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urikShah\PycharmProjects\ProAlpha\Input Data\proalpha_data\"/>
    </mc:Choice>
  </mc:AlternateContent>
  <xr:revisionPtr revIDLastSave="0" documentId="13_ncr:1_{1BF54EC0-5340-4D2D-93E4-5A83572258D8}" xr6:coauthVersionLast="45" xr6:coauthVersionMax="45" xr10:uidLastSave="{00000000-0000-0000-0000-000000000000}"/>
  <bookViews>
    <workbookView xWindow="19080" yWindow="-120" windowWidth="19440" windowHeight="15600" tabRatio="849" xr2:uid="{00000000-000D-0000-FFFF-FFFF00000000}"/>
  </bookViews>
  <sheets>
    <sheet name="Trade Sheet" sheetId="1" r:id="rId1"/>
    <sheet name="Positions" sheetId="2" r:id="rId2"/>
    <sheet name="PnL Paste" sheetId="6" r:id="rId3"/>
    <sheet name="Account Ref" sheetId="3" r:id="rId4"/>
    <sheet name="EXPIRED TRADES" sheetId="4" r:id="rId5"/>
  </sheets>
  <definedNames>
    <definedName name="_xlnm._FilterDatabase" localSheetId="4" hidden="1">'EXPIRED TRADES'!$B$2:$M$750</definedName>
    <definedName name="_xlnm._FilterDatabase" localSheetId="0" hidden="1">'Trade Sheet'!$B$2:$N$1420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15" i="1" l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M1517" i="1"/>
  <c r="N1517" i="1" s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M1553" i="1"/>
  <c r="N1553" i="1" s="1"/>
  <c r="B1554" i="1"/>
  <c r="M1554" i="1"/>
  <c r="N1554" i="1" s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618" i="1"/>
  <c r="M1618" i="1"/>
  <c r="N1618" i="1" s="1"/>
  <c r="B1619" i="1"/>
  <c r="M1619" i="1"/>
  <c r="N1619" i="1" s="1"/>
  <c r="B1620" i="1"/>
  <c r="M1620" i="1"/>
  <c r="N1620" i="1" s="1"/>
  <c r="B1621" i="1"/>
  <c r="M1621" i="1"/>
  <c r="N1621" i="1" s="1"/>
  <c r="B1622" i="1"/>
  <c r="M1622" i="1"/>
  <c r="N1622" i="1" s="1"/>
  <c r="B1623" i="1"/>
  <c r="M1623" i="1"/>
  <c r="N1623" i="1" s="1"/>
  <c r="B1624" i="1"/>
  <c r="M1624" i="1"/>
  <c r="N1624" i="1" s="1"/>
  <c r="B1625" i="1"/>
  <c r="M1625" i="1"/>
  <c r="N1625" i="1" s="1"/>
  <c r="B1626" i="1"/>
  <c r="M1626" i="1"/>
  <c r="N1626" i="1" s="1"/>
  <c r="B1627" i="1"/>
  <c r="M1627" i="1"/>
  <c r="N1627" i="1" s="1"/>
  <c r="B1628" i="1"/>
  <c r="M1628" i="1"/>
  <c r="N1628" i="1" s="1"/>
  <c r="B1629" i="1"/>
  <c r="M1629" i="1"/>
  <c r="N1629" i="1" s="1"/>
  <c r="B1630" i="1"/>
  <c r="M1630" i="1"/>
  <c r="N1630" i="1" s="1"/>
  <c r="B1631" i="1"/>
  <c r="M1631" i="1"/>
  <c r="N1631" i="1" s="1"/>
  <c r="B1632" i="1"/>
  <c r="M1632" i="1"/>
  <c r="N1632" i="1" s="1"/>
  <c r="B1633" i="1"/>
  <c r="M1633" i="1"/>
  <c r="N1633" i="1" s="1"/>
  <c r="B1634" i="1"/>
  <c r="M1634" i="1"/>
  <c r="N1634" i="1" s="1"/>
  <c r="B1635" i="1"/>
  <c r="M1635" i="1"/>
  <c r="N1635" i="1" s="1"/>
  <c r="B1636" i="1"/>
  <c r="M1636" i="1"/>
  <c r="N1636" i="1" s="1"/>
  <c r="B1637" i="1"/>
  <c r="M1637" i="1"/>
  <c r="N1637" i="1" s="1"/>
  <c r="B1638" i="1"/>
  <c r="M1638" i="1"/>
  <c r="N1638" i="1" s="1"/>
  <c r="B1639" i="1"/>
  <c r="M1639" i="1"/>
  <c r="N1639" i="1" s="1"/>
  <c r="B1640" i="1"/>
  <c r="M1640" i="1"/>
  <c r="N1640" i="1" s="1"/>
  <c r="B1641" i="1"/>
  <c r="M1641" i="1"/>
  <c r="N1641" i="1" s="1"/>
  <c r="B1642" i="1"/>
  <c r="M1642" i="1"/>
  <c r="N1642" i="1" s="1"/>
  <c r="B1643" i="1"/>
  <c r="M1643" i="1"/>
  <c r="N1643" i="1" s="1"/>
  <c r="B1644" i="1"/>
  <c r="M1644" i="1"/>
  <c r="N1644" i="1" s="1"/>
  <c r="B1645" i="1"/>
  <c r="M1645" i="1"/>
  <c r="N1645" i="1" s="1"/>
  <c r="B1646" i="1"/>
  <c r="M1646" i="1"/>
  <c r="N1646" i="1" s="1"/>
  <c r="B1647" i="1"/>
  <c r="M1647" i="1"/>
  <c r="N1647" i="1" s="1"/>
  <c r="B1648" i="1"/>
  <c r="M1648" i="1"/>
  <c r="N1648" i="1" s="1"/>
  <c r="B1649" i="1"/>
  <c r="M1649" i="1"/>
  <c r="N1649" i="1" s="1"/>
  <c r="B1650" i="1"/>
  <c r="M1650" i="1"/>
  <c r="N1650" i="1" s="1"/>
  <c r="B1651" i="1"/>
  <c r="M1651" i="1"/>
  <c r="N1651" i="1" s="1"/>
  <c r="B1652" i="1"/>
  <c r="M1652" i="1"/>
  <c r="N1652" i="1" s="1"/>
  <c r="B1653" i="1"/>
  <c r="M1653" i="1"/>
  <c r="N1653" i="1" s="1"/>
  <c r="B1654" i="1"/>
  <c r="M1654" i="1"/>
  <c r="N1654" i="1" s="1"/>
  <c r="B1655" i="1"/>
  <c r="M1655" i="1"/>
  <c r="N1655" i="1" s="1"/>
  <c r="B1656" i="1"/>
  <c r="M1656" i="1"/>
  <c r="N1656" i="1" s="1"/>
  <c r="B1657" i="1"/>
  <c r="M1657" i="1"/>
  <c r="N1657" i="1" s="1"/>
  <c r="B1658" i="1"/>
  <c r="M1658" i="1"/>
  <c r="N1658" i="1" s="1"/>
  <c r="B1659" i="1"/>
  <c r="M1659" i="1"/>
  <c r="N1659" i="1" s="1"/>
  <c r="B1660" i="1"/>
  <c r="M1660" i="1"/>
  <c r="N1660" i="1" s="1"/>
  <c r="B1661" i="1"/>
  <c r="M1661" i="1"/>
  <c r="N1661" i="1" s="1"/>
  <c r="B1662" i="1"/>
  <c r="M1662" i="1"/>
  <c r="N1662" i="1" s="1"/>
  <c r="B1663" i="1"/>
  <c r="M1663" i="1"/>
  <c r="N1663" i="1" s="1"/>
  <c r="B1664" i="1"/>
  <c r="M1664" i="1"/>
  <c r="N1664" i="1" s="1"/>
  <c r="B1665" i="1"/>
  <c r="M1665" i="1"/>
  <c r="N1665" i="1" s="1"/>
  <c r="B1666" i="1"/>
  <c r="M1666" i="1"/>
  <c r="N1666" i="1" s="1"/>
  <c r="B1667" i="1"/>
  <c r="M1667" i="1"/>
  <c r="N1667" i="1" s="1"/>
  <c r="B1668" i="1"/>
  <c r="M1668" i="1"/>
  <c r="N1668" i="1" s="1"/>
  <c r="B1669" i="1"/>
  <c r="M1669" i="1"/>
  <c r="N1669" i="1" s="1"/>
  <c r="B1670" i="1"/>
  <c r="M1670" i="1"/>
  <c r="N1670" i="1" s="1"/>
  <c r="B1671" i="1"/>
  <c r="M1671" i="1"/>
  <c r="N1671" i="1" s="1"/>
  <c r="B1672" i="1"/>
  <c r="M1672" i="1"/>
  <c r="N1672" i="1" s="1"/>
  <c r="B1673" i="1"/>
  <c r="M1673" i="1"/>
  <c r="N1673" i="1" s="1"/>
  <c r="B1674" i="1"/>
  <c r="M1674" i="1"/>
  <c r="N1674" i="1" s="1"/>
  <c r="B1675" i="1"/>
  <c r="M1675" i="1"/>
  <c r="N1675" i="1" s="1"/>
  <c r="B1676" i="1"/>
  <c r="M1676" i="1"/>
  <c r="N1676" i="1" s="1"/>
  <c r="B1677" i="1"/>
  <c r="M1677" i="1"/>
  <c r="N1677" i="1" s="1"/>
  <c r="B1678" i="1"/>
  <c r="M1678" i="1"/>
  <c r="N1678" i="1" s="1"/>
  <c r="B1679" i="1"/>
  <c r="M1679" i="1"/>
  <c r="N1679" i="1" s="1"/>
  <c r="B1680" i="1"/>
  <c r="M1680" i="1"/>
  <c r="N1680" i="1" s="1"/>
  <c r="B1681" i="1"/>
  <c r="M1681" i="1"/>
  <c r="N1681" i="1" s="1"/>
  <c r="B1682" i="1"/>
  <c r="M1682" i="1"/>
  <c r="N1682" i="1" s="1"/>
  <c r="B1683" i="1"/>
  <c r="M1683" i="1"/>
  <c r="N1683" i="1" s="1"/>
  <c r="B1684" i="1"/>
  <c r="M1684" i="1"/>
  <c r="N1684" i="1" s="1"/>
  <c r="B1685" i="1"/>
  <c r="M1685" i="1"/>
  <c r="N1685" i="1" s="1"/>
  <c r="B1686" i="1"/>
  <c r="M1686" i="1"/>
  <c r="N1686" i="1" s="1"/>
  <c r="B1687" i="1"/>
  <c r="M1687" i="1"/>
  <c r="N1687" i="1" s="1"/>
  <c r="B1688" i="1"/>
  <c r="M1688" i="1"/>
  <c r="N1688" i="1" s="1"/>
  <c r="B1689" i="1"/>
  <c r="M1689" i="1"/>
  <c r="N1689" i="1" s="1"/>
  <c r="B1690" i="1"/>
  <c r="M1690" i="1"/>
  <c r="N1690" i="1" s="1"/>
  <c r="B1691" i="1"/>
  <c r="M1691" i="1"/>
  <c r="N1691" i="1" s="1"/>
  <c r="B1692" i="1"/>
  <c r="M1692" i="1"/>
  <c r="N1692" i="1" s="1"/>
  <c r="B1693" i="1"/>
  <c r="M1693" i="1"/>
  <c r="N1693" i="1" s="1"/>
  <c r="B1694" i="1"/>
  <c r="M1694" i="1"/>
  <c r="N1694" i="1" s="1"/>
  <c r="B1695" i="1"/>
  <c r="M1695" i="1"/>
  <c r="N1695" i="1" s="1"/>
  <c r="B1696" i="1"/>
  <c r="M1696" i="1"/>
  <c r="N1696" i="1" s="1"/>
  <c r="B1697" i="1"/>
  <c r="M1697" i="1"/>
  <c r="N1697" i="1" s="1"/>
  <c r="B1698" i="1"/>
  <c r="M1698" i="1"/>
  <c r="N1698" i="1" s="1"/>
  <c r="B1699" i="1"/>
  <c r="M1699" i="1"/>
  <c r="N1699" i="1" s="1"/>
  <c r="B1700" i="1"/>
  <c r="M1700" i="1"/>
  <c r="N1700" i="1" s="1"/>
  <c r="B1701" i="1"/>
  <c r="M1701" i="1"/>
  <c r="N1701" i="1" s="1"/>
  <c r="B1702" i="1"/>
  <c r="M1702" i="1"/>
  <c r="N1702" i="1" s="1"/>
  <c r="B1703" i="1"/>
  <c r="M1703" i="1"/>
  <c r="N1703" i="1" s="1"/>
  <c r="B1704" i="1"/>
  <c r="M1704" i="1"/>
  <c r="N1704" i="1" s="1"/>
  <c r="B1705" i="1"/>
  <c r="M1705" i="1"/>
  <c r="N1705" i="1" s="1"/>
  <c r="B1706" i="1"/>
  <c r="M1706" i="1"/>
  <c r="N1706" i="1" s="1"/>
  <c r="B1707" i="1"/>
  <c r="M1707" i="1"/>
  <c r="N1707" i="1" s="1"/>
  <c r="B1708" i="1"/>
  <c r="M1708" i="1"/>
  <c r="N1708" i="1" s="1"/>
  <c r="B1709" i="1"/>
  <c r="M1709" i="1"/>
  <c r="N1709" i="1" s="1"/>
  <c r="B1710" i="1"/>
  <c r="M1710" i="1"/>
  <c r="N1710" i="1" s="1"/>
  <c r="B1711" i="1"/>
  <c r="M1711" i="1"/>
  <c r="N1711" i="1" s="1"/>
  <c r="B1712" i="1"/>
  <c r="M1712" i="1"/>
  <c r="N1712" i="1" s="1"/>
  <c r="B1713" i="1"/>
  <c r="M1713" i="1"/>
  <c r="N1713" i="1" s="1"/>
  <c r="B1714" i="1"/>
  <c r="M1714" i="1"/>
  <c r="N1714" i="1" s="1"/>
  <c r="B1715" i="1"/>
  <c r="M1715" i="1"/>
  <c r="N1715" i="1" s="1"/>
  <c r="B1716" i="1"/>
  <c r="M1716" i="1"/>
  <c r="N1716" i="1" s="1"/>
  <c r="B1717" i="1"/>
  <c r="M1717" i="1"/>
  <c r="N1717" i="1" s="1"/>
  <c r="B1718" i="1"/>
  <c r="M1718" i="1"/>
  <c r="N1718" i="1" s="1"/>
  <c r="B1719" i="1"/>
  <c r="M1719" i="1"/>
  <c r="N1719" i="1" s="1"/>
  <c r="B1720" i="1"/>
  <c r="M1720" i="1"/>
  <c r="N1720" i="1" s="1"/>
  <c r="B1721" i="1"/>
  <c r="M1721" i="1"/>
  <c r="N1721" i="1" s="1"/>
  <c r="B1722" i="1"/>
  <c r="M1722" i="1"/>
  <c r="N1722" i="1" s="1"/>
  <c r="B1723" i="1"/>
  <c r="M1723" i="1"/>
  <c r="N1723" i="1" s="1"/>
  <c r="B1724" i="1"/>
  <c r="M1724" i="1"/>
  <c r="N1724" i="1" s="1"/>
  <c r="B1725" i="1"/>
  <c r="M1725" i="1"/>
  <c r="N1725" i="1" s="1"/>
  <c r="B1726" i="1"/>
  <c r="M1726" i="1"/>
  <c r="N1726" i="1" s="1"/>
  <c r="B1727" i="1"/>
  <c r="M1727" i="1"/>
  <c r="N1727" i="1" s="1"/>
  <c r="B1728" i="1"/>
  <c r="M1728" i="1"/>
  <c r="N1728" i="1" s="1"/>
  <c r="B1729" i="1"/>
  <c r="M1729" i="1"/>
  <c r="N1729" i="1" s="1"/>
  <c r="B1730" i="1"/>
  <c r="M1730" i="1"/>
  <c r="N1730" i="1" s="1"/>
  <c r="B1731" i="1"/>
  <c r="M1731" i="1"/>
  <c r="N1731" i="1" s="1"/>
  <c r="B1732" i="1"/>
  <c r="M1732" i="1"/>
  <c r="N1732" i="1" s="1"/>
  <c r="B1733" i="1"/>
  <c r="M1733" i="1"/>
  <c r="N1733" i="1" s="1"/>
  <c r="B1734" i="1"/>
  <c r="M1734" i="1"/>
  <c r="N1734" i="1" s="1"/>
  <c r="B1735" i="1"/>
  <c r="M1735" i="1"/>
  <c r="N1735" i="1" s="1"/>
  <c r="B1736" i="1"/>
  <c r="M1736" i="1"/>
  <c r="N1736" i="1" s="1"/>
  <c r="B1737" i="1"/>
  <c r="M1737" i="1"/>
  <c r="N1737" i="1" s="1"/>
  <c r="B1738" i="1"/>
  <c r="M1738" i="1"/>
  <c r="N1738" i="1" s="1"/>
  <c r="B1739" i="1"/>
  <c r="M1739" i="1"/>
  <c r="N1739" i="1" s="1"/>
  <c r="B1740" i="1"/>
  <c r="M1740" i="1"/>
  <c r="N1740" i="1" s="1"/>
  <c r="B1741" i="1"/>
  <c r="M1741" i="1"/>
  <c r="N1741" i="1" s="1"/>
  <c r="B1742" i="1"/>
  <c r="M1742" i="1"/>
  <c r="N1742" i="1" s="1"/>
  <c r="B1743" i="1"/>
  <c r="M1743" i="1"/>
  <c r="N1743" i="1" s="1"/>
  <c r="B1744" i="1"/>
  <c r="M1744" i="1"/>
  <c r="N1744" i="1" s="1"/>
  <c r="B1745" i="1"/>
  <c r="M1745" i="1"/>
  <c r="N1745" i="1" s="1"/>
  <c r="B1746" i="1"/>
  <c r="M1746" i="1"/>
  <c r="N1746" i="1" s="1"/>
  <c r="B1747" i="1"/>
  <c r="M1747" i="1"/>
  <c r="N1747" i="1" s="1"/>
  <c r="B1748" i="1"/>
  <c r="M1748" i="1"/>
  <c r="N1748" i="1" s="1"/>
  <c r="B1749" i="1"/>
  <c r="M1749" i="1"/>
  <c r="N1749" i="1" s="1"/>
  <c r="B1750" i="1"/>
  <c r="M1750" i="1"/>
  <c r="N1750" i="1" s="1"/>
  <c r="B1751" i="1"/>
  <c r="M1751" i="1"/>
  <c r="N1751" i="1" s="1"/>
  <c r="B1752" i="1"/>
  <c r="M1752" i="1"/>
  <c r="N1752" i="1" s="1"/>
  <c r="B1753" i="1"/>
  <c r="M1753" i="1"/>
  <c r="N1753" i="1" s="1"/>
  <c r="B1754" i="1"/>
  <c r="M1754" i="1"/>
  <c r="N1754" i="1" s="1"/>
  <c r="B1755" i="1"/>
  <c r="M1755" i="1"/>
  <c r="N1755" i="1" s="1"/>
  <c r="B1756" i="1"/>
  <c r="M1756" i="1"/>
  <c r="N1756" i="1" s="1"/>
  <c r="B1757" i="1"/>
  <c r="M1757" i="1"/>
  <c r="N1757" i="1" s="1"/>
  <c r="B1758" i="1"/>
  <c r="M1758" i="1"/>
  <c r="N1758" i="1" s="1"/>
  <c r="B1759" i="1"/>
  <c r="M1759" i="1"/>
  <c r="N1759" i="1" s="1"/>
  <c r="B1760" i="1"/>
  <c r="M1760" i="1"/>
  <c r="N1760" i="1" s="1"/>
  <c r="B1761" i="1"/>
  <c r="M1761" i="1"/>
  <c r="N1761" i="1" s="1"/>
  <c r="B1762" i="1"/>
  <c r="M1762" i="1"/>
  <c r="N1762" i="1" s="1"/>
  <c r="B1763" i="1"/>
  <c r="M1763" i="1"/>
  <c r="N1763" i="1" s="1"/>
  <c r="B1764" i="1"/>
  <c r="M1764" i="1"/>
  <c r="N1764" i="1" s="1"/>
  <c r="B1765" i="1"/>
  <c r="M1765" i="1"/>
  <c r="N1765" i="1" s="1"/>
  <c r="B1766" i="1"/>
  <c r="M1766" i="1"/>
  <c r="N1766" i="1" s="1"/>
  <c r="B1767" i="1"/>
  <c r="M1767" i="1"/>
  <c r="N1767" i="1" s="1"/>
  <c r="B1768" i="1"/>
  <c r="M1768" i="1"/>
  <c r="N1768" i="1" s="1"/>
  <c r="B1769" i="1"/>
  <c r="M1769" i="1"/>
  <c r="N1769" i="1" s="1"/>
  <c r="B1770" i="1"/>
  <c r="M1770" i="1"/>
  <c r="N1770" i="1" s="1"/>
  <c r="B1771" i="1"/>
  <c r="M1771" i="1"/>
  <c r="N1771" i="1" s="1"/>
  <c r="B1772" i="1"/>
  <c r="M1772" i="1"/>
  <c r="N1772" i="1" s="1"/>
  <c r="B1773" i="1"/>
  <c r="M1773" i="1"/>
  <c r="N1773" i="1" s="1"/>
  <c r="B1774" i="1"/>
  <c r="M1774" i="1"/>
  <c r="N1774" i="1" s="1"/>
  <c r="B1775" i="1"/>
  <c r="M1775" i="1"/>
  <c r="N1775" i="1" s="1"/>
  <c r="B1776" i="1"/>
  <c r="M1776" i="1"/>
  <c r="N1776" i="1" s="1"/>
  <c r="B1777" i="1"/>
  <c r="M1777" i="1"/>
  <c r="N1777" i="1" s="1"/>
  <c r="B1778" i="1"/>
  <c r="M1778" i="1"/>
  <c r="N1778" i="1" s="1"/>
  <c r="B1779" i="1"/>
  <c r="M1779" i="1"/>
  <c r="N1779" i="1" s="1"/>
  <c r="B1780" i="1"/>
  <c r="M1780" i="1"/>
  <c r="N1780" i="1" s="1"/>
  <c r="B1781" i="1"/>
  <c r="M1781" i="1"/>
  <c r="N1781" i="1" s="1"/>
  <c r="B1782" i="1"/>
  <c r="M1782" i="1"/>
  <c r="N1782" i="1" s="1"/>
  <c r="B1783" i="1"/>
  <c r="M1783" i="1"/>
  <c r="N1783" i="1" s="1"/>
  <c r="B1784" i="1"/>
  <c r="M1784" i="1"/>
  <c r="N1784" i="1" s="1"/>
  <c r="B1785" i="1"/>
  <c r="M1785" i="1"/>
  <c r="N1785" i="1" s="1"/>
  <c r="B1786" i="1"/>
  <c r="M1786" i="1"/>
  <c r="N1786" i="1" s="1"/>
  <c r="B1787" i="1"/>
  <c r="M1787" i="1"/>
  <c r="N1787" i="1" s="1"/>
  <c r="B1788" i="1"/>
  <c r="M1788" i="1"/>
  <c r="N1788" i="1" s="1"/>
  <c r="B1789" i="1"/>
  <c r="M1789" i="1"/>
  <c r="N1789" i="1" s="1"/>
  <c r="B1790" i="1"/>
  <c r="M1790" i="1"/>
  <c r="N1790" i="1" s="1"/>
  <c r="B1791" i="1"/>
  <c r="M1791" i="1"/>
  <c r="N1791" i="1" s="1"/>
  <c r="B1792" i="1"/>
  <c r="M1792" i="1"/>
  <c r="N1792" i="1" s="1"/>
  <c r="B1793" i="1"/>
  <c r="M1793" i="1"/>
  <c r="N1793" i="1" s="1"/>
  <c r="B1794" i="1"/>
  <c r="M1794" i="1"/>
  <c r="N1794" i="1" s="1"/>
  <c r="B1795" i="1"/>
  <c r="M1795" i="1"/>
  <c r="N1795" i="1" s="1"/>
  <c r="B1796" i="1"/>
  <c r="M1796" i="1"/>
  <c r="N1796" i="1" s="1"/>
  <c r="B1797" i="1"/>
  <c r="M1797" i="1"/>
  <c r="N1797" i="1" s="1"/>
  <c r="B1798" i="1"/>
  <c r="M1798" i="1"/>
  <c r="N1798" i="1" s="1"/>
  <c r="B1799" i="1"/>
  <c r="M1799" i="1"/>
  <c r="N1799" i="1" s="1"/>
  <c r="B1800" i="1"/>
  <c r="M1800" i="1"/>
  <c r="N1800" i="1" s="1"/>
  <c r="B1801" i="1"/>
  <c r="M1801" i="1"/>
  <c r="N1801" i="1" s="1"/>
  <c r="B1802" i="1"/>
  <c r="M1802" i="1"/>
  <c r="N1802" i="1" s="1"/>
  <c r="B1803" i="1"/>
  <c r="M1803" i="1"/>
  <c r="N1803" i="1" s="1"/>
  <c r="B1804" i="1"/>
  <c r="M1804" i="1"/>
  <c r="N1804" i="1" s="1"/>
  <c r="B1805" i="1"/>
  <c r="M1805" i="1"/>
  <c r="N1805" i="1" s="1"/>
  <c r="B1806" i="1"/>
  <c r="M1806" i="1"/>
  <c r="N1806" i="1" s="1"/>
  <c r="B1807" i="1"/>
  <c r="M1807" i="1"/>
  <c r="N1807" i="1" s="1"/>
  <c r="B1808" i="1"/>
  <c r="M1808" i="1"/>
  <c r="N1808" i="1" s="1"/>
  <c r="B1809" i="1"/>
  <c r="M1809" i="1"/>
  <c r="N1809" i="1" s="1"/>
  <c r="B1810" i="1"/>
  <c r="M1810" i="1"/>
  <c r="N1810" i="1" s="1"/>
  <c r="B1811" i="1"/>
  <c r="M1811" i="1"/>
  <c r="N1811" i="1" s="1"/>
  <c r="B1812" i="1"/>
  <c r="M1812" i="1"/>
  <c r="N1812" i="1" s="1"/>
  <c r="B1813" i="1"/>
  <c r="M1813" i="1"/>
  <c r="N1813" i="1" s="1"/>
  <c r="B1814" i="1"/>
  <c r="M1814" i="1"/>
  <c r="N1814" i="1" s="1"/>
  <c r="B1815" i="1"/>
  <c r="M1815" i="1"/>
  <c r="N1815" i="1" s="1"/>
  <c r="B1816" i="1"/>
  <c r="M1816" i="1"/>
  <c r="N1816" i="1" s="1"/>
  <c r="B1817" i="1"/>
  <c r="M1817" i="1"/>
  <c r="N1817" i="1" s="1"/>
  <c r="B1818" i="1"/>
  <c r="M1818" i="1"/>
  <c r="N1818" i="1" s="1"/>
  <c r="B1819" i="1"/>
  <c r="M1819" i="1"/>
  <c r="N1819" i="1" s="1"/>
  <c r="B1820" i="1"/>
  <c r="M1820" i="1"/>
  <c r="N1820" i="1" s="1"/>
  <c r="B1821" i="1"/>
  <c r="M1821" i="1"/>
  <c r="N1821" i="1" s="1"/>
  <c r="B1822" i="1"/>
  <c r="M1822" i="1"/>
  <c r="N1822" i="1" s="1"/>
  <c r="B1823" i="1"/>
  <c r="M1823" i="1"/>
  <c r="N1823" i="1" s="1"/>
  <c r="B1824" i="1"/>
  <c r="M1824" i="1"/>
  <c r="N1824" i="1" s="1"/>
  <c r="B1825" i="1"/>
  <c r="M1825" i="1"/>
  <c r="N1825" i="1" s="1"/>
  <c r="B1826" i="1"/>
  <c r="M1826" i="1"/>
  <c r="N1826" i="1" s="1"/>
  <c r="B1827" i="1"/>
  <c r="M1827" i="1"/>
  <c r="N1827" i="1" s="1"/>
  <c r="B1828" i="1"/>
  <c r="M1828" i="1"/>
  <c r="N1828" i="1" s="1"/>
  <c r="B1829" i="1"/>
  <c r="M1829" i="1"/>
  <c r="N1829" i="1" s="1"/>
  <c r="B1830" i="1"/>
  <c r="M1830" i="1"/>
  <c r="N1830" i="1" s="1"/>
  <c r="B1831" i="1"/>
  <c r="M1831" i="1"/>
  <c r="N1831" i="1" s="1"/>
  <c r="B1832" i="1"/>
  <c r="M1832" i="1"/>
  <c r="N1832" i="1" s="1"/>
  <c r="B1833" i="1"/>
  <c r="M1833" i="1"/>
  <c r="N1833" i="1" s="1"/>
  <c r="B1834" i="1"/>
  <c r="M1834" i="1"/>
  <c r="N1834" i="1" s="1"/>
  <c r="B1835" i="1"/>
  <c r="M1835" i="1"/>
  <c r="N1835" i="1" s="1"/>
  <c r="B1836" i="1"/>
  <c r="M1836" i="1"/>
  <c r="N1836" i="1" s="1"/>
  <c r="B1837" i="1"/>
  <c r="M1837" i="1"/>
  <c r="N1837" i="1" s="1"/>
  <c r="B1838" i="1"/>
  <c r="M1838" i="1"/>
  <c r="N1838" i="1" s="1"/>
  <c r="B1839" i="1"/>
  <c r="M1839" i="1"/>
  <c r="N1839" i="1" s="1"/>
  <c r="B1840" i="1"/>
  <c r="M1840" i="1"/>
  <c r="N1840" i="1" s="1"/>
  <c r="B1841" i="1"/>
  <c r="M1841" i="1"/>
  <c r="N1841" i="1" s="1"/>
  <c r="B1842" i="1"/>
  <c r="M1842" i="1"/>
  <c r="N1842" i="1" s="1"/>
  <c r="B1843" i="1"/>
  <c r="M1843" i="1"/>
  <c r="N1843" i="1" s="1"/>
  <c r="B1844" i="1"/>
  <c r="M1844" i="1"/>
  <c r="N1844" i="1" s="1"/>
  <c r="B1845" i="1"/>
  <c r="M1845" i="1"/>
  <c r="N1845" i="1" s="1"/>
  <c r="B1846" i="1"/>
  <c r="M1846" i="1"/>
  <c r="N1846" i="1" s="1"/>
  <c r="B1847" i="1"/>
  <c r="M1847" i="1"/>
  <c r="N1847" i="1" s="1"/>
  <c r="B1848" i="1"/>
  <c r="M1848" i="1"/>
  <c r="N1848" i="1" s="1"/>
  <c r="B1849" i="1"/>
  <c r="M1849" i="1"/>
  <c r="N1849" i="1" s="1"/>
  <c r="B1850" i="1"/>
  <c r="M1850" i="1"/>
  <c r="N1850" i="1" s="1"/>
  <c r="B1851" i="1"/>
  <c r="M1851" i="1"/>
  <c r="N1851" i="1" s="1"/>
  <c r="B1852" i="1"/>
  <c r="M1852" i="1"/>
  <c r="N1852" i="1" s="1"/>
  <c r="B1853" i="1"/>
  <c r="M1853" i="1"/>
  <c r="N1853" i="1" s="1"/>
  <c r="B1854" i="1"/>
  <c r="M1854" i="1"/>
  <c r="N1854" i="1" s="1"/>
  <c r="B1855" i="1"/>
  <c r="M1855" i="1"/>
  <c r="N1855" i="1" s="1"/>
  <c r="B1856" i="1"/>
  <c r="M1856" i="1"/>
  <c r="N1856" i="1" s="1"/>
  <c r="B1857" i="1"/>
  <c r="M1857" i="1"/>
  <c r="N1857" i="1" s="1"/>
  <c r="B1858" i="1"/>
  <c r="M1858" i="1"/>
  <c r="N1858" i="1" s="1"/>
  <c r="B1859" i="1"/>
  <c r="M1859" i="1"/>
  <c r="N1859" i="1" s="1"/>
  <c r="B1860" i="1"/>
  <c r="M1860" i="1"/>
  <c r="N1860" i="1" s="1"/>
  <c r="B1861" i="1"/>
  <c r="M1861" i="1"/>
  <c r="N1861" i="1" s="1"/>
  <c r="B1862" i="1"/>
  <c r="M1862" i="1"/>
  <c r="N1862" i="1" s="1"/>
  <c r="B1863" i="1"/>
  <c r="M1863" i="1"/>
  <c r="N1863" i="1" s="1"/>
  <c r="B1864" i="1"/>
  <c r="M1864" i="1"/>
  <c r="N1864" i="1" s="1"/>
  <c r="B1865" i="1"/>
  <c r="M1865" i="1"/>
  <c r="N1865" i="1" s="1"/>
  <c r="B1866" i="1"/>
  <c r="M1866" i="1"/>
  <c r="N1866" i="1" s="1"/>
  <c r="B1867" i="1"/>
  <c r="M1867" i="1"/>
  <c r="N1867" i="1" s="1"/>
  <c r="B1868" i="1"/>
  <c r="M1868" i="1"/>
  <c r="N1868" i="1" s="1"/>
  <c r="B1869" i="1"/>
  <c r="M1869" i="1"/>
  <c r="N1869" i="1" s="1"/>
  <c r="B1870" i="1"/>
  <c r="M1870" i="1"/>
  <c r="N1870" i="1" s="1"/>
  <c r="B1871" i="1"/>
  <c r="M1871" i="1"/>
  <c r="N1871" i="1" s="1"/>
  <c r="B1872" i="1"/>
  <c r="M1872" i="1"/>
  <c r="N1872" i="1" s="1"/>
  <c r="B1873" i="1"/>
  <c r="M1873" i="1"/>
  <c r="N1873" i="1" s="1"/>
  <c r="B1874" i="1"/>
  <c r="M1874" i="1"/>
  <c r="N1874" i="1" s="1"/>
  <c r="B1875" i="1"/>
  <c r="M1875" i="1"/>
  <c r="N1875" i="1" s="1"/>
  <c r="B1876" i="1"/>
  <c r="M1876" i="1"/>
  <c r="N1876" i="1" s="1"/>
  <c r="B1877" i="1"/>
  <c r="M1877" i="1"/>
  <c r="N1877" i="1" s="1"/>
  <c r="B1878" i="1"/>
  <c r="M1878" i="1"/>
  <c r="N1878" i="1" s="1"/>
  <c r="B1879" i="1"/>
  <c r="M1879" i="1"/>
  <c r="N1879" i="1" s="1"/>
  <c r="B1880" i="1"/>
  <c r="M1880" i="1"/>
  <c r="N1880" i="1" s="1"/>
  <c r="B1881" i="1"/>
  <c r="M1881" i="1"/>
  <c r="N1881" i="1" s="1"/>
  <c r="B1882" i="1"/>
  <c r="M1882" i="1"/>
  <c r="N1882" i="1" s="1"/>
  <c r="B1883" i="1"/>
  <c r="M1883" i="1"/>
  <c r="N1883" i="1" s="1"/>
  <c r="B1884" i="1"/>
  <c r="M1884" i="1"/>
  <c r="N1884" i="1" s="1"/>
  <c r="B1885" i="1"/>
  <c r="M1885" i="1"/>
  <c r="N1885" i="1" s="1"/>
  <c r="B1886" i="1"/>
  <c r="M1886" i="1"/>
  <c r="N1886" i="1" s="1"/>
  <c r="B1887" i="1"/>
  <c r="M1887" i="1"/>
  <c r="N1887" i="1" s="1"/>
  <c r="B1888" i="1"/>
  <c r="M1888" i="1"/>
  <c r="N1888" i="1" s="1"/>
  <c r="B1889" i="1"/>
  <c r="M1889" i="1"/>
  <c r="N1889" i="1" s="1"/>
  <c r="B1890" i="1"/>
  <c r="M1890" i="1"/>
  <c r="N1890" i="1" s="1"/>
  <c r="B1891" i="1"/>
  <c r="M1891" i="1"/>
  <c r="N1891" i="1" s="1"/>
  <c r="B1892" i="1"/>
  <c r="M1892" i="1"/>
  <c r="N1892" i="1" s="1"/>
  <c r="B1893" i="1"/>
  <c r="M1893" i="1"/>
  <c r="N1893" i="1" s="1"/>
  <c r="B1894" i="1"/>
  <c r="M1894" i="1"/>
  <c r="N1894" i="1" s="1"/>
  <c r="B1895" i="1"/>
  <c r="M1895" i="1"/>
  <c r="N1895" i="1" s="1"/>
  <c r="B1896" i="1"/>
  <c r="M1896" i="1"/>
  <c r="N1896" i="1" s="1"/>
  <c r="B1897" i="1"/>
  <c r="M1897" i="1"/>
  <c r="N1897" i="1" s="1"/>
  <c r="B1898" i="1"/>
  <c r="M1898" i="1"/>
  <c r="N1898" i="1" s="1"/>
  <c r="B1899" i="1"/>
  <c r="M1899" i="1"/>
  <c r="N1899" i="1" s="1"/>
  <c r="B1900" i="1"/>
  <c r="M1900" i="1"/>
  <c r="N1900" i="1" s="1"/>
  <c r="B1901" i="1"/>
  <c r="M1901" i="1"/>
  <c r="N1901" i="1" s="1"/>
  <c r="B1902" i="1"/>
  <c r="M1902" i="1"/>
  <c r="N1902" i="1" s="1"/>
  <c r="B1903" i="1"/>
  <c r="M1903" i="1"/>
  <c r="N1903" i="1" s="1"/>
  <c r="B1904" i="1"/>
  <c r="M1904" i="1"/>
  <c r="N1904" i="1" s="1"/>
  <c r="B1905" i="1"/>
  <c r="M1905" i="1"/>
  <c r="N1905" i="1" s="1"/>
  <c r="B1906" i="1"/>
  <c r="M1906" i="1"/>
  <c r="N1906" i="1" s="1"/>
  <c r="B1907" i="1"/>
  <c r="M1907" i="1"/>
  <c r="N1907" i="1" s="1"/>
  <c r="B1908" i="1"/>
  <c r="M1908" i="1"/>
  <c r="N1908" i="1" s="1"/>
  <c r="B1909" i="1"/>
  <c r="M1909" i="1"/>
  <c r="N1909" i="1" s="1"/>
  <c r="B1910" i="1"/>
  <c r="M1910" i="1"/>
  <c r="N1910" i="1" s="1"/>
  <c r="B1911" i="1"/>
  <c r="M1911" i="1"/>
  <c r="N1911" i="1" s="1"/>
  <c r="B1912" i="1"/>
  <c r="M1912" i="1"/>
  <c r="N1912" i="1" s="1"/>
  <c r="B1913" i="1"/>
  <c r="M1913" i="1"/>
  <c r="N1913" i="1" s="1"/>
  <c r="B1914" i="1"/>
  <c r="M1914" i="1"/>
  <c r="N1914" i="1" s="1"/>
  <c r="B1915" i="1"/>
  <c r="M1915" i="1"/>
  <c r="N1915" i="1" s="1"/>
  <c r="B1916" i="1"/>
  <c r="M1916" i="1"/>
  <c r="N1916" i="1" s="1"/>
  <c r="B1917" i="1"/>
  <c r="M1917" i="1"/>
  <c r="N1917" i="1" s="1"/>
  <c r="B1918" i="1"/>
  <c r="M1918" i="1"/>
  <c r="N1918" i="1" s="1"/>
  <c r="B1919" i="1"/>
  <c r="M1919" i="1"/>
  <c r="N1919" i="1" s="1"/>
  <c r="B1920" i="1"/>
  <c r="M1920" i="1"/>
  <c r="N1920" i="1" s="1"/>
  <c r="B1921" i="1"/>
  <c r="M1921" i="1"/>
  <c r="N1921" i="1" s="1"/>
  <c r="B1922" i="1"/>
  <c r="M1922" i="1"/>
  <c r="N1922" i="1" s="1"/>
  <c r="B1923" i="1"/>
  <c r="M1923" i="1"/>
  <c r="N1923" i="1" s="1"/>
  <c r="B1924" i="1"/>
  <c r="M1924" i="1"/>
  <c r="N1924" i="1" s="1"/>
  <c r="B1925" i="1"/>
  <c r="M1925" i="1"/>
  <c r="N1925" i="1" s="1"/>
  <c r="B1926" i="1"/>
  <c r="M1926" i="1"/>
  <c r="N1926" i="1" s="1"/>
  <c r="B1927" i="1"/>
  <c r="M1927" i="1"/>
  <c r="N1927" i="1" s="1"/>
  <c r="B1928" i="1"/>
  <c r="M1928" i="1"/>
  <c r="N1928" i="1" s="1"/>
  <c r="B1929" i="1"/>
  <c r="M1929" i="1"/>
  <c r="N1929" i="1" s="1"/>
  <c r="B1930" i="1"/>
  <c r="M1930" i="1"/>
  <c r="N1930" i="1" s="1"/>
  <c r="B1931" i="1"/>
  <c r="M1931" i="1"/>
  <c r="N1931" i="1" s="1"/>
  <c r="B1932" i="1"/>
  <c r="M1932" i="1"/>
  <c r="N1932" i="1" s="1"/>
  <c r="B1933" i="1"/>
  <c r="M1933" i="1"/>
  <c r="N1933" i="1" s="1"/>
  <c r="B1934" i="1"/>
  <c r="M1934" i="1"/>
  <c r="N1934" i="1" s="1"/>
  <c r="B1935" i="1"/>
  <c r="M1935" i="1"/>
  <c r="N1935" i="1" s="1"/>
  <c r="B1936" i="1"/>
  <c r="M1936" i="1"/>
  <c r="N1936" i="1" s="1"/>
  <c r="B1937" i="1"/>
  <c r="M1937" i="1"/>
  <c r="N1937" i="1" s="1"/>
  <c r="B1938" i="1"/>
  <c r="M1938" i="1"/>
  <c r="N1938" i="1" s="1"/>
  <c r="B1939" i="1"/>
  <c r="M1939" i="1"/>
  <c r="N1939" i="1" s="1"/>
  <c r="B1940" i="1"/>
  <c r="M1940" i="1"/>
  <c r="N1940" i="1" s="1"/>
  <c r="B1941" i="1"/>
  <c r="M1941" i="1"/>
  <c r="N1941" i="1" s="1"/>
  <c r="B1942" i="1"/>
  <c r="M1942" i="1"/>
  <c r="N1942" i="1" s="1"/>
  <c r="B1943" i="1"/>
  <c r="M1943" i="1"/>
  <c r="N1943" i="1" s="1"/>
  <c r="B1944" i="1"/>
  <c r="M1944" i="1"/>
  <c r="N1944" i="1" s="1"/>
  <c r="B1945" i="1"/>
  <c r="M1945" i="1"/>
  <c r="N1945" i="1" s="1"/>
  <c r="B1946" i="1"/>
  <c r="M1946" i="1"/>
  <c r="N1946" i="1" s="1"/>
  <c r="B1947" i="1"/>
  <c r="M1947" i="1"/>
  <c r="N1947" i="1" s="1"/>
  <c r="B1948" i="1"/>
  <c r="M1948" i="1"/>
  <c r="N1948" i="1" s="1"/>
  <c r="B1949" i="1"/>
  <c r="M1949" i="1"/>
  <c r="N1949" i="1" s="1"/>
  <c r="B1950" i="1"/>
  <c r="M1950" i="1"/>
  <c r="N1950" i="1" s="1"/>
  <c r="B1951" i="1"/>
  <c r="M1951" i="1"/>
  <c r="N1951" i="1" s="1"/>
  <c r="B1952" i="1"/>
  <c r="M1952" i="1"/>
  <c r="N1952" i="1" s="1"/>
  <c r="B1953" i="1"/>
  <c r="M1953" i="1"/>
  <c r="N1953" i="1" s="1"/>
  <c r="B1954" i="1"/>
  <c r="M1954" i="1"/>
  <c r="N1954" i="1" s="1"/>
  <c r="B1955" i="1"/>
  <c r="M1955" i="1"/>
  <c r="N1955" i="1" s="1"/>
  <c r="B1956" i="1"/>
  <c r="M1956" i="1"/>
  <c r="N1956" i="1" s="1"/>
  <c r="B1957" i="1"/>
  <c r="M1957" i="1"/>
  <c r="N1957" i="1" s="1"/>
  <c r="B1958" i="1"/>
  <c r="M1958" i="1"/>
  <c r="N1958" i="1" s="1"/>
  <c r="B1959" i="1"/>
  <c r="M1959" i="1"/>
  <c r="N1959" i="1" s="1"/>
  <c r="B1960" i="1"/>
  <c r="M1960" i="1"/>
  <c r="N1960" i="1" s="1"/>
  <c r="B1961" i="1"/>
  <c r="M1961" i="1"/>
  <c r="N1961" i="1" s="1"/>
  <c r="B1962" i="1"/>
  <c r="M1962" i="1"/>
  <c r="N1962" i="1" s="1"/>
  <c r="B1963" i="1"/>
  <c r="M1963" i="1"/>
  <c r="N1963" i="1" s="1"/>
  <c r="B1964" i="1"/>
  <c r="M1964" i="1"/>
  <c r="N1964" i="1" s="1"/>
  <c r="B1965" i="1"/>
  <c r="M1965" i="1"/>
  <c r="N1965" i="1" s="1"/>
  <c r="B1966" i="1"/>
  <c r="M1966" i="1"/>
  <c r="N1966" i="1" s="1"/>
  <c r="B1967" i="1"/>
  <c r="M1967" i="1"/>
  <c r="N1967" i="1" s="1"/>
  <c r="B1968" i="1"/>
  <c r="M1968" i="1"/>
  <c r="N1968" i="1" s="1"/>
  <c r="B1969" i="1"/>
  <c r="M1969" i="1"/>
  <c r="N1969" i="1" s="1"/>
  <c r="B1970" i="1"/>
  <c r="M1970" i="1"/>
  <c r="N1970" i="1" s="1"/>
  <c r="B1971" i="1"/>
  <c r="M1971" i="1"/>
  <c r="N1971" i="1" s="1"/>
  <c r="B1972" i="1"/>
  <c r="M1972" i="1"/>
  <c r="N1972" i="1" s="1"/>
  <c r="B1973" i="1"/>
  <c r="M1973" i="1"/>
  <c r="N1973" i="1" s="1"/>
  <c r="B1974" i="1"/>
  <c r="M1974" i="1"/>
  <c r="N1974" i="1" s="1"/>
  <c r="B1975" i="1"/>
  <c r="M1975" i="1"/>
  <c r="N1975" i="1" s="1"/>
  <c r="B1976" i="1"/>
  <c r="M1976" i="1"/>
  <c r="N1976" i="1" s="1"/>
  <c r="B1977" i="1"/>
  <c r="M1977" i="1"/>
  <c r="N1977" i="1" s="1"/>
  <c r="B1978" i="1"/>
  <c r="M1978" i="1"/>
  <c r="N1978" i="1" s="1"/>
  <c r="B1979" i="1"/>
  <c r="M1979" i="1"/>
  <c r="N1979" i="1" s="1"/>
  <c r="B1980" i="1"/>
  <c r="M1980" i="1"/>
  <c r="N1980" i="1" s="1"/>
  <c r="B1981" i="1"/>
  <c r="M1981" i="1"/>
  <c r="N1981" i="1" s="1"/>
  <c r="B1982" i="1"/>
  <c r="M1982" i="1"/>
  <c r="N1982" i="1" s="1"/>
  <c r="B1983" i="1"/>
  <c r="M1983" i="1"/>
  <c r="N1983" i="1" s="1"/>
  <c r="B1984" i="1"/>
  <c r="M1984" i="1"/>
  <c r="N1984" i="1" s="1"/>
  <c r="B1985" i="1"/>
  <c r="M1985" i="1"/>
  <c r="N1985" i="1" s="1"/>
  <c r="B1986" i="1"/>
  <c r="M1986" i="1"/>
  <c r="N1986" i="1" s="1"/>
  <c r="B1987" i="1"/>
  <c r="M1987" i="1"/>
  <c r="N1987" i="1" s="1"/>
  <c r="B1988" i="1"/>
  <c r="M1988" i="1"/>
  <c r="N1988" i="1" s="1"/>
  <c r="B1989" i="1"/>
  <c r="M1989" i="1"/>
  <c r="N1989" i="1" s="1"/>
  <c r="B1990" i="1"/>
  <c r="M1990" i="1"/>
  <c r="N1990" i="1" s="1"/>
  <c r="B1991" i="1"/>
  <c r="M1991" i="1"/>
  <c r="N1991" i="1" s="1"/>
  <c r="B1992" i="1"/>
  <c r="M1992" i="1"/>
  <c r="N1992" i="1" s="1"/>
  <c r="B1993" i="1"/>
  <c r="M1993" i="1"/>
  <c r="N1993" i="1" s="1"/>
  <c r="B1994" i="1"/>
  <c r="M1994" i="1"/>
  <c r="N1994" i="1" s="1"/>
  <c r="B1995" i="1"/>
  <c r="M1995" i="1"/>
  <c r="N1995" i="1" s="1"/>
  <c r="B1996" i="1"/>
  <c r="M1996" i="1"/>
  <c r="N1996" i="1" s="1"/>
  <c r="B1997" i="1"/>
  <c r="M1997" i="1"/>
  <c r="N1997" i="1" s="1"/>
  <c r="B1998" i="1"/>
  <c r="M1998" i="1"/>
  <c r="N1998" i="1" s="1"/>
  <c r="B1999" i="1"/>
  <c r="M1999" i="1"/>
  <c r="N1999" i="1" s="1"/>
  <c r="B2000" i="1"/>
  <c r="M2000" i="1"/>
  <c r="N2000" i="1" s="1"/>
  <c r="B2001" i="1"/>
  <c r="M2001" i="1"/>
  <c r="N2001" i="1" s="1"/>
  <c r="B2002" i="1"/>
  <c r="M2002" i="1"/>
  <c r="N2002" i="1" s="1"/>
  <c r="B2003" i="1"/>
  <c r="M2003" i="1"/>
  <c r="N2003" i="1" s="1"/>
  <c r="B2004" i="1"/>
  <c r="M2004" i="1"/>
  <c r="N2004" i="1" s="1"/>
  <c r="B2005" i="1"/>
  <c r="M2005" i="1"/>
  <c r="N2005" i="1" s="1"/>
  <c r="B2006" i="1"/>
  <c r="M2006" i="1"/>
  <c r="N2006" i="1" s="1"/>
  <c r="B2007" i="1"/>
  <c r="M2007" i="1"/>
  <c r="N2007" i="1" s="1"/>
  <c r="B2008" i="1"/>
  <c r="M2008" i="1"/>
  <c r="N2008" i="1" s="1"/>
  <c r="B2009" i="1"/>
  <c r="M2009" i="1"/>
  <c r="N2009" i="1" s="1"/>
  <c r="B2010" i="1"/>
  <c r="M2010" i="1"/>
  <c r="N2010" i="1" s="1"/>
  <c r="B2011" i="1"/>
  <c r="M2011" i="1"/>
  <c r="N2011" i="1" s="1"/>
  <c r="B2012" i="1"/>
  <c r="M2012" i="1"/>
  <c r="N2012" i="1" s="1"/>
  <c r="B2013" i="1"/>
  <c r="M2013" i="1"/>
  <c r="N2013" i="1" s="1"/>
  <c r="B2014" i="1"/>
  <c r="M2014" i="1"/>
  <c r="N2014" i="1" s="1"/>
  <c r="B2015" i="1"/>
  <c r="M2015" i="1"/>
  <c r="N2015" i="1" s="1"/>
  <c r="B2016" i="1"/>
  <c r="M2016" i="1"/>
  <c r="N2016" i="1" s="1"/>
  <c r="B2017" i="1"/>
  <c r="M2017" i="1"/>
  <c r="N2017" i="1" s="1"/>
  <c r="B2018" i="1"/>
  <c r="M2018" i="1"/>
  <c r="N2018" i="1" s="1"/>
  <c r="B2019" i="1"/>
  <c r="M2019" i="1"/>
  <c r="N2019" i="1" s="1"/>
  <c r="B2020" i="1"/>
  <c r="M2020" i="1"/>
  <c r="N2020" i="1" s="1"/>
  <c r="B2021" i="1"/>
  <c r="M2021" i="1"/>
  <c r="N2021" i="1" s="1"/>
  <c r="B2022" i="1"/>
  <c r="M2022" i="1"/>
  <c r="N2022" i="1" s="1"/>
  <c r="B2023" i="1"/>
  <c r="M2023" i="1"/>
  <c r="N2023" i="1" s="1"/>
  <c r="B2024" i="1"/>
  <c r="M2024" i="1"/>
  <c r="N2024" i="1" s="1"/>
  <c r="B2025" i="1"/>
  <c r="M2025" i="1"/>
  <c r="N2025" i="1" s="1"/>
  <c r="B2026" i="1"/>
  <c r="M2026" i="1"/>
  <c r="N2026" i="1" s="1"/>
  <c r="B2027" i="1"/>
  <c r="M2027" i="1"/>
  <c r="N2027" i="1" s="1"/>
  <c r="B2028" i="1"/>
  <c r="M2028" i="1"/>
  <c r="N2028" i="1" s="1"/>
  <c r="B2029" i="1"/>
  <c r="M2029" i="1"/>
  <c r="N2029" i="1" s="1"/>
  <c r="B2030" i="1"/>
  <c r="M2030" i="1"/>
  <c r="N2030" i="1" s="1"/>
  <c r="B2031" i="1"/>
  <c r="M2031" i="1"/>
  <c r="N2031" i="1" s="1"/>
  <c r="B2032" i="1"/>
  <c r="M2032" i="1"/>
  <c r="N2032" i="1" s="1"/>
  <c r="B2033" i="1"/>
  <c r="M2033" i="1"/>
  <c r="N2033" i="1" s="1"/>
  <c r="B2034" i="1"/>
  <c r="M2034" i="1"/>
  <c r="N2034" i="1" s="1"/>
  <c r="B2035" i="1"/>
  <c r="M2035" i="1"/>
  <c r="N2035" i="1" s="1"/>
  <c r="B2036" i="1"/>
  <c r="M2036" i="1"/>
  <c r="N2036" i="1" s="1"/>
  <c r="B2037" i="1"/>
  <c r="M2037" i="1"/>
  <c r="N2037" i="1" s="1"/>
  <c r="B2038" i="1"/>
  <c r="M2038" i="1"/>
  <c r="N2038" i="1" s="1"/>
  <c r="B2039" i="1"/>
  <c r="M2039" i="1"/>
  <c r="N2039" i="1" s="1"/>
  <c r="B2040" i="1"/>
  <c r="M2040" i="1"/>
  <c r="N2040" i="1" s="1"/>
  <c r="B2041" i="1"/>
  <c r="M2041" i="1"/>
  <c r="N2041" i="1" s="1"/>
  <c r="B2042" i="1"/>
  <c r="M2042" i="1"/>
  <c r="N2042" i="1" s="1"/>
  <c r="B2043" i="1"/>
  <c r="M2043" i="1"/>
  <c r="N2043" i="1" s="1"/>
  <c r="B2044" i="1"/>
  <c r="M2044" i="1"/>
  <c r="N2044" i="1" s="1"/>
  <c r="B2045" i="1"/>
  <c r="M2045" i="1"/>
  <c r="N2045" i="1" s="1"/>
  <c r="B2046" i="1"/>
  <c r="M2046" i="1"/>
  <c r="N2046" i="1" s="1"/>
  <c r="B2047" i="1"/>
  <c r="M2047" i="1"/>
  <c r="N2047" i="1" s="1"/>
  <c r="B2048" i="1"/>
  <c r="M2048" i="1"/>
  <c r="N2048" i="1" s="1"/>
  <c r="B2049" i="1"/>
  <c r="M2049" i="1"/>
  <c r="N2049" i="1" s="1"/>
  <c r="B2050" i="1"/>
  <c r="M2050" i="1"/>
  <c r="N2050" i="1" s="1"/>
  <c r="B2051" i="1"/>
  <c r="M2051" i="1"/>
  <c r="N2051" i="1" s="1"/>
  <c r="B2052" i="1"/>
  <c r="M2052" i="1"/>
  <c r="N2052" i="1" s="1"/>
  <c r="B2053" i="1"/>
  <c r="M2053" i="1"/>
  <c r="N2053" i="1" s="1"/>
  <c r="B2054" i="1"/>
  <c r="M2054" i="1"/>
  <c r="N2054" i="1" s="1"/>
  <c r="B2055" i="1"/>
  <c r="M2055" i="1"/>
  <c r="N2055" i="1" s="1"/>
  <c r="B2056" i="1"/>
  <c r="M2056" i="1"/>
  <c r="N2056" i="1" s="1"/>
  <c r="B2057" i="1"/>
  <c r="M2057" i="1"/>
  <c r="N2057" i="1" s="1"/>
  <c r="B2058" i="1"/>
  <c r="M2058" i="1"/>
  <c r="N2058" i="1" s="1"/>
  <c r="B2059" i="1"/>
  <c r="M2059" i="1"/>
  <c r="N2059" i="1" s="1"/>
  <c r="B2060" i="1"/>
  <c r="M2060" i="1"/>
  <c r="N2060" i="1" s="1"/>
  <c r="B2061" i="1"/>
  <c r="M2061" i="1"/>
  <c r="N2061" i="1" s="1"/>
  <c r="B2062" i="1"/>
  <c r="M2062" i="1"/>
  <c r="N2062" i="1" s="1"/>
  <c r="B2063" i="1"/>
  <c r="M2063" i="1"/>
  <c r="N2063" i="1" s="1"/>
  <c r="B2064" i="1"/>
  <c r="M2064" i="1"/>
  <c r="N2064" i="1" s="1"/>
  <c r="B2065" i="1"/>
  <c r="M2065" i="1"/>
  <c r="N2065" i="1" s="1"/>
  <c r="B2066" i="1"/>
  <c r="M2066" i="1"/>
  <c r="N2066" i="1" s="1"/>
  <c r="B2067" i="1"/>
  <c r="M2067" i="1"/>
  <c r="N2067" i="1" s="1"/>
  <c r="B2068" i="1"/>
  <c r="M2068" i="1"/>
  <c r="N2068" i="1" s="1"/>
  <c r="B2069" i="1"/>
  <c r="M2069" i="1"/>
  <c r="N2069" i="1" s="1"/>
  <c r="B2070" i="1"/>
  <c r="M2070" i="1"/>
  <c r="N2070" i="1" s="1"/>
  <c r="B2071" i="1"/>
  <c r="M2071" i="1"/>
  <c r="N2071" i="1" s="1"/>
  <c r="B2072" i="1"/>
  <c r="M2072" i="1"/>
  <c r="N2072" i="1" s="1"/>
  <c r="B2073" i="1"/>
  <c r="M2073" i="1"/>
  <c r="N2073" i="1" s="1"/>
  <c r="B2074" i="1"/>
  <c r="M2074" i="1"/>
  <c r="N2074" i="1" s="1"/>
  <c r="B2075" i="1"/>
  <c r="M2075" i="1"/>
  <c r="N2075" i="1" s="1"/>
  <c r="B2076" i="1"/>
  <c r="M2076" i="1"/>
  <c r="N2076" i="1" s="1"/>
  <c r="B2077" i="1"/>
  <c r="M2077" i="1"/>
  <c r="N2077" i="1" s="1"/>
  <c r="B2078" i="1"/>
  <c r="M2078" i="1"/>
  <c r="N2078" i="1" s="1"/>
  <c r="B2079" i="1"/>
  <c r="M2079" i="1"/>
  <c r="N2079" i="1" s="1"/>
  <c r="B2080" i="1"/>
  <c r="M2080" i="1"/>
  <c r="N2080" i="1" s="1"/>
  <c r="B2081" i="1"/>
  <c r="M2081" i="1"/>
  <c r="N2081" i="1" s="1"/>
  <c r="B2082" i="1"/>
  <c r="M2082" i="1"/>
  <c r="N2082" i="1" s="1"/>
  <c r="B2083" i="1"/>
  <c r="M2083" i="1"/>
  <c r="N2083" i="1" s="1"/>
  <c r="B2084" i="1"/>
  <c r="M2084" i="1"/>
  <c r="N2084" i="1" s="1"/>
  <c r="B2085" i="1"/>
  <c r="M2085" i="1"/>
  <c r="N2085" i="1" s="1"/>
  <c r="B2086" i="1"/>
  <c r="M2086" i="1"/>
  <c r="N2086" i="1" s="1"/>
  <c r="B2087" i="1"/>
  <c r="M2087" i="1"/>
  <c r="N2087" i="1" s="1"/>
  <c r="B2088" i="1"/>
  <c r="M2088" i="1"/>
  <c r="N2088" i="1" s="1"/>
  <c r="B2089" i="1"/>
  <c r="M2089" i="1"/>
  <c r="N2089" i="1" s="1"/>
  <c r="B2090" i="1"/>
  <c r="M2090" i="1"/>
  <c r="N2090" i="1" s="1"/>
  <c r="B2091" i="1"/>
  <c r="M2091" i="1"/>
  <c r="N2091" i="1" s="1"/>
  <c r="B2092" i="1"/>
  <c r="M2092" i="1"/>
  <c r="N2092" i="1" s="1"/>
  <c r="B2093" i="1"/>
  <c r="M2093" i="1"/>
  <c r="N2093" i="1" s="1"/>
  <c r="B2094" i="1"/>
  <c r="M2094" i="1"/>
  <c r="N2094" i="1" s="1"/>
  <c r="B2095" i="1"/>
  <c r="M2095" i="1"/>
  <c r="N2095" i="1" s="1"/>
  <c r="B2096" i="1"/>
  <c r="M2096" i="1"/>
  <c r="N2096" i="1" s="1"/>
  <c r="B2097" i="1"/>
  <c r="M2097" i="1"/>
  <c r="N2097" i="1" s="1"/>
  <c r="B2098" i="1"/>
  <c r="M2098" i="1"/>
  <c r="N2098" i="1" s="1"/>
  <c r="B2099" i="1"/>
  <c r="M2099" i="1"/>
  <c r="N2099" i="1" s="1"/>
  <c r="B2100" i="1"/>
  <c r="M2100" i="1"/>
  <c r="N2100" i="1" s="1"/>
  <c r="B2101" i="1"/>
  <c r="M2101" i="1"/>
  <c r="N2101" i="1" s="1"/>
  <c r="B2102" i="1"/>
  <c r="M2102" i="1"/>
  <c r="N2102" i="1" s="1"/>
  <c r="B2103" i="1"/>
  <c r="M2103" i="1"/>
  <c r="N2103" i="1" s="1"/>
  <c r="B2104" i="1"/>
  <c r="M2104" i="1"/>
  <c r="N2104" i="1" s="1"/>
  <c r="B2105" i="1"/>
  <c r="M2105" i="1"/>
  <c r="N2105" i="1" s="1"/>
  <c r="B2106" i="1"/>
  <c r="M2106" i="1"/>
  <c r="N2106" i="1" s="1"/>
  <c r="B2107" i="1"/>
  <c r="M2107" i="1"/>
  <c r="N2107" i="1" s="1"/>
  <c r="B2108" i="1"/>
  <c r="M2108" i="1"/>
  <c r="N2108" i="1" s="1"/>
  <c r="B2109" i="1"/>
  <c r="M2109" i="1"/>
  <c r="N2109" i="1" s="1"/>
  <c r="B2110" i="1"/>
  <c r="M2110" i="1"/>
  <c r="N2110" i="1" s="1"/>
  <c r="B2111" i="1"/>
  <c r="M2111" i="1"/>
  <c r="N2111" i="1" s="1"/>
  <c r="B2112" i="1"/>
  <c r="M2112" i="1"/>
  <c r="N2112" i="1" s="1"/>
  <c r="B2113" i="1"/>
  <c r="M2113" i="1"/>
  <c r="N2113" i="1" s="1"/>
  <c r="B2114" i="1"/>
  <c r="M2114" i="1"/>
  <c r="N2114" i="1" s="1"/>
  <c r="B2115" i="1"/>
  <c r="M2115" i="1"/>
  <c r="N2115" i="1" s="1"/>
  <c r="B2116" i="1"/>
  <c r="M2116" i="1"/>
  <c r="N2116" i="1" s="1"/>
  <c r="B2117" i="1"/>
  <c r="M2117" i="1"/>
  <c r="N2117" i="1" s="1"/>
  <c r="B2118" i="1"/>
  <c r="M2118" i="1"/>
  <c r="N2118" i="1" s="1"/>
  <c r="B2119" i="1"/>
  <c r="M2119" i="1"/>
  <c r="N2119" i="1" s="1"/>
  <c r="B2120" i="1"/>
  <c r="M2120" i="1"/>
  <c r="N2120" i="1" s="1"/>
  <c r="B2121" i="1"/>
  <c r="M2121" i="1"/>
  <c r="N2121" i="1" s="1"/>
  <c r="B2122" i="1"/>
  <c r="M2122" i="1"/>
  <c r="N2122" i="1" s="1"/>
  <c r="B2123" i="1"/>
  <c r="M2123" i="1"/>
  <c r="N2123" i="1" s="1"/>
  <c r="B2124" i="1"/>
  <c r="M2124" i="1"/>
  <c r="N2124" i="1" s="1"/>
  <c r="B2125" i="1"/>
  <c r="M2125" i="1"/>
  <c r="N2125" i="1" s="1"/>
  <c r="B2126" i="1"/>
  <c r="M2126" i="1"/>
  <c r="N2126" i="1" s="1"/>
  <c r="B2127" i="1"/>
  <c r="M2127" i="1"/>
  <c r="N2127" i="1" s="1"/>
  <c r="B2128" i="1"/>
  <c r="M2128" i="1"/>
  <c r="N2128" i="1" s="1"/>
  <c r="B2129" i="1"/>
  <c r="M2129" i="1"/>
  <c r="N2129" i="1" s="1"/>
  <c r="B2130" i="1"/>
  <c r="M2130" i="1"/>
  <c r="N2130" i="1" s="1"/>
  <c r="B2131" i="1"/>
  <c r="M2131" i="1"/>
  <c r="N2131" i="1" s="1"/>
  <c r="B2132" i="1"/>
  <c r="M2132" i="1"/>
  <c r="N2132" i="1" s="1"/>
  <c r="B2133" i="1"/>
  <c r="M2133" i="1"/>
  <c r="N2133" i="1" s="1"/>
  <c r="B2134" i="1"/>
  <c r="M2134" i="1"/>
  <c r="N2134" i="1" s="1"/>
  <c r="B2135" i="1"/>
  <c r="M2135" i="1"/>
  <c r="N2135" i="1" s="1"/>
  <c r="B2136" i="1"/>
  <c r="M2136" i="1"/>
  <c r="N2136" i="1" s="1"/>
  <c r="B2137" i="1"/>
  <c r="M2137" i="1"/>
  <c r="N2137" i="1" s="1"/>
  <c r="B2138" i="1"/>
  <c r="M2138" i="1"/>
  <c r="N2138" i="1" s="1"/>
  <c r="B2139" i="1"/>
  <c r="M2139" i="1"/>
  <c r="N2139" i="1" s="1"/>
  <c r="B2140" i="1"/>
  <c r="M2140" i="1"/>
  <c r="N2140" i="1" s="1"/>
  <c r="B2141" i="1"/>
  <c r="M2141" i="1"/>
  <c r="N2141" i="1" s="1"/>
  <c r="B2142" i="1"/>
  <c r="M2142" i="1"/>
  <c r="N2142" i="1" s="1"/>
  <c r="B2143" i="1"/>
  <c r="M2143" i="1"/>
  <c r="N2143" i="1" s="1"/>
  <c r="B2144" i="1"/>
  <c r="M2144" i="1"/>
  <c r="N2144" i="1" s="1"/>
  <c r="B2145" i="1"/>
  <c r="M2145" i="1"/>
  <c r="N2145" i="1" s="1"/>
  <c r="B2146" i="1"/>
  <c r="M2146" i="1"/>
  <c r="N2146" i="1" s="1"/>
  <c r="B2147" i="1"/>
  <c r="M2147" i="1"/>
  <c r="N2147" i="1" s="1"/>
  <c r="B2148" i="1"/>
  <c r="M2148" i="1"/>
  <c r="N2148" i="1" s="1"/>
  <c r="B2149" i="1"/>
  <c r="M2149" i="1"/>
  <c r="N2149" i="1" s="1"/>
  <c r="B2150" i="1"/>
  <c r="M2150" i="1"/>
  <c r="N2150" i="1" s="1"/>
  <c r="B2151" i="1"/>
  <c r="M2151" i="1"/>
  <c r="N2151" i="1" s="1"/>
  <c r="B2152" i="1"/>
  <c r="M2152" i="1"/>
  <c r="N2152" i="1" s="1"/>
  <c r="B2153" i="1"/>
  <c r="M2153" i="1"/>
  <c r="N2153" i="1" s="1"/>
  <c r="B2154" i="1"/>
  <c r="M2154" i="1"/>
  <c r="N2154" i="1" s="1"/>
  <c r="B2155" i="1"/>
  <c r="M2155" i="1"/>
  <c r="N2155" i="1" s="1"/>
  <c r="B2156" i="1"/>
  <c r="M2156" i="1"/>
  <c r="N2156" i="1" s="1"/>
  <c r="B2157" i="1"/>
  <c r="M2157" i="1"/>
  <c r="N2157" i="1" s="1"/>
  <c r="B2158" i="1"/>
  <c r="M2158" i="1"/>
  <c r="N2158" i="1" s="1"/>
  <c r="B2159" i="1"/>
  <c r="M2159" i="1"/>
  <c r="N2159" i="1" s="1"/>
  <c r="B2160" i="1"/>
  <c r="M2160" i="1"/>
  <c r="N2160" i="1" s="1"/>
  <c r="B2161" i="1"/>
  <c r="M2161" i="1"/>
  <c r="N2161" i="1" s="1"/>
  <c r="B2162" i="1"/>
  <c r="M2162" i="1"/>
  <c r="N2162" i="1" s="1"/>
  <c r="B2163" i="1"/>
  <c r="M2163" i="1"/>
  <c r="N2163" i="1" s="1"/>
  <c r="B2164" i="1"/>
  <c r="M2164" i="1"/>
  <c r="N2164" i="1" s="1"/>
  <c r="B2165" i="1"/>
  <c r="M2165" i="1"/>
  <c r="N2165" i="1" s="1"/>
  <c r="B2166" i="1"/>
  <c r="M2166" i="1"/>
  <c r="N2166" i="1" s="1"/>
  <c r="B2167" i="1"/>
  <c r="M2167" i="1"/>
  <c r="N2167" i="1" s="1"/>
  <c r="B2168" i="1"/>
  <c r="M2168" i="1"/>
  <c r="N2168" i="1" s="1"/>
  <c r="B2169" i="1"/>
  <c r="M2169" i="1"/>
  <c r="N2169" i="1" s="1"/>
  <c r="B2170" i="1"/>
  <c r="M2170" i="1"/>
  <c r="N2170" i="1" s="1"/>
  <c r="B2171" i="1"/>
  <c r="M2171" i="1"/>
  <c r="N2171" i="1" s="1"/>
  <c r="B2172" i="1"/>
  <c r="M2172" i="1"/>
  <c r="N2172" i="1" s="1"/>
  <c r="B2173" i="1"/>
  <c r="M2173" i="1"/>
  <c r="N2173" i="1" s="1"/>
  <c r="B2174" i="1"/>
  <c r="M2174" i="1"/>
  <c r="N2174" i="1" s="1"/>
  <c r="B2175" i="1"/>
  <c r="M2175" i="1"/>
  <c r="N2175" i="1" s="1"/>
  <c r="B2176" i="1"/>
  <c r="M2176" i="1"/>
  <c r="N2176" i="1" s="1"/>
  <c r="B2177" i="1"/>
  <c r="M2177" i="1"/>
  <c r="N2177" i="1" s="1"/>
  <c r="B2178" i="1"/>
  <c r="M2178" i="1"/>
  <c r="N2178" i="1" s="1"/>
  <c r="B2179" i="1"/>
  <c r="M2179" i="1"/>
  <c r="N2179" i="1" s="1"/>
  <c r="B2180" i="1"/>
  <c r="M2180" i="1"/>
  <c r="N2180" i="1" s="1"/>
  <c r="B2181" i="1"/>
  <c r="M2181" i="1"/>
  <c r="N2181" i="1" s="1"/>
  <c r="B2182" i="1"/>
  <c r="M2182" i="1"/>
  <c r="N2182" i="1" s="1"/>
  <c r="B2183" i="1"/>
  <c r="M2183" i="1"/>
  <c r="N2183" i="1" s="1"/>
  <c r="B2184" i="1"/>
  <c r="M2184" i="1"/>
  <c r="N2184" i="1" s="1"/>
  <c r="B2185" i="1"/>
  <c r="M2185" i="1"/>
  <c r="N2185" i="1" s="1"/>
  <c r="B2186" i="1"/>
  <c r="M2186" i="1"/>
  <c r="N2186" i="1" s="1"/>
  <c r="B2187" i="1"/>
  <c r="M2187" i="1"/>
  <c r="N2187" i="1" s="1"/>
  <c r="B2188" i="1"/>
  <c r="M2188" i="1"/>
  <c r="N2188" i="1" s="1"/>
  <c r="B2189" i="1"/>
  <c r="M2189" i="1"/>
  <c r="N2189" i="1" s="1"/>
  <c r="B2190" i="1"/>
  <c r="M2190" i="1"/>
  <c r="N2190" i="1" s="1"/>
  <c r="B2191" i="1"/>
  <c r="M2191" i="1"/>
  <c r="N2191" i="1" s="1"/>
  <c r="B2192" i="1"/>
  <c r="M2192" i="1"/>
  <c r="N2192" i="1" s="1"/>
  <c r="B2193" i="1"/>
  <c r="M2193" i="1"/>
  <c r="N2193" i="1" s="1"/>
  <c r="B2194" i="1"/>
  <c r="M2194" i="1"/>
  <c r="N2194" i="1" s="1"/>
  <c r="B2195" i="1"/>
  <c r="M2195" i="1"/>
  <c r="N2195" i="1" s="1"/>
  <c r="B2196" i="1"/>
  <c r="M2196" i="1"/>
  <c r="N2196" i="1" s="1"/>
  <c r="B2197" i="1"/>
  <c r="M2197" i="1"/>
  <c r="N2197" i="1" s="1"/>
  <c r="B2198" i="1"/>
  <c r="M2198" i="1"/>
  <c r="N2198" i="1" s="1"/>
  <c r="B2199" i="1"/>
  <c r="M2199" i="1"/>
  <c r="N2199" i="1" s="1"/>
  <c r="B2200" i="1"/>
  <c r="M2200" i="1"/>
  <c r="N2200" i="1" s="1"/>
  <c r="B2201" i="1"/>
  <c r="M2201" i="1"/>
  <c r="N2201" i="1" s="1"/>
  <c r="B2202" i="1"/>
  <c r="M2202" i="1"/>
  <c r="N2202" i="1" s="1"/>
  <c r="B2203" i="1"/>
  <c r="M2203" i="1"/>
  <c r="N2203" i="1" s="1"/>
  <c r="B2204" i="1"/>
  <c r="M2204" i="1"/>
  <c r="N2204" i="1" s="1"/>
  <c r="B2205" i="1"/>
  <c r="M2205" i="1"/>
  <c r="N2205" i="1" s="1"/>
  <c r="B2206" i="1"/>
  <c r="M2206" i="1"/>
  <c r="N2206" i="1" s="1"/>
  <c r="B2207" i="1"/>
  <c r="M2207" i="1"/>
  <c r="N2207" i="1" s="1"/>
  <c r="B2208" i="1"/>
  <c r="M2208" i="1"/>
  <c r="N2208" i="1" s="1"/>
  <c r="B2209" i="1"/>
  <c r="M2209" i="1"/>
  <c r="N2209" i="1" s="1"/>
  <c r="B2210" i="1"/>
  <c r="M2210" i="1"/>
  <c r="N2210" i="1" s="1"/>
  <c r="B2211" i="1"/>
  <c r="M2211" i="1"/>
  <c r="N2211" i="1" s="1"/>
  <c r="B2212" i="1"/>
  <c r="M2212" i="1"/>
  <c r="N2212" i="1" s="1"/>
  <c r="B2213" i="1"/>
  <c r="M2213" i="1"/>
  <c r="N2213" i="1" s="1"/>
  <c r="B2214" i="1"/>
  <c r="M2214" i="1"/>
  <c r="N2214" i="1" s="1"/>
  <c r="B2215" i="1"/>
  <c r="M2215" i="1"/>
  <c r="N2215" i="1" s="1"/>
  <c r="B2216" i="1"/>
  <c r="M2216" i="1"/>
  <c r="N2216" i="1" s="1"/>
  <c r="B2217" i="1"/>
  <c r="M2217" i="1"/>
  <c r="N2217" i="1" s="1"/>
  <c r="B2218" i="1"/>
  <c r="M2218" i="1"/>
  <c r="N2218" i="1" s="1"/>
  <c r="B2219" i="1"/>
  <c r="M2219" i="1"/>
  <c r="N2219" i="1" s="1"/>
  <c r="B2220" i="1"/>
  <c r="M2220" i="1"/>
  <c r="N2220" i="1" s="1"/>
  <c r="B2221" i="1"/>
  <c r="M2221" i="1"/>
  <c r="N2221" i="1" s="1"/>
  <c r="B2222" i="1"/>
  <c r="M2222" i="1"/>
  <c r="N2222" i="1" s="1"/>
  <c r="B2223" i="1"/>
  <c r="M2223" i="1"/>
  <c r="N2223" i="1" s="1"/>
  <c r="B2224" i="1"/>
  <c r="M2224" i="1"/>
  <c r="N2224" i="1" s="1"/>
  <c r="B2225" i="1"/>
  <c r="M2225" i="1"/>
  <c r="N2225" i="1" s="1"/>
  <c r="B2226" i="1"/>
  <c r="M2226" i="1"/>
  <c r="N2226" i="1" s="1"/>
  <c r="B2227" i="1"/>
  <c r="M2227" i="1"/>
  <c r="N2227" i="1" s="1"/>
  <c r="B2228" i="1"/>
  <c r="M2228" i="1"/>
  <c r="N2228" i="1" s="1"/>
  <c r="B2229" i="1"/>
  <c r="M2229" i="1"/>
  <c r="N2229" i="1" s="1"/>
  <c r="B2230" i="1"/>
  <c r="M2230" i="1"/>
  <c r="N2230" i="1" s="1"/>
  <c r="B2231" i="1"/>
  <c r="M2231" i="1"/>
  <c r="N2231" i="1" s="1"/>
  <c r="B2232" i="1"/>
  <c r="M2232" i="1"/>
  <c r="N2232" i="1" s="1"/>
  <c r="B2233" i="1"/>
  <c r="M2233" i="1"/>
  <c r="N2233" i="1" s="1"/>
  <c r="B2234" i="1"/>
  <c r="M2234" i="1"/>
  <c r="N2234" i="1" s="1"/>
  <c r="B2235" i="1"/>
  <c r="M2235" i="1"/>
  <c r="N2235" i="1" s="1"/>
  <c r="B2236" i="1"/>
  <c r="M2236" i="1"/>
  <c r="N2236" i="1" s="1"/>
  <c r="B2237" i="1"/>
  <c r="M2237" i="1"/>
  <c r="N2237" i="1" s="1"/>
  <c r="B2238" i="1"/>
  <c r="M2238" i="1"/>
  <c r="N2238" i="1" s="1"/>
  <c r="B2239" i="1"/>
  <c r="M2239" i="1"/>
  <c r="N2239" i="1" s="1"/>
  <c r="B2240" i="1"/>
  <c r="M2240" i="1"/>
  <c r="N2240" i="1" s="1"/>
  <c r="B2241" i="1"/>
  <c r="M2241" i="1"/>
  <c r="N2241" i="1" s="1"/>
  <c r="B2242" i="1"/>
  <c r="M2242" i="1"/>
  <c r="N2242" i="1" s="1"/>
  <c r="B2243" i="1"/>
  <c r="M2243" i="1"/>
  <c r="N2243" i="1" s="1"/>
  <c r="B2244" i="1"/>
  <c r="M2244" i="1"/>
  <c r="N2244" i="1" s="1"/>
  <c r="B2245" i="1"/>
  <c r="M2245" i="1"/>
  <c r="N2245" i="1" s="1"/>
  <c r="B2246" i="1"/>
  <c r="M2246" i="1"/>
  <c r="N2246" i="1" s="1"/>
  <c r="B2247" i="1"/>
  <c r="M2247" i="1"/>
  <c r="N2247" i="1" s="1"/>
  <c r="B2248" i="1"/>
  <c r="M2248" i="1"/>
  <c r="N2248" i="1" s="1"/>
  <c r="B2249" i="1"/>
  <c r="M2249" i="1"/>
  <c r="N2249" i="1" s="1"/>
  <c r="B2250" i="1"/>
  <c r="M2250" i="1"/>
  <c r="N2250" i="1" s="1"/>
  <c r="B2251" i="1"/>
  <c r="M2251" i="1"/>
  <c r="N2251" i="1" s="1"/>
  <c r="B2252" i="1"/>
  <c r="M2252" i="1"/>
  <c r="N2252" i="1" s="1"/>
  <c r="B2253" i="1"/>
  <c r="M2253" i="1"/>
  <c r="N2253" i="1" s="1"/>
  <c r="B2254" i="1"/>
  <c r="M2254" i="1"/>
  <c r="N2254" i="1" s="1"/>
  <c r="B2255" i="1"/>
  <c r="M2255" i="1"/>
  <c r="N2255" i="1" s="1"/>
  <c r="B2256" i="1"/>
  <c r="M2256" i="1"/>
  <c r="N2256" i="1" s="1"/>
  <c r="B2257" i="1"/>
  <c r="M2257" i="1"/>
  <c r="N2257" i="1" s="1"/>
  <c r="B2258" i="1"/>
  <c r="M2258" i="1"/>
  <c r="N2258" i="1" s="1"/>
  <c r="B2259" i="1"/>
  <c r="M2259" i="1"/>
  <c r="N2259" i="1" s="1"/>
  <c r="B2260" i="1"/>
  <c r="M2260" i="1"/>
  <c r="N2260" i="1" s="1"/>
  <c r="B2261" i="1"/>
  <c r="M2261" i="1"/>
  <c r="N2261" i="1" s="1"/>
  <c r="B2262" i="1"/>
  <c r="M2262" i="1"/>
  <c r="N2262" i="1" s="1"/>
  <c r="B2263" i="1"/>
  <c r="M2263" i="1"/>
  <c r="N2263" i="1" s="1"/>
  <c r="B2264" i="1"/>
  <c r="M2264" i="1"/>
  <c r="N2264" i="1" s="1"/>
  <c r="B2265" i="1"/>
  <c r="M2265" i="1"/>
  <c r="N2265" i="1" s="1"/>
  <c r="B2266" i="1"/>
  <c r="M2266" i="1"/>
  <c r="N2266" i="1" s="1"/>
  <c r="B2267" i="1"/>
  <c r="M2267" i="1"/>
  <c r="N2267" i="1" s="1"/>
  <c r="B2268" i="1"/>
  <c r="M2268" i="1"/>
  <c r="N2268" i="1" s="1"/>
  <c r="B2269" i="1"/>
  <c r="M2269" i="1"/>
  <c r="N2269" i="1" s="1"/>
  <c r="B2270" i="1"/>
  <c r="M2270" i="1"/>
  <c r="N2270" i="1" s="1"/>
  <c r="B2271" i="1"/>
  <c r="M2271" i="1"/>
  <c r="N2271" i="1" s="1"/>
  <c r="B2272" i="1"/>
  <c r="M2272" i="1"/>
  <c r="N2272" i="1" s="1"/>
  <c r="B2273" i="1"/>
  <c r="M2273" i="1"/>
  <c r="N2273" i="1" s="1"/>
  <c r="B2274" i="1"/>
  <c r="M2274" i="1"/>
  <c r="N2274" i="1" s="1"/>
  <c r="B2275" i="1"/>
  <c r="M2275" i="1"/>
  <c r="N2275" i="1" s="1"/>
  <c r="B2276" i="1"/>
  <c r="M2276" i="1"/>
  <c r="N2276" i="1" s="1"/>
  <c r="B2277" i="1"/>
  <c r="M2277" i="1"/>
  <c r="N2277" i="1" s="1"/>
  <c r="B2278" i="1"/>
  <c r="M2278" i="1"/>
  <c r="N2278" i="1" s="1"/>
  <c r="B2279" i="1"/>
  <c r="M2279" i="1"/>
  <c r="N2279" i="1" s="1"/>
  <c r="B2280" i="1"/>
  <c r="M2280" i="1"/>
  <c r="N2280" i="1" s="1"/>
  <c r="B2281" i="1"/>
  <c r="M2281" i="1"/>
  <c r="N2281" i="1" s="1"/>
  <c r="B2282" i="1"/>
  <c r="M2282" i="1"/>
  <c r="N2282" i="1" s="1"/>
  <c r="B2283" i="1"/>
  <c r="M2283" i="1"/>
  <c r="N2283" i="1" s="1"/>
  <c r="B2284" i="1"/>
  <c r="M2284" i="1"/>
  <c r="N2284" i="1" s="1"/>
  <c r="B2285" i="1"/>
  <c r="M2285" i="1"/>
  <c r="N2285" i="1" s="1"/>
  <c r="B2286" i="1"/>
  <c r="M2286" i="1"/>
  <c r="N2286" i="1" s="1"/>
  <c r="B2287" i="1"/>
  <c r="M2287" i="1"/>
  <c r="N2287" i="1" s="1"/>
  <c r="B2288" i="1"/>
  <c r="M2288" i="1"/>
  <c r="N2288" i="1" s="1"/>
  <c r="B2289" i="1"/>
  <c r="M2289" i="1"/>
  <c r="N2289" i="1" s="1"/>
  <c r="B2290" i="1"/>
  <c r="M2290" i="1"/>
  <c r="N2290" i="1" s="1"/>
  <c r="B2291" i="1"/>
  <c r="M2291" i="1"/>
  <c r="N2291" i="1" s="1"/>
  <c r="B2292" i="1"/>
  <c r="M2292" i="1"/>
  <c r="N2292" i="1" s="1"/>
  <c r="B2293" i="1"/>
  <c r="M2293" i="1"/>
  <c r="N2293" i="1" s="1"/>
  <c r="B2294" i="1"/>
  <c r="M2294" i="1"/>
  <c r="N2294" i="1" s="1"/>
  <c r="B2295" i="1"/>
  <c r="M2295" i="1"/>
  <c r="N2295" i="1" s="1"/>
  <c r="B2296" i="1"/>
  <c r="M2296" i="1"/>
  <c r="N2296" i="1" s="1"/>
  <c r="B2297" i="1"/>
  <c r="M2297" i="1"/>
  <c r="N2297" i="1" s="1"/>
  <c r="B2298" i="1"/>
  <c r="M2298" i="1"/>
  <c r="N2298" i="1" s="1"/>
  <c r="B2299" i="1"/>
  <c r="M2299" i="1"/>
  <c r="N2299" i="1" s="1"/>
  <c r="B2300" i="1"/>
  <c r="M2300" i="1"/>
  <c r="N2300" i="1" s="1"/>
  <c r="B2301" i="1"/>
  <c r="M2301" i="1"/>
  <c r="N2301" i="1" s="1"/>
  <c r="B2302" i="1"/>
  <c r="M2302" i="1"/>
  <c r="N2302" i="1" s="1"/>
  <c r="B2303" i="1"/>
  <c r="M2303" i="1"/>
  <c r="N2303" i="1" s="1"/>
  <c r="B2304" i="1"/>
  <c r="M2304" i="1"/>
  <c r="N2304" i="1" s="1"/>
  <c r="B2305" i="1"/>
  <c r="M2305" i="1"/>
  <c r="N2305" i="1" s="1"/>
  <c r="B2306" i="1"/>
  <c r="M2306" i="1"/>
  <c r="N2306" i="1" s="1"/>
  <c r="B2307" i="1"/>
  <c r="M2307" i="1"/>
  <c r="N2307" i="1" s="1"/>
  <c r="B2308" i="1"/>
  <c r="M2308" i="1"/>
  <c r="N2308" i="1" s="1"/>
  <c r="B2309" i="1"/>
  <c r="M2309" i="1"/>
  <c r="N2309" i="1" s="1"/>
  <c r="B2310" i="1"/>
  <c r="M2310" i="1"/>
  <c r="N2310" i="1" s="1"/>
  <c r="B2311" i="1"/>
  <c r="M2311" i="1"/>
  <c r="N2311" i="1" s="1"/>
  <c r="B2312" i="1"/>
  <c r="M2312" i="1"/>
  <c r="N2312" i="1" s="1"/>
  <c r="B2313" i="1"/>
  <c r="M2313" i="1"/>
  <c r="N2313" i="1" s="1"/>
  <c r="B2314" i="1"/>
  <c r="M2314" i="1"/>
  <c r="N2314" i="1" s="1"/>
  <c r="B2315" i="1"/>
  <c r="M2315" i="1"/>
  <c r="N2315" i="1" s="1"/>
  <c r="B2316" i="1"/>
  <c r="M2316" i="1"/>
  <c r="N2316" i="1" s="1"/>
  <c r="B2317" i="1"/>
  <c r="M2317" i="1"/>
  <c r="N2317" i="1" s="1"/>
  <c r="B2318" i="1"/>
  <c r="M2318" i="1"/>
  <c r="N2318" i="1" s="1"/>
  <c r="B2319" i="1"/>
  <c r="M2319" i="1"/>
  <c r="N2319" i="1" s="1"/>
  <c r="B2320" i="1"/>
  <c r="M2320" i="1"/>
  <c r="N2320" i="1" s="1"/>
  <c r="B2321" i="1"/>
  <c r="M2321" i="1"/>
  <c r="N2321" i="1" s="1"/>
  <c r="B2322" i="1"/>
  <c r="M2322" i="1"/>
  <c r="N2322" i="1" s="1"/>
  <c r="B2323" i="1"/>
  <c r="M2323" i="1"/>
  <c r="N2323" i="1" s="1"/>
  <c r="B2324" i="1"/>
  <c r="M2324" i="1"/>
  <c r="N2324" i="1" s="1"/>
  <c r="B2325" i="1"/>
  <c r="M2325" i="1"/>
  <c r="N2325" i="1" s="1"/>
  <c r="B2326" i="1"/>
  <c r="M2326" i="1"/>
  <c r="N2326" i="1" s="1"/>
  <c r="B2327" i="1"/>
  <c r="M2327" i="1"/>
  <c r="N2327" i="1" s="1"/>
  <c r="B2328" i="1"/>
  <c r="M2328" i="1"/>
  <c r="N2328" i="1" s="1"/>
  <c r="B2329" i="1"/>
  <c r="M2329" i="1"/>
  <c r="N2329" i="1" s="1"/>
  <c r="B2330" i="1"/>
  <c r="M2330" i="1"/>
  <c r="N2330" i="1" s="1"/>
  <c r="B2331" i="1"/>
  <c r="M2331" i="1"/>
  <c r="N2331" i="1" s="1"/>
  <c r="B2332" i="1"/>
  <c r="M2332" i="1"/>
  <c r="N2332" i="1" s="1"/>
  <c r="B2333" i="1"/>
  <c r="M2333" i="1"/>
  <c r="N2333" i="1" s="1"/>
  <c r="B2334" i="1"/>
  <c r="M2334" i="1"/>
  <c r="N2334" i="1" s="1"/>
  <c r="B2335" i="1"/>
  <c r="M2335" i="1"/>
  <c r="N2335" i="1" s="1"/>
  <c r="B2336" i="1"/>
  <c r="M2336" i="1"/>
  <c r="N2336" i="1" s="1"/>
  <c r="B2337" i="1"/>
  <c r="M2337" i="1"/>
  <c r="N2337" i="1" s="1"/>
  <c r="B2338" i="1"/>
  <c r="M2338" i="1"/>
  <c r="N2338" i="1" s="1"/>
  <c r="B2339" i="1"/>
  <c r="M2339" i="1"/>
  <c r="N2339" i="1" s="1"/>
  <c r="B2340" i="1"/>
  <c r="M2340" i="1"/>
  <c r="N2340" i="1" s="1"/>
  <c r="B2341" i="1"/>
  <c r="M2341" i="1"/>
  <c r="N2341" i="1" s="1"/>
  <c r="B2342" i="1"/>
  <c r="M2342" i="1"/>
  <c r="N2342" i="1" s="1"/>
  <c r="B2343" i="1"/>
  <c r="M2343" i="1"/>
  <c r="N2343" i="1" s="1"/>
  <c r="B2344" i="1"/>
  <c r="M2344" i="1"/>
  <c r="N2344" i="1" s="1"/>
  <c r="B2345" i="1"/>
  <c r="M2345" i="1"/>
  <c r="N2345" i="1" s="1"/>
  <c r="B2346" i="1"/>
  <c r="M2346" i="1"/>
  <c r="N2346" i="1" s="1"/>
  <c r="B2347" i="1"/>
  <c r="M2347" i="1"/>
  <c r="N2347" i="1" s="1"/>
  <c r="B2348" i="1"/>
  <c r="M2348" i="1"/>
  <c r="N2348" i="1" s="1"/>
  <c r="B2349" i="1"/>
  <c r="M2349" i="1"/>
  <c r="N2349" i="1" s="1"/>
  <c r="B2350" i="1"/>
  <c r="M2350" i="1"/>
  <c r="N2350" i="1" s="1"/>
  <c r="B2351" i="1"/>
  <c r="M2351" i="1"/>
  <c r="N2351" i="1" s="1"/>
  <c r="B2352" i="1"/>
  <c r="M2352" i="1"/>
  <c r="N2352" i="1" s="1"/>
  <c r="B2353" i="1"/>
  <c r="M2353" i="1"/>
  <c r="N2353" i="1" s="1"/>
  <c r="B2354" i="1"/>
  <c r="M2354" i="1"/>
  <c r="N2354" i="1" s="1"/>
  <c r="B2355" i="1"/>
  <c r="M2355" i="1"/>
  <c r="N2355" i="1" s="1"/>
  <c r="B2356" i="1"/>
  <c r="M2356" i="1"/>
  <c r="N2356" i="1" s="1"/>
  <c r="B2357" i="1"/>
  <c r="M2357" i="1"/>
  <c r="N2357" i="1" s="1"/>
  <c r="B2358" i="1"/>
  <c r="M2358" i="1"/>
  <c r="N2358" i="1" s="1"/>
  <c r="B2359" i="1"/>
  <c r="M2359" i="1"/>
  <c r="N2359" i="1" s="1"/>
  <c r="B2360" i="1"/>
  <c r="M2360" i="1"/>
  <c r="N2360" i="1" s="1"/>
  <c r="B2361" i="1"/>
  <c r="M2361" i="1"/>
  <c r="N2361" i="1" s="1"/>
  <c r="B2362" i="1"/>
  <c r="M2362" i="1"/>
  <c r="N2362" i="1" s="1"/>
  <c r="B2363" i="1"/>
  <c r="M2363" i="1"/>
  <c r="N2363" i="1" s="1"/>
  <c r="B2364" i="1"/>
  <c r="M2364" i="1"/>
  <c r="N2364" i="1" s="1"/>
  <c r="B2365" i="1"/>
  <c r="M2365" i="1"/>
  <c r="N2365" i="1" s="1"/>
  <c r="B2366" i="1"/>
  <c r="M2366" i="1"/>
  <c r="N2366" i="1" s="1"/>
  <c r="B2367" i="1"/>
  <c r="M2367" i="1"/>
  <c r="N2367" i="1" s="1"/>
  <c r="B2368" i="1"/>
  <c r="M2368" i="1"/>
  <c r="N2368" i="1" s="1"/>
  <c r="B2369" i="1"/>
  <c r="M2369" i="1"/>
  <c r="N2369" i="1" s="1"/>
  <c r="B2370" i="1"/>
  <c r="M2370" i="1"/>
  <c r="N2370" i="1" s="1"/>
  <c r="B2371" i="1"/>
  <c r="M2371" i="1"/>
  <c r="N2371" i="1" s="1"/>
  <c r="B2372" i="1"/>
  <c r="M2372" i="1"/>
  <c r="N2372" i="1" s="1"/>
  <c r="B2373" i="1"/>
  <c r="M2373" i="1"/>
  <c r="N2373" i="1" s="1"/>
  <c r="B2374" i="1"/>
  <c r="M2374" i="1"/>
  <c r="N2374" i="1" s="1"/>
  <c r="B2375" i="1"/>
  <c r="M2375" i="1"/>
  <c r="N2375" i="1" s="1"/>
  <c r="B2376" i="1"/>
  <c r="M2376" i="1"/>
  <c r="N2376" i="1" s="1"/>
  <c r="B2377" i="1"/>
  <c r="M2377" i="1"/>
  <c r="N2377" i="1" s="1"/>
  <c r="B2378" i="1"/>
  <c r="M2378" i="1"/>
  <c r="N2378" i="1" s="1"/>
  <c r="B2379" i="1"/>
  <c r="M2379" i="1"/>
  <c r="N2379" i="1" s="1"/>
  <c r="B2380" i="1"/>
  <c r="M2380" i="1"/>
  <c r="N2380" i="1" s="1"/>
  <c r="B2381" i="1"/>
  <c r="M2381" i="1"/>
  <c r="N2381" i="1" s="1"/>
  <c r="B2382" i="1"/>
  <c r="M2382" i="1"/>
  <c r="N2382" i="1" s="1"/>
  <c r="B2383" i="1"/>
  <c r="M2383" i="1"/>
  <c r="N2383" i="1" s="1"/>
  <c r="B2384" i="1"/>
  <c r="M2384" i="1"/>
  <c r="N2384" i="1" s="1"/>
  <c r="B2385" i="1"/>
  <c r="M2385" i="1"/>
  <c r="N2385" i="1" s="1"/>
  <c r="B2386" i="1"/>
  <c r="M2386" i="1"/>
  <c r="N2386" i="1" s="1"/>
  <c r="B2387" i="1"/>
  <c r="M2387" i="1"/>
  <c r="N2387" i="1" s="1"/>
  <c r="B2388" i="1"/>
  <c r="M2388" i="1"/>
  <c r="N2388" i="1" s="1"/>
  <c r="B2389" i="1"/>
  <c r="M2389" i="1"/>
  <c r="N2389" i="1" s="1"/>
  <c r="B2390" i="1"/>
  <c r="M2390" i="1"/>
  <c r="N2390" i="1" s="1"/>
  <c r="B2391" i="1"/>
  <c r="M2391" i="1"/>
  <c r="N2391" i="1" s="1"/>
  <c r="B2392" i="1"/>
  <c r="M2392" i="1"/>
  <c r="N2392" i="1" s="1"/>
  <c r="B2393" i="1"/>
  <c r="M2393" i="1"/>
  <c r="N2393" i="1" s="1"/>
  <c r="B2394" i="1"/>
  <c r="M2394" i="1"/>
  <c r="N2394" i="1" s="1"/>
  <c r="B2395" i="1"/>
  <c r="M2395" i="1"/>
  <c r="N2395" i="1" s="1"/>
  <c r="B2396" i="1"/>
  <c r="M2396" i="1"/>
  <c r="N2396" i="1" s="1"/>
  <c r="B2397" i="1"/>
  <c r="M2397" i="1"/>
  <c r="N2397" i="1" s="1"/>
  <c r="B2398" i="1"/>
  <c r="M2398" i="1"/>
  <c r="N2398" i="1" s="1"/>
  <c r="B2399" i="1"/>
  <c r="M2399" i="1"/>
  <c r="N2399" i="1" s="1"/>
  <c r="B2400" i="1"/>
  <c r="M2400" i="1"/>
  <c r="N2400" i="1" s="1"/>
  <c r="B2401" i="1"/>
  <c r="M2401" i="1"/>
  <c r="N2401" i="1" s="1"/>
  <c r="B2402" i="1"/>
  <c r="M2402" i="1"/>
  <c r="N2402" i="1" s="1"/>
  <c r="B2403" i="1"/>
  <c r="M2403" i="1"/>
  <c r="N2403" i="1" s="1"/>
  <c r="B2404" i="1"/>
  <c r="M2404" i="1"/>
  <c r="N2404" i="1" s="1"/>
  <c r="B2405" i="1"/>
  <c r="M2405" i="1"/>
  <c r="N2405" i="1" s="1"/>
  <c r="B2406" i="1"/>
  <c r="M2406" i="1"/>
  <c r="N2406" i="1" s="1"/>
  <c r="B2407" i="1"/>
  <c r="M2407" i="1"/>
  <c r="N2407" i="1" s="1"/>
  <c r="B2408" i="1"/>
  <c r="M2408" i="1"/>
  <c r="N2408" i="1" s="1"/>
  <c r="B2409" i="1"/>
  <c r="M2409" i="1"/>
  <c r="N2409" i="1" s="1"/>
  <c r="B2410" i="1"/>
  <c r="M2410" i="1"/>
  <c r="N2410" i="1" s="1"/>
  <c r="B2411" i="1"/>
  <c r="M2411" i="1"/>
  <c r="N2411" i="1" s="1"/>
  <c r="B2412" i="1"/>
  <c r="M2412" i="1"/>
  <c r="N2412" i="1" s="1"/>
  <c r="B2413" i="1"/>
  <c r="M2413" i="1"/>
  <c r="N2413" i="1" s="1"/>
  <c r="B2414" i="1"/>
  <c r="M2414" i="1"/>
  <c r="N2414" i="1" s="1"/>
  <c r="B2415" i="1"/>
  <c r="M2415" i="1"/>
  <c r="N2415" i="1" s="1"/>
  <c r="B2416" i="1"/>
  <c r="M2416" i="1"/>
  <c r="N2416" i="1" s="1"/>
  <c r="B2417" i="1"/>
  <c r="M2417" i="1"/>
  <c r="N2417" i="1" s="1"/>
  <c r="B2418" i="1"/>
  <c r="M2418" i="1"/>
  <c r="N2418" i="1" s="1"/>
  <c r="B2419" i="1"/>
  <c r="M2419" i="1"/>
  <c r="N2419" i="1" s="1"/>
  <c r="B2420" i="1"/>
  <c r="M2420" i="1"/>
  <c r="N2420" i="1" s="1"/>
  <c r="B2421" i="1"/>
  <c r="M2421" i="1"/>
  <c r="N2421" i="1" s="1"/>
  <c r="B2422" i="1"/>
  <c r="M2422" i="1"/>
  <c r="N2422" i="1" s="1"/>
  <c r="B2423" i="1"/>
  <c r="M2423" i="1"/>
  <c r="N2423" i="1" s="1"/>
  <c r="B2424" i="1"/>
  <c r="M2424" i="1"/>
  <c r="N2424" i="1" s="1"/>
  <c r="B2425" i="1"/>
  <c r="M2425" i="1"/>
  <c r="N2425" i="1" s="1"/>
  <c r="B2426" i="1"/>
  <c r="M2426" i="1"/>
  <c r="N2426" i="1" s="1"/>
  <c r="B2427" i="1"/>
  <c r="M2427" i="1"/>
  <c r="N2427" i="1" s="1"/>
  <c r="B2428" i="1"/>
  <c r="M2428" i="1"/>
  <c r="N2428" i="1" s="1"/>
  <c r="B2429" i="1"/>
  <c r="M2429" i="1"/>
  <c r="N2429" i="1" s="1"/>
  <c r="B2430" i="1"/>
  <c r="M2430" i="1"/>
  <c r="N2430" i="1" s="1"/>
  <c r="B2431" i="1"/>
  <c r="M2431" i="1"/>
  <c r="N2431" i="1" s="1"/>
  <c r="B2432" i="1"/>
  <c r="M2432" i="1"/>
  <c r="N2432" i="1" s="1"/>
  <c r="B2433" i="1"/>
  <c r="M2433" i="1"/>
  <c r="N2433" i="1" s="1"/>
  <c r="B2434" i="1"/>
  <c r="M2434" i="1"/>
  <c r="N2434" i="1" s="1"/>
  <c r="B2435" i="1"/>
  <c r="M2435" i="1"/>
  <c r="N2435" i="1" s="1"/>
  <c r="B2436" i="1"/>
  <c r="M2436" i="1"/>
  <c r="N2436" i="1" s="1"/>
  <c r="B2437" i="1"/>
  <c r="M2437" i="1"/>
  <c r="N2437" i="1" s="1"/>
  <c r="B2438" i="1"/>
  <c r="M2438" i="1"/>
  <c r="N2438" i="1" s="1"/>
  <c r="B2439" i="1"/>
  <c r="M2439" i="1"/>
  <c r="N2439" i="1" s="1"/>
  <c r="B2440" i="1"/>
  <c r="M2440" i="1"/>
  <c r="N2440" i="1" s="1"/>
  <c r="B2441" i="1"/>
  <c r="M2441" i="1"/>
  <c r="N2441" i="1" s="1"/>
  <c r="B2442" i="1"/>
  <c r="M2442" i="1"/>
  <c r="N2442" i="1" s="1"/>
  <c r="B2443" i="1"/>
  <c r="M2443" i="1"/>
  <c r="N2443" i="1" s="1"/>
  <c r="B2444" i="1"/>
  <c r="M2444" i="1"/>
  <c r="N2444" i="1" s="1"/>
  <c r="B2445" i="1"/>
  <c r="M2445" i="1"/>
  <c r="N2445" i="1" s="1"/>
  <c r="B2446" i="1"/>
  <c r="M2446" i="1"/>
  <c r="N2446" i="1" s="1"/>
  <c r="B2447" i="1"/>
  <c r="M2447" i="1"/>
  <c r="N2447" i="1" s="1"/>
  <c r="B2448" i="1"/>
  <c r="M2448" i="1"/>
  <c r="N2448" i="1" s="1"/>
  <c r="B2449" i="1"/>
  <c r="M2449" i="1"/>
  <c r="N2449" i="1" s="1"/>
  <c r="B2450" i="1"/>
  <c r="M2450" i="1"/>
  <c r="N2450" i="1" s="1"/>
  <c r="B2451" i="1"/>
  <c r="M2451" i="1"/>
  <c r="N2451" i="1" s="1"/>
  <c r="B2452" i="1"/>
  <c r="M2452" i="1"/>
  <c r="N2452" i="1" s="1"/>
  <c r="B2453" i="1"/>
  <c r="M2453" i="1"/>
  <c r="N2453" i="1" s="1"/>
  <c r="B2454" i="1"/>
  <c r="M2454" i="1"/>
  <c r="N2454" i="1" s="1"/>
  <c r="B2455" i="1"/>
  <c r="M2455" i="1"/>
  <c r="N2455" i="1" s="1"/>
  <c r="B2456" i="1"/>
  <c r="M2456" i="1"/>
  <c r="N2456" i="1" s="1"/>
  <c r="B2457" i="1"/>
  <c r="M2457" i="1"/>
  <c r="N2457" i="1" s="1"/>
  <c r="B2458" i="1"/>
  <c r="M2458" i="1"/>
  <c r="N2458" i="1" s="1"/>
  <c r="B2459" i="1"/>
  <c r="M2459" i="1"/>
  <c r="N2459" i="1" s="1"/>
  <c r="B2460" i="1"/>
  <c r="M2460" i="1"/>
  <c r="N2460" i="1" s="1"/>
  <c r="B2461" i="1"/>
  <c r="M2461" i="1"/>
  <c r="N2461" i="1" s="1"/>
  <c r="B2462" i="1"/>
  <c r="M2462" i="1"/>
  <c r="N2462" i="1" s="1"/>
  <c r="B2463" i="1"/>
  <c r="M2463" i="1"/>
  <c r="N2463" i="1" s="1"/>
  <c r="B2464" i="1"/>
  <c r="M2464" i="1"/>
  <c r="N2464" i="1" s="1"/>
  <c r="B2465" i="1"/>
  <c r="M2465" i="1"/>
  <c r="N2465" i="1" s="1"/>
  <c r="B2466" i="1"/>
  <c r="M2466" i="1"/>
  <c r="N2466" i="1" s="1"/>
  <c r="B2467" i="1"/>
  <c r="M2467" i="1"/>
  <c r="N2467" i="1" s="1"/>
  <c r="B2468" i="1"/>
  <c r="M2468" i="1"/>
  <c r="N2468" i="1" s="1"/>
  <c r="B2469" i="1"/>
  <c r="M2469" i="1"/>
  <c r="N2469" i="1" s="1"/>
  <c r="B2470" i="1"/>
  <c r="M2470" i="1"/>
  <c r="N2470" i="1" s="1"/>
  <c r="B2471" i="1"/>
  <c r="M2471" i="1"/>
  <c r="N2471" i="1" s="1"/>
  <c r="B2472" i="1"/>
  <c r="M2472" i="1"/>
  <c r="N2472" i="1" s="1"/>
  <c r="B2473" i="1"/>
  <c r="M2473" i="1"/>
  <c r="N2473" i="1" s="1"/>
  <c r="B2474" i="1"/>
  <c r="M2474" i="1"/>
  <c r="N2474" i="1" s="1"/>
  <c r="B2475" i="1"/>
  <c r="M2475" i="1"/>
  <c r="N2475" i="1" s="1"/>
  <c r="B2476" i="1"/>
  <c r="M2476" i="1"/>
  <c r="N2476" i="1" s="1"/>
  <c r="B2477" i="1"/>
  <c r="M2477" i="1"/>
  <c r="N2477" i="1" s="1"/>
  <c r="B2478" i="1"/>
  <c r="M2478" i="1"/>
  <c r="N2478" i="1" s="1"/>
  <c r="B2479" i="1"/>
  <c r="M2479" i="1"/>
  <c r="N2479" i="1" s="1"/>
  <c r="B2480" i="1"/>
  <c r="M2480" i="1"/>
  <c r="N2480" i="1" s="1"/>
  <c r="B2481" i="1"/>
  <c r="M2481" i="1"/>
  <c r="N2481" i="1" s="1"/>
  <c r="B2482" i="1"/>
  <c r="M2482" i="1"/>
  <c r="N2482" i="1" s="1"/>
  <c r="B2483" i="1"/>
  <c r="M2483" i="1"/>
  <c r="N2483" i="1" s="1"/>
  <c r="B2484" i="1"/>
  <c r="M2484" i="1"/>
  <c r="N2484" i="1" s="1"/>
  <c r="B2485" i="1"/>
  <c r="M2485" i="1"/>
  <c r="N2485" i="1" s="1"/>
  <c r="B2486" i="1"/>
  <c r="M2486" i="1"/>
  <c r="N2486" i="1" s="1"/>
  <c r="B2487" i="1"/>
  <c r="M2487" i="1"/>
  <c r="N2487" i="1" s="1"/>
  <c r="B2488" i="1"/>
  <c r="M2488" i="1"/>
  <c r="N2488" i="1" s="1"/>
  <c r="B2489" i="1"/>
  <c r="M2489" i="1"/>
  <c r="N2489" i="1" s="1"/>
  <c r="B2490" i="1"/>
  <c r="M2490" i="1"/>
  <c r="N2490" i="1" s="1"/>
  <c r="B2491" i="1"/>
  <c r="M2491" i="1"/>
  <c r="N2491" i="1" s="1"/>
  <c r="B2492" i="1"/>
  <c r="M2492" i="1"/>
  <c r="N2492" i="1" s="1"/>
  <c r="B2493" i="1"/>
  <c r="M2493" i="1"/>
  <c r="N2493" i="1" s="1"/>
  <c r="B2494" i="1"/>
  <c r="M2494" i="1"/>
  <c r="N2494" i="1" s="1"/>
  <c r="B2495" i="1"/>
  <c r="M2495" i="1"/>
  <c r="N2495" i="1" s="1"/>
  <c r="B2496" i="1"/>
  <c r="M2496" i="1"/>
  <c r="N2496" i="1" s="1"/>
  <c r="B2497" i="1"/>
  <c r="M2497" i="1"/>
  <c r="N2497" i="1" s="1"/>
  <c r="B2498" i="1"/>
  <c r="M2498" i="1"/>
  <c r="N2498" i="1" s="1"/>
  <c r="B2499" i="1"/>
  <c r="M2499" i="1"/>
  <c r="N2499" i="1" s="1"/>
  <c r="B2500" i="1"/>
  <c r="M2500" i="1"/>
  <c r="N2500" i="1" s="1"/>
  <c r="B2501" i="1"/>
  <c r="M2501" i="1"/>
  <c r="N2501" i="1" s="1"/>
  <c r="B2502" i="1"/>
  <c r="M2502" i="1"/>
  <c r="N2502" i="1" s="1"/>
  <c r="B2503" i="1"/>
  <c r="M2503" i="1"/>
  <c r="N2503" i="1" s="1"/>
  <c r="B2504" i="1"/>
  <c r="M2504" i="1"/>
  <c r="N2504" i="1" s="1"/>
  <c r="B2505" i="1"/>
  <c r="M2505" i="1"/>
  <c r="N2505" i="1" s="1"/>
  <c r="B2506" i="1"/>
  <c r="M2506" i="1"/>
  <c r="N2506" i="1" s="1"/>
  <c r="B2507" i="1"/>
  <c r="M2507" i="1"/>
  <c r="N2507" i="1" s="1"/>
  <c r="B2508" i="1"/>
  <c r="M2508" i="1"/>
  <c r="N2508" i="1" s="1"/>
  <c r="B2509" i="1"/>
  <c r="M2509" i="1"/>
  <c r="N2509" i="1" s="1"/>
  <c r="B2510" i="1"/>
  <c r="M2510" i="1"/>
  <c r="N2510" i="1" s="1"/>
  <c r="B2511" i="1"/>
  <c r="M2511" i="1"/>
  <c r="N2511" i="1" s="1"/>
  <c r="B2512" i="1"/>
  <c r="M2512" i="1"/>
  <c r="N2512" i="1" s="1"/>
  <c r="B2513" i="1"/>
  <c r="M2513" i="1"/>
  <c r="N2513" i="1" s="1"/>
  <c r="B2514" i="1"/>
  <c r="M2514" i="1"/>
  <c r="N2514" i="1" s="1"/>
  <c r="B2515" i="1"/>
  <c r="M2515" i="1"/>
  <c r="N2515" i="1" s="1"/>
  <c r="B2516" i="1"/>
  <c r="M2516" i="1"/>
  <c r="N2516" i="1" s="1"/>
  <c r="B2517" i="1"/>
  <c r="M2517" i="1"/>
  <c r="N2517" i="1" s="1"/>
  <c r="B2518" i="1"/>
  <c r="M2518" i="1"/>
  <c r="N2518" i="1" s="1"/>
  <c r="B2519" i="1"/>
  <c r="M2519" i="1"/>
  <c r="N2519" i="1" s="1"/>
  <c r="B2520" i="1"/>
  <c r="M2520" i="1"/>
  <c r="N2520" i="1" s="1"/>
  <c r="B2521" i="1"/>
  <c r="M2521" i="1"/>
  <c r="N2521" i="1" s="1"/>
  <c r="B2522" i="1"/>
  <c r="M2522" i="1"/>
  <c r="N2522" i="1" s="1"/>
  <c r="B2523" i="1"/>
  <c r="M2523" i="1"/>
  <c r="N2523" i="1" s="1"/>
  <c r="B2524" i="1"/>
  <c r="M2524" i="1"/>
  <c r="N2524" i="1" s="1"/>
  <c r="B2525" i="1"/>
  <c r="M2525" i="1"/>
  <c r="N2525" i="1" s="1"/>
  <c r="B2526" i="1"/>
  <c r="M2526" i="1"/>
  <c r="N2526" i="1" s="1"/>
  <c r="B2527" i="1"/>
  <c r="M2527" i="1"/>
  <c r="N2527" i="1" s="1"/>
  <c r="B2528" i="1"/>
  <c r="M2528" i="1"/>
  <c r="N2528" i="1" s="1"/>
  <c r="B2529" i="1"/>
  <c r="M2529" i="1"/>
  <c r="N2529" i="1" s="1"/>
  <c r="B2530" i="1"/>
  <c r="M2530" i="1"/>
  <c r="N2530" i="1" s="1"/>
  <c r="B2531" i="1"/>
  <c r="M2531" i="1"/>
  <c r="N2531" i="1" s="1"/>
  <c r="B2532" i="1"/>
  <c r="M2532" i="1"/>
  <c r="N2532" i="1" s="1"/>
  <c r="B2533" i="1"/>
  <c r="M2533" i="1"/>
  <c r="N2533" i="1" s="1"/>
  <c r="B2534" i="1"/>
  <c r="M2534" i="1"/>
  <c r="N2534" i="1" s="1"/>
  <c r="B2535" i="1"/>
  <c r="M2535" i="1"/>
  <c r="N2535" i="1" s="1"/>
  <c r="B2536" i="1"/>
  <c r="M2536" i="1"/>
  <c r="N2536" i="1" s="1"/>
  <c r="B2537" i="1"/>
  <c r="M2537" i="1"/>
  <c r="N2537" i="1" s="1"/>
  <c r="B2538" i="1"/>
  <c r="M2538" i="1"/>
  <c r="N2538" i="1" s="1"/>
  <c r="B2539" i="1"/>
  <c r="M2539" i="1"/>
  <c r="N2539" i="1" s="1"/>
  <c r="B2540" i="1"/>
  <c r="M2540" i="1"/>
  <c r="N2540" i="1" s="1"/>
  <c r="B2541" i="1"/>
  <c r="M2541" i="1"/>
  <c r="N2541" i="1" s="1"/>
  <c r="B2542" i="1"/>
  <c r="M2542" i="1"/>
  <c r="N2542" i="1" s="1"/>
  <c r="B2543" i="1"/>
  <c r="M2543" i="1"/>
  <c r="N2543" i="1" s="1"/>
  <c r="B2544" i="1"/>
  <c r="M2544" i="1"/>
  <c r="N2544" i="1" s="1"/>
  <c r="B2545" i="1"/>
  <c r="M2545" i="1"/>
  <c r="N2545" i="1" s="1"/>
  <c r="B2546" i="1"/>
  <c r="M2546" i="1"/>
  <c r="N2546" i="1" s="1"/>
  <c r="B2547" i="1"/>
  <c r="M2547" i="1"/>
  <c r="N2547" i="1" s="1"/>
  <c r="B2548" i="1"/>
  <c r="M2548" i="1"/>
  <c r="N2548" i="1" s="1"/>
  <c r="B2549" i="1"/>
  <c r="M2549" i="1"/>
  <c r="N2549" i="1" s="1"/>
  <c r="B2550" i="1"/>
  <c r="M2550" i="1"/>
  <c r="N2550" i="1" s="1"/>
  <c r="B2551" i="1"/>
  <c r="M2551" i="1"/>
  <c r="N2551" i="1" s="1"/>
  <c r="B2552" i="1"/>
  <c r="M2552" i="1"/>
  <c r="N2552" i="1" s="1"/>
  <c r="B2553" i="1"/>
  <c r="M2553" i="1"/>
  <c r="N2553" i="1" s="1"/>
  <c r="B2554" i="1"/>
  <c r="M2554" i="1"/>
  <c r="N2554" i="1" s="1"/>
  <c r="B2555" i="1"/>
  <c r="M2555" i="1"/>
  <c r="N2555" i="1" s="1"/>
  <c r="B2556" i="1"/>
  <c r="M2556" i="1"/>
  <c r="N2556" i="1" s="1"/>
  <c r="B2557" i="1"/>
  <c r="M2557" i="1"/>
  <c r="N2557" i="1" s="1"/>
  <c r="B2558" i="1"/>
  <c r="M2558" i="1"/>
  <c r="N2558" i="1" s="1"/>
  <c r="B2559" i="1"/>
  <c r="M2559" i="1"/>
  <c r="N2559" i="1" s="1"/>
  <c r="B2560" i="1"/>
  <c r="M2560" i="1"/>
  <c r="N2560" i="1" s="1"/>
  <c r="B2561" i="1"/>
  <c r="M2561" i="1"/>
  <c r="N2561" i="1" s="1"/>
  <c r="B2562" i="1"/>
  <c r="M2562" i="1"/>
  <c r="N2562" i="1" s="1"/>
  <c r="B2563" i="1"/>
  <c r="M2563" i="1"/>
  <c r="N2563" i="1" s="1"/>
  <c r="B2564" i="1"/>
  <c r="M2564" i="1"/>
  <c r="N2564" i="1" s="1"/>
  <c r="B2565" i="1"/>
  <c r="M2565" i="1"/>
  <c r="N2565" i="1" s="1"/>
  <c r="B2566" i="1"/>
  <c r="M2566" i="1"/>
  <c r="N2566" i="1" s="1"/>
  <c r="B2567" i="1"/>
  <c r="M2567" i="1"/>
  <c r="N2567" i="1" s="1"/>
  <c r="B2568" i="1"/>
  <c r="M2568" i="1"/>
  <c r="N2568" i="1" s="1"/>
  <c r="B2569" i="1"/>
  <c r="M2569" i="1"/>
  <c r="N2569" i="1" s="1"/>
  <c r="B2570" i="1"/>
  <c r="M2570" i="1"/>
  <c r="N2570" i="1" s="1"/>
  <c r="B2571" i="1"/>
  <c r="M2571" i="1"/>
  <c r="N2571" i="1" s="1"/>
  <c r="B2572" i="1"/>
  <c r="M2572" i="1"/>
  <c r="N2572" i="1" s="1"/>
  <c r="B2573" i="1"/>
  <c r="M2573" i="1"/>
  <c r="N2573" i="1" s="1"/>
  <c r="B2574" i="1"/>
  <c r="M2574" i="1"/>
  <c r="N2574" i="1" s="1"/>
  <c r="B2575" i="1"/>
  <c r="M2575" i="1"/>
  <c r="N2575" i="1" s="1"/>
  <c r="B2576" i="1"/>
  <c r="M2576" i="1"/>
  <c r="N2576" i="1" s="1"/>
  <c r="B2577" i="1"/>
  <c r="M2577" i="1"/>
  <c r="N2577" i="1" s="1"/>
  <c r="B2578" i="1"/>
  <c r="M2578" i="1"/>
  <c r="N2578" i="1" s="1"/>
  <c r="B2579" i="1"/>
  <c r="M2579" i="1"/>
  <c r="N2579" i="1" s="1"/>
  <c r="B2580" i="1"/>
  <c r="M2580" i="1"/>
  <c r="N2580" i="1" s="1"/>
  <c r="B2581" i="1"/>
  <c r="M2581" i="1"/>
  <c r="N2581" i="1" s="1"/>
  <c r="B2582" i="1"/>
  <c r="M2582" i="1"/>
  <c r="N2582" i="1" s="1"/>
  <c r="B2583" i="1"/>
  <c r="M2583" i="1"/>
  <c r="N2583" i="1" s="1"/>
  <c r="B2584" i="1"/>
  <c r="M2584" i="1"/>
  <c r="N2584" i="1" s="1"/>
  <c r="B2585" i="1"/>
  <c r="M2585" i="1"/>
  <c r="N2585" i="1" s="1"/>
  <c r="B2586" i="1"/>
  <c r="M2586" i="1"/>
  <c r="N2586" i="1" s="1"/>
  <c r="B2587" i="1"/>
  <c r="M2587" i="1"/>
  <c r="N2587" i="1" s="1"/>
  <c r="B2588" i="1"/>
  <c r="M2588" i="1"/>
  <c r="N2588" i="1" s="1"/>
  <c r="B2589" i="1"/>
  <c r="M2589" i="1"/>
  <c r="N2589" i="1" s="1"/>
  <c r="B2590" i="1"/>
  <c r="M2590" i="1"/>
  <c r="N2590" i="1" s="1"/>
  <c r="B2591" i="1"/>
  <c r="M2591" i="1"/>
  <c r="N2591" i="1" s="1"/>
  <c r="B2592" i="1"/>
  <c r="M2592" i="1"/>
  <c r="N2592" i="1" s="1"/>
  <c r="B2593" i="1"/>
  <c r="M2593" i="1"/>
  <c r="N2593" i="1" s="1"/>
  <c r="B2594" i="1"/>
  <c r="M2594" i="1"/>
  <c r="N2594" i="1" s="1"/>
  <c r="B2595" i="1"/>
  <c r="M2595" i="1"/>
  <c r="N2595" i="1" s="1"/>
  <c r="B2596" i="1"/>
  <c r="M2596" i="1"/>
  <c r="N2596" i="1" s="1"/>
  <c r="B2597" i="1"/>
  <c r="M2597" i="1"/>
  <c r="N2597" i="1" s="1"/>
  <c r="B2598" i="1"/>
  <c r="M2598" i="1"/>
  <c r="N2598" i="1" s="1"/>
  <c r="B2599" i="1"/>
  <c r="M2599" i="1"/>
  <c r="N2599" i="1" s="1"/>
  <c r="B2600" i="1"/>
  <c r="M2600" i="1"/>
  <c r="N2600" i="1" s="1"/>
  <c r="B2601" i="1"/>
  <c r="M2601" i="1"/>
  <c r="N2601" i="1" s="1"/>
  <c r="B2602" i="1"/>
  <c r="M2602" i="1"/>
  <c r="N2602" i="1" s="1"/>
  <c r="B2603" i="1"/>
  <c r="M2603" i="1"/>
  <c r="N2603" i="1" s="1"/>
  <c r="B2604" i="1"/>
  <c r="M2604" i="1"/>
  <c r="N2604" i="1" s="1"/>
  <c r="B2605" i="1"/>
  <c r="M2605" i="1"/>
  <c r="N2605" i="1" s="1"/>
  <c r="B2606" i="1"/>
  <c r="M2606" i="1"/>
  <c r="N2606" i="1" s="1"/>
  <c r="B2607" i="1"/>
  <c r="M2607" i="1"/>
  <c r="N2607" i="1" s="1"/>
  <c r="B2608" i="1"/>
  <c r="M2608" i="1"/>
  <c r="N2608" i="1" s="1"/>
  <c r="B2609" i="1"/>
  <c r="M2609" i="1"/>
  <c r="N2609" i="1" s="1"/>
  <c r="B2610" i="1"/>
  <c r="M2610" i="1"/>
  <c r="N2610" i="1" s="1"/>
  <c r="B2611" i="1"/>
  <c r="M2611" i="1"/>
  <c r="N2611" i="1" s="1"/>
  <c r="B2612" i="1"/>
  <c r="M2612" i="1"/>
  <c r="N2612" i="1" s="1"/>
  <c r="B2613" i="1"/>
  <c r="M2613" i="1"/>
  <c r="N2613" i="1" s="1"/>
  <c r="B2614" i="1"/>
  <c r="M2614" i="1"/>
  <c r="N2614" i="1" s="1"/>
  <c r="B2615" i="1"/>
  <c r="M2615" i="1"/>
  <c r="N2615" i="1" s="1"/>
  <c r="B2616" i="1"/>
  <c r="M2616" i="1"/>
  <c r="N2616" i="1" s="1"/>
  <c r="B2617" i="1"/>
  <c r="M2617" i="1"/>
  <c r="N2617" i="1" s="1"/>
  <c r="B2618" i="1"/>
  <c r="M2618" i="1"/>
  <c r="N2618" i="1" s="1"/>
  <c r="B2619" i="1"/>
  <c r="M2619" i="1"/>
  <c r="N2619" i="1" s="1"/>
  <c r="B2620" i="1"/>
  <c r="M2620" i="1"/>
  <c r="N2620" i="1" s="1"/>
  <c r="B2621" i="1"/>
  <c r="M2621" i="1"/>
  <c r="N2621" i="1" s="1"/>
  <c r="B2622" i="1"/>
  <c r="M2622" i="1"/>
  <c r="N2622" i="1" s="1"/>
  <c r="B2623" i="1"/>
  <c r="M2623" i="1"/>
  <c r="N2623" i="1" s="1"/>
  <c r="B2624" i="1"/>
  <c r="M2624" i="1"/>
  <c r="N2624" i="1" s="1"/>
  <c r="B2625" i="1"/>
  <c r="M2625" i="1"/>
  <c r="N2625" i="1" s="1"/>
  <c r="B2626" i="1"/>
  <c r="M2626" i="1"/>
  <c r="N2626" i="1" s="1"/>
  <c r="B2627" i="1"/>
  <c r="M2627" i="1"/>
  <c r="N2627" i="1" s="1"/>
  <c r="B2628" i="1"/>
  <c r="M2628" i="1"/>
  <c r="N2628" i="1" s="1"/>
  <c r="B2629" i="1"/>
  <c r="M2629" i="1"/>
  <c r="N2629" i="1" s="1"/>
  <c r="B2630" i="1"/>
  <c r="M2630" i="1"/>
  <c r="N2630" i="1" s="1"/>
  <c r="B2631" i="1"/>
  <c r="M2631" i="1"/>
  <c r="N2631" i="1" s="1"/>
  <c r="B2632" i="1"/>
  <c r="M2632" i="1"/>
  <c r="N2632" i="1" s="1"/>
  <c r="B2633" i="1"/>
  <c r="M2633" i="1"/>
  <c r="N2633" i="1" s="1"/>
  <c r="B2634" i="1"/>
  <c r="M2634" i="1"/>
  <c r="N2634" i="1" s="1"/>
  <c r="B2635" i="1"/>
  <c r="M2635" i="1"/>
  <c r="N2635" i="1" s="1"/>
  <c r="B2636" i="1"/>
  <c r="M2636" i="1"/>
  <c r="N2636" i="1" s="1"/>
  <c r="B2637" i="1"/>
  <c r="M2637" i="1"/>
  <c r="N2637" i="1" s="1"/>
  <c r="B2638" i="1"/>
  <c r="M2638" i="1"/>
  <c r="N2638" i="1" s="1"/>
  <c r="B2639" i="1"/>
  <c r="M2639" i="1"/>
  <c r="N2639" i="1" s="1"/>
  <c r="B2640" i="1"/>
  <c r="M2640" i="1"/>
  <c r="N2640" i="1" s="1"/>
  <c r="B2641" i="1"/>
  <c r="M2641" i="1"/>
  <c r="N2641" i="1" s="1"/>
  <c r="B2642" i="1"/>
  <c r="M2642" i="1"/>
  <c r="N2642" i="1" s="1"/>
  <c r="B2643" i="1"/>
  <c r="M2643" i="1"/>
  <c r="N2643" i="1" s="1"/>
  <c r="B2644" i="1"/>
  <c r="M2644" i="1"/>
  <c r="N2644" i="1" s="1"/>
  <c r="B2645" i="1"/>
  <c r="M2645" i="1"/>
  <c r="N2645" i="1" s="1"/>
  <c r="B2646" i="1"/>
  <c r="M2646" i="1"/>
  <c r="N2646" i="1" s="1"/>
  <c r="B2647" i="1"/>
  <c r="M2647" i="1"/>
  <c r="N2647" i="1" s="1"/>
  <c r="B2648" i="1"/>
  <c r="M2648" i="1"/>
  <c r="N2648" i="1" s="1"/>
  <c r="B2649" i="1"/>
  <c r="M2649" i="1"/>
  <c r="N2649" i="1" s="1"/>
  <c r="B2650" i="1"/>
  <c r="M2650" i="1"/>
  <c r="N2650" i="1" s="1"/>
  <c r="B2651" i="1"/>
  <c r="M2651" i="1"/>
  <c r="N2651" i="1" s="1"/>
  <c r="B2652" i="1"/>
  <c r="M2652" i="1"/>
  <c r="N2652" i="1" s="1"/>
  <c r="B2653" i="1"/>
  <c r="M2653" i="1"/>
  <c r="N2653" i="1" s="1"/>
  <c r="B2654" i="1"/>
  <c r="M2654" i="1"/>
  <c r="N2654" i="1" s="1"/>
  <c r="B2655" i="1"/>
  <c r="M2655" i="1"/>
  <c r="N2655" i="1" s="1"/>
  <c r="B2656" i="1"/>
  <c r="M2656" i="1"/>
  <c r="N2656" i="1" s="1"/>
  <c r="B2657" i="1"/>
  <c r="M2657" i="1"/>
  <c r="N2657" i="1" s="1"/>
  <c r="B2658" i="1"/>
  <c r="M2658" i="1"/>
  <c r="N2658" i="1" s="1"/>
  <c r="B2659" i="1"/>
  <c r="M2659" i="1"/>
  <c r="N2659" i="1" s="1"/>
  <c r="B2660" i="1"/>
  <c r="M2660" i="1"/>
  <c r="N2660" i="1" s="1"/>
  <c r="B2661" i="1"/>
  <c r="M2661" i="1"/>
  <c r="N2661" i="1" s="1"/>
  <c r="B2662" i="1"/>
  <c r="M2662" i="1"/>
  <c r="N2662" i="1" s="1"/>
  <c r="B2663" i="1"/>
  <c r="M2663" i="1"/>
  <c r="N2663" i="1" s="1"/>
  <c r="B2664" i="1"/>
  <c r="M2664" i="1"/>
  <c r="N2664" i="1" s="1"/>
  <c r="B2665" i="1"/>
  <c r="M2665" i="1"/>
  <c r="N2665" i="1" s="1"/>
  <c r="B2666" i="1"/>
  <c r="M2666" i="1"/>
  <c r="N2666" i="1" s="1"/>
  <c r="B2667" i="1"/>
  <c r="M2667" i="1"/>
  <c r="N2667" i="1" s="1"/>
  <c r="B2668" i="1"/>
  <c r="M2668" i="1"/>
  <c r="N2668" i="1" s="1"/>
  <c r="B2669" i="1"/>
  <c r="M2669" i="1"/>
  <c r="N2669" i="1" s="1"/>
  <c r="B2670" i="1"/>
  <c r="M2670" i="1"/>
  <c r="N2670" i="1" s="1"/>
  <c r="B2671" i="1"/>
  <c r="M2671" i="1"/>
  <c r="N2671" i="1" s="1"/>
  <c r="B2672" i="1"/>
  <c r="M2672" i="1"/>
  <c r="N2672" i="1" s="1"/>
  <c r="B2673" i="1"/>
  <c r="M2673" i="1"/>
  <c r="N2673" i="1" s="1"/>
  <c r="B2674" i="1"/>
  <c r="M2674" i="1"/>
  <c r="N2674" i="1" s="1"/>
  <c r="B2675" i="1"/>
  <c r="M2675" i="1"/>
  <c r="N2675" i="1" s="1"/>
  <c r="B2676" i="1"/>
  <c r="M2676" i="1"/>
  <c r="N2676" i="1" s="1"/>
  <c r="B2677" i="1"/>
  <c r="M2677" i="1"/>
  <c r="N2677" i="1" s="1"/>
  <c r="B2678" i="1"/>
  <c r="M2678" i="1"/>
  <c r="N2678" i="1" s="1"/>
  <c r="B2679" i="1"/>
  <c r="M2679" i="1"/>
  <c r="N2679" i="1" s="1"/>
  <c r="B2680" i="1"/>
  <c r="M2680" i="1"/>
  <c r="N2680" i="1" s="1"/>
  <c r="B2681" i="1"/>
  <c r="M2681" i="1"/>
  <c r="N2681" i="1" s="1"/>
  <c r="B2682" i="1"/>
  <c r="M2682" i="1"/>
  <c r="N2682" i="1" s="1"/>
  <c r="B2683" i="1"/>
  <c r="M2683" i="1"/>
  <c r="N2683" i="1" s="1"/>
  <c r="B2684" i="1"/>
  <c r="M2684" i="1"/>
  <c r="N2684" i="1" s="1"/>
  <c r="B2685" i="1"/>
  <c r="M2685" i="1"/>
  <c r="N2685" i="1" s="1"/>
  <c r="B2686" i="1"/>
  <c r="M2686" i="1"/>
  <c r="N2686" i="1" s="1"/>
  <c r="B2687" i="1"/>
  <c r="M2687" i="1"/>
  <c r="N2687" i="1" s="1"/>
  <c r="B2688" i="1"/>
  <c r="M2688" i="1"/>
  <c r="N2688" i="1" s="1"/>
  <c r="B2689" i="1"/>
  <c r="M2689" i="1"/>
  <c r="N2689" i="1" s="1"/>
  <c r="B2690" i="1"/>
  <c r="M2690" i="1"/>
  <c r="N2690" i="1" s="1"/>
  <c r="B2691" i="1"/>
  <c r="M2691" i="1"/>
  <c r="N2691" i="1" s="1"/>
  <c r="B2692" i="1"/>
  <c r="M2692" i="1"/>
  <c r="N2692" i="1" s="1"/>
  <c r="B2693" i="1"/>
  <c r="M2693" i="1"/>
  <c r="N2693" i="1" s="1"/>
  <c r="B2694" i="1"/>
  <c r="M2694" i="1"/>
  <c r="N2694" i="1" s="1"/>
  <c r="B2695" i="1"/>
  <c r="M2695" i="1"/>
  <c r="N2695" i="1" s="1"/>
  <c r="B2696" i="1"/>
  <c r="M2696" i="1"/>
  <c r="N2696" i="1" s="1"/>
  <c r="B2697" i="1"/>
  <c r="M2697" i="1"/>
  <c r="N2697" i="1" s="1"/>
  <c r="B2698" i="1"/>
  <c r="M2698" i="1"/>
  <c r="N2698" i="1" s="1"/>
  <c r="B2699" i="1"/>
  <c r="M2699" i="1"/>
  <c r="N2699" i="1" s="1"/>
  <c r="B2700" i="1"/>
  <c r="M2700" i="1"/>
  <c r="N2700" i="1" s="1"/>
  <c r="B2701" i="1"/>
  <c r="M2701" i="1"/>
  <c r="N2701" i="1" s="1"/>
  <c r="B2702" i="1"/>
  <c r="M2702" i="1"/>
  <c r="N2702" i="1" s="1"/>
  <c r="B2703" i="1"/>
  <c r="M2703" i="1"/>
  <c r="N2703" i="1" s="1"/>
  <c r="B2704" i="1"/>
  <c r="M2704" i="1"/>
  <c r="N2704" i="1" s="1"/>
  <c r="B2705" i="1"/>
  <c r="M2705" i="1"/>
  <c r="N2705" i="1" s="1"/>
  <c r="B2706" i="1"/>
  <c r="M2706" i="1"/>
  <c r="N2706" i="1" s="1"/>
  <c r="B2707" i="1"/>
  <c r="M2707" i="1"/>
  <c r="N2707" i="1" s="1"/>
  <c r="B2708" i="1"/>
  <c r="M2708" i="1"/>
  <c r="N2708" i="1" s="1"/>
  <c r="B2709" i="1"/>
  <c r="M2709" i="1"/>
  <c r="N2709" i="1" s="1"/>
  <c r="B2710" i="1"/>
  <c r="M2710" i="1"/>
  <c r="N2710" i="1" s="1"/>
  <c r="B2711" i="1"/>
  <c r="M2711" i="1"/>
  <c r="N2711" i="1" s="1"/>
  <c r="B2712" i="1"/>
  <c r="M2712" i="1"/>
  <c r="N2712" i="1" s="1"/>
  <c r="B2713" i="1"/>
  <c r="M2713" i="1"/>
  <c r="N2713" i="1" s="1"/>
  <c r="B2714" i="1"/>
  <c r="M2714" i="1"/>
  <c r="N2714" i="1" s="1"/>
  <c r="B2715" i="1"/>
  <c r="M2715" i="1"/>
  <c r="N2715" i="1" s="1"/>
  <c r="B2716" i="1"/>
  <c r="M2716" i="1"/>
  <c r="N2716" i="1" s="1"/>
  <c r="B2717" i="1"/>
  <c r="M2717" i="1"/>
  <c r="N2717" i="1" s="1"/>
  <c r="B2718" i="1"/>
  <c r="M2718" i="1"/>
  <c r="N2718" i="1" s="1"/>
  <c r="B2719" i="1"/>
  <c r="M2719" i="1"/>
  <c r="N2719" i="1" s="1"/>
  <c r="B2720" i="1"/>
  <c r="M2720" i="1"/>
  <c r="N2720" i="1" s="1"/>
  <c r="B2721" i="1"/>
  <c r="M2721" i="1"/>
  <c r="N2721" i="1" s="1"/>
  <c r="B2722" i="1"/>
  <c r="M2722" i="1"/>
  <c r="N2722" i="1" s="1"/>
  <c r="B2723" i="1"/>
  <c r="M2723" i="1"/>
  <c r="N2723" i="1" s="1"/>
  <c r="B2724" i="1"/>
  <c r="M2724" i="1"/>
  <c r="N2724" i="1" s="1"/>
  <c r="B2725" i="1"/>
  <c r="M2725" i="1"/>
  <c r="N2725" i="1" s="1"/>
  <c r="B2726" i="1"/>
  <c r="M2726" i="1"/>
  <c r="N2726" i="1" s="1"/>
  <c r="B2727" i="1"/>
  <c r="M2727" i="1"/>
  <c r="N2727" i="1" s="1"/>
  <c r="B2728" i="1"/>
  <c r="M2728" i="1"/>
  <c r="N2728" i="1" s="1"/>
  <c r="B2729" i="1"/>
  <c r="M2729" i="1"/>
  <c r="N2729" i="1" s="1"/>
  <c r="B2730" i="1"/>
  <c r="M2730" i="1"/>
  <c r="N2730" i="1" s="1"/>
  <c r="B2731" i="1"/>
  <c r="M2731" i="1"/>
  <c r="N2731" i="1" s="1"/>
  <c r="B2732" i="1"/>
  <c r="M2732" i="1"/>
  <c r="N2732" i="1" s="1"/>
  <c r="B2733" i="1"/>
  <c r="M2733" i="1"/>
  <c r="N2733" i="1" s="1"/>
  <c r="B2734" i="1"/>
  <c r="M2734" i="1"/>
  <c r="N2734" i="1" s="1"/>
  <c r="B2735" i="1"/>
  <c r="M2735" i="1"/>
  <c r="N2735" i="1" s="1"/>
  <c r="B2736" i="1"/>
  <c r="M2736" i="1"/>
  <c r="N2736" i="1" s="1"/>
  <c r="B2737" i="1"/>
  <c r="M2737" i="1"/>
  <c r="N2737" i="1" s="1"/>
  <c r="B2738" i="1"/>
  <c r="M2738" i="1"/>
  <c r="N2738" i="1" s="1"/>
  <c r="B2739" i="1"/>
  <c r="M2739" i="1"/>
  <c r="N2739" i="1" s="1"/>
  <c r="B2740" i="1"/>
  <c r="M2740" i="1"/>
  <c r="N2740" i="1" s="1"/>
  <c r="B2741" i="1"/>
  <c r="M2741" i="1"/>
  <c r="N2741" i="1" s="1"/>
  <c r="B2742" i="1"/>
  <c r="M2742" i="1"/>
  <c r="N2742" i="1" s="1"/>
  <c r="B2743" i="1"/>
  <c r="M2743" i="1"/>
  <c r="N2743" i="1" s="1"/>
  <c r="B2744" i="1"/>
  <c r="M2744" i="1"/>
  <c r="N2744" i="1" s="1"/>
  <c r="B2745" i="1"/>
  <c r="M2745" i="1"/>
  <c r="N2745" i="1" s="1"/>
  <c r="B2746" i="1"/>
  <c r="M2746" i="1"/>
  <c r="N2746" i="1" s="1"/>
  <c r="B2747" i="1"/>
  <c r="M2747" i="1"/>
  <c r="N2747" i="1" s="1"/>
  <c r="B2748" i="1"/>
  <c r="M2748" i="1"/>
  <c r="N2748" i="1" s="1"/>
  <c r="B2749" i="1"/>
  <c r="M2749" i="1"/>
  <c r="N2749" i="1" s="1"/>
  <c r="B2750" i="1"/>
  <c r="M2750" i="1"/>
  <c r="N2750" i="1" s="1"/>
  <c r="B2751" i="1"/>
  <c r="M2751" i="1"/>
  <c r="N2751" i="1" s="1"/>
  <c r="B2752" i="1"/>
  <c r="M2752" i="1"/>
  <c r="N2752" i="1" s="1"/>
  <c r="B2753" i="1"/>
  <c r="M2753" i="1"/>
  <c r="N2753" i="1" s="1"/>
  <c r="B2754" i="1"/>
  <c r="M2754" i="1"/>
  <c r="N2754" i="1" s="1"/>
  <c r="B2755" i="1"/>
  <c r="M2755" i="1"/>
  <c r="N2755" i="1" s="1"/>
  <c r="B2756" i="1"/>
  <c r="M2756" i="1"/>
  <c r="N2756" i="1" s="1"/>
  <c r="B2757" i="1"/>
  <c r="M2757" i="1"/>
  <c r="N2757" i="1" s="1"/>
  <c r="B2758" i="1"/>
  <c r="M2758" i="1"/>
  <c r="N2758" i="1" s="1"/>
  <c r="B2759" i="1"/>
  <c r="M2759" i="1"/>
  <c r="N2759" i="1" s="1"/>
  <c r="B2760" i="1"/>
  <c r="M2760" i="1"/>
  <c r="N2760" i="1" s="1"/>
  <c r="B2761" i="1"/>
  <c r="M2761" i="1"/>
  <c r="N2761" i="1" s="1"/>
  <c r="B2762" i="1"/>
  <c r="M2762" i="1"/>
  <c r="N2762" i="1" s="1"/>
  <c r="B2763" i="1"/>
  <c r="M2763" i="1"/>
  <c r="N2763" i="1" s="1"/>
  <c r="B2764" i="1"/>
  <c r="M2764" i="1"/>
  <c r="N2764" i="1" s="1"/>
  <c r="B2765" i="1"/>
  <c r="M2765" i="1"/>
  <c r="N2765" i="1" s="1"/>
  <c r="B2766" i="1"/>
  <c r="M2766" i="1"/>
  <c r="N2766" i="1" s="1"/>
  <c r="B2767" i="1"/>
  <c r="M2767" i="1"/>
  <c r="N2767" i="1" s="1"/>
  <c r="B2768" i="1"/>
  <c r="M2768" i="1"/>
  <c r="N2768" i="1" s="1"/>
  <c r="B2769" i="1"/>
  <c r="M2769" i="1"/>
  <c r="N2769" i="1" s="1"/>
  <c r="B2770" i="1"/>
  <c r="M2770" i="1"/>
  <c r="N2770" i="1" s="1"/>
  <c r="B2771" i="1"/>
  <c r="M2771" i="1"/>
  <c r="N2771" i="1" s="1"/>
  <c r="B2772" i="1"/>
  <c r="M2772" i="1"/>
  <c r="N2772" i="1" s="1"/>
  <c r="B2773" i="1"/>
  <c r="M2773" i="1"/>
  <c r="N2773" i="1" s="1"/>
  <c r="B2774" i="1"/>
  <c r="M2774" i="1"/>
  <c r="N2774" i="1" s="1"/>
  <c r="B2775" i="1"/>
  <c r="M2775" i="1"/>
  <c r="N2775" i="1" s="1"/>
  <c r="B2776" i="1"/>
  <c r="M2776" i="1"/>
  <c r="N2776" i="1" s="1"/>
  <c r="B2777" i="1"/>
  <c r="M2777" i="1"/>
  <c r="N2777" i="1" s="1"/>
  <c r="B2778" i="1"/>
  <c r="M2778" i="1"/>
  <c r="N2778" i="1" s="1"/>
  <c r="B2779" i="1"/>
  <c r="M2779" i="1"/>
  <c r="N2779" i="1" s="1"/>
  <c r="B2780" i="1"/>
  <c r="M2780" i="1"/>
  <c r="N2780" i="1" s="1"/>
  <c r="B2781" i="1"/>
  <c r="M2781" i="1"/>
  <c r="N2781" i="1" s="1"/>
  <c r="B2782" i="1"/>
  <c r="M2782" i="1"/>
  <c r="N2782" i="1" s="1"/>
  <c r="B2783" i="1"/>
  <c r="M2783" i="1"/>
  <c r="N2783" i="1" s="1"/>
  <c r="B2784" i="1"/>
  <c r="M2784" i="1"/>
  <c r="N2784" i="1" s="1"/>
  <c r="B2785" i="1"/>
  <c r="M2785" i="1"/>
  <c r="N2785" i="1" s="1"/>
  <c r="B2786" i="1"/>
  <c r="M2786" i="1"/>
  <c r="N2786" i="1" s="1"/>
  <c r="B2787" i="1"/>
  <c r="M2787" i="1"/>
  <c r="N2787" i="1" s="1"/>
  <c r="B2788" i="1"/>
  <c r="M2788" i="1"/>
  <c r="N2788" i="1" s="1"/>
  <c r="B2789" i="1"/>
  <c r="M2789" i="1"/>
  <c r="N2789" i="1" s="1"/>
  <c r="B2790" i="1"/>
  <c r="M2790" i="1"/>
  <c r="N2790" i="1" s="1"/>
  <c r="B2791" i="1"/>
  <c r="M2791" i="1"/>
  <c r="N2791" i="1" s="1"/>
  <c r="B2792" i="1"/>
  <c r="M2792" i="1"/>
  <c r="N2792" i="1" s="1"/>
  <c r="B2793" i="1"/>
  <c r="M2793" i="1"/>
  <c r="N2793" i="1" s="1"/>
  <c r="B2794" i="1"/>
  <c r="M2794" i="1"/>
  <c r="N2794" i="1" s="1"/>
  <c r="B2795" i="1"/>
  <c r="M2795" i="1"/>
  <c r="N2795" i="1" s="1"/>
  <c r="B2796" i="1"/>
  <c r="M2796" i="1"/>
  <c r="N2796" i="1" s="1"/>
  <c r="B2797" i="1"/>
  <c r="M2797" i="1"/>
  <c r="N2797" i="1" s="1"/>
  <c r="B2798" i="1"/>
  <c r="M2798" i="1"/>
  <c r="N2798" i="1" s="1"/>
  <c r="B2799" i="1"/>
  <c r="M2799" i="1"/>
  <c r="N2799" i="1" s="1"/>
  <c r="B2800" i="1"/>
  <c r="M2800" i="1"/>
  <c r="N2800" i="1" s="1"/>
  <c r="B2801" i="1"/>
  <c r="M2801" i="1"/>
  <c r="N2801" i="1" s="1"/>
  <c r="B2802" i="1"/>
  <c r="M2802" i="1"/>
  <c r="N2802" i="1" s="1"/>
  <c r="B2803" i="1"/>
  <c r="M2803" i="1"/>
  <c r="N2803" i="1" s="1"/>
  <c r="B2804" i="1"/>
  <c r="M2804" i="1"/>
  <c r="N2804" i="1" s="1"/>
  <c r="B2805" i="1"/>
  <c r="M2805" i="1"/>
  <c r="N2805" i="1" s="1"/>
  <c r="B2806" i="1"/>
  <c r="M2806" i="1"/>
  <c r="N2806" i="1" s="1"/>
  <c r="B2807" i="1"/>
  <c r="M2807" i="1"/>
  <c r="N2807" i="1" s="1"/>
  <c r="B2808" i="1"/>
  <c r="M2808" i="1"/>
  <c r="N2808" i="1" s="1"/>
  <c r="B2809" i="1"/>
  <c r="M2809" i="1"/>
  <c r="N2809" i="1" s="1"/>
  <c r="B2810" i="1"/>
  <c r="M2810" i="1"/>
  <c r="N2810" i="1" s="1"/>
  <c r="B2811" i="1"/>
  <c r="M2811" i="1"/>
  <c r="N2811" i="1" s="1"/>
  <c r="B2812" i="1"/>
  <c r="M2812" i="1"/>
  <c r="N2812" i="1" s="1"/>
  <c r="B2813" i="1"/>
  <c r="M2813" i="1"/>
  <c r="N2813" i="1" s="1"/>
  <c r="B2814" i="1"/>
  <c r="M2814" i="1"/>
  <c r="N2814" i="1" s="1"/>
  <c r="B2815" i="1"/>
  <c r="M2815" i="1"/>
  <c r="N2815" i="1" s="1"/>
  <c r="B2816" i="1"/>
  <c r="M2816" i="1"/>
  <c r="N2816" i="1" s="1"/>
  <c r="B2817" i="1"/>
  <c r="M2817" i="1"/>
  <c r="N2817" i="1" s="1"/>
  <c r="B2818" i="1"/>
  <c r="M2818" i="1"/>
  <c r="N2818" i="1" s="1"/>
  <c r="B2819" i="1"/>
  <c r="M2819" i="1"/>
  <c r="N2819" i="1" s="1"/>
  <c r="B2820" i="1"/>
  <c r="M2820" i="1"/>
  <c r="N2820" i="1" s="1"/>
  <c r="B2821" i="1"/>
  <c r="M2821" i="1"/>
  <c r="N2821" i="1" s="1"/>
  <c r="B2822" i="1"/>
  <c r="M2822" i="1"/>
  <c r="N2822" i="1" s="1"/>
  <c r="B2823" i="1"/>
  <c r="M2823" i="1"/>
  <c r="N2823" i="1" s="1"/>
  <c r="B2824" i="1"/>
  <c r="M2824" i="1"/>
  <c r="N2824" i="1" s="1"/>
  <c r="B2825" i="1"/>
  <c r="M2825" i="1"/>
  <c r="N2825" i="1" s="1"/>
  <c r="B2826" i="1"/>
  <c r="M2826" i="1"/>
  <c r="N2826" i="1" s="1"/>
  <c r="B2827" i="1"/>
  <c r="M2827" i="1"/>
  <c r="N2827" i="1" s="1"/>
  <c r="B2828" i="1"/>
  <c r="M2828" i="1"/>
  <c r="N2828" i="1" s="1"/>
  <c r="B2829" i="1"/>
  <c r="M2829" i="1"/>
  <c r="N2829" i="1" s="1"/>
  <c r="B2830" i="1"/>
  <c r="M2830" i="1"/>
  <c r="N2830" i="1" s="1"/>
  <c r="B2831" i="1"/>
  <c r="M2831" i="1"/>
  <c r="N2831" i="1" s="1"/>
  <c r="B2832" i="1"/>
  <c r="M2832" i="1"/>
  <c r="N2832" i="1" s="1"/>
  <c r="B2833" i="1"/>
  <c r="M2833" i="1"/>
  <c r="N2833" i="1" s="1"/>
  <c r="B2834" i="1"/>
  <c r="M2834" i="1"/>
  <c r="N2834" i="1" s="1"/>
  <c r="B2835" i="1"/>
  <c r="M2835" i="1"/>
  <c r="N2835" i="1" s="1"/>
  <c r="B2836" i="1"/>
  <c r="M2836" i="1"/>
  <c r="N2836" i="1" s="1"/>
  <c r="B2837" i="1"/>
  <c r="M2837" i="1"/>
  <c r="N2837" i="1" s="1"/>
  <c r="B2838" i="1"/>
  <c r="M2838" i="1"/>
  <c r="N2838" i="1" s="1"/>
  <c r="B2839" i="1"/>
  <c r="M2839" i="1"/>
  <c r="N2839" i="1" s="1"/>
  <c r="B2840" i="1"/>
  <c r="M2840" i="1"/>
  <c r="N2840" i="1" s="1"/>
  <c r="B2841" i="1"/>
  <c r="M2841" i="1"/>
  <c r="N2841" i="1" s="1"/>
  <c r="B2842" i="1"/>
  <c r="M2842" i="1"/>
  <c r="N2842" i="1" s="1"/>
  <c r="B2843" i="1"/>
  <c r="M2843" i="1"/>
  <c r="N2843" i="1" s="1"/>
  <c r="B2844" i="1"/>
  <c r="M2844" i="1"/>
  <c r="N2844" i="1" s="1"/>
  <c r="B2845" i="1"/>
  <c r="M2845" i="1"/>
  <c r="N2845" i="1" s="1"/>
  <c r="B2846" i="1"/>
  <c r="M2846" i="1"/>
  <c r="N2846" i="1" s="1"/>
  <c r="B2847" i="1"/>
  <c r="M2847" i="1"/>
  <c r="N2847" i="1" s="1"/>
  <c r="B2848" i="1"/>
  <c r="M2848" i="1"/>
  <c r="N2848" i="1" s="1"/>
  <c r="B2849" i="1"/>
  <c r="M2849" i="1"/>
  <c r="N2849" i="1" s="1"/>
  <c r="B2850" i="1"/>
  <c r="M2850" i="1"/>
  <c r="N2850" i="1" s="1"/>
  <c r="B2851" i="1"/>
  <c r="M2851" i="1"/>
  <c r="N2851" i="1" s="1"/>
  <c r="B2852" i="1"/>
  <c r="M2852" i="1"/>
  <c r="N2852" i="1" s="1"/>
  <c r="B2853" i="1"/>
  <c r="M2853" i="1"/>
  <c r="N2853" i="1" s="1"/>
  <c r="B2854" i="1"/>
  <c r="M2854" i="1"/>
  <c r="N2854" i="1" s="1"/>
  <c r="B2855" i="1"/>
  <c r="M2855" i="1"/>
  <c r="N2855" i="1" s="1"/>
  <c r="B2856" i="1"/>
  <c r="M2856" i="1"/>
  <c r="N2856" i="1" s="1"/>
  <c r="B2857" i="1"/>
  <c r="M2857" i="1"/>
  <c r="N2857" i="1" s="1"/>
  <c r="B2858" i="1"/>
  <c r="M2858" i="1"/>
  <c r="N2858" i="1" s="1"/>
  <c r="B2859" i="1"/>
  <c r="M2859" i="1"/>
  <c r="N2859" i="1" s="1"/>
  <c r="B2860" i="1"/>
  <c r="M2860" i="1"/>
  <c r="N2860" i="1" s="1"/>
  <c r="B2861" i="1"/>
  <c r="M2861" i="1"/>
  <c r="N2861" i="1" s="1"/>
  <c r="B2862" i="1"/>
  <c r="M2862" i="1"/>
  <c r="N2862" i="1" s="1"/>
  <c r="B2863" i="1"/>
  <c r="M2863" i="1"/>
  <c r="N2863" i="1" s="1"/>
  <c r="B2864" i="1"/>
  <c r="M2864" i="1"/>
  <c r="N2864" i="1" s="1"/>
  <c r="B2865" i="1"/>
  <c r="M2865" i="1"/>
  <c r="N2865" i="1" s="1"/>
  <c r="B2866" i="1"/>
  <c r="M2866" i="1"/>
  <c r="N2866" i="1" s="1"/>
  <c r="B2867" i="1"/>
  <c r="M2867" i="1"/>
  <c r="N2867" i="1" s="1"/>
  <c r="B2868" i="1"/>
  <c r="M2868" i="1"/>
  <c r="N2868" i="1" s="1"/>
  <c r="B2869" i="1"/>
  <c r="M2869" i="1"/>
  <c r="N2869" i="1" s="1"/>
  <c r="B2870" i="1"/>
  <c r="M2870" i="1"/>
  <c r="N2870" i="1" s="1"/>
  <c r="B2871" i="1"/>
  <c r="M2871" i="1"/>
  <c r="N2871" i="1" s="1"/>
  <c r="B2872" i="1"/>
  <c r="M2872" i="1"/>
  <c r="N2872" i="1" s="1"/>
  <c r="B2873" i="1"/>
  <c r="M2873" i="1"/>
  <c r="N2873" i="1" s="1"/>
  <c r="B2874" i="1"/>
  <c r="M2874" i="1"/>
  <c r="N2874" i="1" s="1"/>
  <c r="B2875" i="1"/>
  <c r="M2875" i="1"/>
  <c r="N2875" i="1" s="1"/>
  <c r="B2876" i="1"/>
  <c r="M2876" i="1"/>
  <c r="N2876" i="1" s="1"/>
  <c r="B2877" i="1"/>
  <c r="M2877" i="1"/>
  <c r="N2877" i="1" s="1"/>
  <c r="B2878" i="1"/>
  <c r="M2878" i="1"/>
  <c r="N2878" i="1" s="1"/>
  <c r="B2879" i="1"/>
  <c r="M2879" i="1"/>
  <c r="N2879" i="1" s="1"/>
  <c r="B2880" i="1"/>
  <c r="M2880" i="1"/>
  <c r="N2880" i="1" s="1"/>
  <c r="B2881" i="1"/>
  <c r="M2881" i="1"/>
  <c r="N2881" i="1" s="1"/>
  <c r="B2882" i="1"/>
  <c r="M2882" i="1"/>
  <c r="N2882" i="1" s="1"/>
  <c r="B2883" i="1"/>
  <c r="M2883" i="1"/>
  <c r="N2883" i="1" s="1"/>
  <c r="B2884" i="1"/>
  <c r="M2884" i="1"/>
  <c r="N2884" i="1" s="1"/>
  <c r="B2885" i="1"/>
  <c r="M2885" i="1"/>
  <c r="N2885" i="1" s="1"/>
  <c r="B2886" i="1"/>
  <c r="M2886" i="1"/>
  <c r="N2886" i="1" s="1"/>
  <c r="B2887" i="1"/>
  <c r="M2887" i="1"/>
  <c r="N2887" i="1" s="1"/>
  <c r="B2888" i="1"/>
  <c r="M2888" i="1"/>
  <c r="N2888" i="1" s="1"/>
  <c r="B2889" i="1"/>
  <c r="M2889" i="1"/>
  <c r="N2889" i="1" s="1"/>
  <c r="B2890" i="1"/>
  <c r="M2890" i="1"/>
  <c r="N2890" i="1" s="1"/>
  <c r="B2891" i="1"/>
  <c r="M2891" i="1"/>
  <c r="N2891" i="1" s="1"/>
  <c r="B2892" i="1"/>
  <c r="M2892" i="1"/>
  <c r="N2892" i="1" s="1"/>
  <c r="B2893" i="1"/>
  <c r="M2893" i="1"/>
  <c r="N2893" i="1" s="1"/>
  <c r="B2894" i="1"/>
  <c r="M2894" i="1"/>
  <c r="N2894" i="1" s="1"/>
  <c r="B2895" i="1"/>
  <c r="M2895" i="1"/>
  <c r="N2895" i="1" s="1"/>
  <c r="B2896" i="1"/>
  <c r="M2896" i="1"/>
  <c r="N2896" i="1" s="1"/>
  <c r="B2897" i="1"/>
  <c r="M2897" i="1"/>
  <c r="N2897" i="1" s="1"/>
  <c r="B2898" i="1"/>
  <c r="M2898" i="1"/>
  <c r="N2898" i="1" s="1"/>
  <c r="B2899" i="1"/>
  <c r="M2899" i="1"/>
  <c r="N2899" i="1" s="1"/>
  <c r="B2900" i="1"/>
  <c r="M2900" i="1"/>
  <c r="N2900" i="1" s="1"/>
  <c r="B2901" i="1"/>
  <c r="M2901" i="1"/>
  <c r="N2901" i="1" s="1"/>
  <c r="B2902" i="1"/>
  <c r="M2902" i="1"/>
  <c r="N2902" i="1" s="1"/>
  <c r="B2903" i="1"/>
  <c r="M2903" i="1"/>
  <c r="N2903" i="1" s="1"/>
  <c r="B2904" i="1"/>
  <c r="M2904" i="1"/>
  <c r="N2904" i="1" s="1"/>
  <c r="B2905" i="1"/>
  <c r="M2905" i="1"/>
  <c r="N2905" i="1" s="1"/>
  <c r="B2906" i="1"/>
  <c r="M2906" i="1"/>
  <c r="N2906" i="1" s="1"/>
  <c r="B2907" i="1"/>
  <c r="M2907" i="1"/>
  <c r="N2907" i="1" s="1"/>
  <c r="B2908" i="1"/>
  <c r="M2908" i="1"/>
  <c r="N2908" i="1" s="1"/>
  <c r="B2909" i="1"/>
  <c r="M2909" i="1"/>
  <c r="N2909" i="1" s="1"/>
  <c r="B2910" i="1"/>
  <c r="M2910" i="1"/>
  <c r="N2910" i="1" s="1"/>
  <c r="B2911" i="1"/>
  <c r="M2911" i="1"/>
  <c r="N2911" i="1" s="1"/>
  <c r="B2912" i="1"/>
  <c r="M2912" i="1"/>
  <c r="N2912" i="1" s="1"/>
  <c r="B2913" i="1"/>
  <c r="M2913" i="1"/>
  <c r="N2913" i="1" s="1"/>
  <c r="B2914" i="1"/>
  <c r="M2914" i="1"/>
  <c r="N2914" i="1" s="1"/>
  <c r="B2915" i="1"/>
  <c r="M2915" i="1"/>
  <c r="N2915" i="1" s="1"/>
  <c r="B2916" i="1"/>
  <c r="M2916" i="1"/>
  <c r="N2916" i="1" s="1"/>
  <c r="B2917" i="1"/>
  <c r="M2917" i="1"/>
  <c r="N2917" i="1" s="1"/>
  <c r="B2918" i="1"/>
  <c r="M2918" i="1"/>
  <c r="N2918" i="1" s="1"/>
  <c r="B2919" i="1"/>
  <c r="M2919" i="1"/>
  <c r="N2919" i="1" s="1"/>
  <c r="B2920" i="1"/>
  <c r="M2920" i="1"/>
  <c r="N2920" i="1" s="1"/>
  <c r="B2921" i="1"/>
  <c r="M2921" i="1"/>
  <c r="N2921" i="1" s="1"/>
  <c r="B2922" i="1"/>
  <c r="M2922" i="1"/>
  <c r="N2922" i="1" s="1"/>
  <c r="B2923" i="1"/>
  <c r="M2923" i="1"/>
  <c r="N2923" i="1" s="1"/>
  <c r="B2924" i="1"/>
  <c r="M2924" i="1"/>
  <c r="N2924" i="1" s="1"/>
  <c r="B2925" i="1"/>
  <c r="M2925" i="1"/>
  <c r="N2925" i="1" s="1"/>
  <c r="B2926" i="1"/>
  <c r="M2926" i="1"/>
  <c r="N2926" i="1" s="1"/>
  <c r="B2927" i="1"/>
  <c r="M2927" i="1"/>
  <c r="N2927" i="1" s="1"/>
  <c r="B2928" i="1"/>
  <c r="M2928" i="1"/>
  <c r="N2928" i="1" s="1"/>
  <c r="B2929" i="1"/>
  <c r="M2929" i="1"/>
  <c r="N2929" i="1" s="1"/>
  <c r="B2930" i="1"/>
  <c r="M2930" i="1"/>
  <c r="N2930" i="1" s="1"/>
  <c r="B2931" i="1"/>
  <c r="M2931" i="1"/>
  <c r="N2931" i="1" s="1"/>
  <c r="B2932" i="1"/>
  <c r="M2932" i="1"/>
  <c r="N2932" i="1" s="1"/>
  <c r="B2933" i="1"/>
  <c r="M2933" i="1"/>
  <c r="N2933" i="1" s="1"/>
  <c r="B2934" i="1"/>
  <c r="M2934" i="1"/>
  <c r="N2934" i="1" s="1"/>
  <c r="B2935" i="1"/>
  <c r="M2935" i="1"/>
  <c r="N2935" i="1" s="1"/>
  <c r="B2936" i="1"/>
  <c r="M2936" i="1"/>
  <c r="N2936" i="1" s="1"/>
  <c r="B2937" i="1"/>
  <c r="M2937" i="1"/>
  <c r="N2937" i="1" s="1"/>
  <c r="B2938" i="1"/>
  <c r="M2938" i="1"/>
  <c r="N2938" i="1" s="1"/>
  <c r="B2939" i="1"/>
  <c r="M2939" i="1"/>
  <c r="N2939" i="1" s="1"/>
  <c r="B2940" i="1"/>
  <c r="M2940" i="1"/>
  <c r="N2940" i="1" s="1"/>
  <c r="B2941" i="1"/>
  <c r="M2941" i="1"/>
  <c r="N2941" i="1" s="1"/>
  <c r="B2942" i="1"/>
  <c r="M2942" i="1"/>
  <c r="N2942" i="1" s="1"/>
  <c r="B2943" i="1"/>
  <c r="M2943" i="1"/>
  <c r="N2943" i="1" s="1"/>
  <c r="B2944" i="1"/>
  <c r="M2944" i="1"/>
  <c r="N2944" i="1" s="1"/>
  <c r="B2945" i="1"/>
  <c r="M2945" i="1"/>
  <c r="N2945" i="1" s="1"/>
  <c r="B2946" i="1"/>
  <c r="M2946" i="1"/>
  <c r="N2946" i="1" s="1"/>
  <c r="B2947" i="1"/>
  <c r="M2947" i="1"/>
  <c r="N2947" i="1" s="1"/>
  <c r="B2948" i="1"/>
  <c r="M2948" i="1"/>
  <c r="N2948" i="1" s="1"/>
  <c r="B2949" i="1"/>
  <c r="M2949" i="1"/>
  <c r="N2949" i="1" s="1"/>
  <c r="B2950" i="1"/>
  <c r="M2950" i="1"/>
  <c r="N2950" i="1" s="1"/>
  <c r="B2951" i="1"/>
  <c r="M2951" i="1"/>
  <c r="N2951" i="1" s="1"/>
  <c r="B2952" i="1"/>
  <c r="M2952" i="1"/>
  <c r="N2952" i="1" s="1"/>
  <c r="B2953" i="1"/>
  <c r="M2953" i="1"/>
  <c r="N2953" i="1" s="1"/>
  <c r="B2954" i="1"/>
  <c r="M2954" i="1"/>
  <c r="N2954" i="1" s="1"/>
  <c r="B2955" i="1"/>
  <c r="M2955" i="1"/>
  <c r="N2955" i="1" s="1"/>
  <c r="B2956" i="1"/>
  <c r="M2956" i="1"/>
  <c r="N2956" i="1" s="1"/>
  <c r="B2957" i="1"/>
  <c r="M2957" i="1"/>
  <c r="N2957" i="1" s="1"/>
  <c r="B2958" i="1"/>
  <c r="M2958" i="1"/>
  <c r="N2958" i="1" s="1"/>
  <c r="B2959" i="1"/>
  <c r="M2959" i="1"/>
  <c r="N2959" i="1" s="1"/>
  <c r="B2960" i="1"/>
  <c r="M2960" i="1"/>
  <c r="N2960" i="1" s="1"/>
  <c r="B2961" i="1"/>
  <c r="M2961" i="1"/>
  <c r="N2961" i="1" s="1"/>
  <c r="B2962" i="1"/>
  <c r="M2962" i="1"/>
  <c r="N2962" i="1" s="1"/>
  <c r="B2963" i="1"/>
  <c r="M2963" i="1"/>
  <c r="N2963" i="1" s="1"/>
  <c r="B2964" i="1"/>
  <c r="M2964" i="1"/>
  <c r="N2964" i="1" s="1"/>
  <c r="B2965" i="1"/>
  <c r="M2965" i="1"/>
  <c r="N2965" i="1" s="1"/>
  <c r="B2966" i="1"/>
  <c r="M2966" i="1"/>
  <c r="N2966" i="1" s="1"/>
  <c r="B2967" i="1"/>
  <c r="M2967" i="1"/>
  <c r="N2967" i="1" s="1"/>
  <c r="B2968" i="1"/>
  <c r="M2968" i="1"/>
  <c r="N2968" i="1" s="1"/>
  <c r="B2969" i="1"/>
  <c r="M2969" i="1"/>
  <c r="N2969" i="1" s="1"/>
  <c r="B2970" i="1"/>
  <c r="M2970" i="1"/>
  <c r="N2970" i="1" s="1"/>
  <c r="B2971" i="1"/>
  <c r="M2971" i="1"/>
  <c r="N2971" i="1" s="1"/>
  <c r="B2972" i="1"/>
  <c r="M2972" i="1"/>
  <c r="N2972" i="1" s="1"/>
  <c r="B2973" i="1"/>
  <c r="M2973" i="1"/>
  <c r="N2973" i="1" s="1"/>
  <c r="B2974" i="1"/>
  <c r="M2974" i="1"/>
  <c r="N2974" i="1" s="1"/>
  <c r="B2975" i="1"/>
  <c r="M2975" i="1"/>
  <c r="N2975" i="1" s="1"/>
  <c r="B2976" i="1"/>
  <c r="M2976" i="1"/>
  <c r="N2976" i="1" s="1"/>
  <c r="B2977" i="1"/>
  <c r="M2977" i="1"/>
  <c r="N2977" i="1" s="1"/>
  <c r="B2978" i="1"/>
  <c r="M2978" i="1"/>
  <c r="N2978" i="1" s="1"/>
  <c r="B2979" i="1"/>
  <c r="M2979" i="1"/>
  <c r="N2979" i="1" s="1"/>
  <c r="B2980" i="1"/>
  <c r="M2980" i="1"/>
  <c r="N2980" i="1" s="1"/>
  <c r="B2981" i="1"/>
  <c r="M2981" i="1"/>
  <c r="N2981" i="1" s="1"/>
  <c r="B2982" i="1"/>
  <c r="M2982" i="1"/>
  <c r="N2982" i="1" s="1"/>
  <c r="B2983" i="1"/>
  <c r="M2983" i="1"/>
  <c r="N2983" i="1" s="1"/>
  <c r="B2984" i="1"/>
  <c r="M2984" i="1"/>
  <c r="N2984" i="1" s="1"/>
  <c r="B2985" i="1"/>
  <c r="M2985" i="1"/>
  <c r="N2985" i="1" s="1"/>
  <c r="B2986" i="1"/>
  <c r="M2986" i="1"/>
  <c r="N2986" i="1" s="1"/>
  <c r="B2987" i="1"/>
  <c r="M2987" i="1"/>
  <c r="N2987" i="1" s="1"/>
  <c r="B2988" i="1"/>
  <c r="M2988" i="1"/>
  <c r="N2988" i="1" s="1"/>
  <c r="B2989" i="1"/>
  <c r="M2989" i="1"/>
  <c r="N2989" i="1" s="1"/>
  <c r="B2990" i="1"/>
  <c r="M2990" i="1"/>
  <c r="N2990" i="1" s="1"/>
  <c r="B2991" i="1"/>
  <c r="M2991" i="1"/>
  <c r="N2991" i="1" s="1"/>
  <c r="B2992" i="1"/>
  <c r="M2992" i="1"/>
  <c r="N2992" i="1" s="1"/>
  <c r="B2993" i="1"/>
  <c r="M2993" i="1"/>
  <c r="N2993" i="1" s="1"/>
  <c r="B2994" i="1"/>
  <c r="M2994" i="1"/>
  <c r="N2994" i="1" s="1"/>
  <c r="B2995" i="1"/>
  <c r="M2995" i="1"/>
  <c r="N2995" i="1" s="1"/>
  <c r="B2996" i="1"/>
  <c r="M2996" i="1"/>
  <c r="N2996" i="1" s="1"/>
  <c r="B2997" i="1"/>
  <c r="M2997" i="1"/>
  <c r="N2997" i="1" s="1"/>
  <c r="B2998" i="1"/>
  <c r="M2998" i="1"/>
  <c r="N2998" i="1" s="1"/>
  <c r="B2999" i="1"/>
  <c r="M2999" i="1"/>
  <c r="N2999" i="1" s="1"/>
  <c r="B3000" i="1"/>
  <c r="M3000" i="1"/>
  <c r="N3000" i="1" s="1"/>
  <c r="B3001" i="1"/>
  <c r="M3001" i="1"/>
  <c r="N3001" i="1" s="1"/>
  <c r="B3002" i="1"/>
  <c r="M3002" i="1"/>
  <c r="N3002" i="1" s="1"/>
  <c r="B3003" i="1"/>
  <c r="M3003" i="1"/>
  <c r="N3003" i="1" s="1"/>
  <c r="B3004" i="1"/>
  <c r="M3004" i="1"/>
  <c r="N3004" i="1" s="1"/>
  <c r="B3005" i="1"/>
  <c r="M3005" i="1"/>
  <c r="N3005" i="1" s="1"/>
  <c r="B3006" i="1"/>
  <c r="M3006" i="1"/>
  <c r="N3006" i="1" s="1"/>
  <c r="B3007" i="1"/>
  <c r="M3007" i="1"/>
  <c r="N3007" i="1" s="1"/>
  <c r="B3008" i="1"/>
  <c r="M3008" i="1"/>
  <c r="N3008" i="1" s="1"/>
  <c r="B3009" i="1"/>
  <c r="M3009" i="1"/>
  <c r="N3009" i="1" s="1"/>
  <c r="B3010" i="1"/>
  <c r="M3010" i="1"/>
  <c r="N3010" i="1" s="1"/>
  <c r="B3011" i="1"/>
  <c r="M3011" i="1"/>
  <c r="N3011" i="1" s="1"/>
  <c r="B3012" i="1"/>
  <c r="M3012" i="1"/>
  <c r="N3012" i="1" s="1"/>
  <c r="B3013" i="1"/>
  <c r="M3013" i="1"/>
  <c r="N3013" i="1" s="1"/>
  <c r="B3014" i="1"/>
  <c r="M3014" i="1"/>
  <c r="N3014" i="1" s="1"/>
  <c r="B3015" i="1"/>
  <c r="M3015" i="1"/>
  <c r="N3015" i="1" s="1"/>
  <c r="B3016" i="1"/>
  <c r="M3016" i="1"/>
  <c r="N3016" i="1" s="1"/>
  <c r="B3017" i="1"/>
  <c r="M3017" i="1"/>
  <c r="N3017" i="1" s="1"/>
  <c r="B3018" i="1"/>
  <c r="M3018" i="1"/>
  <c r="N3018" i="1" s="1"/>
  <c r="B3019" i="1"/>
  <c r="M3019" i="1"/>
  <c r="N3019" i="1" s="1"/>
  <c r="B3020" i="1"/>
  <c r="M3020" i="1"/>
  <c r="N3020" i="1" s="1"/>
  <c r="B3021" i="1"/>
  <c r="M3021" i="1"/>
  <c r="N3021" i="1" s="1"/>
  <c r="B3022" i="1"/>
  <c r="M3022" i="1"/>
  <c r="N3022" i="1" s="1"/>
  <c r="B3023" i="1"/>
  <c r="M3023" i="1"/>
  <c r="N3023" i="1" s="1"/>
  <c r="B3024" i="1"/>
  <c r="M3024" i="1"/>
  <c r="N3024" i="1" s="1"/>
  <c r="B3025" i="1"/>
  <c r="M3025" i="1"/>
  <c r="N3025" i="1" s="1"/>
  <c r="B3026" i="1"/>
  <c r="M3026" i="1"/>
  <c r="N3026" i="1" s="1"/>
  <c r="B3027" i="1"/>
  <c r="M3027" i="1"/>
  <c r="N3027" i="1" s="1"/>
  <c r="B3028" i="1"/>
  <c r="M3028" i="1"/>
  <c r="N3028" i="1" s="1"/>
  <c r="B3029" i="1"/>
  <c r="M3029" i="1"/>
  <c r="N3029" i="1" s="1"/>
  <c r="B3030" i="1"/>
  <c r="M3030" i="1"/>
  <c r="N3030" i="1" s="1"/>
  <c r="B3031" i="1"/>
  <c r="M3031" i="1"/>
  <c r="N3031" i="1" s="1"/>
  <c r="B3032" i="1"/>
  <c r="M3032" i="1"/>
  <c r="N3032" i="1" s="1"/>
  <c r="B3033" i="1"/>
  <c r="M3033" i="1"/>
  <c r="N3033" i="1" s="1"/>
  <c r="B3034" i="1"/>
  <c r="M3034" i="1"/>
  <c r="N3034" i="1" s="1"/>
  <c r="B3035" i="1"/>
  <c r="M3035" i="1"/>
  <c r="N3035" i="1" s="1"/>
  <c r="B3036" i="1"/>
  <c r="M3036" i="1"/>
  <c r="N3036" i="1" s="1"/>
  <c r="B3037" i="1"/>
  <c r="M3037" i="1"/>
  <c r="N3037" i="1" s="1"/>
  <c r="B3038" i="1"/>
  <c r="M3038" i="1"/>
  <c r="N3038" i="1" s="1"/>
  <c r="B3039" i="1"/>
  <c r="M3039" i="1"/>
  <c r="N3039" i="1" s="1"/>
  <c r="B3040" i="1"/>
  <c r="M3040" i="1"/>
  <c r="N3040" i="1" s="1"/>
  <c r="B3041" i="1"/>
  <c r="M3041" i="1"/>
  <c r="N3041" i="1" s="1"/>
  <c r="B3042" i="1"/>
  <c r="M3042" i="1"/>
  <c r="N3042" i="1" s="1"/>
  <c r="B3043" i="1"/>
  <c r="M3043" i="1"/>
  <c r="N3043" i="1" s="1"/>
  <c r="B3044" i="1"/>
  <c r="M3044" i="1"/>
  <c r="N3044" i="1" s="1"/>
  <c r="B3045" i="1"/>
  <c r="M3045" i="1"/>
  <c r="N3045" i="1" s="1"/>
  <c r="B3046" i="1"/>
  <c r="M3046" i="1"/>
  <c r="N3046" i="1" s="1"/>
  <c r="B3047" i="1"/>
  <c r="M3047" i="1"/>
  <c r="N3047" i="1" s="1"/>
  <c r="B3048" i="1"/>
  <c r="M3048" i="1"/>
  <c r="N3048" i="1" s="1"/>
  <c r="B3049" i="1"/>
  <c r="M3049" i="1"/>
  <c r="N3049" i="1" s="1"/>
  <c r="B3050" i="1"/>
  <c r="M3050" i="1"/>
  <c r="N3050" i="1" s="1"/>
  <c r="B3051" i="1"/>
  <c r="M3051" i="1"/>
  <c r="N3051" i="1" s="1"/>
  <c r="B3052" i="1"/>
  <c r="M3052" i="1"/>
  <c r="N3052" i="1" s="1"/>
  <c r="B3053" i="1"/>
  <c r="M3053" i="1"/>
  <c r="N3053" i="1" s="1"/>
  <c r="B3054" i="1"/>
  <c r="M3054" i="1"/>
  <c r="N3054" i="1" s="1"/>
  <c r="B3055" i="1"/>
  <c r="M3055" i="1"/>
  <c r="N3055" i="1" s="1"/>
  <c r="B3056" i="1"/>
  <c r="M3056" i="1"/>
  <c r="N3056" i="1" s="1"/>
  <c r="B3057" i="1"/>
  <c r="M3057" i="1"/>
  <c r="N3057" i="1" s="1"/>
  <c r="B3058" i="1"/>
  <c r="M3058" i="1"/>
  <c r="N3058" i="1" s="1"/>
  <c r="B3059" i="1"/>
  <c r="M3059" i="1"/>
  <c r="N3059" i="1" s="1"/>
  <c r="B3060" i="1"/>
  <c r="M3060" i="1"/>
  <c r="N3060" i="1" s="1"/>
  <c r="B3061" i="1"/>
  <c r="M3061" i="1"/>
  <c r="N3061" i="1" s="1"/>
  <c r="B3062" i="1"/>
  <c r="M3062" i="1"/>
  <c r="N3062" i="1" s="1"/>
  <c r="B3063" i="1"/>
  <c r="M3063" i="1"/>
  <c r="N3063" i="1" s="1"/>
  <c r="B3064" i="1"/>
  <c r="M3064" i="1"/>
  <c r="N3064" i="1" s="1"/>
  <c r="B3065" i="1"/>
  <c r="M3065" i="1"/>
  <c r="N3065" i="1" s="1"/>
  <c r="B3066" i="1"/>
  <c r="M3066" i="1"/>
  <c r="N3066" i="1" s="1"/>
  <c r="B3067" i="1"/>
  <c r="M3067" i="1"/>
  <c r="N3067" i="1" s="1"/>
  <c r="B3068" i="1"/>
  <c r="M3068" i="1"/>
  <c r="N3068" i="1" s="1"/>
  <c r="B3069" i="1"/>
  <c r="M3069" i="1"/>
  <c r="N3069" i="1" s="1"/>
  <c r="B3070" i="1"/>
  <c r="M3070" i="1"/>
  <c r="N3070" i="1" s="1"/>
  <c r="B3071" i="1"/>
  <c r="M3071" i="1"/>
  <c r="N3071" i="1" s="1"/>
  <c r="B3072" i="1"/>
  <c r="M3072" i="1"/>
  <c r="N3072" i="1" s="1"/>
  <c r="B3073" i="1"/>
  <c r="M3073" i="1"/>
  <c r="N3073" i="1" s="1"/>
  <c r="B3074" i="1"/>
  <c r="M3074" i="1"/>
  <c r="N3074" i="1" s="1"/>
  <c r="B3075" i="1"/>
  <c r="M3075" i="1"/>
  <c r="N3075" i="1" s="1"/>
  <c r="B3076" i="1"/>
  <c r="M3076" i="1"/>
  <c r="N3076" i="1" s="1"/>
  <c r="B3077" i="1"/>
  <c r="M3077" i="1"/>
  <c r="N3077" i="1" s="1"/>
  <c r="B3078" i="1"/>
  <c r="M3078" i="1"/>
  <c r="N3078" i="1" s="1"/>
  <c r="B3079" i="1"/>
  <c r="M3079" i="1"/>
  <c r="N3079" i="1" s="1"/>
  <c r="B3080" i="1"/>
  <c r="M3080" i="1"/>
  <c r="N3080" i="1" s="1"/>
  <c r="B3081" i="1"/>
  <c r="M3081" i="1"/>
  <c r="N3081" i="1" s="1"/>
  <c r="B3082" i="1"/>
  <c r="M3082" i="1"/>
  <c r="N3082" i="1" s="1"/>
  <c r="B3083" i="1"/>
  <c r="M3083" i="1"/>
  <c r="N3083" i="1" s="1"/>
  <c r="B3084" i="1"/>
  <c r="M3084" i="1"/>
  <c r="N3084" i="1" s="1"/>
  <c r="B3085" i="1"/>
  <c r="M3085" i="1"/>
  <c r="N3085" i="1" s="1"/>
  <c r="B3086" i="1"/>
  <c r="M3086" i="1"/>
  <c r="N3086" i="1" s="1"/>
  <c r="B3087" i="1"/>
  <c r="M3087" i="1"/>
  <c r="N3087" i="1" s="1"/>
  <c r="B3088" i="1"/>
  <c r="M3088" i="1"/>
  <c r="N3088" i="1" s="1"/>
  <c r="B3089" i="1"/>
  <c r="M3089" i="1"/>
  <c r="N3089" i="1" s="1"/>
  <c r="B3090" i="1"/>
  <c r="M3090" i="1"/>
  <c r="N3090" i="1" s="1"/>
  <c r="B3091" i="1"/>
  <c r="M3091" i="1"/>
  <c r="N3091" i="1" s="1"/>
  <c r="B3092" i="1"/>
  <c r="M3092" i="1"/>
  <c r="N3092" i="1" s="1"/>
  <c r="B3093" i="1"/>
  <c r="M3093" i="1"/>
  <c r="N3093" i="1" s="1"/>
  <c r="B3094" i="1"/>
  <c r="M3094" i="1"/>
  <c r="N3094" i="1" s="1"/>
  <c r="B3095" i="1"/>
  <c r="M3095" i="1"/>
  <c r="N3095" i="1" s="1"/>
  <c r="B3096" i="1"/>
  <c r="M3096" i="1"/>
  <c r="N3096" i="1" s="1"/>
  <c r="B3097" i="1"/>
  <c r="M3097" i="1"/>
  <c r="N3097" i="1" s="1"/>
  <c r="B3098" i="1"/>
  <c r="M3098" i="1"/>
  <c r="N3098" i="1" s="1"/>
  <c r="B3099" i="1"/>
  <c r="M3099" i="1"/>
  <c r="N3099" i="1" s="1"/>
  <c r="B3100" i="1"/>
  <c r="M3100" i="1"/>
  <c r="N3100" i="1" s="1"/>
  <c r="B3101" i="1"/>
  <c r="M3101" i="1"/>
  <c r="N3101" i="1" s="1"/>
  <c r="B3102" i="1"/>
  <c r="M3102" i="1"/>
  <c r="N3102" i="1" s="1"/>
  <c r="B3103" i="1"/>
  <c r="M3103" i="1"/>
  <c r="N3103" i="1" s="1"/>
  <c r="B3104" i="1"/>
  <c r="M3104" i="1"/>
  <c r="N3104" i="1" s="1"/>
  <c r="B3105" i="1"/>
  <c r="M3105" i="1"/>
  <c r="N3105" i="1" s="1"/>
  <c r="B3106" i="1"/>
  <c r="M3106" i="1"/>
  <c r="N3106" i="1" s="1"/>
  <c r="B3107" i="1"/>
  <c r="M3107" i="1"/>
  <c r="N3107" i="1" s="1"/>
  <c r="B3108" i="1"/>
  <c r="M3108" i="1"/>
  <c r="N3108" i="1" s="1"/>
  <c r="B3109" i="1"/>
  <c r="M3109" i="1"/>
  <c r="N3109" i="1" s="1"/>
  <c r="B3110" i="1"/>
  <c r="M3110" i="1"/>
  <c r="N3110" i="1" s="1"/>
  <c r="B3111" i="1"/>
  <c r="M3111" i="1"/>
  <c r="N3111" i="1" s="1"/>
  <c r="B3112" i="1"/>
  <c r="M3112" i="1"/>
  <c r="N3112" i="1" s="1"/>
  <c r="B3113" i="1"/>
  <c r="M3113" i="1"/>
  <c r="N3113" i="1" s="1"/>
  <c r="B3114" i="1"/>
  <c r="M3114" i="1"/>
  <c r="N3114" i="1" s="1"/>
  <c r="B3115" i="1"/>
  <c r="M3115" i="1"/>
  <c r="N3115" i="1" s="1"/>
  <c r="B3116" i="1"/>
  <c r="M3116" i="1"/>
  <c r="N3116" i="1" s="1"/>
  <c r="B3117" i="1"/>
  <c r="M3117" i="1"/>
  <c r="N3117" i="1" s="1"/>
  <c r="B3118" i="1"/>
  <c r="M3118" i="1"/>
  <c r="N3118" i="1" s="1"/>
  <c r="B3119" i="1"/>
  <c r="M3119" i="1"/>
  <c r="N3119" i="1" s="1"/>
  <c r="B3120" i="1"/>
  <c r="M3120" i="1"/>
  <c r="N3120" i="1" s="1"/>
  <c r="B3121" i="1"/>
  <c r="M3121" i="1"/>
  <c r="N3121" i="1" s="1"/>
  <c r="B3122" i="1"/>
  <c r="M3122" i="1"/>
  <c r="N3122" i="1" s="1"/>
  <c r="B3123" i="1"/>
  <c r="M3123" i="1"/>
  <c r="N3123" i="1" s="1"/>
  <c r="B3124" i="1"/>
  <c r="M3124" i="1"/>
  <c r="N3124" i="1" s="1"/>
  <c r="B3125" i="1"/>
  <c r="M3125" i="1"/>
  <c r="N3125" i="1" s="1"/>
  <c r="B3126" i="1"/>
  <c r="M3126" i="1"/>
  <c r="N3126" i="1" s="1"/>
  <c r="B3127" i="1"/>
  <c r="M3127" i="1"/>
  <c r="N3127" i="1" s="1"/>
  <c r="B3128" i="1"/>
  <c r="M3128" i="1"/>
  <c r="N3128" i="1" s="1"/>
  <c r="B3129" i="1"/>
  <c r="M3129" i="1"/>
  <c r="N3129" i="1" s="1"/>
  <c r="B3130" i="1"/>
  <c r="M3130" i="1"/>
  <c r="N3130" i="1" s="1"/>
  <c r="B3131" i="1"/>
  <c r="M3131" i="1"/>
  <c r="N3131" i="1" s="1"/>
  <c r="B3132" i="1"/>
  <c r="M3132" i="1"/>
  <c r="N3132" i="1" s="1"/>
  <c r="B3133" i="1"/>
  <c r="M3133" i="1"/>
  <c r="N3133" i="1" s="1"/>
  <c r="B3134" i="1"/>
  <c r="M3134" i="1"/>
  <c r="N3134" i="1" s="1"/>
  <c r="B3135" i="1"/>
  <c r="M3135" i="1"/>
  <c r="N3135" i="1" s="1"/>
  <c r="B3136" i="1"/>
  <c r="M3136" i="1"/>
  <c r="N3136" i="1" s="1"/>
  <c r="B3137" i="1"/>
  <c r="M3137" i="1"/>
  <c r="N3137" i="1" s="1"/>
  <c r="B3138" i="1"/>
  <c r="M3138" i="1"/>
  <c r="N3138" i="1" s="1"/>
  <c r="B3139" i="1"/>
  <c r="M3139" i="1"/>
  <c r="N3139" i="1" s="1"/>
  <c r="B3140" i="1"/>
  <c r="M3140" i="1"/>
  <c r="N3140" i="1" s="1"/>
  <c r="B3141" i="1"/>
  <c r="M3141" i="1"/>
  <c r="N3141" i="1" s="1"/>
  <c r="B3142" i="1"/>
  <c r="M3142" i="1"/>
  <c r="N3142" i="1" s="1"/>
  <c r="B3143" i="1"/>
  <c r="M3143" i="1"/>
  <c r="N3143" i="1" s="1"/>
  <c r="B3144" i="1"/>
  <c r="M3144" i="1"/>
  <c r="N3144" i="1" s="1"/>
  <c r="B3145" i="1"/>
  <c r="M3145" i="1"/>
  <c r="N3145" i="1" s="1"/>
  <c r="B3146" i="1"/>
  <c r="M3146" i="1"/>
  <c r="N3146" i="1" s="1"/>
  <c r="B3147" i="1"/>
  <c r="M3147" i="1"/>
  <c r="N3147" i="1" s="1"/>
  <c r="B3148" i="1"/>
  <c r="M3148" i="1"/>
  <c r="N3148" i="1" s="1"/>
  <c r="B3149" i="1"/>
  <c r="M3149" i="1"/>
  <c r="N3149" i="1" s="1"/>
  <c r="B3150" i="1"/>
  <c r="M3150" i="1"/>
  <c r="N3150" i="1" s="1"/>
  <c r="B3151" i="1"/>
  <c r="M3151" i="1"/>
  <c r="N3151" i="1" s="1"/>
  <c r="B3152" i="1"/>
  <c r="M3152" i="1"/>
  <c r="N3152" i="1" s="1"/>
  <c r="B3153" i="1"/>
  <c r="M3153" i="1"/>
  <c r="N3153" i="1" s="1"/>
  <c r="B3154" i="1"/>
  <c r="M3154" i="1"/>
  <c r="N3154" i="1" s="1"/>
  <c r="B3155" i="1"/>
  <c r="M3155" i="1"/>
  <c r="N3155" i="1" s="1"/>
  <c r="B3156" i="1"/>
  <c r="M3156" i="1"/>
  <c r="N3156" i="1" s="1"/>
  <c r="B3157" i="1"/>
  <c r="M3157" i="1"/>
  <c r="N3157" i="1" s="1"/>
  <c r="B3158" i="1"/>
  <c r="M3158" i="1"/>
  <c r="N3158" i="1" s="1"/>
  <c r="B3159" i="1"/>
  <c r="M3159" i="1"/>
  <c r="N3159" i="1" s="1"/>
  <c r="B3160" i="1"/>
  <c r="M3160" i="1"/>
  <c r="N3160" i="1" s="1"/>
  <c r="B3161" i="1"/>
  <c r="M3161" i="1"/>
  <c r="N3161" i="1" s="1"/>
  <c r="B3162" i="1"/>
  <c r="M3162" i="1"/>
  <c r="N3162" i="1" s="1"/>
  <c r="B3163" i="1"/>
  <c r="M3163" i="1"/>
  <c r="N3163" i="1" s="1"/>
  <c r="B3164" i="1"/>
  <c r="M3164" i="1"/>
  <c r="N3164" i="1" s="1"/>
  <c r="B3165" i="1"/>
  <c r="M3165" i="1"/>
  <c r="N3165" i="1" s="1"/>
  <c r="B3166" i="1"/>
  <c r="M3166" i="1"/>
  <c r="N3166" i="1" s="1"/>
  <c r="B3167" i="1"/>
  <c r="M3167" i="1"/>
  <c r="N3167" i="1" s="1"/>
  <c r="B3168" i="1"/>
  <c r="M3168" i="1"/>
  <c r="N3168" i="1" s="1"/>
  <c r="B3169" i="1"/>
  <c r="M3169" i="1"/>
  <c r="N3169" i="1" s="1"/>
  <c r="B3170" i="1"/>
  <c r="M3170" i="1"/>
  <c r="N3170" i="1" s="1"/>
  <c r="B3171" i="1"/>
  <c r="M3171" i="1"/>
  <c r="N3171" i="1" s="1"/>
  <c r="B3172" i="1"/>
  <c r="M3172" i="1"/>
  <c r="N3172" i="1" s="1"/>
  <c r="B3173" i="1"/>
  <c r="M3173" i="1"/>
  <c r="N3173" i="1" s="1"/>
  <c r="B3174" i="1"/>
  <c r="M3174" i="1"/>
  <c r="N3174" i="1" s="1"/>
  <c r="B3175" i="1"/>
  <c r="M3175" i="1"/>
  <c r="N3175" i="1" s="1"/>
  <c r="B3176" i="1"/>
  <c r="M3176" i="1"/>
  <c r="N3176" i="1" s="1"/>
  <c r="B3177" i="1"/>
  <c r="M3177" i="1"/>
  <c r="N3177" i="1" s="1"/>
  <c r="B3178" i="1"/>
  <c r="M3178" i="1"/>
  <c r="N3178" i="1" s="1"/>
  <c r="B3179" i="1"/>
  <c r="M3179" i="1"/>
  <c r="N3179" i="1" s="1"/>
  <c r="B3180" i="1"/>
  <c r="M3180" i="1"/>
  <c r="N3180" i="1" s="1"/>
  <c r="B3181" i="1"/>
  <c r="M3181" i="1"/>
  <c r="N3181" i="1" s="1"/>
  <c r="B3182" i="1"/>
  <c r="M3182" i="1"/>
  <c r="N3182" i="1" s="1"/>
  <c r="B3183" i="1"/>
  <c r="M3183" i="1"/>
  <c r="N3183" i="1" s="1"/>
  <c r="B3184" i="1"/>
  <c r="M3184" i="1"/>
  <c r="N3184" i="1" s="1"/>
  <c r="B3185" i="1"/>
  <c r="M3185" i="1"/>
  <c r="N3185" i="1" s="1"/>
  <c r="B3186" i="1"/>
  <c r="M3186" i="1"/>
  <c r="N3186" i="1" s="1"/>
  <c r="B3187" i="1"/>
  <c r="M3187" i="1"/>
  <c r="N3187" i="1" s="1"/>
  <c r="B3188" i="1"/>
  <c r="M3188" i="1"/>
  <c r="N3188" i="1" s="1"/>
  <c r="B3189" i="1"/>
  <c r="M3189" i="1"/>
  <c r="N3189" i="1" s="1"/>
  <c r="B3190" i="1"/>
  <c r="M3190" i="1"/>
  <c r="N3190" i="1" s="1"/>
  <c r="B3191" i="1"/>
  <c r="M3191" i="1"/>
  <c r="N3191" i="1" s="1"/>
  <c r="B3192" i="1"/>
  <c r="M3192" i="1"/>
  <c r="N3192" i="1" s="1"/>
  <c r="B3193" i="1"/>
  <c r="M3193" i="1"/>
  <c r="N3193" i="1" s="1"/>
  <c r="B3194" i="1"/>
  <c r="M3194" i="1"/>
  <c r="N3194" i="1" s="1"/>
  <c r="B3195" i="1"/>
  <c r="M3195" i="1"/>
  <c r="N3195" i="1" s="1"/>
  <c r="B3196" i="1"/>
  <c r="M3196" i="1"/>
  <c r="N3196" i="1" s="1"/>
  <c r="B3197" i="1"/>
  <c r="M3197" i="1"/>
  <c r="N3197" i="1" s="1"/>
  <c r="B3198" i="1"/>
  <c r="M3198" i="1"/>
  <c r="N3198" i="1" s="1"/>
  <c r="B3199" i="1"/>
  <c r="M3199" i="1"/>
  <c r="N3199" i="1" s="1"/>
  <c r="B3200" i="1"/>
  <c r="M3200" i="1"/>
  <c r="N3200" i="1" s="1"/>
  <c r="B3201" i="1"/>
  <c r="M3201" i="1"/>
  <c r="N3201" i="1" s="1"/>
  <c r="B3202" i="1"/>
  <c r="M3202" i="1"/>
  <c r="N3202" i="1" s="1"/>
  <c r="B3203" i="1"/>
  <c r="M3203" i="1"/>
  <c r="N3203" i="1" s="1"/>
  <c r="B3204" i="1"/>
  <c r="M3204" i="1"/>
  <c r="N3204" i="1" s="1"/>
  <c r="B3205" i="1"/>
  <c r="M3205" i="1"/>
  <c r="N3205" i="1" s="1"/>
  <c r="B3206" i="1"/>
  <c r="M3206" i="1"/>
  <c r="N3206" i="1" s="1"/>
  <c r="B3207" i="1"/>
  <c r="M3207" i="1"/>
  <c r="N3207" i="1" s="1"/>
  <c r="B3208" i="1"/>
  <c r="M3208" i="1"/>
  <c r="N3208" i="1" s="1"/>
  <c r="B3209" i="1"/>
  <c r="M3209" i="1"/>
  <c r="N3209" i="1" s="1"/>
  <c r="B3210" i="1"/>
  <c r="M3210" i="1"/>
  <c r="N3210" i="1" s="1"/>
  <c r="B3211" i="1"/>
  <c r="M3211" i="1"/>
  <c r="N3211" i="1" s="1"/>
  <c r="B3212" i="1"/>
  <c r="M3212" i="1"/>
  <c r="N3212" i="1" s="1"/>
  <c r="B3213" i="1"/>
  <c r="M3213" i="1"/>
  <c r="N3213" i="1" s="1"/>
  <c r="B3214" i="1"/>
  <c r="M3214" i="1"/>
  <c r="N3214" i="1" s="1"/>
  <c r="B3215" i="1"/>
  <c r="M3215" i="1"/>
  <c r="N3215" i="1" s="1"/>
  <c r="B3216" i="1"/>
  <c r="M3216" i="1"/>
  <c r="N3216" i="1" s="1"/>
  <c r="B3217" i="1"/>
  <c r="M3217" i="1"/>
  <c r="N3217" i="1" s="1"/>
  <c r="B3218" i="1"/>
  <c r="M3218" i="1"/>
  <c r="N3218" i="1" s="1"/>
  <c r="B3219" i="1"/>
  <c r="M3219" i="1"/>
  <c r="N3219" i="1" s="1"/>
  <c r="B3220" i="1"/>
  <c r="M3220" i="1"/>
  <c r="N3220" i="1" s="1"/>
  <c r="B3221" i="1"/>
  <c r="M3221" i="1"/>
  <c r="N3221" i="1" s="1"/>
  <c r="B3222" i="1"/>
  <c r="M3222" i="1"/>
  <c r="N3222" i="1" s="1"/>
  <c r="B3223" i="1"/>
  <c r="M3223" i="1"/>
  <c r="N3223" i="1" s="1"/>
  <c r="B3224" i="1"/>
  <c r="M3224" i="1"/>
  <c r="N3224" i="1" s="1"/>
  <c r="B3225" i="1"/>
  <c r="M3225" i="1"/>
  <c r="N3225" i="1" s="1"/>
  <c r="B3226" i="1"/>
  <c r="M3226" i="1"/>
  <c r="N3226" i="1" s="1"/>
  <c r="B3227" i="1"/>
  <c r="M3227" i="1"/>
  <c r="N3227" i="1" s="1"/>
  <c r="B3228" i="1"/>
  <c r="M3228" i="1"/>
  <c r="N3228" i="1" s="1"/>
  <c r="B3229" i="1"/>
  <c r="M3229" i="1"/>
  <c r="N3229" i="1" s="1"/>
  <c r="B3230" i="1"/>
  <c r="M3230" i="1"/>
  <c r="N3230" i="1" s="1"/>
  <c r="B3231" i="1"/>
  <c r="M3231" i="1"/>
  <c r="N3231" i="1" s="1"/>
  <c r="B3232" i="1"/>
  <c r="M3232" i="1"/>
  <c r="N3232" i="1" s="1"/>
  <c r="B3233" i="1"/>
  <c r="M3233" i="1"/>
  <c r="N3233" i="1" s="1"/>
  <c r="B3234" i="1"/>
  <c r="M3234" i="1"/>
  <c r="N3234" i="1" s="1"/>
  <c r="B3235" i="1"/>
  <c r="M3235" i="1"/>
  <c r="N3235" i="1" s="1"/>
  <c r="B3236" i="1"/>
  <c r="M3236" i="1"/>
  <c r="N3236" i="1" s="1"/>
  <c r="B3237" i="1"/>
  <c r="M3237" i="1"/>
  <c r="N3237" i="1" s="1"/>
  <c r="B3238" i="1"/>
  <c r="M3238" i="1"/>
  <c r="N3238" i="1" s="1"/>
  <c r="B3239" i="1"/>
  <c r="M3239" i="1"/>
  <c r="N3239" i="1" s="1"/>
  <c r="B3240" i="1"/>
  <c r="M3240" i="1"/>
  <c r="N3240" i="1" s="1"/>
  <c r="B3241" i="1"/>
  <c r="M3241" i="1"/>
  <c r="N3241" i="1" s="1"/>
  <c r="B3242" i="1"/>
  <c r="M3242" i="1"/>
  <c r="N3242" i="1" s="1"/>
  <c r="B3243" i="1"/>
  <c r="M3243" i="1"/>
  <c r="N3243" i="1" s="1"/>
  <c r="B3244" i="1"/>
  <c r="M3244" i="1"/>
  <c r="N3244" i="1" s="1"/>
  <c r="B3245" i="1"/>
  <c r="M3245" i="1"/>
  <c r="N3245" i="1" s="1"/>
  <c r="B3246" i="1"/>
  <c r="M3246" i="1"/>
  <c r="N3246" i="1" s="1"/>
  <c r="B3247" i="1"/>
  <c r="M3247" i="1"/>
  <c r="N3247" i="1" s="1"/>
  <c r="B3248" i="1"/>
  <c r="M3248" i="1"/>
  <c r="N3248" i="1" s="1"/>
  <c r="B3249" i="1"/>
  <c r="M3249" i="1"/>
  <c r="N3249" i="1" s="1"/>
  <c r="B3250" i="1"/>
  <c r="M3250" i="1"/>
  <c r="N3250" i="1" s="1"/>
  <c r="B3251" i="1"/>
  <c r="M3251" i="1"/>
  <c r="N3251" i="1" s="1"/>
  <c r="B3252" i="1"/>
  <c r="M3252" i="1"/>
  <c r="N3252" i="1" s="1"/>
  <c r="B3253" i="1"/>
  <c r="M3253" i="1"/>
  <c r="N3253" i="1" s="1"/>
  <c r="B3254" i="1"/>
  <c r="M3254" i="1"/>
  <c r="N3254" i="1" s="1"/>
  <c r="B3255" i="1"/>
  <c r="M3255" i="1"/>
  <c r="N3255" i="1" s="1"/>
  <c r="B3256" i="1"/>
  <c r="M3256" i="1"/>
  <c r="N3256" i="1" s="1"/>
  <c r="B3257" i="1"/>
  <c r="M3257" i="1"/>
  <c r="N3257" i="1" s="1"/>
  <c r="B3258" i="1"/>
  <c r="M3258" i="1"/>
  <c r="N3258" i="1" s="1"/>
  <c r="B3259" i="1"/>
  <c r="M3259" i="1"/>
  <c r="N3259" i="1" s="1"/>
  <c r="B3260" i="1"/>
  <c r="M3260" i="1"/>
  <c r="N3260" i="1" s="1"/>
  <c r="B3261" i="1"/>
  <c r="M3261" i="1"/>
  <c r="N3261" i="1" s="1"/>
  <c r="B3262" i="1"/>
  <c r="M3262" i="1"/>
  <c r="N3262" i="1" s="1"/>
  <c r="B3263" i="1"/>
  <c r="M3263" i="1"/>
  <c r="N3263" i="1" s="1"/>
  <c r="B3264" i="1"/>
  <c r="M3264" i="1"/>
  <c r="N3264" i="1" s="1"/>
  <c r="B3265" i="1"/>
  <c r="M3265" i="1"/>
  <c r="N3265" i="1" s="1"/>
  <c r="B3266" i="1"/>
  <c r="M3266" i="1"/>
  <c r="N3266" i="1" s="1"/>
  <c r="B3267" i="1"/>
  <c r="M3267" i="1"/>
  <c r="N3267" i="1" s="1"/>
  <c r="B3268" i="1"/>
  <c r="M3268" i="1"/>
  <c r="N3268" i="1" s="1"/>
  <c r="B3269" i="1"/>
  <c r="M3269" i="1"/>
  <c r="N3269" i="1" s="1"/>
  <c r="B3270" i="1"/>
  <c r="M3270" i="1"/>
  <c r="N3270" i="1" s="1"/>
  <c r="B3271" i="1"/>
  <c r="M3271" i="1"/>
  <c r="N3271" i="1" s="1"/>
  <c r="B3272" i="1"/>
  <c r="M3272" i="1"/>
  <c r="N3272" i="1" s="1"/>
  <c r="B3273" i="1"/>
  <c r="M3273" i="1"/>
  <c r="N3273" i="1" s="1"/>
  <c r="B3274" i="1"/>
  <c r="M3274" i="1"/>
  <c r="N3274" i="1" s="1"/>
  <c r="B3275" i="1"/>
  <c r="M3275" i="1"/>
  <c r="N3275" i="1" s="1"/>
  <c r="B3276" i="1"/>
  <c r="M3276" i="1"/>
  <c r="N3276" i="1" s="1"/>
  <c r="B3277" i="1"/>
  <c r="M3277" i="1"/>
  <c r="N3277" i="1" s="1"/>
  <c r="B3278" i="1"/>
  <c r="M3278" i="1"/>
  <c r="N3278" i="1" s="1"/>
  <c r="B3279" i="1"/>
  <c r="M3279" i="1"/>
  <c r="N3279" i="1" s="1"/>
  <c r="B3280" i="1"/>
  <c r="M3280" i="1"/>
  <c r="N3280" i="1" s="1"/>
  <c r="B3281" i="1"/>
  <c r="M3281" i="1"/>
  <c r="N3281" i="1" s="1"/>
  <c r="B3282" i="1"/>
  <c r="M3282" i="1"/>
  <c r="N3282" i="1" s="1"/>
  <c r="B3283" i="1"/>
  <c r="M3283" i="1"/>
  <c r="N3283" i="1" s="1"/>
  <c r="B3284" i="1"/>
  <c r="M3284" i="1"/>
  <c r="N3284" i="1" s="1"/>
  <c r="B3285" i="1"/>
  <c r="M3285" i="1"/>
  <c r="N3285" i="1" s="1"/>
  <c r="B3286" i="1"/>
  <c r="M3286" i="1"/>
  <c r="N3286" i="1" s="1"/>
  <c r="B3287" i="1"/>
  <c r="M3287" i="1"/>
  <c r="N3287" i="1" s="1"/>
  <c r="B3288" i="1"/>
  <c r="M3288" i="1"/>
  <c r="N3288" i="1" s="1"/>
  <c r="B3289" i="1"/>
  <c r="M3289" i="1"/>
  <c r="N3289" i="1" s="1"/>
  <c r="B3290" i="1"/>
  <c r="M3290" i="1"/>
  <c r="N3290" i="1" s="1"/>
  <c r="B3291" i="1"/>
  <c r="M3291" i="1"/>
  <c r="N3291" i="1" s="1"/>
  <c r="B3292" i="1"/>
  <c r="M3292" i="1"/>
  <c r="N3292" i="1" s="1"/>
  <c r="B3293" i="1"/>
  <c r="M3293" i="1"/>
  <c r="N3293" i="1" s="1"/>
  <c r="B3294" i="1"/>
  <c r="M3294" i="1"/>
  <c r="N3294" i="1" s="1"/>
  <c r="B3295" i="1"/>
  <c r="M3295" i="1"/>
  <c r="N3295" i="1" s="1"/>
  <c r="B3296" i="1"/>
  <c r="M3296" i="1"/>
  <c r="N3296" i="1" s="1"/>
  <c r="B3297" i="1"/>
  <c r="M3297" i="1"/>
  <c r="N3297" i="1" s="1"/>
  <c r="B3298" i="1"/>
  <c r="M3298" i="1"/>
  <c r="N3298" i="1" s="1"/>
  <c r="B3299" i="1"/>
  <c r="M3299" i="1"/>
  <c r="N3299" i="1" s="1"/>
  <c r="B3300" i="1"/>
  <c r="M3300" i="1"/>
  <c r="N3300" i="1" s="1"/>
  <c r="B3301" i="1"/>
  <c r="M3301" i="1"/>
  <c r="N3301" i="1" s="1"/>
  <c r="B3302" i="1"/>
  <c r="M3302" i="1"/>
  <c r="N3302" i="1" s="1"/>
  <c r="B3303" i="1"/>
  <c r="M3303" i="1"/>
  <c r="N3303" i="1" s="1"/>
  <c r="B3304" i="1"/>
  <c r="M3304" i="1"/>
  <c r="N3304" i="1" s="1"/>
  <c r="B3305" i="1"/>
  <c r="M3305" i="1"/>
  <c r="N3305" i="1" s="1"/>
  <c r="B3306" i="1"/>
  <c r="M3306" i="1"/>
  <c r="N3306" i="1" s="1"/>
  <c r="B3307" i="1"/>
  <c r="M3307" i="1"/>
  <c r="N3307" i="1" s="1"/>
  <c r="B3308" i="1"/>
  <c r="M3308" i="1"/>
  <c r="N3308" i="1" s="1"/>
  <c r="B3309" i="1"/>
  <c r="M3309" i="1"/>
  <c r="N3309" i="1" s="1"/>
  <c r="B3310" i="1"/>
  <c r="M3310" i="1"/>
  <c r="N3310" i="1" s="1"/>
  <c r="B3311" i="1"/>
  <c r="M3311" i="1"/>
  <c r="N3311" i="1" s="1"/>
  <c r="B3312" i="1"/>
  <c r="M3312" i="1"/>
  <c r="N3312" i="1" s="1"/>
  <c r="B3313" i="1"/>
  <c r="M3313" i="1"/>
  <c r="N3313" i="1" s="1"/>
  <c r="B3314" i="1"/>
  <c r="M3314" i="1"/>
  <c r="N3314" i="1" s="1"/>
  <c r="B3315" i="1"/>
  <c r="M3315" i="1"/>
  <c r="N3315" i="1" s="1"/>
  <c r="B3316" i="1"/>
  <c r="M3316" i="1"/>
  <c r="N3316" i="1" s="1"/>
  <c r="B3317" i="1"/>
  <c r="M3317" i="1"/>
  <c r="N3317" i="1" s="1"/>
  <c r="B3318" i="1"/>
  <c r="M3318" i="1"/>
  <c r="N3318" i="1" s="1"/>
  <c r="B3319" i="1"/>
  <c r="M3319" i="1"/>
  <c r="N3319" i="1" s="1"/>
  <c r="B3320" i="1"/>
  <c r="M3320" i="1"/>
  <c r="N3320" i="1" s="1"/>
  <c r="B3321" i="1"/>
  <c r="M3321" i="1"/>
  <c r="N3321" i="1" s="1"/>
  <c r="B3322" i="1"/>
  <c r="M3322" i="1"/>
  <c r="N3322" i="1" s="1"/>
  <c r="B3323" i="1"/>
  <c r="M3323" i="1"/>
  <c r="N3323" i="1" s="1"/>
  <c r="B3324" i="1"/>
  <c r="M3324" i="1"/>
  <c r="N3324" i="1" s="1"/>
  <c r="B3325" i="1"/>
  <c r="M3325" i="1"/>
  <c r="N3325" i="1" s="1"/>
  <c r="B3326" i="1"/>
  <c r="M3326" i="1"/>
  <c r="N3326" i="1" s="1"/>
  <c r="B3327" i="1"/>
  <c r="M3327" i="1"/>
  <c r="N3327" i="1" s="1"/>
  <c r="B3328" i="1"/>
  <c r="M3328" i="1"/>
  <c r="N3328" i="1" s="1"/>
  <c r="B3329" i="1"/>
  <c r="M3329" i="1"/>
  <c r="N3329" i="1" s="1"/>
  <c r="B3330" i="1"/>
  <c r="M3330" i="1"/>
  <c r="N3330" i="1" s="1"/>
  <c r="B3331" i="1"/>
  <c r="M3331" i="1"/>
  <c r="N3331" i="1" s="1"/>
  <c r="B3332" i="1"/>
  <c r="M3332" i="1"/>
  <c r="N3332" i="1" s="1"/>
  <c r="B3333" i="1"/>
  <c r="M3333" i="1"/>
  <c r="N3333" i="1" s="1"/>
  <c r="B3334" i="1"/>
  <c r="M3334" i="1"/>
  <c r="N3334" i="1" s="1"/>
  <c r="B3335" i="1"/>
  <c r="M3335" i="1"/>
  <c r="N3335" i="1" s="1"/>
  <c r="B3336" i="1"/>
  <c r="M3336" i="1"/>
  <c r="N3336" i="1" s="1"/>
  <c r="B3337" i="1"/>
  <c r="M3337" i="1"/>
  <c r="N3337" i="1" s="1"/>
  <c r="B3338" i="1"/>
  <c r="M3338" i="1"/>
  <c r="N3338" i="1" s="1"/>
  <c r="B3339" i="1"/>
  <c r="M3339" i="1"/>
  <c r="N3339" i="1" s="1"/>
  <c r="B3340" i="1"/>
  <c r="M3340" i="1"/>
  <c r="N3340" i="1" s="1"/>
  <c r="B3341" i="1"/>
  <c r="M3341" i="1"/>
  <c r="N3341" i="1" s="1"/>
  <c r="B3342" i="1"/>
  <c r="M3342" i="1"/>
  <c r="N3342" i="1" s="1"/>
  <c r="B3343" i="1"/>
  <c r="M3343" i="1"/>
  <c r="N3343" i="1" s="1"/>
  <c r="B3344" i="1"/>
  <c r="M3344" i="1"/>
  <c r="N3344" i="1" s="1"/>
  <c r="B3345" i="1"/>
  <c r="M3345" i="1"/>
  <c r="N3345" i="1" s="1"/>
  <c r="B3346" i="1"/>
  <c r="M3346" i="1"/>
  <c r="N3346" i="1" s="1"/>
  <c r="B3347" i="1"/>
  <c r="M3347" i="1"/>
  <c r="N3347" i="1" s="1"/>
  <c r="B3348" i="1"/>
  <c r="M3348" i="1"/>
  <c r="N3348" i="1" s="1"/>
  <c r="B3349" i="1"/>
  <c r="M3349" i="1"/>
  <c r="N3349" i="1" s="1"/>
  <c r="B3350" i="1"/>
  <c r="M3350" i="1"/>
  <c r="N3350" i="1" s="1"/>
  <c r="B3351" i="1"/>
  <c r="M3351" i="1"/>
  <c r="N3351" i="1" s="1"/>
  <c r="B3352" i="1"/>
  <c r="M3352" i="1"/>
  <c r="N3352" i="1" s="1"/>
  <c r="B3353" i="1"/>
  <c r="M3353" i="1"/>
  <c r="N3353" i="1" s="1"/>
  <c r="B3354" i="1"/>
  <c r="M3354" i="1"/>
  <c r="N3354" i="1" s="1"/>
  <c r="B3355" i="1"/>
  <c r="M3355" i="1"/>
  <c r="N3355" i="1" s="1"/>
  <c r="B3356" i="1"/>
  <c r="M3356" i="1"/>
  <c r="N3356" i="1" s="1"/>
  <c r="B3357" i="1"/>
  <c r="M3357" i="1"/>
  <c r="N3357" i="1" s="1"/>
  <c r="B3358" i="1"/>
  <c r="M3358" i="1"/>
  <c r="N3358" i="1" s="1"/>
  <c r="B3359" i="1"/>
  <c r="M3359" i="1"/>
  <c r="N3359" i="1" s="1"/>
  <c r="B3360" i="1"/>
  <c r="M3360" i="1"/>
  <c r="N3360" i="1" s="1"/>
  <c r="B3361" i="1"/>
  <c r="M3361" i="1"/>
  <c r="N3361" i="1" s="1"/>
  <c r="B3362" i="1"/>
  <c r="M3362" i="1"/>
  <c r="N3362" i="1" s="1"/>
  <c r="B3363" i="1"/>
  <c r="M3363" i="1"/>
  <c r="N3363" i="1" s="1"/>
  <c r="B3364" i="1"/>
  <c r="M3364" i="1"/>
  <c r="N3364" i="1" s="1"/>
  <c r="B3365" i="1"/>
  <c r="M3365" i="1"/>
  <c r="N3365" i="1" s="1"/>
  <c r="B3366" i="1"/>
  <c r="M3366" i="1"/>
  <c r="N3366" i="1" s="1"/>
  <c r="B3367" i="1"/>
  <c r="M3367" i="1"/>
  <c r="N3367" i="1" s="1"/>
  <c r="B3368" i="1"/>
  <c r="M3368" i="1"/>
  <c r="N3368" i="1" s="1"/>
  <c r="B3369" i="1"/>
  <c r="M3369" i="1"/>
  <c r="N3369" i="1" s="1"/>
  <c r="B3370" i="1"/>
  <c r="M3370" i="1"/>
  <c r="N3370" i="1" s="1"/>
  <c r="B3371" i="1"/>
  <c r="M3371" i="1"/>
  <c r="N3371" i="1" s="1"/>
  <c r="B3372" i="1"/>
  <c r="M3372" i="1"/>
  <c r="N3372" i="1" s="1"/>
  <c r="B3373" i="1"/>
  <c r="M3373" i="1"/>
  <c r="N3373" i="1" s="1"/>
  <c r="B3374" i="1"/>
  <c r="M3374" i="1"/>
  <c r="N3374" i="1" s="1"/>
  <c r="B3375" i="1"/>
  <c r="M3375" i="1"/>
  <c r="N3375" i="1" s="1"/>
  <c r="B3376" i="1"/>
  <c r="M3376" i="1"/>
  <c r="N3376" i="1" s="1"/>
  <c r="B3377" i="1"/>
  <c r="M3377" i="1"/>
  <c r="N3377" i="1" s="1"/>
  <c r="B3378" i="1"/>
  <c r="M3378" i="1"/>
  <c r="N3378" i="1" s="1"/>
  <c r="B3379" i="1"/>
  <c r="M3379" i="1"/>
  <c r="N3379" i="1" s="1"/>
  <c r="B3380" i="1"/>
  <c r="M3380" i="1"/>
  <c r="N3380" i="1" s="1"/>
  <c r="B3381" i="1"/>
  <c r="M3381" i="1"/>
  <c r="N3381" i="1" s="1"/>
  <c r="B3382" i="1"/>
  <c r="M3382" i="1"/>
  <c r="N3382" i="1" s="1"/>
  <c r="B3383" i="1"/>
  <c r="M3383" i="1"/>
  <c r="N3383" i="1" s="1"/>
  <c r="B3384" i="1"/>
  <c r="M3384" i="1"/>
  <c r="N3384" i="1" s="1"/>
  <c r="B3385" i="1"/>
  <c r="M3385" i="1"/>
  <c r="N3385" i="1" s="1"/>
  <c r="B3386" i="1"/>
  <c r="M3386" i="1"/>
  <c r="N3386" i="1" s="1"/>
  <c r="B3387" i="1"/>
  <c r="M3387" i="1"/>
  <c r="N3387" i="1" s="1"/>
  <c r="B3388" i="1"/>
  <c r="M3388" i="1"/>
  <c r="N3388" i="1" s="1"/>
  <c r="B3389" i="1"/>
  <c r="M3389" i="1"/>
  <c r="N3389" i="1" s="1"/>
  <c r="B3390" i="1"/>
  <c r="M3390" i="1"/>
  <c r="N3390" i="1" s="1"/>
  <c r="B3391" i="1"/>
  <c r="M3391" i="1"/>
  <c r="N3391" i="1" s="1"/>
  <c r="B3392" i="1"/>
  <c r="M3392" i="1"/>
  <c r="N3392" i="1" s="1"/>
  <c r="B3393" i="1"/>
  <c r="M3393" i="1"/>
  <c r="N3393" i="1" s="1"/>
  <c r="B3394" i="1"/>
  <c r="M3394" i="1"/>
  <c r="N3394" i="1" s="1"/>
  <c r="B3395" i="1"/>
  <c r="M3395" i="1"/>
  <c r="N3395" i="1" s="1"/>
  <c r="B3396" i="1"/>
  <c r="M3396" i="1"/>
  <c r="N3396" i="1" s="1"/>
  <c r="B3397" i="1"/>
  <c r="M3397" i="1"/>
  <c r="N3397" i="1" s="1"/>
  <c r="B3398" i="1"/>
  <c r="M3398" i="1"/>
  <c r="N3398" i="1" s="1"/>
  <c r="B3399" i="1"/>
  <c r="M3399" i="1"/>
  <c r="N3399" i="1" s="1"/>
  <c r="B3400" i="1"/>
  <c r="M3400" i="1"/>
  <c r="N3400" i="1" s="1"/>
  <c r="B3401" i="1"/>
  <c r="M3401" i="1"/>
  <c r="N3401" i="1" s="1"/>
  <c r="B3402" i="1"/>
  <c r="M3402" i="1"/>
  <c r="N3402" i="1" s="1"/>
  <c r="B3403" i="1"/>
  <c r="M3403" i="1"/>
  <c r="N3403" i="1" s="1"/>
  <c r="B3404" i="1"/>
  <c r="M3404" i="1"/>
  <c r="N3404" i="1" s="1"/>
  <c r="B3405" i="1"/>
  <c r="M3405" i="1"/>
  <c r="N3405" i="1" s="1"/>
  <c r="B3406" i="1"/>
  <c r="M3406" i="1"/>
  <c r="N3406" i="1" s="1"/>
  <c r="B3407" i="1"/>
  <c r="M3407" i="1"/>
  <c r="N3407" i="1" s="1"/>
  <c r="B3408" i="1"/>
  <c r="M3408" i="1"/>
  <c r="N3408" i="1" s="1"/>
  <c r="B3409" i="1"/>
  <c r="M3409" i="1"/>
  <c r="N3409" i="1" s="1"/>
  <c r="B3410" i="1"/>
  <c r="M3410" i="1"/>
  <c r="N3410" i="1" s="1"/>
  <c r="B3411" i="1"/>
  <c r="M3411" i="1"/>
  <c r="N3411" i="1" s="1"/>
  <c r="B3412" i="1"/>
  <c r="M3412" i="1"/>
  <c r="N3412" i="1" s="1"/>
  <c r="B3413" i="1"/>
  <c r="M3413" i="1"/>
  <c r="N3413" i="1" s="1"/>
  <c r="B3414" i="1"/>
  <c r="M3414" i="1"/>
  <c r="N3414" i="1" s="1"/>
  <c r="B3415" i="1"/>
  <c r="M3415" i="1"/>
  <c r="N3415" i="1" s="1"/>
  <c r="B3416" i="1"/>
  <c r="M3416" i="1"/>
  <c r="N3416" i="1" s="1"/>
  <c r="B3417" i="1"/>
  <c r="M3417" i="1"/>
  <c r="N3417" i="1" s="1"/>
  <c r="B3418" i="1"/>
  <c r="M3418" i="1"/>
  <c r="N3418" i="1" s="1"/>
  <c r="B3419" i="1"/>
  <c r="M3419" i="1"/>
  <c r="N3419" i="1" s="1"/>
  <c r="B3420" i="1"/>
  <c r="M3420" i="1"/>
  <c r="N3420" i="1" s="1"/>
  <c r="B3421" i="1"/>
  <c r="M3421" i="1"/>
  <c r="N3421" i="1" s="1"/>
  <c r="B3422" i="1"/>
  <c r="M3422" i="1"/>
  <c r="N3422" i="1" s="1"/>
  <c r="B3423" i="1"/>
  <c r="M3423" i="1"/>
  <c r="N3423" i="1" s="1"/>
  <c r="B3424" i="1"/>
  <c r="M3424" i="1"/>
  <c r="N3424" i="1" s="1"/>
  <c r="B3425" i="1"/>
  <c r="M3425" i="1"/>
  <c r="N3425" i="1" s="1"/>
  <c r="B3426" i="1"/>
  <c r="M3426" i="1"/>
  <c r="N3426" i="1" s="1"/>
  <c r="B3427" i="1"/>
  <c r="M3427" i="1"/>
  <c r="N3427" i="1" s="1"/>
  <c r="B3428" i="1"/>
  <c r="M3428" i="1"/>
  <c r="N3428" i="1" s="1"/>
  <c r="B3429" i="1"/>
  <c r="M3429" i="1"/>
  <c r="N3429" i="1" s="1"/>
  <c r="B3430" i="1"/>
  <c r="M3430" i="1"/>
  <c r="N3430" i="1" s="1"/>
  <c r="B3431" i="1"/>
  <c r="M3431" i="1"/>
  <c r="N3431" i="1" s="1"/>
  <c r="B3432" i="1"/>
  <c r="M3432" i="1"/>
  <c r="N3432" i="1" s="1"/>
  <c r="B3433" i="1"/>
  <c r="M3433" i="1"/>
  <c r="N3433" i="1" s="1"/>
  <c r="B3434" i="1"/>
  <c r="M3434" i="1"/>
  <c r="N3434" i="1" s="1"/>
  <c r="B3435" i="1"/>
  <c r="M3435" i="1"/>
  <c r="N3435" i="1" s="1"/>
  <c r="B3436" i="1"/>
  <c r="M3436" i="1"/>
  <c r="N3436" i="1" s="1"/>
  <c r="B3437" i="1"/>
  <c r="M3437" i="1"/>
  <c r="N3437" i="1" s="1"/>
  <c r="B3438" i="1"/>
  <c r="M3438" i="1"/>
  <c r="N3438" i="1" s="1"/>
  <c r="B3439" i="1"/>
  <c r="M3439" i="1"/>
  <c r="N3439" i="1" s="1"/>
  <c r="B3440" i="1"/>
  <c r="M3440" i="1"/>
  <c r="N3440" i="1" s="1"/>
  <c r="B3441" i="1"/>
  <c r="M3441" i="1"/>
  <c r="N3441" i="1" s="1"/>
  <c r="B3442" i="1"/>
  <c r="M3442" i="1"/>
  <c r="N3442" i="1" s="1"/>
  <c r="B3443" i="1"/>
  <c r="M3443" i="1"/>
  <c r="N3443" i="1" s="1"/>
  <c r="B3444" i="1"/>
  <c r="M3444" i="1"/>
  <c r="N3444" i="1" s="1"/>
  <c r="B3445" i="1"/>
  <c r="M3445" i="1"/>
  <c r="N3445" i="1" s="1"/>
  <c r="B3446" i="1"/>
  <c r="M3446" i="1"/>
  <c r="N3446" i="1" s="1"/>
  <c r="B3447" i="1"/>
  <c r="M3447" i="1"/>
  <c r="N3447" i="1" s="1"/>
  <c r="B3448" i="1"/>
  <c r="M3448" i="1"/>
  <c r="N3448" i="1" s="1"/>
  <c r="B3449" i="1"/>
  <c r="M3449" i="1"/>
  <c r="N3449" i="1" s="1"/>
  <c r="B3450" i="1"/>
  <c r="M3450" i="1"/>
  <c r="N3450" i="1" s="1"/>
  <c r="B3451" i="1"/>
  <c r="M3451" i="1"/>
  <c r="N3451" i="1" s="1"/>
  <c r="B3452" i="1"/>
  <c r="M3452" i="1"/>
  <c r="N3452" i="1" s="1"/>
  <c r="B3453" i="1"/>
  <c r="M3453" i="1"/>
  <c r="N3453" i="1" s="1"/>
  <c r="B3454" i="1"/>
  <c r="M3454" i="1"/>
  <c r="N3454" i="1" s="1"/>
  <c r="B3455" i="1"/>
  <c r="M3455" i="1"/>
  <c r="N3455" i="1" s="1"/>
  <c r="B3456" i="1"/>
  <c r="M3456" i="1"/>
  <c r="N3456" i="1" s="1"/>
  <c r="B3457" i="1"/>
  <c r="M3457" i="1"/>
  <c r="N3457" i="1" s="1"/>
  <c r="B3458" i="1"/>
  <c r="M3458" i="1"/>
  <c r="N3458" i="1" s="1"/>
  <c r="B3459" i="1"/>
  <c r="M3459" i="1"/>
  <c r="N3459" i="1" s="1"/>
  <c r="B3460" i="1"/>
  <c r="M3460" i="1"/>
  <c r="N3460" i="1" s="1"/>
  <c r="B3461" i="1"/>
  <c r="M3461" i="1"/>
  <c r="N3461" i="1" s="1"/>
  <c r="B3462" i="1"/>
  <c r="M3462" i="1"/>
  <c r="N3462" i="1" s="1"/>
  <c r="B3463" i="1"/>
  <c r="M3463" i="1"/>
  <c r="N3463" i="1" s="1"/>
  <c r="B3464" i="1"/>
  <c r="M3464" i="1"/>
  <c r="N3464" i="1" s="1"/>
  <c r="B3465" i="1"/>
  <c r="M3465" i="1"/>
  <c r="N3465" i="1" s="1"/>
  <c r="B3466" i="1"/>
  <c r="M3466" i="1"/>
  <c r="N3466" i="1" s="1"/>
  <c r="B3467" i="1"/>
  <c r="M3467" i="1"/>
  <c r="N3467" i="1" s="1"/>
  <c r="B3468" i="1"/>
  <c r="M3468" i="1"/>
  <c r="N3468" i="1" s="1"/>
  <c r="B3469" i="1"/>
  <c r="M3469" i="1"/>
  <c r="N3469" i="1" s="1"/>
  <c r="B3470" i="1"/>
  <c r="M3470" i="1"/>
  <c r="N3470" i="1" s="1"/>
  <c r="B3471" i="1"/>
  <c r="M3471" i="1"/>
  <c r="N3471" i="1" s="1"/>
  <c r="B3472" i="1"/>
  <c r="M3472" i="1"/>
  <c r="N3472" i="1" s="1"/>
  <c r="B3473" i="1"/>
  <c r="M3473" i="1"/>
  <c r="N3473" i="1" s="1"/>
  <c r="B3474" i="1"/>
  <c r="M3474" i="1"/>
  <c r="N3474" i="1" s="1"/>
  <c r="B3475" i="1"/>
  <c r="M3475" i="1"/>
  <c r="N3475" i="1" s="1"/>
  <c r="B3476" i="1"/>
  <c r="M3476" i="1"/>
  <c r="N3476" i="1" s="1"/>
  <c r="B3477" i="1"/>
  <c r="M3477" i="1"/>
  <c r="N3477" i="1" s="1"/>
  <c r="B3478" i="1"/>
  <c r="M3478" i="1"/>
  <c r="N3478" i="1" s="1"/>
  <c r="B3479" i="1"/>
  <c r="M3479" i="1"/>
  <c r="N3479" i="1" s="1"/>
  <c r="B3480" i="1"/>
  <c r="M3480" i="1"/>
  <c r="N3480" i="1" s="1"/>
  <c r="B3481" i="1"/>
  <c r="M3481" i="1"/>
  <c r="N3481" i="1" s="1"/>
  <c r="B3482" i="1"/>
  <c r="M3482" i="1"/>
  <c r="N3482" i="1" s="1"/>
  <c r="B3483" i="1"/>
  <c r="M3483" i="1"/>
  <c r="N3483" i="1" s="1"/>
  <c r="B3484" i="1"/>
  <c r="M3484" i="1"/>
  <c r="N3484" i="1" s="1"/>
  <c r="B3485" i="1"/>
  <c r="M3485" i="1"/>
  <c r="N3485" i="1" s="1"/>
  <c r="B3486" i="1"/>
  <c r="M3486" i="1"/>
  <c r="N3486" i="1" s="1"/>
  <c r="B3487" i="1"/>
  <c r="M3487" i="1"/>
  <c r="N3487" i="1" s="1"/>
  <c r="B3488" i="1"/>
  <c r="M3488" i="1"/>
  <c r="N3488" i="1" s="1"/>
  <c r="B3489" i="1"/>
  <c r="M3489" i="1"/>
  <c r="N3489" i="1" s="1"/>
  <c r="B3490" i="1"/>
  <c r="M3490" i="1"/>
  <c r="N3490" i="1" s="1"/>
  <c r="B3491" i="1"/>
  <c r="M3491" i="1"/>
  <c r="N3491" i="1" s="1"/>
  <c r="B3492" i="1"/>
  <c r="M3492" i="1"/>
  <c r="N3492" i="1" s="1"/>
  <c r="B3493" i="1"/>
  <c r="M3493" i="1"/>
  <c r="N3493" i="1" s="1"/>
  <c r="B3494" i="1"/>
  <c r="M3494" i="1"/>
  <c r="N3494" i="1" s="1"/>
  <c r="B3495" i="1"/>
  <c r="M3495" i="1"/>
  <c r="N3495" i="1" s="1"/>
  <c r="B3496" i="1"/>
  <c r="M3496" i="1"/>
  <c r="N3496" i="1" s="1"/>
  <c r="B3497" i="1"/>
  <c r="M3497" i="1"/>
  <c r="N3497" i="1" s="1"/>
  <c r="B3498" i="1"/>
  <c r="M3498" i="1"/>
  <c r="N3498" i="1" s="1"/>
  <c r="B3499" i="1"/>
  <c r="M3499" i="1"/>
  <c r="N3499" i="1" s="1"/>
  <c r="B3500" i="1"/>
  <c r="M3500" i="1"/>
  <c r="N3500" i="1" s="1"/>
  <c r="B3501" i="1"/>
  <c r="M3501" i="1"/>
  <c r="N3501" i="1" s="1"/>
  <c r="B3502" i="1"/>
  <c r="M3502" i="1"/>
  <c r="N3502" i="1" s="1"/>
  <c r="B3503" i="1"/>
  <c r="M3503" i="1"/>
  <c r="N3503" i="1" s="1"/>
  <c r="B3504" i="1"/>
  <c r="M3504" i="1"/>
  <c r="N3504" i="1" s="1"/>
  <c r="B3505" i="1"/>
  <c r="M3505" i="1"/>
  <c r="N3505" i="1" s="1"/>
  <c r="B3506" i="1"/>
  <c r="M3506" i="1"/>
  <c r="N3506" i="1" s="1"/>
  <c r="B3507" i="1"/>
  <c r="M3507" i="1"/>
  <c r="N3507" i="1" s="1"/>
  <c r="B3508" i="1"/>
  <c r="M3508" i="1"/>
  <c r="N3508" i="1" s="1"/>
  <c r="B3509" i="1"/>
  <c r="M3509" i="1"/>
  <c r="N3509" i="1" s="1"/>
  <c r="B3510" i="1"/>
  <c r="M3510" i="1"/>
  <c r="N3510" i="1" s="1"/>
  <c r="B3511" i="1"/>
  <c r="M3511" i="1"/>
  <c r="N3511" i="1" s="1"/>
  <c r="B3512" i="1"/>
  <c r="M3512" i="1"/>
  <c r="N3512" i="1" s="1"/>
  <c r="B3513" i="1"/>
  <c r="M3513" i="1"/>
  <c r="N3513" i="1" s="1"/>
  <c r="B3514" i="1"/>
  <c r="M3514" i="1"/>
  <c r="N3514" i="1" s="1"/>
  <c r="B3515" i="1"/>
  <c r="M3515" i="1"/>
  <c r="N3515" i="1" s="1"/>
  <c r="B3516" i="1"/>
  <c r="M3516" i="1"/>
  <c r="N3516" i="1" s="1"/>
  <c r="B3517" i="1"/>
  <c r="M3517" i="1"/>
  <c r="N3517" i="1" s="1"/>
  <c r="B3518" i="1"/>
  <c r="M3518" i="1"/>
  <c r="N3518" i="1" s="1"/>
  <c r="B3519" i="1"/>
  <c r="M3519" i="1"/>
  <c r="N3519" i="1" s="1"/>
  <c r="B3520" i="1"/>
  <c r="M3520" i="1"/>
  <c r="N3520" i="1" s="1"/>
  <c r="B3521" i="1"/>
  <c r="M3521" i="1"/>
  <c r="N3521" i="1" s="1"/>
  <c r="B3522" i="1"/>
  <c r="M3522" i="1"/>
  <c r="N3522" i="1" s="1"/>
  <c r="B3523" i="1"/>
  <c r="M3523" i="1"/>
  <c r="N3523" i="1" s="1"/>
  <c r="B3524" i="1"/>
  <c r="M3524" i="1"/>
  <c r="N3524" i="1" s="1"/>
  <c r="B3525" i="1"/>
  <c r="M3525" i="1"/>
  <c r="N3525" i="1" s="1"/>
  <c r="B3526" i="1"/>
  <c r="M3526" i="1"/>
  <c r="N3526" i="1" s="1"/>
  <c r="B3527" i="1"/>
  <c r="M3527" i="1"/>
  <c r="N3527" i="1" s="1"/>
  <c r="B3528" i="1"/>
  <c r="M3528" i="1"/>
  <c r="N3528" i="1" s="1"/>
  <c r="B3529" i="1"/>
  <c r="M3529" i="1"/>
  <c r="N3529" i="1" s="1"/>
  <c r="B3530" i="1"/>
  <c r="M3530" i="1"/>
  <c r="N3530" i="1" s="1"/>
  <c r="B3531" i="1"/>
  <c r="M3531" i="1"/>
  <c r="N3531" i="1" s="1"/>
  <c r="B3532" i="1"/>
  <c r="M3532" i="1"/>
  <c r="N3532" i="1" s="1"/>
  <c r="B3533" i="1"/>
  <c r="M3533" i="1"/>
  <c r="N3533" i="1" s="1"/>
  <c r="B3534" i="1"/>
  <c r="M3534" i="1"/>
  <c r="N3534" i="1" s="1"/>
  <c r="B3535" i="1"/>
  <c r="M3535" i="1"/>
  <c r="N3535" i="1" s="1"/>
  <c r="B3536" i="1"/>
  <c r="M3536" i="1"/>
  <c r="N3536" i="1" s="1"/>
  <c r="B3537" i="1"/>
  <c r="M3537" i="1"/>
  <c r="N3537" i="1" s="1"/>
  <c r="B3538" i="1"/>
  <c r="M3538" i="1"/>
  <c r="N3538" i="1" s="1"/>
  <c r="B3539" i="1"/>
  <c r="M3539" i="1"/>
  <c r="N3539" i="1" s="1"/>
  <c r="B3540" i="1"/>
  <c r="M3540" i="1"/>
  <c r="N3540" i="1" s="1"/>
  <c r="B3541" i="1"/>
  <c r="M3541" i="1"/>
  <c r="N3541" i="1" s="1"/>
  <c r="B3542" i="1"/>
  <c r="M3542" i="1"/>
  <c r="N3542" i="1" s="1"/>
  <c r="B3543" i="1"/>
  <c r="M3543" i="1"/>
  <c r="N3543" i="1" s="1"/>
  <c r="B3544" i="1"/>
  <c r="M3544" i="1"/>
  <c r="N3544" i="1" s="1"/>
  <c r="B3545" i="1"/>
  <c r="M3545" i="1"/>
  <c r="N3545" i="1" s="1"/>
  <c r="B3546" i="1"/>
  <c r="M3546" i="1"/>
  <c r="N3546" i="1" s="1"/>
  <c r="B3547" i="1"/>
  <c r="M3547" i="1"/>
  <c r="N3547" i="1" s="1"/>
  <c r="B3548" i="1"/>
  <c r="M3548" i="1"/>
  <c r="N3548" i="1" s="1"/>
  <c r="B3549" i="1"/>
  <c r="M3549" i="1"/>
  <c r="N3549" i="1" s="1"/>
  <c r="B3550" i="1"/>
  <c r="M3550" i="1"/>
  <c r="N3550" i="1" s="1"/>
  <c r="B3551" i="1"/>
  <c r="M3551" i="1"/>
  <c r="N3551" i="1" s="1"/>
  <c r="B3552" i="1"/>
  <c r="M3552" i="1"/>
  <c r="N3552" i="1" s="1"/>
  <c r="B3553" i="1"/>
  <c r="M3553" i="1"/>
  <c r="N3553" i="1" s="1"/>
  <c r="B3554" i="1"/>
  <c r="M3554" i="1"/>
  <c r="N3554" i="1" s="1"/>
  <c r="B3555" i="1"/>
  <c r="M3555" i="1"/>
  <c r="N3555" i="1" s="1"/>
  <c r="B3556" i="1"/>
  <c r="M3556" i="1"/>
  <c r="N3556" i="1" s="1"/>
  <c r="B3557" i="1"/>
  <c r="M3557" i="1"/>
  <c r="N3557" i="1" s="1"/>
  <c r="B3558" i="1"/>
  <c r="M3558" i="1"/>
  <c r="N3558" i="1" s="1"/>
  <c r="B3559" i="1"/>
  <c r="M3559" i="1"/>
  <c r="N3559" i="1" s="1"/>
  <c r="B3560" i="1"/>
  <c r="M3560" i="1"/>
  <c r="N3560" i="1" s="1"/>
  <c r="B3561" i="1"/>
  <c r="M3561" i="1"/>
  <c r="N3561" i="1" s="1"/>
  <c r="B3562" i="1"/>
  <c r="M3562" i="1"/>
  <c r="N3562" i="1" s="1"/>
  <c r="B3563" i="1"/>
  <c r="M3563" i="1"/>
  <c r="N3563" i="1" s="1"/>
  <c r="B3564" i="1"/>
  <c r="M3564" i="1"/>
  <c r="N3564" i="1" s="1"/>
  <c r="B3565" i="1"/>
  <c r="M3565" i="1"/>
  <c r="N3565" i="1" s="1"/>
  <c r="B3566" i="1"/>
  <c r="M3566" i="1"/>
  <c r="N3566" i="1" s="1"/>
  <c r="B3567" i="1"/>
  <c r="M3567" i="1"/>
  <c r="N3567" i="1" s="1"/>
  <c r="B3568" i="1"/>
  <c r="M3568" i="1"/>
  <c r="N3568" i="1" s="1"/>
  <c r="B3569" i="1"/>
  <c r="M3569" i="1"/>
  <c r="N3569" i="1" s="1"/>
  <c r="B3570" i="1"/>
  <c r="M3570" i="1"/>
  <c r="N3570" i="1" s="1"/>
  <c r="B3571" i="1"/>
  <c r="M3571" i="1"/>
  <c r="N3571" i="1" s="1"/>
  <c r="B3572" i="1"/>
  <c r="M3572" i="1"/>
  <c r="N3572" i="1" s="1"/>
  <c r="B3573" i="1"/>
  <c r="M3573" i="1"/>
  <c r="N3573" i="1" s="1"/>
  <c r="B3574" i="1"/>
  <c r="M3574" i="1"/>
  <c r="N3574" i="1" s="1"/>
  <c r="B3575" i="1"/>
  <c r="M3575" i="1"/>
  <c r="N3575" i="1" s="1"/>
  <c r="B3576" i="1"/>
  <c r="M3576" i="1"/>
  <c r="N3576" i="1" s="1"/>
  <c r="B3577" i="1"/>
  <c r="M3577" i="1"/>
  <c r="N3577" i="1" s="1"/>
  <c r="B3578" i="1"/>
  <c r="M3578" i="1"/>
  <c r="N3578" i="1" s="1"/>
  <c r="B3579" i="1"/>
  <c r="M3579" i="1"/>
  <c r="N3579" i="1" s="1"/>
  <c r="B3580" i="1"/>
  <c r="M3580" i="1"/>
  <c r="N3580" i="1" s="1"/>
  <c r="B3581" i="1"/>
  <c r="M3581" i="1"/>
  <c r="N3581" i="1" s="1"/>
  <c r="B3582" i="1"/>
  <c r="M3582" i="1"/>
  <c r="N3582" i="1" s="1"/>
  <c r="B3583" i="1"/>
  <c r="M3583" i="1"/>
  <c r="N3583" i="1" s="1"/>
  <c r="B3584" i="1"/>
  <c r="M3584" i="1"/>
  <c r="N3584" i="1" s="1"/>
  <c r="B3585" i="1"/>
  <c r="M3585" i="1"/>
  <c r="N3585" i="1" s="1"/>
  <c r="B3586" i="1"/>
  <c r="M3586" i="1"/>
  <c r="N3586" i="1" s="1"/>
  <c r="B3587" i="1"/>
  <c r="M3587" i="1"/>
  <c r="N3587" i="1" s="1"/>
  <c r="B3588" i="1"/>
  <c r="M3588" i="1"/>
  <c r="N3588" i="1" s="1"/>
  <c r="B3589" i="1"/>
  <c r="M3589" i="1"/>
  <c r="N3589" i="1" s="1"/>
  <c r="B3590" i="1"/>
  <c r="M3590" i="1"/>
  <c r="N3590" i="1" s="1"/>
  <c r="B3591" i="1"/>
  <c r="M3591" i="1"/>
  <c r="N3591" i="1" s="1"/>
  <c r="B3592" i="1"/>
  <c r="M3592" i="1"/>
  <c r="N3592" i="1" s="1"/>
  <c r="B3593" i="1"/>
  <c r="M3593" i="1"/>
  <c r="N3593" i="1" s="1"/>
  <c r="B3594" i="1"/>
  <c r="M3594" i="1"/>
  <c r="N3594" i="1" s="1"/>
  <c r="B3595" i="1"/>
  <c r="M3595" i="1"/>
  <c r="N3595" i="1" s="1"/>
  <c r="B3596" i="1"/>
  <c r="M3596" i="1"/>
  <c r="N3596" i="1" s="1"/>
  <c r="B3597" i="1"/>
  <c r="M3597" i="1"/>
  <c r="N3597" i="1" s="1"/>
  <c r="B3598" i="1"/>
  <c r="M3598" i="1"/>
  <c r="N3598" i="1" s="1"/>
  <c r="B3599" i="1"/>
  <c r="M3599" i="1"/>
  <c r="N3599" i="1" s="1"/>
  <c r="B3600" i="1"/>
  <c r="M3600" i="1"/>
  <c r="N3600" i="1" s="1"/>
  <c r="B3601" i="1"/>
  <c r="M3601" i="1"/>
  <c r="N3601" i="1" s="1"/>
  <c r="B3602" i="1"/>
  <c r="M3602" i="1"/>
  <c r="N3602" i="1" s="1"/>
  <c r="B3603" i="1"/>
  <c r="M3603" i="1"/>
  <c r="N3603" i="1" s="1"/>
  <c r="B3604" i="1"/>
  <c r="M3604" i="1"/>
  <c r="N3604" i="1" s="1"/>
  <c r="B3605" i="1"/>
  <c r="M3605" i="1"/>
  <c r="N3605" i="1" s="1"/>
  <c r="B3606" i="1"/>
  <c r="M3606" i="1"/>
  <c r="N3606" i="1" s="1"/>
  <c r="B3607" i="1"/>
  <c r="M3607" i="1"/>
  <c r="N3607" i="1" s="1"/>
  <c r="B3608" i="1"/>
  <c r="M3608" i="1"/>
  <c r="N3608" i="1" s="1"/>
  <c r="B3609" i="1"/>
  <c r="M3609" i="1"/>
  <c r="N3609" i="1" s="1"/>
  <c r="B3610" i="1"/>
  <c r="M3610" i="1"/>
  <c r="N3610" i="1" s="1"/>
  <c r="B3611" i="1"/>
  <c r="M3611" i="1"/>
  <c r="N3611" i="1" s="1"/>
  <c r="B3612" i="1"/>
  <c r="M3612" i="1"/>
  <c r="N3612" i="1" s="1"/>
  <c r="B3613" i="1"/>
  <c r="M3613" i="1"/>
  <c r="N3613" i="1" s="1"/>
  <c r="B3614" i="1"/>
  <c r="M3614" i="1"/>
  <c r="N3614" i="1" s="1"/>
  <c r="B3615" i="1"/>
  <c r="M3615" i="1"/>
  <c r="N3615" i="1" s="1"/>
  <c r="B3616" i="1"/>
  <c r="M3616" i="1"/>
  <c r="N3616" i="1" s="1"/>
  <c r="B3617" i="1"/>
  <c r="M3617" i="1"/>
  <c r="N3617" i="1" s="1"/>
  <c r="B3618" i="1"/>
  <c r="M3618" i="1"/>
  <c r="N3618" i="1" s="1"/>
  <c r="B3619" i="1"/>
  <c r="M3619" i="1"/>
  <c r="N3619" i="1" s="1"/>
  <c r="B3620" i="1"/>
  <c r="M3620" i="1"/>
  <c r="N3620" i="1" s="1"/>
  <c r="B3621" i="1"/>
  <c r="M3621" i="1"/>
  <c r="N3621" i="1" s="1"/>
  <c r="B3622" i="1"/>
  <c r="M3622" i="1"/>
  <c r="N3622" i="1" s="1"/>
  <c r="B3623" i="1"/>
  <c r="M3623" i="1"/>
  <c r="N3623" i="1" s="1"/>
  <c r="B3624" i="1"/>
  <c r="M3624" i="1"/>
  <c r="N3624" i="1" s="1"/>
  <c r="B3625" i="1"/>
  <c r="M3625" i="1"/>
  <c r="N3625" i="1" s="1"/>
  <c r="B3626" i="1"/>
  <c r="M3626" i="1"/>
  <c r="N3626" i="1" s="1"/>
  <c r="B3627" i="1"/>
  <c r="M3627" i="1"/>
  <c r="N3627" i="1" s="1"/>
  <c r="B3628" i="1"/>
  <c r="M3628" i="1"/>
  <c r="N3628" i="1" s="1"/>
  <c r="B3629" i="1"/>
  <c r="M3629" i="1"/>
  <c r="N3629" i="1" s="1"/>
  <c r="B3630" i="1"/>
  <c r="M3630" i="1"/>
  <c r="N3630" i="1" s="1"/>
  <c r="B3631" i="1"/>
  <c r="M3631" i="1"/>
  <c r="N3631" i="1" s="1"/>
  <c r="B3632" i="1"/>
  <c r="M3632" i="1"/>
  <c r="N3632" i="1" s="1"/>
  <c r="B3633" i="1"/>
  <c r="M3633" i="1"/>
  <c r="N3633" i="1" s="1"/>
  <c r="B3634" i="1"/>
  <c r="M3634" i="1"/>
  <c r="N3634" i="1" s="1"/>
  <c r="B3635" i="1"/>
  <c r="M3635" i="1"/>
  <c r="N3635" i="1" s="1"/>
  <c r="B3636" i="1"/>
  <c r="M3636" i="1"/>
  <c r="N3636" i="1" s="1"/>
  <c r="B3637" i="1"/>
  <c r="M3637" i="1"/>
  <c r="N3637" i="1" s="1"/>
  <c r="B3638" i="1"/>
  <c r="M3638" i="1"/>
  <c r="N3638" i="1" s="1"/>
  <c r="B3639" i="1"/>
  <c r="M3639" i="1"/>
  <c r="N3639" i="1" s="1"/>
  <c r="B3640" i="1"/>
  <c r="M3640" i="1"/>
  <c r="N3640" i="1" s="1"/>
  <c r="B3641" i="1"/>
  <c r="M3641" i="1"/>
  <c r="N3641" i="1" s="1"/>
  <c r="B3642" i="1"/>
  <c r="M3642" i="1"/>
  <c r="N3642" i="1" s="1"/>
  <c r="B3643" i="1"/>
  <c r="M3643" i="1"/>
  <c r="N3643" i="1" s="1"/>
  <c r="B3644" i="1"/>
  <c r="M3644" i="1"/>
  <c r="N3644" i="1" s="1"/>
  <c r="B3645" i="1"/>
  <c r="M3645" i="1"/>
  <c r="N3645" i="1" s="1"/>
  <c r="B3646" i="1"/>
  <c r="M3646" i="1"/>
  <c r="N3646" i="1" s="1"/>
  <c r="B3647" i="1"/>
  <c r="M3647" i="1"/>
  <c r="N3647" i="1" s="1"/>
  <c r="B3648" i="1"/>
  <c r="M3648" i="1"/>
  <c r="N3648" i="1" s="1"/>
  <c r="B3649" i="1"/>
  <c r="M3649" i="1"/>
  <c r="N3649" i="1" s="1"/>
  <c r="B3650" i="1"/>
  <c r="M3650" i="1"/>
  <c r="N3650" i="1" s="1"/>
  <c r="B3651" i="1"/>
  <c r="M3651" i="1"/>
  <c r="N3651" i="1" s="1"/>
  <c r="B3652" i="1"/>
  <c r="M3652" i="1"/>
  <c r="N3652" i="1" s="1"/>
  <c r="B3653" i="1"/>
  <c r="M3653" i="1"/>
  <c r="N3653" i="1" s="1"/>
  <c r="B3654" i="1"/>
  <c r="M3654" i="1"/>
  <c r="N3654" i="1" s="1"/>
  <c r="B3655" i="1"/>
  <c r="M3655" i="1"/>
  <c r="N3655" i="1" s="1"/>
  <c r="B3656" i="1"/>
  <c r="M3656" i="1"/>
  <c r="N3656" i="1" s="1"/>
  <c r="B3657" i="1"/>
  <c r="M3657" i="1"/>
  <c r="N3657" i="1" s="1"/>
  <c r="B3658" i="1"/>
  <c r="M3658" i="1"/>
  <c r="N3658" i="1" s="1"/>
  <c r="B3659" i="1"/>
  <c r="M3659" i="1"/>
  <c r="N3659" i="1" s="1"/>
  <c r="B3660" i="1"/>
  <c r="M3660" i="1"/>
  <c r="N3660" i="1" s="1"/>
  <c r="B3661" i="1"/>
  <c r="M3661" i="1"/>
  <c r="N3661" i="1" s="1"/>
  <c r="B3662" i="1"/>
  <c r="M3662" i="1"/>
  <c r="N3662" i="1" s="1"/>
  <c r="B3663" i="1"/>
  <c r="M3663" i="1"/>
  <c r="N3663" i="1" s="1"/>
  <c r="B3664" i="1"/>
  <c r="M3664" i="1"/>
  <c r="N3664" i="1" s="1"/>
  <c r="B3665" i="1"/>
  <c r="M3665" i="1"/>
  <c r="N3665" i="1" s="1"/>
  <c r="B3666" i="1"/>
  <c r="M3666" i="1"/>
  <c r="N3666" i="1" s="1"/>
  <c r="B3667" i="1"/>
  <c r="M3667" i="1"/>
  <c r="N3667" i="1" s="1"/>
  <c r="B3668" i="1"/>
  <c r="M3668" i="1"/>
  <c r="N3668" i="1" s="1"/>
  <c r="B3669" i="1"/>
  <c r="M3669" i="1"/>
  <c r="N3669" i="1" s="1"/>
  <c r="B3670" i="1"/>
  <c r="M3670" i="1"/>
  <c r="N3670" i="1" s="1"/>
  <c r="B3671" i="1"/>
  <c r="M3671" i="1"/>
  <c r="N3671" i="1" s="1"/>
  <c r="B3672" i="1"/>
  <c r="M3672" i="1"/>
  <c r="N3672" i="1" s="1"/>
  <c r="B3673" i="1"/>
  <c r="M3673" i="1"/>
  <c r="N3673" i="1" s="1"/>
  <c r="B3674" i="1"/>
  <c r="M3674" i="1"/>
  <c r="N3674" i="1" s="1"/>
  <c r="B3675" i="1"/>
  <c r="M3675" i="1"/>
  <c r="N3675" i="1" s="1"/>
  <c r="B3676" i="1"/>
  <c r="M3676" i="1"/>
  <c r="N3676" i="1" s="1"/>
  <c r="B3677" i="1"/>
  <c r="M3677" i="1"/>
  <c r="N3677" i="1" s="1"/>
  <c r="B3678" i="1"/>
  <c r="M3678" i="1"/>
  <c r="N3678" i="1" s="1"/>
  <c r="B3679" i="1"/>
  <c r="M3679" i="1"/>
  <c r="N3679" i="1" s="1"/>
  <c r="B3680" i="1"/>
  <c r="M3680" i="1"/>
  <c r="N3680" i="1" s="1"/>
  <c r="B3681" i="1"/>
  <c r="M3681" i="1"/>
  <c r="N3681" i="1" s="1"/>
  <c r="B3682" i="1"/>
  <c r="M3682" i="1"/>
  <c r="N3682" i="1" s="1"/>
  <c r="B3683" i="1"/>
  <c r="M3683" i="1"/>
  <c r="N3683" i="1" s="1"/>
  <c r="B3684" i="1"/>
  <c r="M3684" i="1"/>
  <c r="N3684" i="1" s="1"/>
  <c r="B3685" i="1"/>
  <c r="M3685" i="1"/>
  <c r="N3685" i="1" s="1"/>
  <c r="B3686" i="1"/>
  <c r="M3686" i="1"/>
  <c r="N3686" i="1" s="1"/>
  <c r="B3687" i="1"/>
  <c r="M3687" i="1"/>
  <c r="N3687" i="1" s="1"/>
  <c r="B3688" i="1"/>
  <c r="M3688" i="1"/>
  <c r="N3688" i="1" s="1"/>
  <c r="B3689" i="1"/>
  <c r="M3689" i="1"/>
  <c r="N3689" i="1" s="1"/>
  <c r="B3690" i="1"/>
  <c r="M3690" i="1"/>
  <c r="N3690" i="1" s="1"/>
  <c r="B3691" i="1"/>
  <c r="M3691" i="1"/>
  <c r="N3691" i="1" s="1"/>
  <c r="B3692" i="1"/>
  <c r="M3692" i="1"/>
  <c r="N3692" i="1" s="1"/>
  <c r="B3693" i="1"/>
  <c r="M3693" i="1"/>
  <c r="N3693" i="1" s="1"/>
  <c r="B3694" i="1"/>
  <c r="M3694" i="1"/>
  <c r="N3694" i="1" s="1"/>
  <c r="B3695" i="1"/>
  <c r="M3695" i="1"/>
  <c r="N3695" i="1" s="1"/>
  <c r="B3696" i="1"/>
  <c r="M3696" i="1"/>
  <c r="N3696" i="1" s="1"/>
  <c r="B3697" i="1"/>
  <c r="M3697" i="1"/>
  <c r="N3697" i="1" s="1"/>
  <c r="B3698" i="1"/>
  <c r="M3698" i="1"/>
  <c r="N3698" i="1" s="1"/>
  <c r="B3699" i="1"/>
  <c r="M3699" i="1"/>
  <c r="N3699" i="1" s="1"/>
  <c r="B3700" i="1"/>
  <c r="M3700" i="1"/>
  <c r="N3700" i="1" s="1"/>
  <c r="B3701" i="1"/>
  <c r="M3701" i="1"/>
  <c r="N3701" i="1" s="1"/>
  <c r="B3702" i="1"/>
  <c r="M3702" i="1"/>
  <c r="N3702" i="1" s="1"/>
  <c r="B3703" i="1"/>
  <c r="M3703" i="1"/>
  <c r="N3703" i="1" s="1"/>
  <c r="B3704" i="1"/>
  <c r="M3704" i="1"/>
  <c r="N3704" i="1" s="1"/>
  <c r="B3705" i="1"/>
  <c r="M3705" i="1"/>
  <c r="N3705" i="1" s="1"/>
  <c r="B3706" i="1"/>
  <c r="M3706" i="1"/>
  <c r="N3706" i="1" s="1"/>
  <c r="B3707" i="1"/>
  <c r="M3707" i="1"/>
  <c r="N3707" i="1" s="1"/>
  <c r="B3708" i="1"/>
  <c r="M3708" i="1"/>
  <c r="N3708" i="1" s="1"/>
  <c r="B3709" i="1"/>
  <c r="M3709" i="1"/>
  <c r="N3709" i="1" s="1"/>
  <c r="B3710" i="1"/>
  <c r="M3710" i="1"/>
  <c r="N3710" i="1" s="1"/>
  <c r="B3711" i="1"/>
  <c r="M3711" i="1"/>
  <c r="N3711" i="1" s="1"/>
  <c r="B3712" i="1"/>
  <c r="M3712" i="1"/>
  <c r="N3712" i="1" s="1"/>
  <c r="B3713" i="1"/>
  <c r="M3713" i="1"/>
  <c r="N3713" i="1" s="1"/>
  <c r="B3714" i="1"/>
  <c r="M3714" i="1"/>
  <c r="N3714" i="1" s="1"/>
  <c r="B3715" i="1"/>
  <c r="M3715" i="1"/>
  <c r="N3715" i="1" s="1"/>
  <c r="B3716" i="1"/>
  <c r="M3716" i="1"/>
  <c r="N3716" i="1" s="1"/>
  <c r="B3717" i="1"/>
  <c r="M3717" i="1"/>
  <c r="N3717" i="1" s="1"/>
  <c r="B3718" i="1"/>
  <c r="M3718" i="1"/>
  <c r="N3718" i="1" s="1"/>
  <c r="B3719" i="1"/>
  <c r="M3719" i="1"/>
  <c r="N3719" i="1" s="1"/>
  <c r="B3720" i="1"/>
  <c r="M3720" i="1"/>
  <c r="N3720" i="1" s="1"/>
  <c r="B3721" i="1"/>
  <c r="M3721" i="1"/>
  <c r="N3721" i="1" s="1"/>
  <c r="B3722" i="1"/>
  <c r="M3722" i="1"/>
  <c r="N3722" i="1" s="1"/>
  <c r="B3723" i="1"/>
  <c r="M3723" i="1"/>
  <c r="N3723" i="1" s="1"/>
  <c r="B3724" i="1"/>
  <c r="M3724" i="1"/>
  <c r="N3724" i="1" s="1"/>
  <c r="B3725" i="1"/>
  <c r="M3725" i="1"/>
  <c r="N3725" i="1" s="1"/>
  <c r="B3726" i="1"/>
  <c r="M3726" i="1"/>
  <c r="N3726" i="1" s="1"/>
  <c r="B3727" i="1"/>
  <c r="M3727" i="1"/>
  <c r="N3727" i="1" s="1"/>
  <c r="B3728" i="1"/>
  <c r="M3728" i="1"/>
  <c r="N3728" i="1" s="1"/>
  <c r="B3729" i="1"/>
  <c r="M3729" i="1"/>
  <c r="N3729" i="1" s="1"/>
  <c r="B3730" i="1"/>
  <c r="M3730" i="1"/>
  <c r="N3730" i="1" s="1"/>
  <c r="B3731" i="1"/>
  <c r="M3731" i="1"/>
  <c r="N3731" i="1" s="1"/>
  <c r="B3732" i="1"/>
  <c r="M3732" i="1"/>
  <c r="N3732" i="1" s="1"/>
  <c r="B3733" i="1"/>
  <c r="M3733" i="1"/>
  <c r="N3733" i="1" s="1"/>
  <c r="B3734" i="1"/>
  <c r="M3734" i="1"/>
  <c r="N3734" i="1" s="1"/>
  <c r="B3735" i="1"/>
  <c r="M3735" i="1"/>
  <c r="N3735" i="1" s="1"/>
  <c r="B3736" i="1"/>
  <c r="M3736" i="1"/>
  <c r="N3736" i="1" s="1"/>
  <c r="B3737" i="1"/>
  <c r="M3737" i="1"/>
  <c r="N3737" i="1" s="1"/>
  <c r="B3738" i="1"/>
  <c r="M3738" i="1"/>
  <c r="N3738" i="1" s="1"/>
  <c r="B3739" i="1"/>
  <c r="M3739" i="1"/>
  <c r="N3739" i="1" s="1"/>
  <c r="B3740" i="1"/>
  <c r="M3740" i="1"/>
  <c r="N3740" i="1" s="1"/>
  <c r="B3741" i="1"/>
  <c r="M3741" i="1"/>
  <c r="N3741" i="1" s="1"/>
  <c r="B3742" i="1"/>
  <c r="M3742" i="1"/>
  <c r="N3742" i="1" s="1"/>
  <c r="B3743" i="1"/>
  <c r="M3743" i="1"/>
  <c r="N3743" i="1" s="1"/>
  <c r="B3744" i="1"/>
  <c r="M3744" i="1"/>
  <c r="N3744" i="1" s="1"/>
  <c r="B3745" i="1"/>
  <c r="M3745" i="1"/>
  <c r="N3745" i="1" s="1"/>
  <c r="B3746" i="1"/>
  <c r="M3746" i="1"/>
  <c r="N3746" i="1" s="1"/>
  <c r="B3747" i="1"/>
  <c r="M3747" i="1"/>
  <c r="N3747" i="1" s="1"/>
  <c r="B3748" i="1"/>
  <c r="M3748" i="1"/>
  <c r="N3748" i="1" s="1"/>
  <c r="B3749" i="1"/>
  <c r="M3749" i="1"/>
  <c r="N3749" i="1" s="1"/>
  <c r="B3750" i="1"/>
  <c r="M3750" i="1"/>
  <c r="N3750" i="1" s="1"/>
  <c r="B3751" i="1"/>
  <c r="M3751" i="1"/>
  <c r="N3751" i="1" s="1"/>
  <c r="B3752" i="1"/>
  <c r="M3752" i="1"/>
  <c r="N3752" i="1" s="1"/>
  <c r="B3753" i="1"/>
  <c r="M3753" i="1"/>
  <c r="N3753" i="1" s="1"/>
  <c r="B3754" i="1"/>
  <c r="M3754" i="1"/>
  <c r="N3754" i="1" s="1"/>
  <c r="B3755" i="1"/>
  <c r="M3755" i="1"/>
  <c r="N3755" i="1" s="1"/>
  <c r="B3756" i="1"/>
  <c r="M3756" i="1"/>
  <c r="N3756" i="1" s="1"/>
  <c r="B3757" i="1"/>
  <c r="M3757" i="1"/>
  <c r="N3757" i="1" s="1"/>
  <c r="B3758" i="1"/>
  <c r="M3758" i="1"/>
  <c r="N3758" i="1" s="1"/>
  <c r="B3759" i="1"/>
  <c r="M3759" i="1"/>
  <c r="N3759" i="1" s="1"/>
  <c r="B3760" i="1"/>
  <c r="M3760" i="1"/>
  <c r="N3760" i="1" s="1"/>
  <c r="B3761" i="1"/>
  <c r="M3761" i="1"/>
  <c r="N3761" i="1" s="1"/>
  <c r="B3762" i="1"/>
  <c r="M3762" i="1"/>
  <c r="N3762" i="1" s="1"/>
  <c r="B3763" i="1"/>
  <c r="M3763" i="1"/>
  <c r="N3763" i="1" s="1"/>
  <c r="B3764" i="1"/>
  <c r="M3764" i="1"/>
  <c r="N3764" i="1" s="1"/>
  <c r="B3765" i="1"/>
  <c r="M3765" i="1"/>
  <c r="N3765" i="1" s="1"/>
  <c r="B3766" i="1"/>
  <c r="M3766" i="1"/>
  <c r="N3766" i="1" s="1"/>
  <c r="B3767" i="1"/>
  <c r="M3767" i="1"/>
  <c r="N3767" i="1" s="1"/>
  <c r="B3768" i="1"/>
  <c r="M3768" i="1"/>
  <c r="N3768" i="1" s="1"/>
  <c r="B3769" i="1"/>
  <c r="M3769" i="1"/>
  <c r="N3769" i="1" s="1"/>
  <c r="B3770" i="1"/>
  <c r="M3770" i="1"/>
  <c r="N3770" i="1" s="1"/>
  <c r="B3771" i="1"/>
  <c r="M3771" i="1"/>
  <c r="N3771" i="1" s="1"/>
  <c r="B3772" i="1"/>
  <c r="M3772" i="1"/>
  <c r="N3772" i="1" s="1"/>
  <c r="B3773" i="1"/>
  <c r="M3773" i="1"/>
  <c r="N3773" i="1" s="1"/>
  <c r="B3774" i="1"/>
  <c r="M3774" i="1"/>
  <c r="N3774" i="1" s="1"/>
  <c r="B3775" i="1"/>
  <c r="M3775" i="1"/>
  <c r="N3775" i="1" s="1"/>
  <c r="B3776" i="1"/>
  <c r="M3776" i="1"/>
  <c r="N3776" i="1" s="1"/>
  <c r="B3777" i="1"/>
  <c r="M3777" i="1"/>
  <c r="N3777" i="1" s="1"/>
  <c r="B3778" i="1"/>
  <c r="M3778" i="1"/>
  <c r="N3778" i="1" s="1"/>
  <c r="B3779" i="1"/>
  <c r="M3779" i="1"/>
  <c r="N3779" i="1" s="1"/>
  <c r="B3780" i="1"/>
  <c r="M3780" i="1"/>
  <c r="N3780" i="1" s="1"/>
  <c r="B3781" i="1"/>
  <c r="M3781" i="1"/>
  <c r="N3781" i="1" s="1"/>
  <c r="B3782" i="1"/>
  <c r="M3782" i="1"/>
  <c r="N3782" i="1" s="1"/>
  <c r="B3783" i="1"/>
  <c r="M3783" i="1"/>
  <c r="N3783" i="1" s="1"/>
  <c r="B3784" i="1"/>
  <c r="M3784" i="1"/>
  <c r="N3784" i="1" s="1"/>
  <c r="B3785" i="1"/>
  <c r="M3785" i="1"/>
  <c r="N3785" i="1" s="1"/>
  <c r="B3786" i="1"/>
  <c r="M3786" i="1"/>
  <c r="N3786" i="1" s="1"/>
  <c r="B3787" i="1"/>
  <c r="M3787" i="1"/>
  <c r="N3787" i="1" s="1"/>
  <c r="B3788" i="1"/>
  <c r="M3788" i="1"/>
  <c r="N3788" i="1" s="1"/>
  <c r="B3789" i="1"/>
  <c r="M3789" i="1"/>
  <c r="N3789" i="1" s="1"/>
  <c r="B3790" i="1"/>
  <c r="M3790" i="1"/>
  <c r="N3790" i="1" s="1"/>
  <c r="B3791" i="1"/>
  <c r="M3791" i="1"/>
  <c r="N3791" i="1" s="1"/>
  <c r="B3792" i="1"/>
  <c r="M3792" i="1"/>
  <c r="N3792" i="1" s="1"/>
  <c r="B3793" i="1"/>
  <c r="M3793" i="1"/>
  <c r="N3793" i="1" s="1"/>
  <c r="B3794" i="1"/>
  <c r="M3794" i="1"/>
  <c r="N3794" i="1" s="1"/>
  <c r="B3795" i="1"/>
  <c r="M3795" i="1"/>
  <c r="N3795" i="1" s="1"/>
  <c r="B3796" i="1"/>
  <c r="M3796" i="1"/>
  <c r="N3796" i="1" s="1"/>
  <c r="B3797" i="1"/>
  <c r="M3797" i="1"/>
  <c r="N3797" i="1" s="1"/>
  <c r="B3798" i="1"/>
  <c r="M3798" i="1"/>
  <c r="N3798" i="1" s="1"/>
  <c r="B3799" i="1"/>
  <c r="M3799" i="1"/>
  <c r="N3799" i="1" s="1"/>
  <c r="B3800" i="1"/>
  <c r="M3800" i="1"/>
  <c r="N3800" i="1" s="1"/>
  <c r="B3801" i="1"/>
  <c r="M3801" i="1"/>
  <c r="N3801" i="1" s="1"/>
  <c r="B3802" i="1"/>
  <c r="M3802" i="1"/>
  <c r="N3802" i="1" s="1"/>
  <c r="B3803" i="1"/>
  <c r="M3803" i="1"/>
  <c r="N3803" i="1" s="1"/>
  <c r="B3804" i="1"/>
  <c r="M3804" i="1"/>
  <c r="N3804" i="1" s="1"/>
  <c r="B3805" i="1"/>
  <c r="M3805" i="1"/>
  <c r="N3805" i="1" s="1"/>
  <c r="B3806" i="1"/>
  <c r="M3806" i="1"/>
  <c r="N3806" i="1" s="1"/>
  <c r="B3807" i="1"/>
  <c r="M3807" i="1"/>
  <c r="N3807" i="1" s="1"/>
  <c r="B3808" i="1"/>
  <c r="M3808" i="1"/>
  <c r="N3808" i="1" s="1"/>
  <c r="B3809" i="1"/>
  <c r="M3809" i="1"/>
  <c r="N3809" i="1" s="1"/>
  <c r="B3810" i="1"/>
  <c r="M3810" i="1"/>
  <c r="N3810" i="1" s="1"/>
  <c r="B3811" i="1"/>
  <c r="M3811" i="1"/>
  <c r="N3811" i="1" s="1"/>
  <c r="B3812" i="1"/>
  <c r="M3812" i="1"/>
  <c r="N3812" i="1" s="1"/>
  <c r="B3813" i="1"/>
  <c r="M3813" i="1"/>
  <c r="N3813" i="1" s="1"/>
  <c r="B3814" i="1"/>
  <c r="M3814" i="1"/>
  <c r="N3814" i="1" s="1"/>
  <c r="B3815" i="1"/>
  <c r="M3815" i="1"/>
  <c r="N3815" i="1" s="1"/>
  <c r="B3816" i="1"/>
  <c r="M3816" i="1"/>
  <c r="N3816" i="1" s="1"/>
  <c r="B3817" i="1"/>
  <c r="M3817" i="1"/>
  <c r="N3817" i="1" s="1"/>
  <c r="B3818" i="1"/>
  <c r="M3818" i="1"/>
  <c r="N3818" i="1" s="1"/>
  <c r="B3819" i="1"/>
  <c r="M3819" i="1"/>
  <c r="N3819" i="1" s="1"/>
  <c r="B3820" i="1"/>
  <c r="M3820" i="1"/>
  <c r="N3820" i="1" s="1"/>
  <c r="B3821" i="1"/>
  <c r="M3821" i="1"/>
  <c r="N3821" i="1" s="1"/>
  <c r="B3822" i="1"/>
  <c r="M3822" i="1"/>
  <c r="N3822" i="1" s="1"/>
  <c r="B3823" i="1"/>
  <c r="M3823" i="1"/>
  <c r="N3823" i="1" s="1"/>
  <c r="B3824" i="1"/>
  <c r="M3824" i="1"/>
  <c r="N3824" i="1" s="1"/>
  <c r="B3825" i="1"/>
  <c r="M3825" i="1"/>
  <c r="N3825" i="1" s="1"/>
  <c r="B3826" i="1"/>
  <c r="M3826" i="1"/>
  <c r="N3826" i="1" s="1"/>
  <c r="B3827" i="1"/>
  <c r="M3827" i="1"/>
  <c r="N3827" i="1" s="1"/>
  <c r="B3828" i="1"/>
  <c r="M3828" i="1"/>
  <c r="N3828" i="1" s="1"/>
  <c r="B3829" i="1"/>
  <c r="M3829" i="1"/>
  <c r="N3829" i="1" s="1"/>
  <c r="B3830" i="1"/>
  <c r="M3830" i="1"/>
  <c r="N3830" i="1" s="1"/>
  <c r="B3831" i="1"/>
  <c r="M3831" i="1"/>
  <c r="N3831" i="1" s="1"/>
  <c r="B3832" i="1"/>
  <c r="M3832" i="1"/>
  <c r="N3832" i="1" s="1"/>
  <c r="B3833" i="1"/>
  <c r="M3833" i="1"/>
  <c r="N3833" i="1" s="1"/>
  <c r="B3834" i="1"/>
  <c r="M3834" i="1"/>
  <c r="N3834" i="1" s="1"/>
  <c r="B3835" i="1"/>
  <c r="M3835" i="1"/>
  <c r="N3835" i="1" s="1"/>
  <c r="B3836" i="1"/>
  <c r="M3836" i="1"/>
  <c r="N3836" i="1" s="1"/>
  <c r="B3837" i="1"/>
  <c r="M3837" i="1"/>
  <c r="N3837" i="1" s="1"/>
  <c r="B3838" i="1"/>
  <c r="M3838" i="1"/>
  <c r="N3838" i="1" s="1"/>
  <c r="B3839" i="1"/>
  <c r="M3839" i="1"/>
  <c r="N3839" i="1" s="1"/>
  <c r="B3840" i="1"/>
  <c r="M3840" i="1"/>
  <c r="N3840" i="1" s="1"/>
  <c r="B3841" i="1"/>
  <c r="M3841" i="1"/>
  <c r="N3841" i="1" s="1"/>
  <c r="B3842" i="1"/>
  <c r="M3842" i="1"/>
  <c r="N3842" i="1" s="1"/>
  <c r="B3843" i="1"/>
  <c r="M3843" i="1"/>
  <c r="N3843" i="1" s="1"/>
  <c r="B3844" i="1"/>
  <c r="M3844" i="1"/>
  <c r="N3844" i="1" s="1"/>
  <c r="B3845" i="1"/>
  <c r="M3845" i="1"/>
  <c r="N3845" i="1" s="1"/>
  <c r="B3846" i="1"/>
  <c r="M3846" i="1"/>
  <c r="N3846" i="1" s="1"/>
  <c r="B3847" i="1"/>
  <c r="M3847" i="1"/>
  <c r="N3847" i="1" s="1"/>
  <c r="B3848" i="1"/>
  <c r="M3848" i="1"/>
  <c r="N3848" i="1" s="1"/>
  <c r="B3849" i="1"/>
  <c r="M3849" i="1"/>
  <c r="N3849" i="1" s="1"/>
  <c r="B3850" i="1"/>
  <c r="M3850" i="1"/>
  <c r="N3850" i="1" s="1"/>
  <c r="B3851" i="1"/>
  <c r="M3851" i="1"/>
  <c r="N3851" i="1" s="1"/>
  <c r="B3852" i="1"/>
  <c r="M3852" i="1"/>
  <c r="N3852" i="1" s="1"/>
  <c r="B3853" i="1"/>
  <c r="M3853" i="1"/>
  <c r="N3853" i="1" s="1"/>
  <c r="B3854" i="1"/>
  <c r="M3854" i="1"/>
  <c r="N3854" i="1" s="1"/>
  <c r="B3855" i="1"/>
  <c r="M3855" i="1"/>
  <c r="N3855" i="1" s="1"/>
  <c r="B3856" i="1"/>
  <c r="M3856" i="1"/>
  <c r="N3856" i="1" s="1"/>
  <c r="B3857" i="1"/>
  <c r="M3857" i="1"/>
  <c r="N3857" i="1" s="1"/>
  <c r="B3858" i="1"/>
  <c r="M3858" i="1"/>
  <c r="N3858" i="1" s="1"/>
  <c r="B3859" i="1"/>
  <c r="M3859" i="1"/>
  <c r="N3859" i="1" s="1"/>
  <c r="B3860" i="1"/>
  <c r="M3860" i="1"/>
  <c r="N3860" i="1" s="1"/>
  <c r="B3861" i="1"/>
  <c r="M3861" i="1"/>
  <c r="N3861" i="1" s="1"/>
  <c r="B3862" i="1"/>
  <c r="M3862" i="1"/>
  <c r="N3862" i="1" s="1"/>
  <c r="B3863" i="1"/>
  <c r="M3863" i="1"/>
  <c r="N3863" i="1" s="1"/>
  <c r="B3864" i="1"/>
  <c r="M3864" i="1"/>
  <c r="N3864" i="1" s="1"/>
  <c r="B3865" i="1"/>
  <c r="M3865" i="1"/>
  <c r="N3865" i="1" s="1"/>
  <c r="B3866" i="1"/>
  <c r="M3866" i="1"/>
  <c r="N3866" i="1" s="1"/>
  <c r="B3867" i="1"/>
  <c r="M3867" i="1"/>
  <c r="N3867" i="1" s="1"/>
  <c r="B3868" i="1"/>
  <c r="M3868" i="1"/>
  <c r="N3868" i="1" s="1"/>
  <c r="B3869" i="1"/>
  <c r="M3869" i="1"/>
  <c r="N3869" i="1" s="1"/>
  <c r="B3870" i="1"/>
  <c r="M3870" i="1"/>
  <c r="N3870" i="1" s="1"/>
  <c r="B3871" i="1"/>
  <c r="M3871" i="1"/>
  <c r="N3871" i="1" s="1"/>
  <c r="B3872" i="1"/>
  <c r="M3872" i="1"/>
  <c r="N3872" i="1" s="1"/>
  <c r="B3873" i="1"/>
  <c r="M3873" i="1"/>
  <c r="N3873" i="1" s="1"/>
  <c r="B3874" i="1"/>
  <c r="M3874" i="1"/>
  <c r="N3874" i="1" s="1"/>
  <c r="B3875" i="1"/>
  <c r="M3875" i="1"/>
  <c r="N3875" i="1" s="1"/>
  <c r="B3876" i="1"/>
  <c r="M3876" i="1"/>
  <c r="N3876" i="1" s="1"/>
  <c r="B3877" i="1"/>
  <c r="M3877" i="1"/>
  <c r="N3877" i="1" s="1"/>
  <c r="B3878" i="1"/>
  <c r="M3878" i="1"/>
  <c r="N3878" i="1" s="1"/>
  <c r="B3879" i="1"/>
  <c r="M3879" i="1"/>
  <c r="N3879" i="1" s="1"/>
  <c r="B3880" i="1"/>
  <c r="M3880" i="1"/>
  <c r="N3880" i="1" s="1"/>
  <c r="B3881" i="1"/>
  <c r="M3881" i="1"/>
  <c r="N3881" i="1" s="1"/>
  <c r="B3882" i="1"/>
  <c r="M3882" i="1"/>
  <c r="N3882" i="1" s="1"/>
  <c r="B3883" i="1"/>
  <c r="M3883" i="1"/>
  <c r="N3883" i="1" s="1"/>
  <c r="B3884" i="1"/>
  <c r="M3884" i="1"/>
  <c r="N3884" i="1" s="1"/>
  <c r="B3885" i="1"/>
  <c r="M3885" i="1"/>
  <c r="N3885" i="1" s="1"/>
  <c r="B3886" i="1"/>
  <c r="M3886" i="1"/>
  <c r="N3886" i="1" s="1"/>
  <c r="B3887" i="1"/>
  <c r="M3887" i="1"/>
  <c r="N3887" i="1" s="1"/>
  <c r="B3888" i="1"/>
  <c r="M3888" i="1"/>
  <c r="N3888" i="1" s="1"/>
  <c r="B3889" i="1"/>
  <c r="M3889" i="1"/>
  <c r="N3889" i="1" s="1"/>
  <c r="B3890" i="1"/>
  <c r="M3890" i="1"/>
  <c r="N3890" i="1" s="1"/>
  <c r="B3891" i="1"/>
  <c r="M3891" i="1"/>
  <c r="N3891" i="1" s="1"/>
  <c r="B3892" i="1"/>
  <c r="M3892" i="1"/>
  <c r="N3892" i="1" s="1"/>
  <c r="B3893" i="1"/>
  <c r="M3893" i="1"/>
  <c r="N3893" i="1" s="1"/>
  <c r="B3894" i="1"/>
  <c r="M3894" i="1"/>
  <c r="N3894" i="1" s="1"/>
  <c r="B3895" i="1"/>
  <c r="M3895" i="1"/>
  <c r="N3895" i="1" s="1"/>
  <c r="B3896" i="1"/>
  <c r="M3896" i="1"/>
  <c r="N3896" i="1" s="1"/>
  <c r="B3897" i="1"/>
  <c r="M3897" i="1"/>
  <c r="N3897" i="1" s="1"/>
  <c r="B3898" i="1"/>
  <c r="M3898" i="1"/>
  <c r="N3898" i="1" s="1"/>
  <c r="B3899" i="1"/>
  <c r="M3899" i="1"/>
  <c r="N3899" i="1" s="1"/>
  <c r="B3900" i="1"/>
  <c r="M3900" i="1"/>
  <c r="N3900" i="1" s="1"/>
  <c r="B3901" i="1"/>
  <c r="M3901" i="1"/>
  <c r="N3901" i="1" s="1"/>
  <c r="B3902" i="1"/>
  <c r="M3902" i="1"/>
  <c r="N3902" i="1" s="1"/>
  <c r="B3903" i="1"/>
  <c r="M3903" i="1"/>
  <c r="N3903" i="1" s="1"/>
  <c r="B3904" i="1"/>
  <c r="M3904" i="1"/>
  <c r="N3904" i="1" s="1"/>
  <c r="B3905" i="1"/>
  <c r="M3905" i="1"/>
  <c r="N3905" i="1" s="1"/>
  <c r="B3906" i="1"/>
  <c r="M3906" i="1"/>
  <c r="N3906" i="1" s="1"/>
  <c r="B3907" i="1"/>
  <c r="M3907" i="1"/>
  <c r="N3907" i="1" s="1"/>
  <c r="B3908" i="1"/>
  <c r="M3908" i="1"/>
  <c r="N3908" i="1" s="1"/>
  <c r="B3909" i="1"/>
  <c r="M3909" i="1"/>
  <c r="N3909" i="1" s="1"/>
  <c r="B3910" i="1"/>
  <c r="M3910" i="1"/>
  <c r="N3910" i="1" s="1"/>
  <c r="B3911" i="1"/>
  <c r="M3911" i="1"/>
  <c r="N3911" i="1" s="1"/>
  <c r="B3912" i="1"/>
  <c r="M3912" i="1"/>
  <c r="N3912" i="1" s="1"/>
  <c r="B3913" i="1"/>
  <c r="M3913" i="1"/>
  <c r="N3913" i="1" s="1"/>
  <c r="B3914" i="1"/>
  <c r="M3914" i="1"/>
  <c r="N3914" i="1" s="1"/>
  <c r="B3915" i="1"/>
  <c r="M3915" i="1"/>
  <c r="N3915" i="1" s="1"/>
  <c r="B3916" i="1"/>
  <c r="M3916" i="1"/>
  <c r="N3916" i="1" s="1"/>
  <c r="B3917" i="1"/>
  <c r="M3917" i="1"/>
  <c r="N3917" i="1" s="1"/>
  <c r="B3918" i="1"/>
  <c r="M3918" i="1"/>
  <c r="N3918" i="1" s="1"/>
  <c r="B3919" i="1"/>
  <c r="M3919" i="1"/>
  <c r="N3919" i="1" s="1"/>
  <c r="B3920" i="1"/>
  <c r="M3920" i="1"/>
  <c r="N3920" i="1" s="1"/>
  <c r="B3921" i="1"/>
  <c r="M3921" i="1"/>
  <c r="N3921" i="1" s="1"/>
  <c r="B3922" i="1"/>
  <c r="M3922" i="1"/>
  <c r="N3922" i="1" s="1"/>
  <c r="B3923" i="1"/>
  <c r="M3923" i="1"/>
  <c r="N3923" i="1" s="1"/>
  <c r="B3924" i="1"/>
  <c r="M3924" i="1"/>
  <c r="N3924" i="1" s="1"/>
  <c r="B3925" i="1"/>
  <c r="M3925" i="1"/>
  <c r="N3925" i="1" s="1"/>
  <c r="B3926" i="1"/>
  <c r="M3926" i="1"/>
  <c r="N3926" i="1" s="1"/>
  <c r="B3927" i="1"/>
  <c r="M3927" i="1"/>
  <c r="N3927" i="1" s="1"/>
  <c r="B3928" i="1"/>
  <c r="M3928" i="1"/>
  <c r="N3928" i="1" s="1"/>
  <c r="B3929" i="1"/>
  <c r="M3929" i="1"/>
  <c r="N3929" i="1" s="1"/>
  <c r="B3930" i="1"/>
  <c r="M3930" i="1"/>
  <c r="N3930" i="1" s="1"/>
  <c r="B3931" i="1"/>
  <c r="M3931" i="1"/>
  <c r="N3931" i="1" s="1"/>
  <c r="B3932" i="1"/>
  <c r="M3932" i="1"/>
  <c r="N3932" i="1" s="1"/>
  <c r="B3933" i="1"/>
  <c r="M3933" i="1"/>
  <c r="N3933" i="1" s="1"/>
  <c r="B3934" i="1"/>
  <c r="M3934" i="1"/>
  <c r="N3934" i="1" s="1"/>
  <c r="B3935" i="1"/>
  <c r="M3935" i="1"/>
  <c r="N3935" i="1" s="1"/>
  <c r="B3936" i="1"/>
  <c r="M3936" i="1"/>
  <c r="N3936" i="1" s="1"/>
  <c r="B3937" i="1"/>
  <c r="M3937" i="1"/>
  <c r="N3937" i="1" s="1"/>
  <c r="B3938" i="1"/>
  <c r="M3938" i="1"/>
  <c r="N3938" i="1" s="1"/>
  <c r="B3939" i="1"/>
  <c r="M3939" i="1"/>
  <c r="N3939" i="1" s="1"/>
  <c r="B3940" i="1"/>
  <c r="M3940" i="1"/>
  <c r="N3940" i="1" s="1"/>
  <c r="B3941" i="1"/>
  <c r="M3941" i="1"/>
  <c r="N3941" i="1" s="1"/>
  <c r="B3942" i="1"/>
  <c r="M3942" i="1"/>
  <c r="N3942" i="1" s="1"/>
  <c r="B3943" i="1"/>
  <c r="M3943" i="1"/>
  <c r="N3943" i="1" s="1"/>
  <c r="B3944" i="1"/>
  <c r="M3944" i="1"/>
  <c r="N3944" i="1" s="1"/>
  <c r="B3945" i="1"/>
  <c r="M3945" i="1"/>
  <c r="N3945" i="1" s="1"/>
  <c r="B3946" i="1"/>
  <c r="M3946" i="1"/>
  <c r="N3946" i="1" s="1"/>
  <c r="B3947" i="1"/>
  <c r="M3947" i="1"/>
  <c r="N3947" i="1" s="1"/>
  <c r="B3948" i="1"/>
  <c r="M3948" i="1"/>
  <c r="N3948" i="1" s="1"/>
  <c r="B3949" i="1"/>
  <c r="M3949" i="1"/>
  <c r="N3949" i="1" s="1"/>
  <c r="B3950" i="1"/>
  <c r="M3950" i="1"/>
  <c r="N3950" i="1" s="1"/>
  <c r="B3951" i="1"/>
  <c r="M3951" i="1"/>
  <c r="N3951" i="1" s="1"/>
  <c r="B3952" i="1"/>
  <c r="M3952" i="1"/>
  <c r="N3952" i="1" s="1"/>
  <c r="B3953" i="1"/>
  <c r="M3953" i="1"/>
  <c r="N3953" i="1" s="1"/>
  <c r="B3954" i="1"/>
  <c r="M3954" i="1"/>
  <c r="N3954" i="1" s="1"/>
  <c r="B3955" i="1"/>
  <c r="M3955" i="1"/>
  <c r="N3955" i="1" s="1"/>
  <c r="B3956" i="1"/>
  <c r="M3956" i="1"/>
  <c r="N3956" i="1" s="1"/>
  <c r="B3957" i="1"/>
  <c r="M3957" i="1"/>
  <c r="N3957" i="1" s="1"/>
  <c r="B3958" i="1"/>
  <c r="M3958" i="1"/>
  <c r="N3958" i="1" s="1"/>
  <c r="B3959" i="1"/>
  <c r="M3959" i="1"/>
  <c r="N3959" i="1" s="1"/>
  <c r="B3960" i="1"/>
  <c r="M3960" i="1"/>
  <c r="N3960" i="1" s="1"/>
  <c r="B3961" i="1"/>
  <c r="M3961" i="1"/>
  <c r="N3961" i="1" s="1"/>
  <c r="B3962" i="1"/>
  <c r="M3962" i="1"/>
  <c r="N3962" i="1" s="1"/>
  <c r="B3963" i="1"/>
  <c r="M3963" i="1"/>
  <c r="N3963" i="1" s="1"/>
  <c r="B3964" i="1"/>
  <c r="M3964" i="1"/>
  <c r="N3964" i="1" s="1"/>
  <c r="B3965" i="1"/>
  <c r="M3965" i="1"/>
  <c r="N3965" i="1" s="1"/>
  <c r="B3966" i="1"/>
  <c r="M3966" i="1"/>
  <c r="N3966" i="1" s="1"/>
  <c r="B3967" i="1"/>
  <c r="M3967" i="1"/>
  <c r="N3967" i="1" s="1"/>
  <c r="B3968" i="1"/>
  <c r="M3968" i="1"/>
  <c r="N3968" i="1" s="1"/>
  <c r="B3969" i="1"/>
  <c r="M3969" i="1"/>
  <c r="N3969" i="1" s="1"/>
  <c r="B3970" i="1"/>
  <c r="M3970" i="1"/>
  <c r="N3970" i="1" s="1"/>
  <c r="B3971" i="1"/>
  <c r="M3971" i="1"/>
  <c r="N3971" i="1" s="1"/>
  <c r="B3972" i="1"/>
  <c r="M3972" i="1"/>
  <c r="N3972" i="1" s="1"/>
  <c r="B3973" i="1"/>
  <c r="M3973" i="1"/>
  <c r="N3973" i="1" s="1"/>
  <c r="B3974" i="1"/>
  <c r="M3974" i="1"/>
  <c r="N3974" i="1" s="1"/>
  <c r="B3975" i="1"/>
  <c r="M3975" i="1"/>
  <c r="N3975" i="1" s="1"/>
  <c r="B3976" i="1"/>
  <c r="M3976" i="1"/>
  <c r="N3976" i="1" s="1"/>
  <c r="B3977" i="1"/>
  <c r="M3977" i="1"/>
  <c r="N3977" i="1" s="1"/>
  <c r="B3978" i="1"/>
  <c r="M3978" i="1"/>
  <c r="N3978" i="1" s="1"/>
  <c r="B3979" i="1"/>
  <c r="M3979" i="1"/>
  <c r="N3979" i="1" s="1"/>
  <c r="B3980" i="1"/>
  <c r="M3980" i="1"/>
  <c r="N3980" i="1" s="1"/>
  <c r="B3981" i="1"/>
  <c r="M3981" i="1"/>
  <c r="N3981" i="1" s="1"/>
  <c r="B3982" i="1"/>
  <c r="M3982" i="1"/>
  <c r="N3982" i="1" s="1"/>
  <c r="B3983" i="1"/>
  <c r="M3983" i="1"/>
  <c r="N3983" i="1" s="1"/>
  <c r="B3984" i="1"/>
  <c r="M3984" i="1"/>
  <c r="N3984" i="1" s="1"/>
  <c r="B3985" i="1"/>
  <c r="M3985" i="1"/>
  <c r="N3985" i="1" s="1"/>
  <c r="B3986" i="1"/>
  <c r="M3986" i="1"/>
  <c r="N3986" i="1" s="1"/>
  <c r="B3987" i="1"/>
  <c r="M3987" i="1"/>
  <c r="N3987" i="1" s="1"/>
  <c r="B3988" i="1"/>
  <c r="M3988" i="1"/>
  <c r="N3988" i="1" s="1"/>
  <c r="B3989" i="1"/>
  <c r="M3989" i="1"/>
  <c r="N3989" i="1" s="1"/>
  <c r="B3990" i="1"/>
  <c r="M3990" i="1"/>
  <c r="N3990" i="1" s="1"/>
  <c r="B3991" i="1"/>
  <c r="M3991" i="1"/>
  <c r="N3991" i="1" s="1"/>
  <c r="B3992" i="1"/>
  <c r="M3992" i="1"/>
  <c r="N3992" i="1" s="1"/>
  <c r="B3993" i="1"/>
  <c r="M3993" i="1"/>
  <c r="N3993" i="1" s="1"/>
  <c r="B3994" i="1"/>
  <c r="M3994" i="1"/>
  <c r="N3994" i="1" s="1"/>
  <c r="B3995" i="1"/>
  <c r="M3995" i="1"/>
  <c r="N3995" i="1" s="1"/>
  <c r="B3996" i="1"/>
  <c r="M3996" i="1"/>
  <c r="N3996" i="1" s="1"/>
  <c r="B3997" i="1"/>
  <c r="M3997" i="1"/>
  <c r="N3997" i="1" s="1"/>
  <c r="B3998" i="1"/>
  <c r="M3998" i="1"/>
  <c r="N3998" i="1" s="1"/>
  <c r="B3999" i="1"/>
  <c r="M3999" i="1"/>
  <c r="N3999" i="1" s="1"/>
  <c r="B4000" i="1"/>
  <c r="M4000" i="1"/>
  <c r="N4000" i="1" s="1"/>
  <c r="B4001" i="1"/>
  <c r="M4001" i="1"/>
  <c r="N4001" i="1" s="1"/>
  <c r="B4002" i="1"/>
  <c r="M4002" i="1"/>
  <c r="N4002" i="1" s="1"/>
  <c r="B4003" i="1"/>
  <c r="M4003" i="1"/>
  <c r="N4003" i="1" s="1"/>
  <c r="B4004" i="1"/>
  <c r="M4004" i="1"/>
  <c r="N4004" i="1" s="1"/>
  <c r="B4005" i="1"/>
  <c r="M4005" i="1"/>
  <c r="N4005" i="1" s="1"/>
  <c r="B4006" i="1"/>
  <c r="M4006" i="1"/>
  <c r="N4006" i="1" s="1"/>
  <c r="B4007" i="1"/>
  <c r="M4007" i="1"/>
  <c r="N4007" i="1" s="1"/>
  <c r="B4008" i="1"/>
  <c r="M4008" i="1"/>
  <c r="N4008" i="1" s="1"/>
  <c r="B4009" i="1"/>
  <c r="M4009" i="1"/>
  <c r="N4009" i="1" s="1"/>
  <c r="B4010" i="1"/>
  <c r="M4010" i="1"/>
  <c r="N4010" i="1" s="1"/>
  <c r="B4011" i="1"/>
  <c r="M4011" i="1"/>
  <c r="N4011" i="1" s="1"/>
  <c r="B4012" i="1"/>
  <c r="M4012" i="1"/>
  <c r="N4012" i="1" s="1"/>
  <c r="B4013" i="1"/>
  <c r="M4013" i="1"/>
  <c r="N4013" i="1" s="1"/>
  <c r="B4014" i="1"/>
  <c r="M4014" i="1"/>
  <c r="N4014" i="1" s="1"/>
  <c r="B4015" i="1"/>
  <c r="M4015" i="1"/>
  <c r="N4015" i="1" s="1"/>
  <c r="B4016" i="1"/>
  <c r="M4016" i="1"/>
  <c r="N4016" i="1" s="1"/>
  <c r="B4017" i="1"/>
  <c r="M4017" i="1"/>
  <c r="N4017" i="1" s="1"/>
  <c r="B4018" i="1"/>
  <c r="M4018" i="1"/>
  <c r="N4018" i="1" s="1"/>
  <c r="B4019" i="1"/>
  <c r="M4019" i="1"/>
  <c r="N4019" i="1" s="1"/>
  <c r="B4020" i="1"/>
  <c r="M4020" i="1"/>
  <c r="N4020" i="1" s="1"/>
  <c r="B4021" i="1"/>
  <c r="M4021" i="1"/>
  <c r="N4021" i="1" s="1"/>
  <c r="B4022" i="1"/>
  <c r="M4022" i="1"/>
  <c r="N4022" i="1" s="1"/>
  <c r="B4023" i="1"/>
  <c r="M4023" i="1"/>
  <c r="N4023" i="1" s="1"/>
  <c r="B4024" i="1"/>
  <c r="M4024" i="1"/>
  <c r="N4024" i="1" s="1"/>
  <c r="B4025" i="1"/>
  <c r="M4025" i="1"/>
  <c r="N4025" i="1" s="1"/>
  <c r="B4026" i="1"/>
  <c r="M4026" i="1"/>
  <c r="N4026" i="1" s="1"/>
  <c r="B4027" i="1"/>
  <c r="M4027" i="1"/>
  <c r="N4027" i="1" s="1"/>
  <c r="B4028" i="1"/>
  <c r="M4028" i="1"/>
  <c r="N4028" i="1" s="1"/>
  <c r="B4029" i="1"/>
  <c r="M4029" i="1"/>
  <c r="N4029" i="1" s="1"/>
  <c r="B4030" i="1"/>
  <c r="M4030" i="1"/>
  <c r="N4030" i="1" s="1"/>
  <c r="B4031" i="1"/>
  <c r="M4031" i="1"/>
  <c r="N4031" i="1" s="1"/>
  <c r="B4032" i="1"/>
  <c r="M4032" i="1"/>
  <c r="N4032" i="1" s="1"/>
  <c r="B4033" i="1"/>
  <c r="M4033" i="1"/>
  <c r="N4033" i="1" s="1"/>
  <c r="B4034" i="1"/>
  <c r="M4034" i="1"/>
  <c r="N4034" i="1" s="1"/>
  <c r="B4035" i="1"/>
  <c r="M4035" i="1"/>
  <c r="N4035" i="1" s="1"/>
  <c r="B4036" i="1"/>
  <c r="M4036" i="1"/>
  <c r="N4036" i="1" s="1"/>
  <c r="B4037" i="1"/>
  <c r="M4037" i="1"/>
  <c r="N4037" i="1" s="1"/>
  <c r="B4038" i="1"/>
  <c r="M4038" i="1"/>
  <c r="N4038" i="1" s="1"/>
  <c r="B4039" i="1"/>
  <c r="M4039" i="1"/>
  <c r="N4039" i="1" s="1"/>
  <c r="B4040" i="1"/>
  <c r="M4040" i="1"/>
  <c r="N4040" i="1" s="1"/>
  <c r="B4041" i="1"/>
  <c r="M4041" i="1"/>
  <c r="N4041" i="1" s="1"/>
  <c r="B4042" i="1"/>
  <c r="M4042" i="1"/>
  <c r="N4042" i="1" s="1"/>
  <c r="B4043" i="1"/>
  <c r="M4043" i="1"/>
  <c r="N4043" i="1" s="1"/>
  <c r="B4044" i="1"/>
  <c r="M4044" i="1"/>
  <c r="N4044" i="1" s="1"/>
  <c r="B4045" i="1"/>
  <c r="M4045" i="1"/>
  <c r="N4045" i="1" s="1"/>
  <c r="B4046" i="1"/>
  <c r="M4046" i="1"/>
  <c r="N4046" i="1" s="1"/>
  <c r="B4047" i="1"/>
  <c r="M4047" i="1"/>
  <c r="N4047" i="1" s="1"/>
  <c r="B4048" i="1"/>
  <c r="M4048" i="1"/>
  <c r="N4048" i="1" s="1"/>
  <c r="B4049" i="1"/>
  <c r="M4049" i="1"/>
  <c r="N4049" i="1" s="1"/>
  <c r="B4050" i="1"/>
  <c r="M4050" i="1"/>
  <c r="N4050" i="1" s="1"/>
  <c r="B4051" i="1"/>
  <c r="M4051" i="1"/>
  <c r="N4051" i="1" s="1"/>
  <c r="B4052" i="1"/>
  <c r="M4052" i="1"/>
  <c r="N4052" i="1" s="1"/>
  <c r="B4053" i="1"/>
  <c r="M4053" i="1"/>
  <c r="N4053" i="1" s="1"/>
  <c r="B4054" i="1"/>
  <c r="M4054" i="1"/>
  <c r="N4054" i="1" s="1"/>
  <c r="B4055" i="1"/>
  <c r="M4055" i="1"/>
  <c r="N4055" i="1" s="1"/>
  <c r="B4056" i="1"/>
  <c r="M4056" i="1"/>
  <c r="N4056" i="1" s="1"/>
  <c r="B4057" i="1"/>
  <c r="M4057" i="1"/>
  <c r="N4057" i="1" s="1"/>
  <c r="B4058" i="1"/>
  <c r="M4058" i="1"/>
  <c r="N4058" i="1" s="1"/>
  <c r="B4059" i="1"/>
  <c r="M4059" i="1"/>
  <c r="N4059" i="1" s="1"/>
  <c r="B4060" i="1"/>
  <c r="M4060" i="1"/>
  <c r="N4060" i="1" s="1"/>
  <c r="B4061" i="1"/>
  <c r="M4061" i="1"/>
  <c r="N4061" i="1" s="1"/>
  <c r="B4062" i="1"/>
  <c r="M4062" i="1"/>
  <c r="N4062" i="1" s="1"/>
  <c r="B4063" i="1"/>
  <c r="M4063" i="1"/>
  <c r="N4063" i="1" s="1"/>
  <c r="B4064" i="1"/>
  <c r="M4064" i="1"/>
  <c r="N4064" i="1" s="1"/>
  <c r="B4065" i="1"/>
  <c r="M4065" i="1"/>
  <c r="N4065" i="1" s="1"/>
  <c r="B4066" i="1"/>
  <c r="M4066" i="1"/>
  <c r="N4066" i="1" s="1"/>
  <c r="B4067" i="1"/>
  <c r="M4067" i="1"/>
  <c r="N4067" i="1" s="1"/>
  <c r="B4068" i="1"/>
  <c r="M4068" i="1"/>
  <c r="N4068" i="1" s="1"/>
  <c r="B4069" i="1"/>
  <c r="M4069" i="1"/>
  <c r="N4069" i="1" s="1"/>
  <c r="B4070" i="1"/>
  <c r="M4070" i="1"/>
  <c r="N4070" i="1" s="1"/>
  <c r="B4071" i="1"/>
  <c r="M4071" i="1"/>
  <c r="N4071" i="1" s="1"/>
  <c r="B4072" i="1"/>
  <c r="M4072" i="1"/>
  <c r="N4072" i="1" s="1"/>
  <c r="B4073" i="1"/>
  <c r="M4073" i="1"/>
  <c r="N4073" i="1" s="1"/>
  <c r="B4074" i="1"/>
  <c r="M4074" i="1"/>
  <c r="N4074" i="1" s="1"/>
  <c r="B4075" i="1"/>
  <c r="M4075" i="1"/>
  <c r="N4075" i="1" s="1"/>
  <c r="B4076" i="1"/>
  <c r="M4076" i="1"/>
  <c r="N4076" i="1" s="1"/>
  <c r="B4077" i="1"/>
  <c r="M4077" i="1"/>
  <c r="N4077" i="1" s="1"/>
  <c r="B4078" i="1"/>
  <c r="M4078" i="1"/>
  <c r="N4078" i="1" s="1"/>
  <c r="B4079" i="1"/>
  <c r="M4079" i="1"/>
  <c r="N4079" i="1" s="1"/>
  <c r="B4080" i="1"/>
  <c r="M4080" i="1"/>
  <c r="N4080" i="1" s="1"/>
  <c r="B4081" i="1"/>
  <c r="M4081" i="1"/>
  <c r="N4081" i="1" s="1"/>
  <c r="B4082" i="1"/>
  <c r="M4082" i="1"/>
  <c r="N4082" i="1" s="1"/>
  <c r="B4083" i="1"/>
  <c r="M4083" i="1"/>
  <c r="N4083" i="1" s="1"/>
  <c r="B4084" i="1"/>
  <c r="M4084" i="1"/>
  <c r="N4084" i="1" s="1"/>
  <c r="B4085" i="1"/>
  <c r="M4085" i="1"/>
  <c r="N4085" i="1" s="1"/>
  <c r="B4086" i="1"/>
  <c r="M4086" i="1"/>
  <c r="N4086" i="1" s="1"/>
  <c r="B4087" i="1"/>
  <c r="M4087" i="1"/>
  <c r="N4087" i="1" s="1"/>
  <c r="B4088" i="1"/>
  <c r="M4088" i="1"/>
  <c r="N4088" i="1" s="1"/>
  <c r="B4089" i="1"/>
  <c r="M4089" i="1"/>
  <c r="N4089" i="1" s="1"/>
  <c r="B4090" i="1"/>
  <c r="M4090" i="1"/>
  <c r="N4090" i="1" s="1"/>
  <c r="B4091" i="1"/>
  <c r="M4091" i="1"/>
  <c r="N4091" i="1" s="1"/>
  <c r="B4092" i="1"/>
  <c r="M4092" i="1"/>
  <c r="N4092" i="1" s="1"/>
  <c r="B4093" i="1"/>
  <c r="M4093" i="1"/>
  <c r="N4093" i="1" s="1"/>
  <c r="B4094" i="1"/>
  <c r="M4094" i="1"/>
  <c r="N4094" i="1" s="1"/>
  <c r="B4095" i="1"/>
  <c r="M4095" i="1"/>
  <c r="N4095" i="1" s="1"/>
  <c r="B4096" i="1"/>
  <c r="M4096" i="1"/>
  <c r="N4096" i="1" s="1"/>
  <c r="B4097" i="1"/>
  <c r="M4097" i="1"/>
  <c r="N4097" i="1" s="1"/>
  <c r="B4098" i="1"/>
  <c r="M4098" i="1"/>
  <c r="N4098" i="1" s="1"/>
  <c r="B4099" i="1"/>
  <c r="M4099" i="1"/>
  <c r="N4099" i="1" s="1"/>
  <c r="B4100" i="1"/>
  <c r="M4100" i="1"/>
  <c r="N4100" i="1" s="1"/>
  <c r="B4101" i="1"/>
  <c r="M4101" i="1"/>
  <c r="N4101" i="1" s="1"/>
  <c r="B4102" i="1"/>
  <c r="M4102" i="1"/>
  <c r="N4102" i="1" s="1"/>
  <c r="B4103" i="1"/>
  <c r="M4103" i="1"/>
  <c r="N4103" i="1" s="1"/>
  <c r="B4104" i="1"/>
  <c r="M4104" i="1"/>
  <c r="N4104" i="1" s="1"/>
  <c r="B4105" i="1"/>
  <c r="M4105" i="1"/>
  <c r="N4105" i="1" s="1"/>
  <c r="B4106" i="1"/>
  <c r="M4106" i="1"/>
  <c r="N4106" i="1" s="1"/>
  <c r="B4107" i="1"/>
  <c r="M4107" i="1"/>
  <c r="N4107" i="1" s="1"/>
  <c r="B4108" i="1"/>
  <c r="M4108" i="1"/>
  <c r="N4108" i="1" s="1"/>
  <c r="B4109" i="1"/>
  <c r="M4109" i="1"/>
  <c r="N4109" i="1" s="1"/>
  <c r="B4110" i="1"/>
  <c r="M4110" i="1"/>
  <c r="N4110" i="1" s="1"/>
  <c r="B4111" i="1"/>
  <c r="M4111" i="1"/>
  <c r="N4111" i="1" s="1"/>
  <c r="B4112" i="1"/>
  <c r="M4112" i="1"/>
  <c r="N4112" i="1" s="1"/>
  <c r="B4113" i="1"/>
  <c r="M4113" i="1"/>
  <c r="N4113" i="1" s="1"/>
  <c r="B4114" i="1"/>
  <c r="M4114" i="1"/>
  <c r="N4114" i="1" s="1"/>
  <c r="B4115" i="1"/>
  <c r="M4115" i="1"/>
  <c r="N4115" i="1" s="1"/>
  <c r="B4116" i="1"/>
  <c r="M4116" i="1"/>
  <c r="N4116" i="1" s="1"/>
  <c r="B4117" i="1"/>
  <c r="M4117" i="1"/>
  <c r="N4117" i="1" s="1"/>
  <c r="B4118" i="1"/>
  <c r="M4118" i="1"/>
  <c r="N4118" i="1" s="1"/>
  <c r="B4119" i="1"/>
  <c r="M4119" i="1"/>
  <c r="N4119" i="1" s="1"/>
  <c r="B4120" i="1"/>
  <c r="M4120" i="1"/>
  <c r="N4120" i="1" s="1"/>
  <c r="B4121" i="1"/>
  <c r="M4121" i="1"/>
  <c r="N4121" i="1" s="1"/>
  <c r="B4122" i="1"/>
  <c r="M4122" i="1"/>
  <c r="N4122" i="1" s="1"/>
  <c r="B4123" i="1"/>
  <c r="M4123" i="1"/>
  <c r="N4123" i="1" s="1"/>
  <c r="B4124" i="1"/>
  <c r="M4124" i="1"/>
  <c r="N4124" i="1" s="1"/>
  <c r="B4125" i="1"/>
  <c r="M4125" i="1"/>
  <c r="N4125" i="1" s="1"/>
  <c r="B4126" i="1"/>
  <c r="M4126" i="1"/>
  <c r="N4126" i="1" s="1"/>
  <c r="B4127" i="1"/>
  <c r="M4127" i="1"/>
  <c r="N4127" i="1" s="1"/>
  <c r="B4128" i="1"/>
  <c r="M4128" i="1"/>
  <c r="N4128" i="1" s="1"/>
  <c r="B4129" i="1"/>
  <c r="M4129" i="1"/>
  <c r="N4129" i="1" s="1"/>
  <c r="B4130" i="1"/>
  <c r="M4130" i="1"/>
  <c r="N4130" i="1" s="1"/>
  <c r="B4131" i="1"/>
  <c r="M4131" i="1"/>
  <c r="N4131" i="1" s="1"/>
  <c r="B4132" i="1"/>
  <c r="M4132" i="1"/>
  <c r="N4132" i="1" s="1"/>
  <c r="B4133" i="1"/>
  <c r="M4133" i="1"/>
  <c r="N4133" i="1" s="1"/>
  <c r="B4134" i="1"/>
  <c r="M4134" i="1"/>
  <c r="N4134" i="1" s="1"/>
  <c r="B4135" i="1"/>
  <c r="M4135" i="1"/>
  <c r="N4135" i="1" s="1"/>
  <c r="B4136" i="1"/>
  <c r="M4136" i="1"/>
  <c r="N4136" i="1" s="1"/>
  <c r="B4137" i="1"/>
  <c r="M4137" i="1"/>
  <c r="N4137" i="1" s="1"/>
  <c r="B4138" i="1"/>
  <c r="M4138" i="1"/>
  <c r="N4138" i="1" s="1"/>
  <c r="B4139" i="1"/>
  <c r="M4139" i="1"/>
  <c r="N4139" i="1" s="1"/>
  <c r="B4140" i="1"/>
  <c r="M4140" i="1"/>
  <c r="N4140" i="1" s="1"/>
  <c r="B4141" i="1"/>
  <c r="M4141" i="1"/>
  <c r="N4141" i="1" s="1"/>
  <c r="B4142" i="1"/>
  <c r="M4142" i="1"/>
  <c r="N4142" i="1" s="1"/>
  <c r="B4143" i="1"/>
  <c r="M4143" i="1"/>
  <c r="N4143" i="1" s="1"/>
  <c r="B4144" i="1"/>
  <c r="M4144" i="1"/>
  <c r="N4144" i="1" s="1"/>
  <c r="B4145" i="1"/>
  <c r="M4145" i="1"/>
  <c r="N4145" i="1" s="1"/>
  <c r="B4146" i="1"/>
  <c r="M4146" i="1"/>
  <c r="N4146" i="1" s="1"/>
  <c r="B4147" i="1"/>
  <c r="M4147" i="1"/>
  <c r="N4147" i="1" s="1"/>
  <c r="B4148" i="1"/>
  <c r="M4148" i="1"/>
  <c r="N4148" i="1" s="1"/>
  <c r="B4149" i="1"/>
  <c r="M4149" i="1"/>
  <c r="N4149" i="1" s="1"/>
  <c r="B4150" i="1"/>
  <c r="M4150" i="1"/>
  <c r="N4150" i="1" s="1"/>
  <c r="B4151" i="1"/>
  <c r="M4151" i="1"/>
  <c r="N4151" i="1" s="1"/>
  <c r="B4152" i="1"/>
  <c r="M4152" i="1"/>
  <c r="N4152" i="1" s="1"/>
  <c r="B4153" i="1"/>
  <c r="M4153" i="1"/>
  <c r="N4153" i="1" s="1"/>
  <c r="B4154" i="1"/>
  <c r="M4154" i="1"/>
  <c r="N4154" i="1" s="1"/>
  <c r="B4155" i="1"/>
  <c r="M4155" i="1"/>
  <c r="N4155" i="1" s="1"/>
  <c r="B4156" i="1"/>
  <c r="M4156" i="1"/>
  <c r="N4156" i="1" s="1"/>
  <c r="B4157" i="1"/>
  <c r="M4157" i="1"/>
  <c r="N4157" i="1" s="1"/>
  <c r="B4158" i="1"/>
  <c r="M4158" i="1"/>
  <c r="N4158" i="1" s="1"/>
  <c r="B4159" i="1"/>
  <c r="M4159" i="1"/>
  <c r="N4159" i="1" s="1"/>
  <c r="B4160" i="1"/>
  <c r="M4160" i="1"/>
  <c r="N4160" i="1" s="1"/>
  <c r="B4161" i="1"/>
  <c r="M4161" i="1"/>
  <c r="N4161" i="1" s="1"/>
  <c r="B4162" i="1"/>
  <c r="M4162" i="1"/>
  <c r="N4162" i="1" s="1"/>
  <c r="B4163" i="1"/>
  <c r="M4163" i="1"/>
  <c r="N4163" i="1" s="1"/>
  <c r="B4164" i="1"/>
  <c r="M4164" i="1"/>
  <c r="N4164" i="1" s="1"/>
  <c r="B4165" i="1"/>
  <c r="M4165" i="1"/>
  <c r="N4165" i="1" s="1"/>
  <c r="B4166" i="1"/>
  <c r="M4166" i="1"/>
  <c r="N4166" i="1" s="1"/>
  <c r="B4167" i="1"/>
  <c r="M4167" i="1"/>
  <c r="N4167" i="1" s="1"/>
  <c r="B4168" i="1"/>
  <c r="M4168" i="1"/>
  <c r="N4168" i="1" s="1"/>
  <c r="B4169" i="1"/>
  <c r="M4169" i="1"/>
  <c r="N4169" i="1" s="1"/>
  <c r="B4170" i="1"/>
  <c r="M4170" i="1"/>
  <c r="N4170" i="1" s="1"/>
  <c r="B4171" i="1"/>
  <c r="M4171" i="1"/>
  <c r="N4171" i="1" s="1"/>
  <c r="B4172" i="1"/>
  <c r="M4172" i="1"/>
  <c r="N4172" i="1" s="1"/>
  <c r="B4173" i="1"/>
  <c r="M4173" i="1"/>
  <c r="N4173" i="1" s="1"/>
  <c r="B4174" i="1"/>
  <c r="M4174" i="1"/>
  <c r="N4174" i="1" s="1"/>
  <c r="B4175" i="1"/>
  <c r="M4175" i="1"/>
  <c r="N4175" i="1" s="1"/>
  <c r="B4176" i="1"/>
  <c r="M4176" i="1"/>
  <c r="N4176" i="1" s="1"/>
  <c r="B4177" i="1"/>
  <c r="M4177" i="1"/>
  <c r="N4177" i="1" s="1"/>
  <c r="B4178" i="1"/>
  <c r="M4178" i="1"/>
  <c r="N4178" i="1" s="1"/>
  <c r="B4179" i="1"/>
  <c r="M4179" i="1"/>
  <c r="N4179" i="1" s="1"/>
  <c r="B4180" i="1"/>
  <c r="M4180" i="1"/>
  <c r="N4180" i="1" s="1"/>
  <c r="B4181" i="1"/>
  <c r="M4181" i="1"/>
  <c r="N4181" i="1" s="1"/>
  <c r="B4182" i="1"/>
  <c r="M4182" i="1"/>
  <c r="N4182" i="1" s="1"/>
  <c r="B4183" i="1"/>
  <c r="M4183" i="1"/>
  <c r="N4183" i="1" s="1"/>
  <c r="B4184" i="1"/>
  <c r="M4184" i="1"/>
  <c r="N4184" i="1" s="1"/>
  <c r="B4185" i="1"/>
  <c r="M4185" i="1"/>
  <c r="N4185" i="1" s="1"/>
  <c r="B4186" i="1"/>
  <c r="M4186" i="1"/>
  <c r="N4186" i="1" s="1"/>
  <c r="B4187" i="1"/>
  <c r="M4187" i="1"/>
  <c r="N4187" i="1" s="1"/>
  <c r="B4188" i="1"/>
  <c r="M4188" i="1"/>
  <c r="N4188" i="1" s="1"/>
  <c r="B4189" i="1"/>
  <c r="M4189" i="1"/>
  <c r="N4189" i="1" s="1"/>
  <c r="B4190" i="1"/>
  <c r="M4190" i="1"/>
  <c r="N4190" i="1" s="1"/>
  <c r="B4191" i="1"/>
  <c r="M4191" i="1"/>
  <c r="N4191" i="1" s="1"/>
  <c r="B4192" i="1"/>
  <c r="M4192" i="1"/>
  <c r="N4192" i="1" s="1"/>
  <c r="B4193" i="1"/>
  <c r="M4193" i="1"/>
  <c r="N4193" i="1" s="1"/>
  <c r="B4194" i="1"/>
  <c r="M4194" i="1"/>
  <c r="N4194" i="1" s="1"/>
  <c r="B4195" i="1"/>
  <c r="M4195" i="1"/>
  <c r="N4195" i="1" s="1"/>
  <c r="B4196" i="1"/>
  <c r="M4196" i="1"/>
  <c r="N4196" i="1" s="1"/>
  <c r="B4197" i="1"/>
  <c r="M4197" i="1"/>
  <c r="N4197" i="1" s="1"/>
  <c r="B4198" i="1"/>
  <c r="M4198" i="1"/>
  <c r="N4198" i="1" s="1"/>
  <c r="B4199" i="1"/>
  <c r="M4199" i="1"/>
  <c r="N4199" i="1" s="1"/>
  <c r="B4200" i="1"/>
  <c r="M4200" i="1"/>
  <c r="N4200" i="1" s="1"/>
  <c r="B4201" i="1"/>
  <c r="M4201" i="1"/>
  <c r="N4201" i="1" s="1"/>
  <c r="B4202" i="1"/>
  <c r="M4202" i="1"/>
  <c r="N4202" i="1" s="1"/>
  <c r="B4203" i="1"/>
  <c r="M4203" i="1"/>
  <c r="N4203" i="1" s="1"/>
  <c r="B4204" i="1"/>
  <c r="M4204" i="1"/>
  <c r="N4204" i="1" s="1"/>
  <c r="B4205" i="1"/>
  <c r="M4205" i="1"/>
  <c r="N4205" i="1" s="1"/>
  <c r="B4206" i="1"/>
  <c r="M4206" i="1"/>
  <c r="N4206" i="1" s="1"/>
  <c r="B4207" i="1"/>
  <c r="M4207" i="1"/>
  <c r="N4207" i="1" s="1"/>
  <c r="B4208" i="1"/>
  <c r="M4208" i="1"/>
  <c r="N4208" i="1" s="1"/>
  <c r="B4209" i="1"/>
  <c r="M4209" i="1"/>
  <c r="N4209" i="1" s="1"/>
  <c r="B4210" i="1"/>
  <c r="M4210" i="1"/>
  <c r="N4210" i="1" s="1"/>
  <c r="B4211" i="1"/>
  <c r="M4211" i="1"/>
  <c r="N4211" i="1" s="1"/>
  <c r="B4212" i="1"/>
  <c r="M4212" i="1"/>
  <c r="N4212" i="1" s="1"/>
  <c r="B4213" i="1"/>
  <c r="M4213" i="1"/>
  <c r="N4213" i="1" s="1"/>
  <c r="B4214" i="1"/>
  <c r="M4214" i="1"/>
  <c r="N4214" i="1" s="1"/>
  <c r="B4215" i="1"/>
  <c r="M4215" i="1"/>
  <c r="N4215" i="1" s="1"/>
  <c r="B4216" i="1"/>
  <c r="M4216" i="1"/>
  <c r="N4216" i="1" s="1"/>
  <c r="B4217" i="1"/>
  <c r="M4217" i="1"/>
  <c r="N4217" i="1" s="1"/>
  <c r="B4218" i="1"/>
  <c r="M4218" i="1"/>
  <c r="N4218" i="1" s="1"/>
  <c r="B4219" i="1"/>
  <c r="M4219" i="1"/>
  <c r="N4219" i="1" s="1"/>
  <c r="B4220" i="1"/>
  <c r="M4220" i="1"/>
  <c r="N4220" i="1" s="1"/>
  <c r="B4221" i="1"/>
  <c r="M4221" i="1"/>
  <c r="N4221" i="1" s="1"/>
  <c r="B4222" i="1"/>
  <c r="M4222" i="1"/>
  <c r="N4222" i="1" s="1"/>
  <c r="B4223" i="1"/>
  <c r="M4223" i="1"/>
  <c r="N4223" i="1" s="1"/>
  <c r="B4224" i="1"/>
  <c r="M4224" i="1"/>
  <c r="N4224" i="1" s="1"/>
  <c r="B4225" i="1"/>
  <c r="M4225" i="1"/>
  <c r="N4225" i="1" s="1"/>
  <c r="B4226" i="1"/>
  <c r="M4226" i="1"/>
  <c r="N4226" i="1" s="1"/>
  <c r="B4227" i="1"/>
  <c r="M4227" i="1"/>
  <c r="N4227" i="1" s="1"/>
  <c r="B4228" i="1"/>
  <c r="M4228" i="1"/>
  <c r="N4228" i="1" s="1"/>
  <c r="B4229" i="1"/>
  <c r="M4229" i="1"/>
  <c r="N4229" i="1" s="1"/>
  <c r="B4230" i="1"/>
  <c r="M4230" i="1"/>
  <c r="N4230" i="1" s="1"/>
  <c r="B4231" i="1"/>
  <c r="M4231" i="1"/>
  <c r="N4231" i="1" s="1"/>
  <c r="B4232" i="1"/>
  <c r="M4232" i="1"/>
  <c r="N4232" i="1" s="1"/>
  <c r="B4233" i="1"/>
  <c r="M4233" i="1"/>
  <c r="N4233" i="1" s="1"/>
  <c r="B4234" i="1"/>
  <c r="M4234" i="1"/>
  <c r="N4234" i="1" s="1"/>
  <c r="B4235" i="1"/>
  <c r="M4235" i="1"/>
  <c r="N4235" i="1" s="1"/>
  <c r="B4236" i="1"/>
  <c r="M4236" i="1"/>
  <c r="N4236" i="1" s="1"/>
  <c r="B4237" i="1"/>
  <c r="M4237" i="1"/>
  <c r="N4237" i="1" s="1"/>
  <c r="B4238" i="1"/>
  <c r="M4238" i="1"/>
  <c r="N4238" i="1" s="1"/>
  <c r="B4239" i="1"/>
  <c r="M4239" i="1"/>
  <c r="N4239" i="1" s="1"/>
  <c r="B4240" i="1"/>
  <c r="M4240" i="1"/>
  <c r="N4240" i="1" s="1"/>
  <c r="B4241" i="1"/>
  <c r="M4241" i="1"/>
  <c r="N4241" i="1" s="1"/>
  <c r="B4242" i="1"/>
  <c r="M4242" i="1"/>
  <c r="N4242" i="1" s="1"/>
  <c r="B4243" i="1"/>
  <c r="M4243" i="1"/>
  <c r="N4243" i="1" s="1"/>
  <c r="B4244" i="1"/>
  <c r="M4244" i="1"/>
  <c r="N4244" i="1" s="1"/>
  <c r="B4245" i="1"/>
  <c r="M4245" i="1"/>
  <c r="N4245" i="1" s="1"/>
  <c r="B4246" i="1"/>
  <c r="M4246" i="1"/>
  <c r="N4246" i="1" s="1"/>
  <c r="B4247" i="1"/>
  <c r="M4247" i="1"/>
  <c r="N4247" i="1" s="1"/>
  <c r="B4248" i="1"/>
  <c r="M4248" i="1"/>
  <c r="N4248" i="1" s="1"/>
  <c r="B4249" i="1"/>
  <c r="M4249" i="1"/>
  <c r="N4249" i="1" s="1"/>
  <c r="B4250" i="1"/>
  <c r="M4250" i="1"/>
  <c r="N4250" i="1" s="1"/>
  <c r="B4251" i="1"/>
  <c r="M4251" i="1"/>
  <c r="N4251" i="1" s="1"/>
  <c r="B4252" i="1"/>
  <c r="M4252" i="1"/>
  <c r="N4252" i="1" s="1"/>
  <c r="B4253" i="1"/>
  <c r="M4253" i="1"/>
  <c r="N4253" i="1" s="1"/>
  <c r="B4254" i="1"/>
  <c r="M4254" i="1"/>
  <c r="N4254" i="1" s="1"/>
  <c r="B4255" i="1"/>
  <c r="M4255" i="1"/>
  <c r="N4255" i="1" s="1"/>
  <c r="B4256" i="1"/>
  <c r="M4256" i="1"/>
  <c r="N4256" i="1" s="1"/>
  <c r="B4257" i="1"/>
  <c r="M4257" i="1"/>
  <c r="N4257" i="1" s="1"/>
  <c r="B4258" i="1"/>
  <c r="M4258" i="1"/>
  <c r="N4258" i="1" s="1"/>
  <c r="B4259" i="1"/>
  <c r="M4259" i="1"/>
  <c r="N4259" i="1" s="1"/>
  <c r="B4260" i="1"/>
  <c r="M4260" i="1"/>
  <c r="N4260" i="1" s="1"/>
  <c r="B4261" i="1"/>
  <c r="M4261" i="1"/>
  <c r="N4261" i="1" s="1"/>
  <c r="B4262" i="1"/>
  <c r="M4262" i="1"/>
  <c r="N4262" i="1" s="1"/>
  <c r="B4263" i="1"/>
  <c r="M4263" i="1"/>
  <c r="N4263" i="1" s="1"/>
  <c r="B4264" i="1"/>
  <c r="M4264" i="1"/>
  <c r="N4264" i="1" s="1"/>
  <c r="B4265" i="1"/>
  <c r="M4265" i="1"/>
  <c r="N4265" i="1" s="1"/>
  <c r="B4266" i="1"/>
  <c r="M4266" i="1"/>
  <c r="N4266" i="1" s="1"/>
  <c r="B4267" i="1"/>
  <c r="M4267" i="1"/>
  <c r="N4267" i="1" s="1"/>
  <c r="B4268" i="1"/>
  <c r="M4268" i="1"/>
  <c r="N4268" i="1" s="1"/>
  <c r="B4269" i="1"/>
  <c r="M4269" i="1"/>
  <c r="N4269" i="1" s="1"/>
  <c r="B4270" i="1"/>
  <c r="M4270" i="1"/>
  <c r="N4270" i="1" s="1"/>
  <c r="B4271" i="1"/>
  <c r="M4271" i="1"/>
  <c r="N4271" i="1" s="1"/>
  <c r="B4272" i="1"/>
  <c r="M4272" i="1"/>
  <c r="N4272" i="1" s="1"/>
  <c r="B4273" i="1"/>
  <c r="M4273" i="1"/>
  <c r="N4273" i="1" s="1"/>
  <c r="B4274" i="1"/>
  <c r="M4274" i="1"/>
  <c r="N4274" i="1" s="1"/>
  <c r="B4275" i="1"/>
  <c r="M4275" i="1"/>
  <c r="N4275" i="1" s="1"/>
  <c r="B4276" i="1"/>
  <c r="M4276" i="1"/>
  <c r="N4276" i="1" s="1"/>
  <c r="B4277" i="1"/>
  <c r="M4277" i="1"/>
  <c r="N4277" i="1" s="1"/>
  <c r="B4278" i="1"/>
  <c r="M4278" i="1"/>
  <c r="N4278" i="1" s="1"/>
  <c r="B4279" i="1"/>
  <c r="M4279" i="1"/>
  <c r="N4279" i="1" s="1"/>
  <c r="B4280" i="1"/>
  <c r="M4280" i="1"/>
  <c r="N4280" i="1" s="1"/>
  <c r="B4281" i="1"/>
  <c r="M4281" i="1"/>
  <c r="N4281" i="1" s="1"/>
  <c r="B4282" i="1"/>
  <c r="M4282" i="1"/>
  <c r="N4282" i="1" s="1"/>
  <c r="B4283" i="1"/>
  <c r="M4283" i="1"/>
  <c r="N4283" i="1" s="1"/>
  <c r="B4284" i="1"/>
  <c r="M4284" i="1"/>
  <c r="N4284" i="1" s="1"/>
  <c r="B4285" i="1"/>
  <c r="M4285" i="1"/>
  <c r="N4285" i="1" s="1"/>
  <c r="B4286" i="1"/>
  <c r="M4286" i="1"/>
  <c r="N4286" i="1" s="1"/>
  <c r="B4287" i="1"/>
  <c r="M4287" i="1"/>
  <c r="N4287" i="1" s="1"/>
  <c r="B4288" i="1"/>
  <c r="M4288" i="1"/>
  <c r="N4288" i="1" s="1"/>
  <c r="B4289" i="1"/>
  <c r="M4289" i="1"/>
  <c r="N4289" i="1" s="1"/>
  <c r="B4290" i="1"/>
  <c r="M4290" i="1"/>
  <c r="N4290" i="1" s="1"/>
  <c r="B4291" i="1"/>
  <c r="M4291" i="1"/>
  <c r="N4291" i="1" s="1"/>
  <c r="B4292" i="1"/>
  <c r="M4292" i="1"/>
  <c r="N4292" i="1" s="1"/>
  <c r="B4293" i="1"/>
  <c r="M4293" i="1"/>
  <c r="N4293" i="1" s="1"/>
  <c r="B4294" i="1"/>
  <c r="M4294" i="1"/>
  <c r="N4294" i="1" s="1"/>
  <c r="B4295" i="1"/>
  <c r="M4295" i="1"/>
  <c r="N4295" i="1" s="1"/>
  <c r="B4296" i="1"/>
  <c r="M4296" i="1"/>
  <c r="N4296" i="1" s="1"/>
  <c r="B4297" i="1"/>
  <c r="M4297" i="1"/>
  <c r="N4297" i="1" s="1"/>
  <c r="B4298" i="1"/>
  <c r="M4298" i="1"/>
  <c r="N4298" i="1" s="1"/>
  <c r="B4299" i="1"/>
  <c r="M4299" i="1"/>
  <c r="N4299" i="1" s="1"/>
  <c r="B4300" i="1"/>
  <c r="M4300" i="1"/>
  <c r="N4300" i="1" s="1"/>
  <c r="B4301" i="1"/>
  <c r="M4301" i="1"/>
  <c r="N4301" i="1" s="1"/>
  <c r="B4302" i="1"/>
  <c r="M4302" i="1"/>
  <c r="N4302" i="1" s="1"/>
  <c r="B4303" i="1"/>
  <c r="M4303" i="1"/>
  <c r="N4303" i="1" s="1"/>
  <c r="B4304" i="1"/>
  <c r="M4304" i="1"/>
  <c r="N4304" i="1" s="1"/>
  <c r="B4305" i="1"/>
  <c r="M4305" i="1"/>
  <c r="N4305" i="1" s="1"/>
  <c r="B4306" i="1"/>
  <c r="M4306" i="1"/>
  <c r="N4306" i="1" s="1"/>
  <c r="B4307" i="1"/>
  <c r="M4307" i="1"/>
  <c r="N4307" i="1" s="1"/>
  <c r="B4308" i="1"/>
  <c r="M4308" i="1"/>
  <c r="N4308" i="1" s="1"/>
  <c r="B4309" i="1"/>
  <c r="M4309" i="1"/>
  <c r="N4309" i="1" s="1"/>
  <c r="B4310" i="1"/>
  <c r="M4310" i="1"/>
  <c r="N4310" i="1" s="1"/>
  <c r="B4311" i="1"/>
  <c r="M4311" i="1"/>
  <c r="N4311" i="1" s="1"/>
  <c r="B4312" i="1"/>
  <c r="M4312" i="1"/>
  <c r="N4312" i="1" s="1"/>
  <c r="B4313" i="1"/>
  <c r="M4313" i="1"/>
  <c r="N4313" i="1" s="1"/>
  <c r="B4314" i="1"/>
  <c r="M4314" i="1"/>
  <c r="N4314" i="1" s="1"/>
  <c r="B4315" i="1"/>
  <c r="M4315" i="1"/>
  <c r="N4315" i="1" s="1"/>
  <c r="B4316" i="1"/>
  <c r="M4316" i="1"/>
  <c r="N4316" i="1" s="1"/>
  <c r="B4317" i="1"/>
  <c r="M4317" i="1"/>
  <c r="N4317" i="1" s="1"/>
  <c r="B4318" i="1"/>
  <c r="M4318" i="1"/>
  <c r="N4318" i="1" s="1"/>
  <c r="B4319" i="1"/>
  <c r="M4319" i="1"/>
  <c r="N4319" i="1" s="1"/>
  <c r="B4320" i="1"/>
  <c r="M4320" i="1"/>
  <c r="N4320" i="1" s="1"/>
  <c r="B4321" i="1"/>
  <c r="M4321" i="1"/>
  <c r="N4321" i="1" s="1"/>
  <c r="B4322" i="1"/>
  <c r="M4322" i="1"/>
  <c r="N4322" i="1" s="1"/>
  <c r="B4323" i="1"/>
  <c r="M4323" i="1"/>
  <c r="N4323" i="1" s="1"/>
  <c r="B4324" i="1"/>
  <c r="M4324" i="1"/>
  <c r="N4324" i="1" s="1"/>
  <c r="B4325" i="1"/>
  <c r="M4325" i="1"/>
  <c r="N4325" i="1" s="1"/>
  <c r="B4326" i="1"/>
  <c r="M4326" i="1"/>
  <c r="N4326" i="1" s="1"/>
  <c r="B4327" i="1"/>
  <c r="M4327" i="1"/>
  <c r="N4327" i="1" s="1"/>
  <c r="B4328" i="1"/>
  <c r="M4328" i="1"/>
  <c r="N4328" i="1" s="1"/>
  <c r="B4329" i="1"/>
  <c r="M4329" i="1"/>
  <c r="N4329" i="1" s="1"/>
  <c r="B4330" i="1"/>
  <c r="M4330" i="1"/>
  <c r="N4330" i="1" s="1"/>
  <c r="B4331" i="1"/>
  <c r="M4331" i="1"/>
  <c r="N4331" i="1" s="1"/>
  <c r="B4332" i="1"/>
  <c r="M4332" i="1"/>
  <c r="N4332" i="1" s="1"/>
  <c r="B4333" i="1"/>
  <c r="M4333" i="1"/>
  <c r="N4333" i="1" s="1"/>
  <c r="B4334" i="1"/>
  <c r="M4334" i="1"/>
  <c r="N4334" i="1" s="1"/>
  <c r="B4335" i="1"/>
  <c r="M4335" i="1"/>
  <c r="N4335" i="1" s="1"/>
  <c r="B4336" i="1"/>
  <c r="M4336" i="1"/>
  <c r="N4336" i="1" s="1"/>
  <c r="B4337" i="1"/>
  <c r="M4337" i="1"/>
  <c r="N4337" i="1" s="1"/>
  <c r="B4338" i="1"/>
  <c r="M4338" i="1"/>
  <c r="N4338" i="1" s="1"/>
  <c r="B4339" i="1"/>
  <c r="M4339" i="1"/>
  <c r="N4339" i="1" s="1"/>
  <c r="B4340" i="1"/>
  <c r="M4340" i="1"/>
  <c r="N4340" i="1" s="1"/>
  <c r="B4341" i="1"/>
  <c r="M4341" i="1"/>
  <c r="N4341" i="1" s="1"/>
  <c r="B4342" i="1"/>
  <c r="M4342" i="1"/>
  <c r="N4342" i="1" s="1"/>
  <c r="B4343" i="1"/>
  <c r="M4343" i="1"/>
  <c r="N4343" i="1" s="1"/>
  <c r="B4344" i="1"/>
  <c r="M4344" i="1"/>
  <c r="N4344" i="1" s="1"/>
  <c r="B4345" i="1"/>
  <c r="M4345" i="1"/>
  <c r="N4345" i="1" s="1"/>
  <c r="B4346" i="1"/>
  <c r="M4346" i="1"/>
  <c r="N4346" i="1" s="1"/>
  <c r="B4347" i="1"/>
  <c r="M4347" i="1"/>
  <c r="N4347" i="1" s="1"/>
  <c r="B4348" i="1"/>
  <c r="M4348" i="1"/>
  <c r="N4348" i="1" s="1"/>
  <c r="B4349" i="1"/>
  <c r="M4349" i="1"/>
  <c r="N4349" i="1" s="1"/>
  <c r="B4350" i="1"/>
  <c r="M4350" i="1"/>
  <c r="N4350" i="1" s="1"/>
  <c r="B4351" i="1"/>
  <c r="M4351" i="1"/>
  <c r="N4351" i="1" s="1"/>
  <c r="B4352" i="1"/>
  <c r="M4352" i="1"/>
  <c r="N4352" i="1" s="1"/>
  <c r="B4353" i="1"/>
  <c r="M4353" i="1"/>
  <c r="N4353" i="1" s="1"/>
  <c r="B4354" i="1"/>
  <c r="M4354" i="1"/>
  <c r="N4354" i="1" s="1"/>
  <c r="B4355" i="1"/>
  <c r="M4355" i="1"/>
  <c r="N4355" i="1" s="1"/>
  <c r="B4356" i="1"/>
  <c r="M4356" i="1"/>
  <c r="N4356" i="1" s="1"/>
  <c r="B4357" i="1"/>
  <c r="M4357" i="1"/>
  <c r="N4357" i="1" s="1"/>
  <c r="B4358" i="1"/>
  <c r="M4358" i="1"/>
  <c r="N4358" i="1" s="1"/>
  <c r="B4359" i="1"/>
  <c r="M4359" i="1"/>
  <c r="N4359" i="1" s="1"/>
  <c r="B4360" i="1"/>
  <c r="M4360" i="1"/>
  <c r="N4360" i="1" s="1"/>
  <c r="B4361" i="1"/>
  <c r="M4361" i="1"/>
  <c r="N4361" i="1" s="1"/>
  <c r="B4362" i="1"/>
  <c r="M4362" i="1"/>
  <c r="N4362" i="1" s="1"/>
  <c r="B4363" i="1"/>
  <c r="M4363" i="1"/>
  <c r="N4363" i="1" s="1"/>
  <c r="B4364" i="1"/>
  <c r="M4364" i="1"/>
  <c r="N4364" i="1" s="1"/>
  <c r="B4365" i="1"/>
  <c r="M4365" i="1"/>
  <c r="N4365" i="1" s="1"/>
  <c r="B4366" i="1"/>
  <c r="M4366" i="1"/>
  <c r="N4366" i="1" s="1"/>
  <c r="B4367" i="1"/>
  <c r="M4367" i="1"/>
  <c r="N4367" i="1" s="1"/>
  <c r="B4368" i="1"/>
  <c r="M4368" i="1"/>
  <c r="N4368" i="1" s="1"/>
  <c r="B4369" i="1"/>
  <c r="M4369" i="1"/>
  <c r="N4369" i="1" s="1"/>
  <c r="B4370" i="1"/>
  <c r="M4370" i="1"/>
  <c r="N4370" i="1" s="1"/>
  <c r="B4371" i="1"/>
  <c r="M4371" i="1"/>
  <c r="N4371" i="1" s="1"/>
  <c r="B4372" i="1"/>
  <c r="M4372" i="1"/>
  <c r="N4372" i="1" s="1"/>
  <c r="B4373" i="1"/>
  <c r="M4373" i="1"/>
  <c r="N4373" i="1" s="1"/>
  <c r="B4374" i="1"/>
  <c r="M4374" i="1"/>
  <c r="N4374" i="1" s="1"/>
  <c r="B4375" i="1"/>
  <c r="M4375" i="1"/>
  <c r="N4375" i="1" s="1"/>
  <c r="B4376" i="1"/>
  <c r="M4376" i="1"/>
  <c r="N4376" i="1" s="1"/>
  <c r="B4377" i="1"/>
  <c r="M4377" i="1"/>
  <c r="N4377" i="1" s="1"/>
  <c r="B4378" i="1"/>
  <c r="M4378" i="1"/>
  <c r="N4378" i="1" s="1"/>
  <c r="B4379" i="1"/>
  <c r="M4379" i="1"/>
  <c r="N4379" i="1" s="1"/>
  <c r="B4380" i="1"/>
  <c r="M4380" i="1"/>
  <c r="N4380" i="1" s="1"/>
  <c r="B4381" i="1"/>
  <c r="M4381" i="1"/>
  <c r="N4381" i="1" s="1"/>
  <c r="B4382" i="1"/>
  <c r="M4382" i="1"/>
  <c r="N4382" i="1" s="1"/>
  <c r="B4383" i="1"/>
  <c r="M4383" i="1"/>
  <c r="N4383" i="1" s="1"/>
  <c r="B4384" i="1"/>
  <c r="M4384" i="1"/>
  <c r="N4384" i="1" s="1"/>
  <c r="B4385" i="1"/>
  <c r="M4385" i="1"/>
  <c r="N4385" i="1" s="1"/>
  <c r="B4386" i="1"/>
  <c r="M4386" i="1"/>
  <c r="N4386" i="1" s="1"/>
  <c r="B4387" i="1"/>
  <c r="M4387" i="1"/>
  <c r="N4387" i="1" s="1"/>
  <c r="B4388" i="1"/>
  <c r="M4388" i="1"/>
  <c r="N4388" i="1" s="1"/>
  <c r="B4389" i="1"/>
  <c r="M4389" i="1"/>
  <c r="N4389" i="1" s="1"/>
  <c r="B4390" i="1"/>
  <c r="M4390" i="1"/>
  <c r="N4390" i="1" s="1"/>
  <c r="B4391" i="1"/>
  <c r="M4391" i="1"/>
  <c r="N4391" i="1" s="1"/>
  <c r="B4392" i="1"/>
  <c r="M4392" i="1"/>
  <c r="N4392" i="1" s="1"/>
  <c r="B4393" i="1"/>
  <c r="M4393" i="1"/>
  <c r="N4393" i="1" s="1"/>
  <c r="B4394" i="1"/>
  <c r="M4394" i="1"/>
  <c r="N4394" i="1" s="1"/>
  <c r="B4395" i="1"/>
  <c r="M4395" i="1"/>
  <c r="N4395" i="1" s="1"/>
  <c r="B4396" i="1"/>
  <c r="M4396" i="1"/>
  <c r="N4396" i="1" s="1"/>
  <c r="B4397" i="1"/>
  <c r="M4397" i="1"/>
  <c r="N4397" i="1" s="1"/>
  <c r="B4398" i="1"/>
  <c r="M4398" i="1"/>
  <c r="N4398" i="1" s="1"/>
  <c r="B4399" i="1"/>
  <c r="M4399" i="1"/>
  <c r="N4399" i="1" s="1"/>
  <c r="B4400" i="1"/>
  <c r="M4400" i="1"/>
  <c r="N4400" i="1" s="1"/>
  <c r="B4401" i="1"/>
  <c r="M4401" i="1"/>
  <c r="N4401" i="1" s="1"/>
  <c r="B4402" i="1"/>
  <c r="M4402" i="1"/>
  <c r="N4402" i="1" s="1"/>
  <c r="B4403" i="1"/>
  <c r="M4403" i="1"/>
  <c r="N4403" i="1" s="1"/>
  <c r="B4404" i="1"/>
  <c r="M4404" i="1"/>
  <c r="N4404" i="1" s="1"/>
  <c r="B4405" i="1"/>
  <c r="M4405" i="1"/>
  <c r="N4405" i="1" s="1"/>
  <c r="B4406" i="1"/>
  <c r="M4406" i="1"/>
  <c r="N4406" i="1" s="1"/>
  <c r="B4407" i="1"/>
  <c r="M4407" i="1"/>
  <c r="N4407" i="1" s="1"/>
  <c r="B4408" i="1"/>
  <c r="M4408" i="1"/>
  <c r="N4408" i="1" s="1"/>
  <c r="B4409" i="1"/>
  <c r="M4409" i="1"/>
  <c r="N4409" i="1" s="1"/>
  <c r="B4410" i="1"/>
  <c r="M4410" i="1"/>
  <c r="N4410" i="1" s="1"/>
  <c r="B4411" i="1"/>
  <c r="M4411" i="1"/>
  <c r="N4411" i="1" s="1"/>
  <c r="B4412" i="1"/>
  <c r="M4412" i="1"/>
  <c r="N4412" i="1" s="1"/>
  <c r="B4413" i="1"/>
  <c r="M4413" i="1"/>
  <c r="N4413" i="1" s="1"/>
  <c r="B4414" i="1"/>
  <c r="M4414" i="1"/>
  <c r="N4414" i="1" s="1"/>
  <c r="B4415" i="1"/>
  <c r="M4415" i="1"/>
  <c r="N4415" i="1" s="1"/>
  <c r="B4416" i="1"/>
  <c r="M4416" i="1"/>
  <c r="N4416" i="1" s="1"/>
  <c r="B4417" i="1"/>
  <c r="M4417" i="1"/>
  <c r="N4417" i="1" s="1"/>
  <c r="B4418" i="1"/>
  <c r="M4418" i="1"/>
  <c r="N4418" i="1" s="1"/>
  <c r="B4419" i="1"/>
  <c r="M4419" i="1"/>
  <c r="N4419" i="1" s="1"/>
  <c r="B4420" i="1"/>
  <c r="M4420" i="1"/>
  <c r="N4420" i="1" s="1"/>
  <c r="B4421" i="1"/>
  <c r="M4421" i="1"/>
  <c r="N4421" i="1" s="1"/>
  <c r="B4422" i="1"/>
  <c r="M4422" i="1"/>
  <c r="N4422" i="1" s="1"/>
  <c r="B4423" i="1"/>
  <c r="M4423" i="1"/>
  <c r="N4423" i="1" s="1"/>
  <c r="B4424" i="1"/>
  <c r="M4424" i="1"/>
  <c r="N4424" i="1" s="1"/>
  <c r="B4425" i="1"/>
  <c r="M4425" i="1"/>
  <c r="N4425" i="1" s="1"/>
  <c r="B4426" i="1"/>
  <c r="M4426" i="1"/>
  <c r="N4426" i="1" s="1"/>
  <c r="B4427" i="1"/>
  <c r="M4427" i="1"/>
  <c r="N4427" i="1" s="1"/>
  <c r="B4428" i="1"/>
  <c r="M4428" i="1"/>
  <c r="N4428" i="1" s="1"/>
  <c r="B4429" i="1"/>
  <c r="M4429" i="1"/>
  <c r="N4429" i="1" s="1"/>
  <c r="B4430" i="1"/>
  <c r="M4430" i="1"/>
  <c r="N4430" i="1" s="1"/>
  <c r="B4431" i="1"/>
  <c r="M4431" i="1"/>
  <c r="N4431" i="1" s="1"/>
  <c r="B4432" i="1"/>
  <c r="M4432" i="1"/>
  <c r="N4432" i="1" s="1"/>
  <c r="B4433" i="1"/>
  <c r="M4433" i="1"/>
  <c r="N4433" i="1" s="1"/>
  <c r="B4434" i="1"/>
  <c r="M4434" i="1"/>
  <c r="N4434" i="1" s="1"/>
  <c r="B4435" i="1"/>
  <c r="M4435" i="1"/>
  <c r="N4435" i="1" s="1"/>
  <c r="B4436" i="1"/>
  <c r="M4436" i="1"/>
  <c r="N4436" i="1" s="1"/>
  <c r="B4437" i="1"/>
  <c r="M4437" i="1"/>
  <c r="N4437" i="1" s="1"/>
  <c r="B4438" i="1"/>
  <c r="M4438" i="1"/>
  <c r="N4438" i="1" s="1"/>
  <c r="B4439" i="1"/>
  <c r="M4439" i="1"/>
  <c r="N4439" i="1" s="1"/>
  <c r="B4440" i="1"/>
  <c r="M4440" i="1"/>
  <c r="N4440" i="1" s="1"/>
  <c r="B4441" i="1"/>
  <c r="M4441" i="1"/>
  <c r="N4441" i="1" s="1"/>
  <c r="B4442" i="1"/>
  <c r="M4442" i="1"/>
  <c r="N4442" i="1" s="1"/>
  <c r="B4443" i="1"/>
  <c r="M4443" i="1"/>
  <c r="N4443" i="1" s="1"/>
  <c r="B4444" i="1"/>
  <c r="M4444" i="1"/>
  <c r="N4444" i="1" s="1"/>
  <c r="B4445" i="1"/>
  <c r="M4445" i="1"/>
  <c r="N4445" i="1" s="1"/>
  <c r="B4446" i="1"/>
  <c r="M4446" i="1"/>
  <c r="N4446" i="1" s="1"/>
  <c r="B4447" i="1"/>
  <c r="M4447" i="1"/>
  <c r="N4447" i="1" s="1"/>
  <c r="B4448" i="1"/>
  <c r="M4448" i="1"/>
  <c r="N4448" i="1" s="1"/>
  <c r="B4449" i="1"/>
  <c r="M4449" i="1"/>
  <c r="N4449" i="1" s="1"/>
  <c r="B4450" i="1"/>
  <c r="M4450" i="1"/>
  <c r="N4450" i="1" s="1"/>
  <c r="B4451" i="1"/>
  <c r="M4451" i="1"/>
  <c r="N4451" i="1" s="1"/>
  <c r="B4452" i="1"/>
  <c r="M4452" i="1"/>
  <c r="N4452" i="1" s="1"/>
  <c r="B4453" i="1"/>
  <c r="M4453" i="1"/>
  <c r="N4453" i="1" s="1"/>
  <c r="B4454" i="1"/>
  <c r="M4454" i="1"/>
  <c r="N4454" i="1" s="1"/>
  <c r="B4455" i="1"/>
  <c r="M4455" i="1"/>
  <c r="N4455" i="1" s="1"/>
  <c r="B4456" i="1"/>
  <c r="M4456" i="1"/>
  <c r="N4456" i="1" s="1"/>
  <c r="B4457" i="1"/>
  <c r="M4457" i="1"/>
  <c r="N4457" i="1" s="1"/>
  <c r="B4458" i="1"/>
  <c r="M4458" i="1"/>
  <c r="N4458" i="1" s="1"/>
  <c r="B4459" i="1"/>
  <c r="M4459" i="1"/>
  <c r="N4459" i="1" s="1"/>
  <c r="B4460" i="1"/>
  <c r="M4460" i="1"/>
  <c r="N4460" i="1" s="1"/>
  <c r="B4461" i="1"/>
  <c r="M4461" i="1"/>
  <c r="N4461" i="1" s="1"/>
  <c r="B4462" i="1"/>
  <c r="M4462" i="1"/>
  <c r="N4462" i="1" s="1"/>
  <c r="B4463" i="1"/>
  <c r="M4463" i="1"/>
  <c r="N4463" i="1" s="1"/>
  <c r="B4464" i="1"/>
  <c r="M4464" i="1"/>
  <c r="N4464" i="1" s="1"/>
  <c r="B4465" i="1"/>
  <c r="M4465" i="1"/>
  <c r="N4465" i="1" s="1"/>
  <c r="B4466" i="1"/>
  <c r="M4466" i="1"/>
  <c r="N4466" i="1" s="1"/>
  <c r="B4467" i="1"/>
  <c r="M4467" i="1"/>
  <c r="N4467" i="1" s="1"/>
  <c r="B4468" i="1"/>
  <c r="M4468" i="1"/>
  <c r="N4468" i="1" s="1"/>
  <c r="B4469" i="1"/>
  <c r="M4469" i="1"/>
  <c r="N4469" i="1" s="1"/>
  <c r="B4470" i="1"/>
  <c r="M4470" i="1"/>
  <c r="N4470" i="1" s="1"/>
  <c r="B4471" i="1"/>
  <c r="M4471" i="1"/>
  <c r="N4471" i="1" s="1"/>
  <c r="B4472" i="1"/>
  <c r="M4472" i="1"/>
  <c r="N4472" i="1" s="1"/>
  <c r="B4473" i="1"/>
  <c r="M4473" i="1"/>
  <c r="N4473" i="1" s="1"/>
  <c r="B4474" i="1"/>
  <c r="M4474" i="1"/>
  <c r="N4474" i="1" s="1"/>
  <c r="B4475" i="1"/>
  <c r="M4475" i="1"/>
  <c r="N4475" i="1" s="1"/>
  <c r="B4476" i="1"/>
  <c r="M4476" i="1"/>
  <c r="N4476" i="1" s="1"/>
  <c r="B4477" i="1"/>
  <c r="M4477" i="1"/>
  <c r="N4477" i="1" s="1"/>
  <c r="B4478" i="1"/>
  <c r="M4478" i="1"/>
  <c r="N4478" i="1" s="1"/>
  <c r="B4479" i="1"/>
  <c r="M4479" i="1"/>
  <c r="N4479" i="1" s="1"/>
  <c r="B4480" i="1"/>
  <c r="M4480" i="1"/>
  <c r="N4480" i="1" s="1"/>
  <c r="B4481" i="1"/>
  <c r="M4481" i="1"/>
  <c r="N4481" i="1" s="1"/>
  <c r="B4482" i="1"/>
  <c r="M4482" i="1"/>
  <c r="N4482" i="1" s="1"/>
  <c r="B4483" i="1"/>
  <c r="M4483" i="1"/>
  <c r="N4483" i="1" s="1"/>
  <c r="B4484" i="1"/>
  <c r="M4484" i="1"/>
  <c r="N4484" i="1" s="1"/>
  <c r="B4485" i="1"/>
  <c r="M4485" i="1"/>
  <c r="N4485" i="1" s="1"/>
  <c r="B4486" i="1"/>
  <c r="M4486" i="1"/>
  <c r="N4486" i="1" s="1"/>
  <c r="B4487" i="1"/>
  <c r="M4487" i="1"/>
  <c r="N4487" i="1" s="1"/>
  <c r="B4488" i="1"/>
  <c r="M4488" i="1"/>
  <c r="N4488" i="1" s="1"/>
  <c r="B4489" i="1"/>
  <c r="M4489" i="1"/>
  <c r="N4489" i="1" s="1"/>
  <c r="B4490" i="1"/>
  <c r="M4490" i="1"/>
  <c r="N4490" i="1" s="1"/>
  <c r="B4491" i="1"/>
  <c r="M4491" i="1"/>
  <c r="N4491" i="1" s="1"/>
  <c r="B4492" i="1"/>
  <c r="M4492" i="1"/>
  <c r="N4492" i="1" s="1"/>
  <c r="B4493" i="1"/>
  <c r="M4493" i="1"/>
  <c r="N4493" i="1" s="1"/>
  <c r="B4494" i="1"/>
  <c r="M4494" i="1"/>
  <c r="N4494" i="1" s="1"/>
  <c r="B4495" i="1"/>
  <c r="M4495" i="1"/>
  <c r="N4495" i="1" s="1"/>
  <c r="B4496" i="1"/>
  <c r="M4496" i="1"/>
  <c r="N4496" i="1" s="1"/>
  <c r="B4497" i="1"/>
  <c r="M4497" i="1"/>
  <c r="N4497" i="1" s="1"/>
  <c r="B4498" i="1"/>
  <c r="M4498" i="1"/>
  <c r="N4498" i="1" s="1"/>
  <c r="B4499" i="1"/>
  <c r="M4499" i="1"/>
  <c r="N4499" i="1" s="1"/>
  <c r="B4500" i="1"/>
  <c r="M4500" i="1"/>
  <c r="N4500" i="1" s="1"/>
  <c r="B4501" i="1"/>
  <c r="M4501" i="1"/>
  <c r="N4501" i="1" s="1"/>
  <c r="B4502" i="1"/>
  <c r="M4502" i="1"/>
  <c r="N4502" i="1" s="1"/>
  <c r="B4503" i="1"/>
  <c r="M4503" i="1"/>
  <c r="N4503" i="1" s="1"/>
  <c r="B4504" i="1"/>
  <c r="M4504" i="1"/>
  <c r="N4504" i="1" s="1"/>
  <c r="B4505" i="1"/>
  <c r="M4505" i="1"/>
  <c r="N4505" i="1" s="1"/>
  <c r="B4506" i="1"/>
  <c r="M4506" i="1"/>
  <c r="N4506" i="1" s="1"/>
  <c r="B4507" i="1"/>
  <c r="M4507" i="1"/>
  <c r="N4507" i="1" s="1"/>
  <c r="B4508" i="1"/>
  <c r="M4508" i="1"/>
  <c r="N4508" i="1" s="1"/>
  <c r="B4509" i="1"/>
  <c r="M4509" i="1"/>
  <c r="N4509" i="1" s="1"/>
  <c r="B4510" i="1"/>
  <c r="M4510" i="1"/>
  <c r="N4510" i="1" s="1"/>
  <c r="B4511" i="1"/>
  <c r="M4511" i="1"/>
  <c r="N4511" i="1" s="1"/>
  <c r="B4512" i="1"/>
  <c r="M4512" i="1"/>
  <c r="N4512" i="1" s="1"/>
  <c r="B4513" i="1"/>
  <c r="M4513" i="1"/>
  <c r="N4513" i="1" s="1"/>
  <c r="B4514" i="1"/>
  <c r="M4514" i="1"/>
  <c r="N4514" i="1" s="1"/>
  <c r="B4515" i="1"/>
  <c r="M4515" i="1"/>
  <c r="N4515" i="1" s="1"/>
  <c r="B4516" i="1"/>
  <c r="M4516" i="1"/>
  <c r="N4516" i="1" s="1"/>
  <c r="B4517" i="1"/>
  <c r="M4517" i="1"/>
  <c r="N4517" i="1" s="1"/>
  <c r="B4518" i="1"/>
  <c r="M4518" i="1"/>
  <c r="N4518" i="1" s="1"/>
  <c r="B4519" i="1"/>
  <c r="M4519" i="1"/>
  <c r="N4519" i="1" s="1"/>
  <c r="B4520" i="1"/>
  <c r="M4520" i="1"/>
  <c r="N4520" i="1" s="1"/>
  <c r="B4521" i="1"/>
  <c r="M4521" i="1"/>
  <c r="N4521" i="1" s="1"/>
  <c r="B4522" i="1"/>
  <c r="M4522" i="1"/>
  <c r="N4522" i="1" s="1"/>
  <c r="B4523" i="1"/>
  <c r="M4523" i="1"/>
  <c r="N4523" i="1" s="1"/>
  <c r="B4524" i="1"/>
  <c r="M4524" i="1"/>
  <c r="N4524" i="1" s="1"/>
  <c r="B4525" i="1"/>
  <c r="M4525" i="1"/>
  <c r="N4525" i="1" s="1"/>
  <c r="B4526" i="1"/>
  <c r="M4526" i="1"/>
  <c r="N4526" i="1" s="1"/>
  <c r="B4527" i="1"/>
  <c r="M4527" i="1"/>
  <c r="N4527" i="1" s="1"/>
  <c r="B4528" i="1"/>
  <c r="M4528" i="1"/>
  <c r="N4528" i="1" s="1"/>
  <c r="B4529" i="1"/>
  <c r="M4529" i="1"/>
  <c r="N4529" i="1" s="1"/>
  <c r="B4530" i="1"/>
  <c r="M4530" i="1"/>
  <c r="N4530" i="1" s="1"/>
  <c r="B4531" i="1"/>
  <c r="M4531" i="1"/>
  <c r="N4531" i="1" s="1"/>
  <c r="B4532" i="1"/>
  <c r="M4532" i="1"/>
  <c r="N4532" i="1" s="1"/>
  <c r="B4533" i="1"/>
  <c r="M4533" i="1"/>
  <c r="N4533" i="1" s="1"/>
  <c r="B4534" i="1"/>
  <c r="M4534" i="1"/>
  <c r="N4534" i="1" s="1"/>
  <c r="B4535" i="1"/>
  <c r="M4535" i="1"/>
  <c r="N4535" i="1" s="1"/>
  <c r="B4536" i="1"/>
  <c r="M4536" i="1"/>
  <c r="N4536" i="1" s="1"/>
  <c r="B4537" i="1"/>
  <c r="M4537" i="1"/>
  <c r="N4537" i="1" s="1"/>
  <c r="B4538" i="1"/>
  <c r="M4538" i="1"/>
  <c r="N4538" i="1" s="1"/>
  <c r="B4539" i="1"/>
  <c r="M4539" i="1"/>
  <c r="N4539" i="1" s="1"/>
  <c r="B4540" i="1"/>
  <c r="M4540" i="1"/>
  <c r="N4540" i="1" s="1"/>
  <c r="B4541" i="1"/>
  <c r="M4541" i="1"/>
  <c r="N4541" i="1" s="1"/>
  <c r="B4542" i="1"/>
  <c r="M4542" i="1"/>
  <c r="N4542" i="1" s="1"/>
  <c r="B4543" i="1"/>
  <c r="M4543" i="1"/>
  <c r="N4543" i="1" s="1"/>
  <c r="B4544" i="1"/>
  <c r="M4544" i="1"/>
  <c r="N4544" i="1" s="1"/>
  <c r="B4545" i="1"/>
  <c r="M4545" i="1"/>
  <c r="N4545" i="1" s="1"/>
  <c r="B4546" i="1"/>
  <c r="M4546" i="1"/>
  <c r="N4546" i="1" s="1"/>
  <c r="B4547" i="1"/>
  <c r="M4547" i="1"/>
  <c r="N4547" i="1" s="1"/>
  <c r="B4548" i="1"/>
  <c r="M4548" i="1"/>
  <c r="N4548" i="1" s="1"/>
  <c r="B4549" i="1"/>
  <c r="M4549" i="1"/>
  <c r="N4549" i="1" s="1"/>
  <c r="B4550" i="1"/>
  <c r="M4550" i="1"/>
  <c r="N4550" i="1" s="1"/>
  <c r="B4551" i="1"/>
  <c r="M4551" i="1"/>
  <c r="N4551" i="1" s="1"/>
  <c r="B4552" i="1"/>
  <c r="M4552" i="1"/>
  <c r="N4552" i="1" s="1"/>
  <c r="B4553" i="1"/>
  <c r="M4553" i="1"/>
  <c r="N4553" i="1" s="1"/>
  <c r="B4554" i="1"/>
  <c r="M4554" i="1"/>
  <c r="N4554" i="1" s="1"/>
  <c r="B4555" i="1"/>
  <c r="M4555" i="1"/>
  <c r="N4555" i="1" s="1"/>
  <c r="B4556" i="1"/>
  <c r="M4556" i="1"/>
  <c r="N4556" i="1" s="1"/>
  <c r="B4557" i="1"/>
  <c r="M4557" i="1"/>
  <c r="N4557" i="1" s="1"/>
  <c r="B4558" i="1"/>
  <c r="M4558" i="1"/>
  <c r="N4558" i="1" s="1"/>
  <c r="B4559" i="1"/>
  <c r="M4559" i="1"/>
  <c r="N4559" i="1" s="1"/>
  <c r="B4560" i="1"/>
  <c r="M4560" i="1"/>
  <c r="N4560" i="1" s="1"/>
  <c r="B4561" i="1"/>
  <c r="M4561" i="1"/>
  <c r="N4561" i="1" s="1"/>
  <c r="B4562" i="1"/>
  <c r="M4562" i="1"/>
  <c r="N4562" i="1" s="1"/>
  <c r="B4563" i="1"/>
  <c r="M4563" i="1"/>
  <c r="N4563" i="1" s="1"/>
  <c r="B4564" i="1"/>
  <c r="M4564" i="1"/>
  <c r="N4564" i="1" s="1"/>
  <c r="B4565" i="1"/>
  <c r="M4565" i="1"/>
  <c r="N4565" i="1" s="1"/>
  <c r="B4566" i="1"/>
  <c r="M4566" i="1"/>
  <c r="N4566" i="1" s="1"/>
  <c r="B4567" i="1"/>
  <c r="M4567" i="1"/>
  <c r="N4567" i="1" s="1"/>
  <c r="B4568" i="1"/>
  <c r="M4568" i="1"/>
  <c r="N4568" i="1" s="1"/>
  <c r="B4569" i="1"/>
  <c r="M4569" i="1"/>
  <c r="N4569" i="1" s="1"/>
  <c r="B4570" i="1"/>
  <c r="M4570" i="1"/>
  <c r="N4570" i="1" s="1"/>
  <c r="B4571" i="1"/>
  <c r="M4571" i="1"/>
  <c r="N4571" i="1" s="1"/>
  <c r="B4572" i="1"/>
  <c r="M4572" i="1"/>
  <c r="N4572" i="1" s="1"/>
  <c r="B4573" i="1"/>
  <c r="M4573" i="1"/>
  <c r="N4573" i="1" s="1"/>
  <c r="B4574" i="1"/>
  <c r="M4574" i="1"/>
  <c r="N4574" i="1" s="1"/>
  <c r="B4575" i="1"/>
  <c r="M4575" i="1"/>
  <c r="N4575" i="1" s="1"/>
  <c r="B4576" i="1"/>
  <c r="M4576" i="1"/>
  <c r="N4576" i="1" s="1"/>
  <c r="B4577" i="1"/>
  <c r="M4577" i="1"/>
  <c r="N4577" i="1" s="1"/>
  <c r="B4578" i="1"/>
  <c r="M4578" i="1"/>
  <c r="N4578" i="1" s="1"/>
  <c r="B4579" i="1"/>
  <c r="M4579" i="1"/>
  <c r="N4579" i="1" s="1"/>
  <c r="B4580" i="1"/>
  <c r="M4580" i="1"/>
  <c r="N4580" i="1" s="1"/>
  <c r="B4581" i="1"/>
  <c r="M4581" i="1"/>
  <c r="N4581" i="1" s="1"/>
  <c r="B4582" i="1"/>
  <c r="M4582" i="1"/>
  <c r="N4582" i="1" s="1"/>
  <c r="B4583" i="1"/>
  <c r="M4583" i="1"/>
  <c r="N4583" i="1" s="1"/>
  <c r="B4584" i="1"/>
  <c r="M4584" i="1"/>
  <c r="N4584" i="1" s="1"/>
  <c r="B4585" i="1"/>
  <c r="M4585" i="1"/>
  <c r="N4585" i="1" s="1"/>
  <c r="B4586" i="1"/>
  <c r="M4586" i="1"/>
  <c r="N4586" i="1" s="1"/>
  <c r="B4587" i="1"/>
  <c r="M4587" i="1"/>
  <c r="N4587" i="1" s="1"/>
  <c r="B4588" i="1"/>
  <c r="M4588" i="1"/>
  <c r="N4588" i="1" s="1"/>
  <c r="B4589" i="1"/>
  <c r="M4589" i="1"/>
  <c r="N4589" i="1" s="1"/>
  <c r="B4590" i="1"/>
  <c r="M4590" i="1"/>
  <c r="N4590" i="1" s="1"/>
  <c r="B4591" i="1"/>
  <c r="M4591" i="1"/>
  <c r="N4591" i="1" s="1"/>
  <c r="B4592" i="1"/>
  <c r="M4592" i="1"/>
  <c r="N4592" i="1" s="1"/>
  <c r="B4593" i="1"/>
  <c r="M4593" i="1"/>
  <c r="N4593" i="1" s="1"/>
  <c r="B4594" i="1"/>
  <c r="M4594" i="1"/>
  <c r="N4594" i="1" s="1"/>
  <c r="B4595" i="1"/>
  <c r="M4595" i="1"/>
  <c r="N4595" i="1" s="1"/>
  <c r="B4596" i="1"/>
  <c r="M4596" i="1"/>
  <c r="N4596" i="1" s="1"/>
  <c r="B4597" i="1"/>
  <c r="M4597" i="1"/>
  <c r="N4597" i="1" s="1"/>
  <c r="B4598" i="1"/>
  <c r="M4598" i="1"/>
  <c r="N4598" i="1" s="1"/>
  <c r="B4599" i="1"/>
  <c r="M4599" i="1"/>
  <c r="N4599" i="1" s="1"/>
  <c r="B4600" i="1"/>
  <c r="M4600" i="1"/>
  <c r="N4600" i="1" s="1"/>
  <c r="B4601" i="1"/>
  <c r="M4601" i="1"/>
  <c r="N4601" i="1" s="1"/>
  <c r="B4602" i="1"/>
  <c r="M4602" i="1"/>
  <c r="N4602" i="1" s="1"/>
  <c r="B4603" i="1"/>
  <c r="M4603" i="1"/>
  <c r="N4603" i="1" s="1"/>
  <c r="B4604" i="1"/>
  <c r="M4604" i="1"/>
  <c r="N4604" i="1" s="1"/>
  <c r="B4605" i="1"/>
  <c r="M4605" i="1"/>
  <c r="N4605" i="1" s="1"/>
  <c r="B4606" i="1"/>
  <c r="M4606" i="1"/>
  <c r="N4606" i="1" s="1"/>
  <c r="B4607" i="1"/>
  <c r="M4607" i="1"/>
  <c r="N4607" i="1" s="1"/>
  <c r="B4608" i="1"/>
  <c r="M4608" i="1"/>
  <c r="N4608" i="1" s="1"/>
  <c r="B4609" i="1"/>
  <c r="M4609" i="1"/>
  <c r="N4609" i="1" s="1"/>
  <c r="B4610" i="1"/>
  <c r="M4610" i="1"/>
  <c r="N4610" i="1" s="1"/>
  <c r="B4611" i="1"/>
  <c r="M4611" i="1"/>
  <c r="N4611" i="1" s="1"/>
  <c r="B4612" i="1"/>
  <c r="M4612" i="1"/>
  <c r="N4612" i="1" s="1"/>
  <c r="B4613" i="1"/>
  <c r="M4613" i="1"/>
  <c r="N4613" i="1" s="1"/>
  <c r="B4614" i="1"/>
  <c r="M4614" i="1"/>
  <c r="N4614" i="1" s="1"/>
  <c r="B4615" i="1"/>
  <c r="M4615" i="1"/>
  <c r="N4615" i="1" s="1"/>
  <c r="B4616" i="1"/>
  <c r="M4616" i="1"/>
  <c r="N4616" i="1" s="1"/>
  <c r="B4617" i="1"/>
  <c r="M4617" i="1"/>
  <c r="N4617" i="1" s="1"/>
  <c r="B4618" i="1"/>
  <c r="M4618" i="1"/>
  <c r="N4618" i="1" s="1"/>
  <c r="B4619" i="1"/>
  <c r="M4619" i="1"/>
  <c r="N4619" i="1" s="1"/>
  <c r="B4620" i="1"/>
  <c r="M4620" i="1"/>
  <c r="N4620" i="1" s="1"/>
  <c r="B4621" i="1"/>
  <c r="M4621" i="1"/>
  <c r="N4621" i="1" s="1"/>
  <c r="B4622" i="1"/>
  <c r="M4622" i="1"/>
  <c r="N4622" i="1" s="1"/>
  <c r="B4623" i="1"/>
  <c r="M4623" i="1"/>
  <c r="N4623" i="1" s="1"/>
  <c r="B4624" i="1"/>
  <c r="M4624" i="1"/>
  <c r="N4624" i="1" s="1"/>
  <c r="B4625" i="1"/>
  <c r="M4625" i="1"/>
  <c r="N4625" i="1" s="1"/>
  <c r="B4626" i="1"/>
  <c r="M4626" i="1"/>
  <c r="N4626" i="1" s="1"/>
  <c r="B4627" i="1"/>
  <c r="M4627" i="1"/>
  <c r="N4627" i="1" s="1"/>
  <c r="B4628" i="1"/>
  <c r="M4628" i="1"/>
  <c r="N4628" i="1" s="1"/>
  <c r="B4629" i="1"/>
  <c r="M4629" i="1"/>
  <c r="N4629" i="1" s="1"/>
  <c r="B4630" i="1"/>
  <c r="M4630" i="1"/>
  <c r="N4630" i="1" s="1"/>
  <c r="B4631" i="1"/>
  <c r="M4631" i="1"/>
  <c r="N4631" i="1" s="1"/>
  <c r="B4632" i="1"/>
  <c r="M4632" i="1"/>
  <c r="N4632" i="1" s="1"/>
  <c r="B4633" i="1"/>
  <c r="M4633" i="1"/>
  <c r="N4633" i="1" s="1"/>
  <c r="B4634" i="1"/>
  <c r="M4634" i="1"/>
  <c r="N4634" i="1" s="1"/>
  <c r="B4635" i="1"/>
  <c r="M4635" i="1"/>
  <c r="N4635" i="1" s="1"/>
  <c r="B4636" i="1"/>
  <c r="M4636" i="1"/>
  <c r="N4636" i="1" s="1"/>
  <c r="B4637" i="1"/>
  <c r="M4637" i="1"/>
  <c r="N4637" i="1" s="1"/>
  <c r="B4638" i="1"/>
  <c r="M4638" i="1"/>
  <c r="N4638" i="1" s="1"/>
  <c r="B4639" i="1"/>
  <c r="M4639" i="1"/>
  <c r="N4639" i="1" s="1"/>
  <c r="B4640" i="1"/>
  <c r="M4640" i="1"/>
  <c r="N4640" i="1" s="1"/>
  <c r="B4641" i="1"/>
  <c r="M4641" i="1"/>
  <c r="N4641" i="1" s="1"/>
  <c r="B4642" i="1"/>
  <c r="M4642" i="1"/>
  <c r="N4642" i="1" s="1"/>
  <c r="B4643" i="1"/>
  <c r="M4643" i="1"/>
  <c r="N4643" i="1" s="1"/>
  <c r="B4644" i="1"/>
  <c r="M4644" i="1"/>
  <c r="N4644" i="1" s="1"/>
  <c r="B4645" i="1"/>
  <c r="M4645" i="1"/>
  <c r="N4645" i="1" s="1"/>
  <c r="B4646" i="1"/>
  <c r="M4646" i="1"/>
  <c r="N4646" i="1" s="1"/>
  <c r="B4647" i="1"/>
  <c r="M4647" i="1"/>
  <c r="N4647" i="1" s="1"/>
  <c r="B4648" i="1"/>
  <c r="M4648" i="1"/>
  <c r="N4648" i="1" s="1"/>
  <c r="B4649" i="1"/>
  <c r="M4649" i="1"/>
  <c r="N4649" i="1" s="1"/>
  <c r="B4650" i="1"/>
  <c r="M4650" i="1"/>
  <c r="N4650" i="1" s="1"/>
  <c r="B4651" i="1"/>
  <c r="M4651" i="1"/>
  <c r="N4651" i="1" s="1"/>
  <c r="B4652" i="1"/>
  <c r="M4652" i="1"/>
  <c r="N4652" i="1" s="1"/>
  <c r="B4653" i="1"/>
  <c r="M4653" i="1"/>
  <c r="N4653" i="1" s="1"/>
  <c r="B4654" i="1"/>
  <c r="M4654" i="1"/>
  <c r="N4654" i="1" s="1"/>
  <c r="B4655" i="1"/>
  <c r="M4655" i="1"/>
  <c r="N4655" i="1" s="1"/>
  <c r="B4656" i="1"/>
  <c r="M4656" i="1"/>
  <c r="N4656" i="1" s="1"/>
  <c r="B4657" i="1"/>
  <c r="M4657" i="1"/>
  <c r="N4657" i="1" s="1"/>
  <c r="B4658" i="1"/>
  <c r="M4658" i="1"/>
  <c r="N4658" i="1" s="1"/>
  <c r="B4659" i="1"/>
  <c r="M4659" i="1"/>
  <c r="N4659" i="1" s="1"/>
  <c r="B4660" i="1"/>
  <c r="M4660" i="1"/>
  <c r="N4660" i="1" s="1"/>
  <c r="B4661" i="1"/>
  <c r="M4661" i="1"/>
  <c r="N4661" i="1" s="1"/>
  <c r="B4662" i="1"/>
  <c r="M4662" i="1"/>
  <c r="N4662" i="1" s="1"/>
  <c r="B4663" i="1"/>
  <c r="M4663" i="1"/>
  <c r="N4663" i="1" s="1"/>
  <c r="B4664" i="1"/>
  <c r="M4664" i="1"/>
  <c r="N4664" i="1" s="1"/>
  <c r="B4665" i="1"/>
  <c r="M4665" i="1"/>
  <c r="N4665" i="1" s="1"/>
  <c r="B4666" i="1"/>
  <c r="M4666" i="1"/>
  <c r="N4666" i="1" s="1"/>
  <c r="B4667" i="1"/>
  <c r="M4667" i="1"/>
  <c r="N4667" i="1" s="1"/>
  <c r="B4668" i="1"/>
  <c r="M4668" i="1"/>
  <c r="N4668" i="1" s="1"/>
  <c r="B4669" i="1"/>
  <c r="M4669" i="1"/>
  <c r="N4669" i="1" s="1"/>
  <c r="B4670" i="1"/>
  <c r="M4670" i="1"/>
  <c r="N4670" i="1" s="1"/>
  <c r="B4671" i="1"/>
  <c r="M4671" i="1"/>
  <c r="N4671" i="1" s="1"/>
  <c r="B4672" i="1"/>
  <c r="M4672" i="1"/>
  <c r="N4672" i="1" s="1"/>
  <c r="B4673" i="1"/>
  <c r="M4673" i="1"/>
  <c r="N4673" i="1" s="1"/>
  <c r="B4674" i="1"/>
  <c r="M4674" i="1"/>
  <c r="N4674" i="1" s="1"/>
  <c r="B4675" i="1"/>
  <c r="M4675" i="1"/>
  <c r="N4675" i="1" s="1"/>
  <c r="B4676" i="1"/>
  <c r="M4676" i="1"/>
  <c r="N4676" i="1" s="1"/>
  <c r="B4677" i="1"/>
  <c r="M4677" i="1"/>
  <c r="N4677" i="1" s="1"/>
  <c r="B4678" i="1"/>
  <c r="M4678" i="1"/>
  <c r="N4678" i="1" s="1"/>
  <c r="B4679" i="1"/>
  <c r="M4679" i="1"/>
  <c r="N4679" i="1" s="1"/>
  <c r="B4680" i="1"/>
  <c r="M4680" i="1"/>
  <c r="N4680" i="1" s="1"/>
  <c r="B4681" i="1"/>
  <c r="M4681" i="1"/>
  <c r="N4681" i="1" s="1"/>
  <c r="B4682" i="1"/>
  <c r="M4682" i="1"/>
  <c r="N4682" i="1" s="1"/>
  <c r="B4683" i="1"/>
  <c r="M4683" i="1"/>
  <c r="N4683" i="1" s="1"/>
  <c r="B4684" i="1"/>
  <c r="M4684" i="1"/>
  <c r="N4684" i="1" s="1"/>
  <c r="B4685" i="1"/>
  <c r="M4685" i="1"/>
  <c r="N4685" i="1" s="1"/>
  <c r="B4686" i="1"/>
  <c r="M4686" i="1"/>
  <c r="N4686" i="1" s="1"/>
  <c r="B4687" i="1"/>
  <c r="M4687" i="1"/>
  <c r="N4687" i="1" s="1"/>
  <c r="B4688" i="1"/>
  <c r="M4688" i="1"/>
  <c r="N4688" i="1" s="1"/>
  <c r="B4689" i="1"/>
  <c r="M4689" i="1"/>
  <c r="N4689" i="1" s="1"/>
  <c r="B4690" i="1"/>
  <c r="M4690" i="1"/>
  <c r="N4690" i="1" s="1"/>
  <c r="B4691" i="1"/>
  <c r="M4691" i="1"/>
  <c r="N4691" i="1" s="1"/>
  <c r="B4692" i="1"/>
  <c r="M4692" i="1"/>
  <c r="N4692" i="1" s="1"/>
  <c r="B4693" i="1"/>
  <c r="M4693" i="1"/>
  <c r="N4693" i="1" s="1"/>
  <c r="B4694" i="1"/>
  <c r="M4694" i="1"/>
  <c r="N4694" i="1" s="1"/>
  <c r="B4695" i="1"/>
  <c r="M4695" i="1"/>
  <c r="N4695" i="1" s="1"/>
  <c r="B4696" i="1"/>
  <c r="M4696" i="1"/>
  <c r="N4696" i="1" s="1"/>
  <c r="B4697" i="1"/>
  <c r="M4697" i="1"/>
  <c r="N4697" i="1" s="1"/>
  <c r="B4698" i="1"/>
  <c r="M4698" i="1"/>
  <c r="N4698" i="1" s="1"/>
  <c r="B4699" i="1"/>
  <c r="M4699" i="1"/>
  <c r="N4699" i="1" s="1"/>
  <c r="B4700" i="1"/>
  <c r="M4700" i="1"/>
  <c r="N4700" i="1" s="1"/>
  <c r="B4701" i="1"/>
  <c r="M4701" i="1"/>
  <c r="N4701" i="1" s="1"/>
  <c r="B4702" i="1"/>
  <c r="M4702" i="1"/>
  <c r="N4702" i="1" s="1"/>
  <c r="B4703" i="1"/>
  <c r="M4703" i="1"/>
  <c r="N4703" i="1" s="1"/>
  <c r="B4704" i="1"/>
  <c r="M4704" i="1"/>
  <c r="N4704" i="1" s="1"/>
  <c r="B4705" i="1"/>
  <c r="M4705" i="1"/>
  <c r="N4705" i="1" s="1"/>
  <c r="B4706" i="1"/>
  <c r="M4706" i="1"/>
  <c r="N4706" i="1" s="1"/>
  <c r="B4707" i="1"/>
  <c r="M4707" i="1"/>
  <c r="N4707" i="1" s="1"/>
  <c r="B4708" i="1"/>
  <c r="M4708" i="1"/>
  <c r="N4708" i="1" s="1"/>
  <c r="B4709" i="1"/>
  <c r="M4709" i="1"/>
  <c r="N4709" i="1" s="1"/>
  <c r="B4710" i="1"/>
  <c r="M4710" i="1"/>
  <c r="N4710" i="1" s="1"/>
  <c r="B4711" i="1"/>
  <c r="M4711" i="1"/>
  <c r="N4711" i="1" s="1"/>
  <c r="B4712" i="1"/>
  <c r="M4712" i="1"/>
  <c r="N4712" i="1" s="1"/>
  <c r="B4713" i="1"/>
  <c r="M4713" i="1"/>
  <c r="N4713" i="1" s="1"/>
  <c r="B4714" i="1"/>
  <c r="M4714" i="1"/>
  <c r="N4714" i="1" s="1"/>
  <c r="B4715" i="1"/>
  <c r="M4715" i="1"/>
  <c r="N4715" i="1" s="1"/>
  <c r="B4716" i="1"/>
  <c r="M4716" i="1"/>
  <c r="N4716" i="1" s="1"/>
  <c r="B4717" i="1"/>
  <c r="M4717" i="1"/>
  <c r="N4717" i="1" s="1"/>
  <c r="B4718" i="1"/>
  <c r="M4718" i="1"/>
  <c r="N4718" i="1" s="1"/>
  <c r="B4719" i="1"/>
  <c r="M4719" i="1"/>
  <c r="N4719" i="1" s="1"/>
  <c r="B4720" i="1"/>
  <c r="M4720" i="1"/>
  <c r="N4720" i="1" s="1"/>
  <c r="B4721" i="1"/>
  <c r="M4721" i="1"/>
  <c r="N4721" i="1" s="1"/>
  <c r="B4722" i="1"/>
  <c r="M4722" i="1"/>
  <c r="N4722" i="1" s="1"/>
  <c r="B4723" i="1"/>
  <c r="M4723" i="1"/>
  <c r="N4723" i="1" s="1"/>
  <c r="B4724" i="1"/>
  <c r="M4724" i="1"/>
  <c r="N4724" i="1" s="1"/>
  <c r="B4725" i="1"/>
  <c r="M4725" i="1"/>
  <c r="N4725" i="1" s="1"/>
  <c r="B4726" i="1"/>
  <c r="M4726" i="1"/>
  <c r="N4726" i="1" s="1"/>
  <c r="B4727" i="1"/>
  <c r="M4727" i="1"/>
  <c r="N4727" i="1" s="1"/>
  <c r="B4728" i="1"/>
  <c r="M4728" i="1"/>
  <c r="N4728" i="1" s="1"/>
  <c r="B4729" i="1"/>
  <c r="M4729" i="1"/>
  <c r="N4729" i="1" s="1"/>
  <c r="B4730" i="1"/>
  <c r="M4730" i="1"/>
  <c r="N4730" i="1" s="1"/>
  <c r="B4731" i="1"/>
  <c r="M4731" i="1"/>
  <c r="N4731" i="1" s="1"/>
  <c r="B4732" i="1"/>
  <c r="M4732" i="1"/>
  <c r="N4732" i="1" s="1"/>
  <c r="B4733" i="1"/>
  <c r="M4733" i="1"/>
  <c r="N4733" i="1" s="1"/>
  <c r="B4734" i="1"/>
  <c r="M4734" i="1"/>
  <c r="N4734" i="1" s="1"/>
  <c r="B4735" i="1"/>
  <c r="M4735" i="1"/>
  <c r="N4735" i="1" s="1"/>
  <c r="B4736" i="1"/>
  <c r="M4736" i="1"/>
  <c r="N4736" i="1" s="1"/>
  <c r="B4737" i="1"/>
  <c r="M4737" i="1"/>
  <c r="N4737" i="1" s="1"/>
  <c r="B4738" i="1"/>
  <c r="M4738" i="1"/>
  <c r="N4738" i="1" s="1"/>
  <c r="B4739" i="1"/>
  <c r="M4739" i="1"/>
  <c r="N4739" i="1" s="1"/>
  <c r="B4740" i="1"/>
  <c r="M4740" i="1"/>
  <c r="N4740" i="1" s="1"/>
  <c r="B4741" i="1"/>
  <c r="M4741" i="1"/>
  <c r="N4741" i="1" s="1"/>
  <c r="B4742" i="1"/>
  <c r="M4742" i="1"/>
  <c r="N4742" i="1" s="1"/>
  <c r="B4743" i="1"/>
  <c r="M4743" i="1"/>
  <c r="N4743" i="1" s="1"/>
  <c r="B4744" i="1"/>
  <c r="M4744" i="1"/>
  <c r="N4744" i="1" s="1"/>
  <c r="B4745" i="1"/>
  <c r="M4745" i="1"/>
  <c r="N4745" i="1" s="1"/>
  <c r="B4746" i="1"/>
  <c r="M4746" i="1"/>
  <c r="N4746" i="1" s="1"/>
  <c r="B4747" i="1"/>
  <c r="M4747" i="1"/>
  <c r="N4747" i="1" s="1"/>
  <c r="B4748" i="1"/>
  <c r="M4748" i="1"/>
  <c r="N4748" i="1" s="1"/>
  <c r="B4749" i="1"/>
  <c r="M4749" i="1"/>
  <c r="N4749" i="1" s="1"/>
  <c r="B4750" i="1"/>
  <c r="M4750" i="1"/>
  <c r="N4750" i="1" s="1"/>
  <c r="B4751" i="1"/>
  <c r="M4751" i="1"/>
  <c r="N4751" i="1" s="1"/>
  <c r="B4752" i="1"/>
  <c r="M4752" i="1"/>
  <c r="N4752" i="1" s="1"/>
  <c r="B4753" i="1"/>
  <c r="M4753" i="1"/>
  <c r="N4753" i="1" s="1"/>
  <c r="B4754" i="1"/>
  <c r="M4754" i="1"/>
  <c r="N4754" i="1" s="1"/>
  <c r="B4755" i="1"/>
  <c r="M4755" i="1"/>
  <c r="N4755" i="1" s="1"/>
  <c r="B4756" i="1"/>
  <c r="M4756" i="1"/>
  <c r="N4756" i="1" s="1"/>
  <c r="B4757" i="1"/>
  <c r="M4757" i="1"/>
  <c r="N4757" i="1" s="1"/>
  <c r="B4758" i="1"/>
  <c r="M4758" i="1"/>
  <c r="N4758" i="1" s="1"/>
  <c r="B4759" i="1"/>
  <c r="M4759" i="1"/>
  <c r="N4759" i="1" s="1"/>
  <c r="B4760" i="1"/>
  <c r="M4760" i="1"/>
  <c r="N4760" i="1" s="1"/>
  <c r="B4761" i="1"/>
  <c r="M4761" i="1"/>
  <c r="N4761" i="1" s="1"/>
  <c r="B4762" i="1"/>
  <c r="M4762" i="1"/>
  <c r="N4762" i="1" s="1"/>
  <c r="B4763" i="1"/>
  <c r="M4763" i="1"/>
  <c r="N4763" i="1" s="1"/>
  <c r="B4764" i="1"/>
  <c r="M4764" i="1"/>
  <c r="N4764" i="1" s="1"/>
  <c r="B4765" i="1"/>
  <c r="M4765" i="1"/>
  <c r="N4765" i="1" s="1"/>
  <c r="B4766" i="1"/>
  <c r="M4766" i="1"/>
  <c r="N4766" i="1" s="1"/>
  <c r="B4767" i="1"/>
  <c r="M4767" i="1"/>
  <c r="N4767" i="1" s="1"/>
  <c r="B4768" i="1"/>
  <c r="M4768" i="1"/>
  <c r="N4768" i="1" s="1"/>
  <c r="B4769" i="1"/>
  <c r="M4769" i="1"/>
  <c r="N4769" i="1" s="1"/>
  <c r="B4770" i="1"/>
  <c r="M4770" i="1"/>
  <c r="N4770" i="1" s="1"/>
  <c r="B4771" i="1"/>
  <c r="M4771" i="1"/>
  <c r="N4771" i="1" s="1"/>
  <c r="B4772" i="1"/>
  <c r="M4772" i="1"/>
  <c r="N4772" i="1" s="1"/>
  <c r="B4773" i="1"/>
  <c r="M4773" i="1"/>
  <c r="N4773" i="1" s="1"/>
  <c r="B4774" i="1"/>
  <c r="M4774" i="1"/>
  <c r="N4774" i="1" s="1"/>
  <c r="B4775" i="1"/>
  <c r="M4775" i="1"/>
  <c r="N4775" i="1" s="1"/>
  <c r="B4776" i="1"/>
  <c r="M4776" i="1"/>
  <c r="N4776" i="1" s="1"/>
  <c r="B4777" i="1"/>
  <c r="M4777" i="1"/>
  <c r="N4777" i="1" s="1"/>
  <c r="B4778" i="1"/>
  <c r="M4778" i="1"/>
  <c r="N4778" i="1" s="1"/>
  <c r="B4779" i="1"/>
  <c r="M4779" i="1"/>
  <c r="N4779" i="1" s="1"/>
  <c r="B4780" i="1"/>
  <c r="M4780" i="1"/>
  <c r="N4780" i="1" s="1"/>
  <c r="B4781" i="1"/>
  <c r="M4781" i="1"/>
  <c r="N4781" i="1" s="1"/>
  <c r="B4782" i="1"/>
  <c r="M4782" i="1"/>
  <c r="N4782" i="1" s="1"/>
  <c r="B4783" i="1"/>
  <c r="M4783" i="1"/>
  <c r="N4783" i="1" s="1"/>
  <c r="B4784" i="1"/>
  <c r="M4784" i="1"/>
  <c r="N4784" i="1" s="1"/>
  <c r="B4785" i="1"/>
  <c r="M4785" i="1"/>
  <c r="N4785" i="1" s="1"/>
  <c r="B4786" i="1"/>
  <c r="M4786" i="1"/>
  <c r="N4786" i="1" s="1"/>
  <c r="B4787" i="1"/>
  <c r="M4787" i="1"/>
  <c r="N4787" i="1" s="1"/>
  <c r="B4788" i="1"/>
  <c r="M4788" i="1"/>
  <c r="N4788" i="1" s="1"/>
  <c r="B4789" i="1"/>
  <c r="M4789" i="1"/>
  <c r="N4789" i="1" s="1"/>
  <c r="B4790" i="1"/>
  <c r="M4790" i="1"/>
  <c r="N4790" i="1" s="1"/>
  <c r="B4791" i="1"/>
  <c r="M4791" i="1"/>
  <c r="N4791" i="1" s="1"/>
  <c r="B4792" i="1"/>
  <c r="M4792" i="1"/>
  <c r="N4792" i="1" s="1"/>
  <c r="B4793" i="1"/>
  <c r="M4793" i="1"/>
  <c r="N4793" i="1" s="1"/>
  <c r="B4794" i="1"/>
  <c r="M4794" i="1"/>
  <c r="N4794" i="1" s="1"/>
  <c r="B4795" i="1"/>
  <c r="M4795" i="1"/>
  <c r="N4795" i="1" s="1"/>
  <c r="B4796" i="1"/>
  <c r="M4796" i="1"/>
  <c r="N4796" i="1" s="1"/>
  <c r="B4797" i="1"/>
  <c r="M4797" i="1"/>
  <c r="N4797" i="1" s="1"/>
  <c r="B4798" i="1"/>
  <c r="M4798" i="1"/>
  <c r="N4798" i="1" s="1"/>
  <c r="B4799" i="1"/>
  <c r="M4799" i="1"/>
  <c r="N4799" i="1" s="1"/>
  <c r="B4800" i="1"/>
  <c r="M4800" i="1"/>
  <c r="N4800" i="1" s="1"/>
  <c r="B4801" i="1"/>
  <c r="M4801" i="1"/>
  <c r="N4801" i="1" s="1"/>
  <c r="B4802" i="1"/>
  <c r="M4802" i="1"/>
  <c r="N4802" i="1" s="1"/>
  <c r="B4803" i="1"/>
  <c r="M4803" i="1"/>
  <c r="N4803" i="1" s="1"/>
  <c r="B4804" i="1"/>
  <c r="M4804" i="1"/>
  <c r="N4804" i="1" s="1"/>
  <c r="B4805" i="1"/>
  <c r="M4805" i="1"/>
  <c r="N4805" i="1" s="1"/>
  <c r="B4806" i="1"/>
  <c r="M4806" i="1"/>
  <c r="N4806" i="1" s="1"/>
  <c r="B4807" i="1"/>
  <c r="M4807" i="1"/>
  <c r="N4807" i="1" s="1"/>
  <c r="B4808" i="1"/>
  <c r="M4808" i="1"/>
  <c r="N4808" i="1" s="1"/>
  <c r="B4809" i="1"/>
  <c r="M4809" i="1"/>
  <c r="N4809" i="1" s="1"/>
  <c r="B4810" i="1"/>
  <c r="M4810" i="1"/>
  <c r="N4810" i="1" s="1"/>
  <c r="B4811" i="1"/>
  <c r="M4811" i="1"/>
  <c r="N4811" i="1" s="1"/>
  <c r="B4812" i="1"/>
  <c r="M4812" i="1"/>
  <c r="N4812" i="1" s="1"/>
  <c r="B4813" i="1"/>
  <c r="M4813" i="1"/>
  <c r="N4813" i="1" s="1"/>
  <c r="B4814" i="1"/>
  <c r="M4814" i="1"/>
  <c r="N4814" i="1" s="1"/>
  <c r="B4815" i="1"/>
  <c r="M4815" i="1"/>
  <c r="N4815" i="1" s="1"/>
  <c r="B4816" i="1"/>
  <c r="M4816" i="1"/>
  <c r="N4816" i="1" s="1"/>
  <c r="B4817" i="1"/>
  <c r="M4817" i="1"/>
  <c r="N4817" i="1" s="1"/>
  <c r="B4818" i="1"/>
  <c r="M4818" i="1"/>
  <c r="N4818" i="1" s="1"/>
  <c r="B4819" i="1"/>
  <c r="M4819" i="1"/>
  <c r="N4819" i="1" s="1"/>
  <c r="B4820" i="1"/>
  <c r="M4820" i="1"/>
  <c r="N4820" i="1" s="1"/>
  <c r="B4821" i="1"/>
  <c r="M4821" i="1"/>
  <c r="N4821" i="1" s="1"/>
  <c r="B4822" i="1"/>
  <c r="M4822" i="1"/>
  <c r="N4822" i="1" s="1"/>
  <c r="B4823" i="1"/>
  <c r="M4823" i="1"/>
  <c r="N4823" i="1" s="1"/>
  <c r="B4824" i="1"/>
  <c r="M4824" i="1"/>
  <c r="N4824" i="1" s="1"/>
  <c r="B4825" i="1"/>
  <c r="M4825" i="1"/>
  <c r="N4825" i="1" s="1"/>
  <c r="B4826" i="1"/>
  <c r="M4826" i="1"/>
  <c r="N4826" i="1" s="1"/>
  <c r="B4827" i="1"/>
  <c r="M4827" i="1"/>
  <c r="N4827" i="1" s="1"/>
  <c r="B4828" i="1"/>
  <c r="M4828" i="1"/>
  <c r="N4828" i="1" s="1"/>
  <c r="B4829" i="1"/>
  <c r="M4829" i="1"/>
  <c r="N4829" i="1" s="1"/>
  <c r="B4830" i="1"/>
  <c r="M4830" i="1"/>
  <c r="N4830" i="1" s="1"/>
  <c r="B4831" i="1"/>
  <c r="M4831" i="1"/>
  <c r="N4831" i="1" s="1"/>
  <c r="B4832" i="1"/>
  <c r="M4832" i="1"/>
  <c r="N4832" i="1" s="1"/>
  <c r="B4833" i="1"/>
  <c r="M4833" i="1"/>
  <c r="N4833" i="1" s="1"/>
  <c r="B4834" i="1"/>
  <c r="M4834" i="1"/>
  <c r="N4834" i="1" s="1"/>
  <c r="B4835" i="1"/>
  <c r="M4835" i="1"/>
  <c r="N4835" i="1" s="1"/>
  <c r="B4836" i="1"/>
  <c r="M4836" i="1"/>
  <c r="N4836" i="1" s="1"/>
  <c r="B4837" i="1"/>
  <c r="M4837" i="1"/>
  <c r="N4837" i="1" s="1"/>
  <c r="B4838" i="1"/>
  <c r="M4838" i="1"/>
  <c r="N4838" i="1" s="1"/>
  <c r="B4839" i="1"/>
  <c r="M4839" i="1"/>
  <c r="N4839" i="1" s="1"/>
  <c r="B4840" i="1"/>
  <c r="M4840" i="1"/>
  <c r="N4840" i="1" s="1"/>
  <c r="B4841" i="1"/>
  <c r="M4841" i="1"/>
  <c r="N4841" i="1" s="1"/>
  <c r="B4842" i="1"/>
  <c r="M4842" i="1"/>
  <c r="N4842" i="1" s="1"/>
  <c r="B4843" i="1"/>
  <c r="M4843" i="1"/>
  <c r="N4843" i="1" s="1"/>
  <c r="B4844" i="1"/>
  <c r="M4844" i="1"/>
  <c r="N4844" i="1" s="1"/>
  <c r="B4845" i="1"/>
  <c r="M4845" i="1"/>
  <c r="N4845" i="1" s="1"/>
  <c r="B4846" i="1"/>
  <c r="M4846" i="1"/>
  <c r="N4846" i="1" s="1"/>
  <c r="B4847" i="1"/>
  <c r="M4847" i="1"/>
  <c r="N4847" i="1" s="1"/>
  <c r="B4848" i="1"/>
  <c r="M4848" i="1"/>
  <c r="N4848" i="1" s="1"/>
  <c r="B4849" i="1"/>
  <c r="M4849" i="1"/>
  <c r="N4849" i="1" s="1"/>
  <c r="B4850" i="1"/>
  <c r="M4850" i="1"/>
  <c r="N4850" i="1" s="1"/>
  <c r="B4851" i="1"/>
  <c r="M4851" i="1"/>
  <c r="N4851" i="1" s="1"/>
  <c r="B4852" i="1"/>
  <c r="M4852" i="1"/>
  <c r="N4852" i="1" s="1"/>
  <c r="B4853" i="1"/>
  <c r="M4853" i="1"/>
  <c r="N4853" i="1" s="1"/>
  <c r="B4854" i="1"/>
  <c r="M4854" i="1"/>
  <c r="N4854" i="1" s="1"/>
  <c r="B4855" i="1"/>
  <c r="M4855" i="1"/>
  <c r="N4855" i="1" s="1"/>
  <c r="B4856" i="1"/>
  <c r="M4856" i="1"/>
  <c r="N4856" i="1" s="1"/>
  <c r="B4857" i="1"/>
  <c r="M4857" i="1"/>
  <c r="N4857" i="1" s="1"/>
  <c r="B4858" i="1"/>
  <c r="M4858" i="1"/>
  <c r="N4858" i="1" s="1"/>
  <c r="B4859" i="1"/>
  <c r="M4859" i="1"/>
  <c r="N4859" i="1" s="1"/>
  <c r="B4860" i="1"/>
  <c r="M4860" i="1"/>
  <c r="N4860" i="1" s="1"/>
  <c r="B4861" i="1"/>
  <c r="M4861" i="1"/>
  <c r="N4861" i="1" s="1"/>
  <c r="B4862" i="1"/>
  <c r="M4862" i="1"/>
  <c r="N4862" i="1" s="1"/>
  <c r="B4863" i="1"/>
  <c r="M4863" i="1"/>
  <c r="N4863" i="1" s="1"/>
  <c r="B4864" i="1"/>
  <c r="M4864" i="1"/>
  <c r="N4864" i="1" s="1"/>
  <c r="B4865" i="1"/>
  <c r="M4865" i="1"/>
  <c r="N4865" i="1" s="1"/>
  <c r="B4866" i="1"/>
  <c r="M4866" i="1"/>
  <c r="N4866" i="1" s="1"/>
  <c r="B4867" i="1"/>
  <c r="M4867" i="1"/>
  <c r="N4867" i="1" s="1"/>
  <c r="B4868" i="1"/>
  <c r="M4868" i="1"/>
  <c r="N4868" i="1" s="1"/>
  <c r="B4869" i="1"/>
  <c r="M4869" i="1"/>
  <c r="N4869" i="1" s="1"/>
  <c r="B4870" i="1"/>
  <c r="M4870" i="1"/>
  <c r="N4870" i="1" s="1"/>
  <c r="B4871" i="1"/>
  <c r="M4871" i="1"/>
  <c r="N4871" i="1" s="1"/>
  <c r="B4872" i="1"/>
  <c r="M4872" i="1"/>
  <c r="N4872" i="1" s="1"/>
  <c r="B4873" i="1"/>
  <c r="M4873" i="1"/>
  <c r="N4873" i="1" s="1"/>
  <c r="B4874" i="1"/>
  <c r="M4874" i="1"/>
  <c r="N4874" i="1" s="1"/>
  <c r="B4875" i="1"/>
  <c r="M4875" i="1"/>
  <c r="N4875" i="1" s="1"/>
  <c r="B4876" i="1"/>
  <c r="M4876" i="1"/>
  <c r="N4876" i="1" s="1"/>
  <c r="B4877" i="1"/>
  <c r="M4877" i="1"/>
  <c r="N4877" i="1" s="1"/>
  <c r="B4878" i="1"/>
  <c r="M4878" i="1"/>
  <c r="N4878" i="1" s="1"/>
  <c r="B4879" i="1"/>
  <c r="M4879" i="1"/>
  <c r="N4879" i="1" s="1"/>
  <c r="B4880" i="1"/>
  <c r="M4880" i="1"/>
  <c r="N4880" i="1" s="1"/>
  <c r="B4881" i="1"/>
  <c r="M4881" i="1"/>
  <c r="N4881" i="1" s="1"/>
  <c r="B4882" i="1"/>
  <c r="M4882" i="1"/>
  <c r="N4882" i="1" s="1"/>
  <c r="B4883" i="1"/>
  <c r="M4883" i="1"/>
  <c r="N4883" i="1" s="1"/>
  <c r="B4884" i="1"/>
  <c r="M4884" i="1"/>
  <c r="N4884" i="1" s="1"/>
  <c r="B4885" i="1"/>
  <c r="M4885" i="1"/>
  <c r="N4885" i="1" s="1"/>
  <c r="B4886" i="1"/>
  <c r="M4886" i="1"/>
  <c r="N4886" i="1" s="1"/>
  <c r="B4887" i="1"/>
  <c r="M4887" i="1"/>
  <c r="N4887" i="1" s="1"/>
  <c r="B4888" i="1"/>
  <c r="M4888" i="1"/>
  <c r="N4888" i="1" s="1"/>
  <c r="B4889" i="1"/>
  <c r="M4889" i="1"/>
  <c r="N4889" i="1" s="1"/>
  <c r="B4890" i="1"/>
  <c r="M4890" i="1"/>
  <c r="N4890" i="1" s="1"/>
  <c r="B4891" i="1"/>
  <c r="M4891" i="1"/>
  <c r="N4891" i="1" s="1"/>
  <c r="B4892" i="1"/>
  <c r="M4892" i="1"/>
  <c r="N4892" i="1" s="1"/>
  <c r="B4893" i="1"/>
  <c r="M4893" i="1"/>
  <c r="N4893" i="1" s="1"/>
  <c r="B4894" i="1"/>
  <c r="M4894" i="1"/>
  <c r="N4894" i="1" s="1"/>
  <c r="B4895" i="1"/>
  <c r="M4895" i="1"/>
  <c r="N4895" i="1" s="1"/>
  <c r="B4896" i="1"/>
  <c r="M4896" i="1"/>
  <c r="N4896" i="1" s="1"/>
  <c r="B4897" i="1"/>
  <c r="M4897" i="1"/>
  <c r="N4897" i="1" s="1"/>
  <c r="B4898" i="1"/>
  <c r="M4898" i="1"/>
  <c r="N4898" i="1" s="1"/>
  <c r="B4899" i="1"/>
  <c r="M4899" i="1"/>
  <c r="N4899" i="1" s="1"/>
  <c r="B4900" i="1"/>
  <c r="M4900" i="1"/>
  <c r="N4900" i="1" s="1"/>
  <c r="B4901" i="1"/>
  <c r="M4901" i="1"/>
  <c r="N4901" i="1" s="1"/>
  <c r="B4902" i="1"/>
  <c r="M4902" i="1"/>
  <c r="N4902" i="1" s="1"/>
  <c r="B4903" i="1"/>
  <c r="M4903" i="1"/>
  <c r="N4903" i="1" s="1"/>
  <c r="B4904" i="1"/>
  <c r="M4904" i="1"/>
  <c r="N4904" i="1" s="1"/>
  <c r="B4905" i="1"/>
  <c r="M4905" i="1"/>
  <c r="N4905" i="1" s="1"/>
  <c r="B4906" i="1"/>
  <c r="M4906" i="1"/>
  <c r="N4906" i="1" s="1"/>
  <c r="B4907" i="1"/>
  <c r="M4907" i="1"/>
  <c r="N4907" i="1" s="1"/>
  <c r="B4908" i="1"/>
  <c r="M4908" i="1"/>
  <c r="N4908" i="1" s="1"/>
  <c r="B4909" i="1"/>
  <c r="M4909" i="1"/>
  <c r="N4909" i="1" s="1"/>
  <c r="B4910" i="1"/>
  <c r="M4910" i="1"/>
  <c r="N4910" i="1" s="1"/>
  <c r="B4911" i="1"/>
  <c r="M4911" i="1"/>
  <c r="N4911" i="1" s="1"/>
  <c r="B4912" i="1"/>
  <c r="M4912" i="1"/>
  <c r="N4912" i="1" s="1"/>
  <c r="B4913" i="1"/>
  <c r="M4913" i="1"/>
  <c r="N4913" i="1" s="1"/>
  <c r="B4914" i="1"/>
  <c r="M4914" i="1"/>
  <c r="N4914" i="1" s="1"/>
  <c r="B4915" i="1"/>
  <c r="M4915" i="1"/>
  <c r="N4915" i="1" s="1"/>
  <c r="B4916" i="1"/>
  <c r="M4916" i="1"/>
  <c r="N4916" i="1" s="1"/>
  <c r="B4917" i="1"/>
  <c r="M4917" i="1"/>
  <c r="N4917" i="1" s="1"/>
  <c r="B4918" i="1"/>
  <c r="M4918" i="1"/>
  <c r="N4918" i="1" s="1"/>
  <c r="B4919" i="1"/>
  <c r="M4919" i="1"/>
  <c r="N4919" i="1" s="1"/>
  <c r="B4920" i="1"/>
  <c r="M4920" i="1"/>
  <c r="N4920" i="1" s="1"/>
  <c r="B4921" i="1"/>
  <c r="M4921" i="1"/>
  <c r="N4921" i="1" s="1"/>
  <c r="B4922" i="1"/>
  <c r="M4922" i="1"/>
  <c r="N4922" i="1" s="1"/>
  <c r="B4923" i="1"/>
  <c r="M4923" i="1"/>
  <c r="N4923" i="1" s="1"/>
  <c r="B4924" i="1"/>
  <c r="M4924" i="1"/>
  <c r="N4924" i="1" s="1"/>
  <c r="B4925" i="1"/>
  <c r="M4925" i="1"/>
  <c r="N4925" i="1" s="1"/>
  <c r="B4926" i="1"/>
  <c r="M4926" i="1"/>
  <c r="N4926" i="1" s="1"/>
  <c r="B4927" i="1"/>
  <c r="M4927" i="1"/>
  <c r="N4927" i="1" s="1"/>
  <c r="B4928" i="1"/>
  <c r="M4928" i="1"/>
  <c r="N4928" i="1" s="1"/>
  <c r="B4929" i="1"/>
  <c r="M4929" i="1"/>
  <c r="N4929" i="1" s="1"/>
  <c r="B4930" i="1"/>
  <c r="M4930" i="1"/>
  <c r="N4930" i="1" s="1"/>
  <c r="B4931" i="1"/>
  <c r="M4931" i="1"/>
  <c r="N4931" i="1" s="1"/>
  <c r="B4932" i="1"/>
  <c r="M4932" i="1"/>
  <c r="N4932" i="1" s="1"/>
  <c r="B4933" i="1"/>
  <c r="M4933" i="1"/>
  <c r="N4933" i="1" s="1"/>
  <c r="B4934" i="1"/>
  <c r="M4934" i="1"/>
  <c r="N4934" i="1" s="1"/>
  <c r="B4935" i="1"/>
  <c r="M4935" i="1"/>
  <c r="N4935" i="1" s="1"/>
  <c r="B4936" i="1"/>
  <c r="M4936" i="1"/>
  <c r="N4936" i="1" s="1"/>
  <c r="B4937" i="1"/>
  <c r="M4937" i="1"/>
  <c r="N4937" i="1" s="1"/>
  <c r="B4938" i="1"/>
  <c r="M4938" i="1"/>
  <c r="N4938" i="1" s="1"/>
  <c r="B4939" i="1"/>
  <c r="M4939" i="1"/>
  <c r="N4939" i="1" s="1"/>
  <c r="B4940" i="1"/>
  <c r="M4940" i="1"/>
  <c r="N4940" i="1" s="1"/>
  <c r="B4941" i="1"/>
  <c r="M4941" i="1"/>
  <c r="N4941" i="1" s="1"/>
  <c r="B4942" i="1"/>
  <c r="M4942" i="1"/>
  <c r="N4942" i="1" s="1"/>
  <c r="B4943" i="1"/>
  <c r="M4943" i="1"/>
  <c r="N4943" i="1" s="1"/>
  <c r="B4944" i="1"/>
  <c r="M4944" i="1"/>
  <c r="N4944" i="1" s="1"/>
  <c r="B4945" i="1"/>
  <c r="M4945" i="1"/>
  <c r="N4945" i="1" s="1"/>
  <c r="B4946" i="1"/>
  <c r="M4946" i="1"/>
  <c r="N4946" i="1" s="1"/>
  <c r="B4947" i="1"/>
  <c r="M4947" i="1"/>
  <c r="N4947" i="1" s="1"/>
  <c r="B4948" i="1"/>
  <c r="M4948" i="1"/>
  <c r="N4948" i="1" s="1"/>
  <c r="B4949" i="1"/>
  <c r="M4949" i="1"/>
  <c r="N4949" i="1" s="1"/>
  <c r="B4950" i="1"/>
  <c r="M4950" i="1"/>
  <c r="N4950" i="1" s="1"/>
  <c r="B4951" i="1"/>
  <c r="M4951" i="1"/>
  <c r="N4951" i="1" s="1"/>
  <c r="B4952" i="1"/>
  <c r="M4952" i="1"/>
  <c r="N4952" i="1" s="1"/>
  <c r="B4953" i="1"/>
  <c r="M4953" i="1"/>
  <c r="N4953" i="1" s="1"/>
  <c r="B4954" i="1"/>
  <c r="M4954" i="1"/>
  <c r="N4954" i="1" s="1"/>
  <c r="B4955" i="1"/>
  <c r="M4955" i="1"/>
  <c r="N4955" i="1" s="1"/>
  <c r="B4956" i="1"/>
  <c r="M4956" i="1"/>
  <c r="N4956" i="1" s="1"/>
  <c r="B4957" i="1"/>
  <c r="M4957" i="1"/>
  <c r="N4957" i="1" s="1"/>
  <c r="B4958" i="1"/>
  <c r="M4958" i="1"/>
  <c r="N4958" i="1" s="1"/>
  <c r="B4959" i="1"/>
  <c r="M4959" i="1"/>
  <c r="N4959" i="1" s="1"/>
  <c r="B4960" i="1"/>
  <c r="M4960" i="1"/>
  <c r="N4960" i="1" s="1"/>
  <c r="B4961" i="1"/>
  <c r="M4961" i="1"/>
  <c r="N4961" i="1" s="1"/>
  <c r="B4962" i="1"/>
  <c r="M4962" i="1"/>
  <c r="N4962" i="1" s="1"/>
  <c r="B4963" i="1"/>
  <c r="M4963" i="1"/>
  <c r="N4963" i="1" s="1"/>
  <c r="B4964" i="1"/>
  <c r="M4964" i="1"/>
  <c r="N4964" i="1" s="1"/>
  <c r="B4965" i="1"/>
  <c r="M4965" i="1"/>
  <c r="N4965" i="1" s="1"/>
  <c r="B4966" i="1"/>
  <c r="M4966" i="1"/>
  <c r="N4966" i="1" s="1"/>
  <c r="B4967" i="1"/>
  <c r="M4967" i="1"/>
  <c r="N4967" i="1" s="1"/>
  <c r="B4968" i="1"/>
  <c r="M4968" i="1"/>
  <c r="N4968" i="1" s="1"/>
  <c r="B4969" i="1"/>
  <c r="M4969" i="1"/>
  <c r="N4969" i="1" s="1"/>
  <c r="B4970" i="1"/>
  <c r="M4970" i="1"/>
  <c r="N4970" i="1" s="1"/>
  <c r="B4971" i="1"/>
  <c r="M4971" i="1"/>
  <c r="N4971" i="1" s="1"/>
  <c r="B4972" i="1"/>
  <c r="M4972" i="1"/>
  <c r="N4972" i="1" s="1"/>
  <c r="B4973" i="1"/>
  <c r="M4973" i="1"/>
  <c r="N4973" i="1" s="1"/>
  <c r="B4974" i="1"/>
  <c r="M4974" i="1"/>
  <c r="N4974" i="1" s="1"/>
  <c r="B4975" i="1"/>
  <c r="M4975" i="1"/>
  <c r="N4975" i="1" s="1"/>
  <c r="B4976" i="1"/>
  <c r="M4976" i="1"/>
  <c r="N4976" i="1" s="1"/>
  <c r="B4977" i="1"/>
  <c r="M4977" i="1"/>
  <c r="N4977" i="1" s="1"/>
  <c r="B4978" i="1"/>
  <c r="M4978" i="1"/>
  <c r="N4978" i="1" s="1"/>
  <c r="B4979" i="1"/>
  <c r="M4979" i="1"/>
  <c r="N4979" i="1" s="1"/>
  <c r="B4980" i="1"/>
  <c r="M4980" i="1"/>
  <c r="N4980" i="1" s="1"/>
  <c r="B4981" i="1"/>
  <c r="M4981" i="1"/>
  <c r="N4981" i="1" s="1"/>
  <c r="B4982" i="1"/>
  <c r="M4982" i="1"/>
  <c r="N4982" i="1" s="1"/>
  <c r="B4983" i="1"/>
  <c r="M4983" i="1"/>
  <c r="N4983" i="1" s="1"/>
  <c r="B4984" i="1"/>
  <c r="M4984" i="1"/>
  <c r="N4984" i="1" s="1"/>
  <c r="B4985" i="1"/>
  <c r="M4985" i="1"/>
  <c r="N4985" i="1" s="1"/>
  <c r="B4986" i="1"/>
  <c r="M4986" i="1"/>
  <c r="N4986" i="1" s="1"/>
  <c r="B4987" i="1"/>
  <c r="M4987" i="1"/>
  <c r="N4987" i="1" s="1"/>
  <c r="B4988" i="1"/>
  <c r="M4988" i="1"/>
  <c r="N4988" i="1" s="1"/>
  <c r="B4989" i="1"/>
  <c r="M4989" i="1"/>
  <c r="N4989" i="1" s="1"/>
  <c r="B4990" i="1"/>
  <c r="M4990" i="1"/>
  <c r="N4990" i="1" s="1"/>
  <c r="B4991" i="1"/>
  <c r="M4991" i="1"/>
  <c r="N4991" i="1" s="1"/>
  <c r="B4992" i="1"/>
  <c r="M4992" i="1"/>
  <c r="N4992" i="1" s="1"/>
  <c r="B4993" i="1"/>
  <c r="M4993" i="1"/>
  <c r="N4993" i="1" s="1"/>
  <c r="B4994" i="1"/>
  <c r="M4994" i="1"/>
  <c r="N4994" i="1" s="1"/>
  <c r="B4995" i="1"/>
  <c r="M4995" i="1"/>
  <c r="N4995" i="1" s="1"/>
  <c r="B4996" i="1"/>
  <c r="M4996" i="1"/>
  <c r="N4996" i="1" s="1"/>
  <c r="B4997" i="1"/>
  <c r="M4997" i="1"/>
  <c r="N4997" i="1" s="1"/>
  <c r="B4998" i="1"/>
  <c r="M4998" i="1"/>
  <c r="N4998" i="1" s="1"/>
  <c r="B4999" i="1"/>
  <c r="M4999" i="1"/>
  <c r="N4999" i="1" s="1"/>
  <c r="B5000" i="1"/>
  <c r="M5000" i="1"/>
  <c r="N5000" i="1" s="1"/>
  <c r="B5001" i="1"/>
  <c r="M5001" i="1"/>
  <c r="N5001" i="1" s="1"/>
  <c r="B5002" i="1"/>
  <c r="M5002" i="1"/>
  <c r="N5002" i="1" s="1"/>
  <c r="B5003" i="1"/>
  <c r="M5003" i="1"/>
  <c r="N5003" i="1" s="1"/>
  <c r="B5004" i="1"/>
  <c r="M5004" i="1"/>
  <c r="N5004" i="1" s="1"/>
  <c r="B5005" i="1"/>
  <c r="M5005" i="1"/>
  <c r="N5005" i="1" s="1"/>
  <c r="B5006" i="1"/>
  <c r="M5006" i="1"/>
  <c r="N5006" i="1" s="1"/>
  <c r="B5007" i="1"/>
  <c r="M5007" i="1"/>
  <c r="N5007" i="1" s="1"/>
  <c r="B5008" i="1"/>
  <c r="M5008" i="1"/>
  <c r="N5008" i="1" s="1"/>
  <c r="B5009" i="1"/>
  <c r="M5009" i="1"/>
  <c r="N5009" i="1" s="1"/>
  <c r="B5010" i="1"/>
  <c r="M5010" i="1"/>
  <c r="N5010" i="1" s="1"/>
  <c r="B5011" i="1"/>
  <c r="M5011" i="1"/>
  <c r="N5011" i="1" s="1"/>
  <c r="B5012" i="1"/>
  <c r="M5012" i="1"/>
  <c r="N5012" i="1" s="1"/>
  <c r="B5013" i="1"/>
  <c r="M5013" i="1"/>
  <c r="N5013" i="1" s="1"/>
  <c r="B5014" i="1"/>
  <c r="M5014" i="1"/>
  <c r="N5014" i="1" s="1"/>
  <c r="B5015" i="1"/>
  <c r="M5015" i="1"/>
  <c r="N5015" i="1" s="1"/>
  <c r="B5016" i="1"/>
  <c r="M5016" i="1"/>
  <c r="N5016" i="1" s="1"/>
  <c r="B5017" i="1"/>
  <c r="M5017" i="1"/>
  <c r="N5017" i="1" s="1"/>
  <c r="B5018" i="1"/>
  <c r="M5018" i="1"/>
  <c r="N5018" i="1" s="1"/>
  <c r="B5019" i="1"/>
  <c r="M5019" i="1"/>
  <c r="N5019" i="1" s="1"/>
  <c r="B5020" i="1"/>
  <c r="M5020" i="1"/>
  <c r="N5020" i="1" s="1"/>
  <c r="B5021" i="1"/>
  <c r="M5021" i="1"/>
  <c r="N5021" i="1" s="1"/>
  <c r="B5022" i="1"/>
  <c r="M5022" i="1"/>
  <c r="N5022" i="1" s="1"/>
  <c r="B5023" i="1"/>
  <c r="M5023" i="1"/>
  <c r="N5023" i="1" s="1"/>
  <c r="B5024" i="1"/>
  <c r="M5024" i="1"/>
  <c r="N5024" i="1" s="1"/>
  <c r="B5025" i="1"/>
  <c r="M5025" i="1"/>
  <c r="N5025" i="1" s="1"/>
  <c r="B5026" i="1"/>
  <c r="M5026" i="1"/>
  <c r="N5026" i="1" s="1"/>
  <c r="B5027" i="1"/>
  <c r="M5027" i="1"/>
  <c r="N5027" i="1" s="1"/>
  <c r="B5028" i="1"/>
  <c r="M5028" i="1"/>
  <c r="N5028" i="1" s="1"/>
  <c r="B5029" i="1"/>
  <c r="M5029" i="1"/>
  <c r="N5029" i="1" s="1"/>
  <c r="B5030" i="1"/>
  <c r="M5030" i="1"/>
  <c r="N5030" i="1" s="1"/>
  <c r="B5031" i="1"/>
  <c r="M5031" i="1"/>
  <c r="N5031" i="1" s="1"/>
  <c r="B5032" i="1"/>
  <c r="M5032" i="1"/>
  <c r="N5032" i="1" s="1"/>
  <c r="B5033" i="1"/>
  <c r="M5033" i="1"/>
  <c r="N5033" i="1" s="1"/>
  <c r="B5034" i="1"/>
  <c r="M5034" i="1"/>
  <c r="N5034" i="1" s="1"/>
  <c r="B5035" i="1"/>
  <c r="M5035" i="1"/>
  <c r="N5035" i="1" s="1"/>
  <c r="B5036" i="1"/>
  <c r="M5036" i="1"/>
  <c r="N5036" i="1" s="1"/>
  <c r="B5037" i="1"/>
  <c r="M5037" i="1"/>
  <c r="N5037" i="1" s="1"/>
  <c r="B5038" i="1"/>
  <c r="M5038" i="1"/>
  <c r="N5038" i="1" s="1"/>
  <c r="B5039" i="1"/>
  <c r="M5039" i="1"/>
  <c r="N5039" i="1" s="1"/>
  <c r="B5040" i="1"/>
  <c r="M5040" i="1"/>
  <c r="N5040" i="1" s="1"/>
  <c r="B5041" i="1"/>
  <c r="M5041" i="1"/>
  <c r="N5041" i="1" s="1"/>
  <c r="B5042" i="1"/>
  <c r="M5042" i="1"/>
  <c r="N5042" i="1" s="1"/>
  <c r="B5043" i="1"/>
  <c r="M5043" i="1"/>
  <c r="N5043" i="1" s="1"/>
  <c r="B5044" i="1"/>
  <c r="M5044" i="1"/>
  <c r="N5044" i="1" s="1"/>
  <c r="B5045" i="1"/>
  <c r="M5045" i="1"/>
  <c r="N5045" i="1" s="1"/>
  <c r="B5046" i="1"/>
  <c r="M5046" i="1"/>
  <c r="N5046" i="1" s="1"/>
  <c r="B5047" i="1"/>
  <c r="M5047" i="1"/>
  <c r="N5047" i="1" s="1"/>
  <c r="B5048" i="1"/>
  <c r="M5048" i="1"/>
  <c r="N5048" i="1" s="1"/>
  <c r="B5049" i="1"/>
  <c r="M5049" i="1"/>
  <c r="N5049" i="1" s="1"/>
  <c r="B5050" i="1"/>
  <c r="M5050" i="1"/>
  <c r="N5050" i="1" s="1"/>
  <c r="B5051" i="1"/>
  <c r="M5051" i="1"/>
  <c r="N5051" i="1" s="1"/>
  <c r="B5052" i="1"/>
  <c r="M5052" i="1"/>
  <c r="N5052" i="1" s="1"/>
  <c r="B5053" i="1"/>
  <c r="M5053" i="1"/>
  <c r="N5053" i="1" s="1"/>
  <c r="B5054" i="1"/>
  <c r="M5054" i="1"/>
  <c r="N5054" i="1" s="1"/>
  <c r="B5055" i="1"/>
  <c r="M5055" i="1"/>
  <c r="N5055" i="1" s="1"/>
  <c r="B5056" i="1"/>
  <c r="M5056" i="1"/>
  <c r="N5056" i="1" s="1"/>
  <c r="B5057" i="1"/>
  <c r="M5057" i="1"/>
  <c r="N5057" i="1" s="1"/>
  <c r="B5058" i="1"/>
  <c r="M5058" i="1"/>
  <c r="N5058" i="1" s="1"/>
  <c r="B5059" i="1"/>
  <c r="M5059" i="1"/>
  <c r="N5059" i="1" s="1"/>
  <c r="B5060" i="1"/>
  <c r="M5060" i="1"/>
  <c r="N5060" i="1" s="1"/>
  <c r="B5061" i="1"/>
  <c r="M5061" i="1"/>
  <c r="N5061" i="1" s="1"/>
  <c r="B5062" i="1"/>
  <c r="M5062" i="1"/>
  <c r="N5062" i="1" s="1"/>
  <c r="B5063" i="1"/>
  <c r="M5063" i="1"/>
  <c r="N5063" i="1" s="1"/>
  <c r="B5064" i="1"/>
  <c r="M5064" i="1"/>
  <c r="N5064" i="1" s="1"/>
  <c r="B5065" i="1"/>
  <c r="M5065" i="1"/>
  <c r="N5065" i="1" s="1"/>
  <c r="B5066" i="1"/>
  <c r="M5066" i="1"/>
  <c r="N5066" i="1" s="1"/>
  <c r="B5067" i="1"/>
  <c r="M5067" i="1"/>
  <c r="N5067" i="1" s="1"/>
  <c r="B5068" i="1"/>
  <c r="M5068" i="1"/>
  <c r="N5068" i="1" s="1"/>
  <c r="B5069" i="1"/>
  <c r="M5069" i="1"/>
  <c r="N5069" i="1" s="1"/>
  <c r="B5070" i="1"/>
  <c r="M5070" i="1"/>
  <c r="N5070" i="1" s="1"/>
  <c r="B5071" i="1"/>
  <c r="M5071" i="1"/>
  <c r="N5071" i="1" s="1"/>
  <c r="B5072" i="1"/>
  <c r="M5072" i="1"/>
  <c r="N5072" i="1" s="1"/>
  <c r="B5073" i="1"/>
  <c r="M5073" i="1"/>
  <c r="N5073" i="1" s="1"/>
  <c r="B5074" i="1"/>
  <c r="M5074" i="1"/>
  <c r="N5074" i="1" s="1"/>
  <c r="B5075" i="1"/>
  <c r="M5075" i="1"/>
  <c r="N5075" i="1" s="1"/>
  <c r="B5076" i="1"/>
  <c r="M5076" i="1"/>
  <c r="N5076" i="1" s="1"/>
  <c r="B5077" i="1"/>
  <c r="M5077" i="1"/>
  <c r="N5077" i="1" s="1"/>
  <c r="B5078" i="1"/>
  <c r="M5078" i="1"/>
  <c r="N5078" i="1" s="1"/>
  <c r="B5079" i="1"/>
  <c r="M5079" i="1"/>
  <c r="N5079" i="1" s="1"/>
  <c r="B5080" i="1"/>
  <c r="M5080" i="1"/>
  <c r="N5080" i="1" s="1"/>
  <c r="B5081" i="1"/>
  <c r="M5081" i="1"/>
  <c r="N5081" i="1" s="1"/>
  <c r="B5082" i="1"/>
  <c r="M5082" i="1"/>
  <c r="N5082" i="1" s="1"/>
  <c r="B5083" i="1"/>
  <c r="M5083" i="1"/>
  <c r="N5083" i="1" s="1"/>
  <c r="B5084" i="1"/>
  <c r="M5084" i="1"/>
  <c r="N5084" i="1" s="1"/>
  <c r="B5085" i="1"/>
  <c r="M5085" i="1"/>
  <c r="N5085" i="1" s="1"/>
  <c r="B5086" i="1"/>
  <c r="M5086" i="1"/>
  <c r="N5086" i="1" s="1"/>
  <c r="B5087" i="1"/>
  <c r="M5087" i="1"/>
  <c r="N5087" i="1" s="1"/>
  <c r="B5088" i="1"/>
  <c r="M5088" i="1"/>
  <c r="N5088" i="1" s="1"/>
  <c r="B5089" i="1"/>
  <c r="M5089" i="1"/>
  <c r="N5089" i="1" s="1"/>
  <c r="B5090" i="1"/>
  <c r="M5090" i="1"/>
  <c r="N5090" i="1" s="1"/>
  <c r="B5091" i="1"/>
  <c r="M5091" i="1"/>
  <c r="N5091" i="1" s="1"/>
  <c r="B5092" i="1"/>
  <c r="M5092" i="1"/>
  <c r="N5092" i="1" s="1"/>
  <c r="B5093" i="1"/>
  <c r="M5093" i="1"/>
  <c r="N5093" i="1" s="1"/>
  <c r="B5094" i="1"/>
  <c r="M5094" i="1"/>
  <c r="N5094" i="1" s="1"/>
  <c r="B5095" i="1"/>
  <c r="M5095" i="1"/>
  <c r="N5095" i="1" s="1"/>
  <c r="B5096" i="1"/>
  <c r="M5096" i="1"/>
  <c r="N5096" i="1" s="1"/>
  <c r="B5097" i="1"/>
  <c r="M5097" i="1"/>
  <c r="N5097" i="1" s="1"/>
  <c r="B5098" i="1"/>
  <c r="M5098" i="1"/>
  <c r="N5098" i="1" s="1"/>
  <c r="B5099" i="1"/>
  <c r="M5099" i="1"/>
  <c r="N5099" i="1" s="1"/>
  <c r="B5100" i="1"/>
  <c r="M5100" i="1"/>
  <c r="N5100" i="1" s="1"/>
  <c r="B5101" i="1"/>
  <c r="M5101" i="1"/>
  <c r="N5101" i="1" s="1"/>
  <c r="B5102" i="1"/>
  <c r="M5102" i="1"/>
  <c r="N5102" i="1" s="1"/>
  <c r="B5103" i="1"/>
  <c r="M5103" i="1"/>
  <c r="N5103" i="1" s="1"/>
  <c r="B5104" i="1"/>
  <c r="M5104" i="1"/>
  <c r="N5104" i="1" s="1"/>
  <c r="B5105" i="1"/>
  <c r="M5105" i="1"/>
  <c r="N5105" i="1" s="1"/>
  <c r="B5106" i="1"/>
  <c r="M5106" i="1"/>
  <c r="N5106" i="1" s="1"/>
  <c r="B5107" i="1"/>
  <c r="M5107" i="1"/>
  <c r="N5107" i="1" s="1"/>
  <c r="B5108" i="1"/>
  <c r="M5108" i="1"/>
  <c r="N5108" i="1" s="1"/>
  <c r="B5109" i="1"/>
  <c r="M5109" i="1"/>
  <c r="N5109" i="1" s="1"/>
  <c r="B5110" i="1"/>
  <c r="M5110" i="1"/>
  <c r="N5110" i="1" s="1"/>
  <c r="B5111" i="1"/>
  <c r="M5111" i="1"/>
  <c r="N5111" i="1" s="1"/>
  <c r="B5112" i="1"/>
  <c r="M5112" i="1"/>
  <c r="N5112" i="1" s="1"/>
  <c r="B5113" i="1"/>
  <c r="M5113" i="1"/>
  <c r="N5113" i="1" s="1"/>
  <c r="B5114" i="1"/>
  <c r="M5114" i="1"/>
  <c r="N5114" i="1" s="1"/>
  <c r="B5115" i="1"/>
  <c r="M5115" i="1"/>
  <c r="N5115" i="1" s="1"/>
  <c r="B5116" i="1"/>
  <c r="M5116" i="1"/>
  <c r="N5116" i="1" s="1"/>
  <c r="B5117" i="1"/>
  <c r="M5117" i="1"/>
  <c r="N5117" i="1" s="1"/>
  <c r="B5118" i="1"/>
  <c r="M5118" i="1"/>
  <c r="N5118" i="1" s="1"/>
  <c r="B5119" i="1"/>
  <c r="M5119" i="1"/>
  <c r="N5119" i="1" s="1"/>
  <c r="B5120" i="1"/>
  <c r="M5120" i="1"/>
  <c r="N5120" i="1" s="1"/>
  <c r="B5121" i="1"/>
  <c r="M5121" i="1"/>
  <c r="N5121" i="1" s="1"/>
  <c r="B5122" i="1"/>
  <c r="M5122" i="1"/>
  <c r="N5122" i="1" s="1"/>
  <c r="B5123" i="1"/>
  <c r="M5123" i="1"/>
  <c r="N5123" i="1" s="1"/>
  <c r="B5124" i="1"/>
  <c r="M5124" i="1"/>
  <c r="N5124" i="1" s="1"/>
  <c r="B5125" i="1"/>
  <c r="M5125" i="1"/>
  <c r="N5125" i="1" s="1"/>
  <c r="B5126" i="1"/>
  <c r="M5126" i="1"/>
  <c r="N5126" i="1" s="1"/>
  <c r="B5127" i="1"/>
  <c r="M5127" i="1"/>
  <c r="N5127" i="1" s="1"/>
  <c r="B5128" i="1"/>
  <c r="M5128" i="1"/>
  <c r="N5128" i="1" s="1"/>
  <c r="B5129" i="1"/>
  <c r="M5129" i="1"/>
  <c r="N5129" i="1" s="1"/>
  <c r="B5130" i="1"/>
  <c r="M5130" i="1"/>
  <c r="N5130" i="1" s="1"/>
  <c r="B5131" i="1"/>
  <c r="M5131" i="1"/>
  <c r="N5131" i="1" s="1"/>
  <c r="B5132" i="1"/>
  <c r="M5132" i="1"/>
  <c r="N5132" i="1" s="1"/>
  <c r="B5133" i="1"/>
  <c r="M5133" i="1"/>
  <c r="N5133" i="1" s="1"/>
  <c r="B5134" i="1"/>
  <c r="M5134" i="1"/>
  <c r="N5134" i="1" s="1"/>
  <c r="B5135" i="1"/>
  <c r="M5135" i="1"/>
  <c r="N5135" i="1" s="1"/>
  <c r="B5136" i="1"/>
  <c r="M5136" i="1"/>
  <c r="N5136" i="1" s="1"/>
  <c r="B5137" i="1"/>
  <c r="M5137" i="1"/>
  <c r="N5137" i="1" s="1"/>
  <c r="B5138" i="1"/>
  <c r="M5138" i="1"/>
  <c r="N5138" i="1" s="1"/>
  <c r="B5139" i="1"/>
  <c r="M5139" i="1"/>
  <c r="N5139" i="1" s="1"/>
  <c r="B5140" i="1"/>
  <c r="M5140" i="1"/>
  <c r="N5140" i="1" s="1"/>
  <c r="B5141" i="1"/>
  <c r="M5141" i="1"/>
  <c r="N5141" i="1" s="1"/>
  <c r="B5142" i="1"/>
  <c r="M5142" i="1"/>
  <c r="N5142" i="1" s="1"/>
  <c r="B5143" i="1"/>
  <c r="M5143" i="1"/>
  <c r="N5143" i="1" s="1"/>
  <c r="B5144" i="1"/>
  <c r="M5144" i="1"/>
  <c r="N5144" i="1" s="1"/>
  <c r="B5145" i="1"/>
  <c r="M5145" i="1"/>
  <c r="N5145" i="1" s="1"/>
  <c r="B5146" i="1"/>
  <c r="M5146" i="1"/>
  <c r="N5146" i="1" s="1"/>
  <c r="B5147" i="1"/>
  <c r="M5147" i="1"/>
  <c r="N5147" i="1" s="1"/>
  <c r="B5148" i="1"/>
  <c r="M5148" i="1"/>
  <c r="N5148" i="1" s="1"/>
  <c r="B5149" i="1"/>
  <c r="M5149" i="1"/>
  <c r="N5149" i="1" s="1"/>
  <c r="B5150" i="1"/>
  <c r="M5150" i="1"/>
  <c r="N5150" i="1" s="1"/>
  <c r="B5151" i="1"/>
  <c r="M5151" i="1"/>
  <c r="N5151" i="1" s="1"/>
  <c r="B5152" i="1"/>
  <c r="M5152" i="1"/>
  <c r="N5152" i="1" s="1"/>
  <c r="B5153" i="1"/>
  <c r="M5153" i="1"/>
  <c r="N5153" i="1" s="1"/>
  <c r="B5154" i="1"/>
  <c r="M5154" i="1"/>
  <c r="N5154" i="1" s="1"/>
  <c r="B5155" i="1"/>
  <c r="M5155" i="1"/>
  <c r="N5155" i="1" s="1"/>
  <c r="B5156" i="1"/>
  <c r="M5156" i="1"/>
  <c r="N5156" i="1" s="1"/>
  <c r="B5157" i="1"/>
  <c r="M5157" i="1"/>
  <c r="N5157" i="1" s="1"/>
  <c r="B5158" i="1"/>
  <c r="M5158" i="1"/>
  <c r="N5158" i="1" s="1"/>
  <c r="B5159" i="1"/>
  <c r="M5159" i="1"/>
  <c r="N5159" i="1" s="1"/>
  <c r="B5160" i="1"/>
  <c r="M5160" i="1"/>
  <c r="N5160" i="1" s="1"/>
  <c r="B5161" i="1"/>
  <c r="M5161" i="1"/>
  <c r="N5161" i="1" s="1"/>
  <c r="B5162" i="1"/>
  <c r="M5162" i="1"/>
  <c r="N5162" i="1" s="1"/>
  <c r="B5163" i="1"/>
  <c r="M5163" i="1"/>
  <c r="N5163" i="1" s="1"/>
  <c r="B5164" i="1"/>
  <c r="M5164" i="1"/>
  <c r="N5164" i="1" s="1"/>
  <c r="B5165" i="1"/>
  <c r="M5165" i="1"/>
  <c r="N5165" i="1" s="1"/>
  <c r="B5166" i="1"/>
  <c r="M5166" i="1"/>
  <c r="N5166" i="1" s="1"/>
  <c r="B5167" i="1"/>
  <c r="M5167" i="1"/>
  <c r="N5167" i="1" s="1"/>
  <c r="B5168" i="1"/>
  <c r="M5168" i="1"/>
  <c r="N5168" i="1" s="1"/>
  <c r="B5169" i="1"/>
  <c r="M5169" i="1"/>
  <c r="N5169" i="1" s="1"/>
  <c r="B5170" i="1"/>
  <c r="M5170" i="1"/>
  <c r="N5170" i="1" s="1"/>
  <c r="B5171" i="1"/>
  <c r="M5171" i="1"/>
  <c r="N5171" i="1" s="1"/>
  <c r="B5172" i="1"/>
  <c r="M5172" i="1"/>
  <c r="N5172" i="1" s="1"/>
  <c r="B5173" i="1"/>
  <c r="M5173" i="1"/>
  <c r="N5173" i="1" s="1"/>
  <c r="B5174" i="1"/>
  <c r="M5174" i="1"/>
  <c r="N5174" i="1" s="1"/>
  <c r="B5175" i="1"/>
  <c r="M5175" i="1"/>
  <c r="N5175" i="1" s="1"/>
  <c r="B5176" i="1"/>
  <c r="M5176" i="1"/>
  <c r="N5176" i="1" s="1"/>
  <c r="B5177" i="1"/>
  <c r="M5177" i="1"/>
  <c r="N5177" i="1" s="1"/>
  <c r="B5178" i="1"/>
  <c r="M5178" i="1"/>
  <c r="N5178" i="1" s="1"/>
  <c r="B5179" i="1"/>
  <c r="M5179" i="1"/>
  <c r="N5179" i="1" s="1"/>
  <c r="B5180" i="1"/>
  <c r="M5180" i="1"/>
  <c r="N5180" i="1" s="1"/>
  <c r="B5181" i="1"/>
  <c r="M5181" i="1"/>
  <c r="N5181" i="1" s="1"/>
  <c r="B5182" i="1"/>
  <c r="M5182" i="1"/>
  <c r="N5182" i="1" s="1"/>
  <c r="B5183" i="1"/>
  <c r="M5183" i="1"/>
  <c r="N5183" i="1" s="1"/>
  <c r="B5184" i="1"/>
  <c r="M5184" i="1"/>
  <c r="N5184" i="1" s="1"/>
  <c r="B5185" i="1"/>
  <c r="M5185" i="1"/>
  <c r="N5185" i="1" s="1"/>
  <c r="B5186" i="1"/>
  <c r="M5186" i="1"/>
  <c r="N5186" i="1" s="1"/>
  <c r="B5187" i="1"/>
  <c r="M5187" i="1"/>
  <c r="N5187" i="1" s="1"/>
  <c r="B5188" i="1"/>
  <c r="M5188" i="1"/>
  <c r="N5188" i="1" s="1"/>
  <c r="B5189" i="1"/>
  <c r="M5189" i="1"/>
  <c r="N5189" i="1" s="1"/>
  <c r="B5190" i="1"/>
  <c r="M5190" i="1"/>
  <c r="N5190" i="1" s="1"/>
  <c r="B5191" i="1"/>
  <c r="M5191" i="1"/>
  <c r="N5191" i="1" s="1"/>
  <c r="B5192" i="1"/>
  <c r="M5192" i="1"/>
  <c r="N5192" i="1" s="1"/>
  <c r="B5193" i="1"/>
  <c r="M5193" i="1"/>
  <c r="N5193" i="1" s="1"/>
  <c r="B5194" i="1"/>
  <c r="M5194" i="1"/>
  <c r="N5194" i="1" s="1"/>
  <c r="B5195" i="1"/>
  <c r="M5195" i="1"/>
  <c r="N5195" i="1" s="1"/>
  <c r="B5196" i="1"/>
  <c r="M5196" i="1"/>
  <c r="N5196" i="1" s="1"/>
  <c r="B5197" i="1"/>
  <c r="M5197" i="1"/>
  <c r="N5197" i="1" s="1"/>
  <c r="B5198" i="1"/>
  <c r="M5198" i="1"/>
  <c r="N5198" i="1" s="1"/>
  <c r="B5199" i="1"/>
  <c r="M5199" i="1"/>
  <c r="N5199" i="1" s="1"/>
  <c r="B5200" i="1"/>
  <c r="M5200" i="1"/>
  <c r="N5200" i="1" s="1"/>
  <c r="B5201" i="1"/>
  <c r="M5201" i="1"/>
  <c r="N5201" i="1" s="1"/>
  <c r="B5202" i="1"/>
  <c r="M5202" i="1"/>
  <c r="N5202" i="1" s="1"/>
  <c r="B5203" i="1"/>
  <c r="M5203" i="1"/>
  <c r="N5203" i="1" s="1"/>
  <c r="B5204" i="1"/>
  <c r="M5204" i="1"/>
  <c r="N5204" i="1" s="1"/>
  <c r="B5205" i="1"/>
  <c r="M5205" i="1"/>
  <c r="N5205" i="1" s="1"/>
  <c r="B5206" i="1"/>
  <c r="M5206" i="1"/>
  <c r="N5206" i="1" s="1"/>
  <c r="B5207" i="1"/>
  <c r="M5207" i="1"/>
  <c r="N5207" i="1" s="1"/>
  <c r="B5208" i="1"/>
  <c r="M5208" i="1"/>
  <c r="N5208" i="1" s="1"/>
  <c r="B5209" i="1"/>
  <c r="M5209" i="1"/>
  <c r="N5209" i="1" s="1"/>
  <c r="B5210" i="1"/>
  <c r="M5210" i="1"/>
  <c r="N5210" i="1" s="1"/>
  <c r="B5211" i="1"/>
  <c r="M5211" i="1"/>
  <c r="N5211" i="1" s="1"/>
  <c r="B5212" i="1"/>
  <c r="M5212" i="1"/>
  <c r="N5212" i="1" s="1"/>
  <c r="B5213" i="1"/>
  <c r="M5213" i="1"/>
  <c r="N5213" i="1" s="1"/>
  <c r="B5214" i="1"/>
  <c r="M5214" i="1"/>
  <c r="N5214" i="1" s="1"/>
  <c r="B5215" i="1"/>
  <c r="M5215" i="1"/>
  <c r="N5215" i="1" s="1"/>
  <c r="B5216" i="1"/>
  <c r="M5216" i="1"/>
  <c r="N5216" i="1" s="1"/>
  <c r="B5217" i="1"/>
  <c r="M5217" i="1"/>
  <c r="N5217" i="1" s="1"/>
  <c r="B5218" i="1"/>
  <c r="M5218" i="1"/>
  <c r="N5218" i="1" s="1"/>
  <c r="B5219" i="1"/>
  <c r="M5219" i="1"/>
  <c r="N5219" i="1" s="1"/>
  <c r="B5220" i="1"/>
  <c r="M5220" i="1"/>
  <c r="N5220" i="1" s="1"/>
  <c r="B5221" i="1"/>
  <c r="M5221" i="1"/>
  <c r="N5221" i="1" s="1"/>
  <c r="B5222" i="1"/>
  <c r="M5222" i="1"/>
  <c r="N5222" i="1" s="1"/>
  <c r="B5223" i="1"/>
  <c r="M5223" i="1"/>
  <c r="N5223" i="1" s="1"/>
  <c r="B5224" i="1"/>
  <c r="M5224" i="1"/>
  <c r="N5224" i="1" s="1"/>
  <c r="B5225" i="1"/>
  <c r="M5225" i="1"/>
  <c r="N5225" i="1" s="1"/>
  <c r="B5226" i="1"/>
  <c r="M5226" i="1"/>
  <c r="N5226" i="1" s="1"/>
  <c r="B5227" i="1"/>
  <c r="M5227" i="1"/>
  <c r="N5227" i="1" s="1"/>
  <c r="B5228" i="1"/>
  <c r="M5228" i="1"/>
  <c r="N5228" i="1" s="1"/>
  <c r="B5229" i="1"/>
  <c r="M5229" i="1"/>
  <c r="N5229" i="1" s="1"/>
  <c r="B5230" i="1"/>
  <c r="M5230" i="1"/>
  <c r="N5230" i="1" s="1"/>
  <c r="B5231" i="1"/>
  <c r="M5231" i="1"/>
  <c r="N5231" i="1" s="1"/>
  <c r="B5232" i="1"/>
  <c r="M5232" i="1"/>
  <c r="N5232" i="1" s="1"/>
  <c r="B5233" i="1"/>
  <c r="M5233" i="1"/>
  <c r="N5233" i="1" s="1"/>
  <c r="B5234" i="1"/>
  <c r="M5234" i="1"/>
  <c r="N5234" i="1" s="1"/>
  <c r="B5235" i="1"/>
  <c r="M5235" i="1"/>
  <c r="N5235" i="1" s="1"/>
  <c r="B5236" i="1"/>
  <c r="M5236" i="1"/>
  <c r="N5236" i="1" s="1"/>
  <c r="B5237" i="1"/>
  <c r="M5237" i="1"/>
  <c r="N5237" i="1" s="1"/>
  <c r="B5238" i="1"/>
  <c r="M5238" i="1"/>
  <c r="N5238" i="1" s="1"/>
  <c r="B5239" i="1"/>
  <c r="M5239" i="1"/>
  <c r="N5239" i="1" s="1"/>
  <c r="B5240" i="1"/>
  <c r="M5240" i="1"/>
  <c r="N5240" i="1" s="1"/>
  <c r="B5241" i="1"/>
  <c r="M5241" i="1"/>
  <c r="N5241" i="1" s="1"/>
  <c r="B5242" i="1"/>
  <c r="M5242" i="1"/>
  <c r="N5242" i="1" s="1"/>
  <c r="B5243" i="1"/>
  <c r="M5243" i="1"/>
  <c r="N5243" i="1" s="1"/>
  <c r="B5244" i="1"/>
  <c r="M5244" i="1"/>
  <c r="N5244" i="1" s="1"/>
  <c r="B5245" i="1"/>
  <c r="M5245" i="1"/>
  <c r="N5245" i="1" s="1"/>
  <c r="B5246" i="1"/>
  <c r="M5246" i="1"/>
  <c r="N5246" i="1" s="1"/>
  <c r="B5247" i="1"/>
  <c r="M5247" i="1"/>
  <c r="N5247" i="1" s="1"/>
  <c r="B5248" i="1"/>
  <c r="M5248" i="1"/>
  <c r="N5248" i="1" s="1"/>
  <c r="B5249" i="1"/>
  <c r="M5249" i="1"/>
  <c r="N5249" i="1" s="1"/>
  <c r="B5250" i="1"/>
  <c r="M5250" i="1"/>
  <c r="N5250" i="1" s="1"/>
  <c r="B5251" i="1"/>
  <c r="M5251" i="1"/>
  <c r="N5251" i="1" s="1"/>
  <c r="B5252" i="1"/>
  <c r="M5252" i="1"/>
  <c r="N5252" i="1" s="1"/>
  <c r="B5253" i="1"/>
  <c r="M5253" i="1"/>
  <c r="N5253" i="1" s="1"/>
  <c r="B5254" i="1"/>
  <c r="M5254" i="1"/>
  <c r="N5254" i="1" s="1"/>
  <c r="B5255" i="1"/>
  <c r="M5255" i="1"/>
  <c r="N5255" i="1" s="1"/>
  <c r="B5256" i="1"/>
  <c r="M5256" i="1"/>
  <c r="N5256" i="1" s="1"/>
  <c r="B5257" i="1"/>
  <c r="M5257" i="1"/>
  <c r="N5257" i="1" s="1"/>
  <c r="B5258" i="1"/>
  <c r="M5258" i="1"/>
  <c r="N5258" i="1" s="1"/>
  <c r="B5259" i="1"/>
  <c r="M5259" i="1"/>
  <c r="N5259" i="1" s="1"/>
  <c r="B5260" i="1"/>
  <c r="M5260" i="1"/>
  <c r="N5260" i="1" s="1"/>
  <c r="B5261" i="1"/>
  <c r="M5261" i="1"/>
  <c r="N5261" i="1" s="1"/>
  <c r="B5262" i="1"/>
  <c r="M5262" i="1"/>
  <c r="N5262" i="1" s="1"/>
  <c r="B5263" i="1"/>
  <c r="M5263" i="1"/>
  <c r="N5263" i="1" s="1"/>
  <c r="B5264" i="1"/>
  <c r="M5264" i="1"/>
  <c r="N5264" i="1" s="1"/>
  <c r="B5265" i="1"/>
  <c r="M5265" i="1"/>
  <c r="N5265" i="1" s="1"/>
  <c r="B5266" i="1"/>
  <c r="M5266" i="1"/>
  <c r="N5266" i="1" s="1"/>
  <c r="B5267" i="1"/>
  <c r="M5267" i="1"/>
  <c r="N5267" i="1" s="1"/>
  <c r="B5268" i="1"/>
  <c r="M5268" i="1"/>
  <c r="N5268" i="1" s="1"/>
  <c r="B5269" i="1"/>
  <c r="M5269" i="1"/>
  <c r="N5269" i="1" s="1"/>
  <c r="B5270" i="1"/>
  <c r="M5270" i="1"/>
  <c r="N5270" i="1" s="1"/>
  <c r="B5271" i="1"/>
  <c r="M5271" i="1"/>
  <c r="N5271" i="1" s="1"/>
  <c r="B5272" i="1"/>
  <c r="M5272" i="1"/>
  <c r="N5272" i="1" s="1"/>
  <c r="B5273" i="1"/>
  <c r="M5273" i="1"/>
  <c r="N5273" i="1" s="1"/>
  <c r="B5274" i="1"/>
  <c r="M5274" i="1"/>
  <c r="N5274" i="1" s="1"/>
  <c r="B5275" i="1"/>
  <c r="M5275" i="1"/>
  <c r="N5275" i="1" s="1"/>
  <c r="B5276" i="1"/>
  <c r="M5276" i="1"/>
  <c r="N5276" i="1" s="1"/>
  <c r="B5277" i="1"/>
  <c r="M5277" i="1"/>
  <c r="N5277" i="1" s="1"/>
  <c r="B5278" i="1"/>
  <c r="M5278" i="1"/>
  <c r="N5278" i="1" s="1"/>
  <c r="B5279" i="1"/>
  <c r="M5279" i="1"/>
  <c r="N5279" i="1" s="1"/>
  <c r="B5280" i="1"/>
  <c r="M5280" i="1"/>
  <c r="N5280" i="1" s="1"/>
  <c r="B5281" i="1"/>
  <c r="M5281" i="1"/>
  <c r="N5281" i="1" s="1"/>
  <c r="B5282" i="1"/>
  <c r="M5282" i="1"/>
  <c r="N5282" i="1" s="1"/>
  <c r="B5283" i="1"/>
  <c r="M5283" i="1"/>
  <c r="N5283" i="1" s="1"/>
  <c r="B5284" i="1"/>
  <c r="M5284" i="1"/>
  <c r="N5284" i="1" s="1"/>
  <c r="B5285" i="1"/>
  <c r="M5285" i="1"/>
  <c r="N5285" i="1" s="1"/>
  <c r="B5286" i="1"/>
  <c r="M5286" i="1"/>
  <c r="N5286" i="1" s="1"/>
  <c r="B5287" i="1"/>
  <c r="M5287" i="1"/>
  <c r="N5287" i="1" s="1"/>
  <c r="B5288" i="1"/>
  <c r="M5288" i="1"/>
  <c r="N5288" i="1" s="1"/>
  <c r="B5289" i="1"/>
  <c r="M5289" i="1"/>
  <c r="N5289" i="1" s="1"/>
  <c r="B5290" i="1"/>
  <c r="M5290" i="1"/>
  <c r="N5290" i="1" s="1"/>
  <c r="B5291" i="1"/>
  <c r="M5291" i="1"/>
  <c r="N5291" i="1" s="1"/>
  <c r="B5292" i="1"/>
  <c r="M5292" i="1"/>
  <c r="N5292" i="1" s="1"/>
  <c r="B5293" i="1"/>
  <c r="M5293" i="1"/>
  <c r="N5293" i="1" s="1"/>
  <c r="B5294" i="1"/>
  <c r="M5294" i="1"/>
  <c r="N5294" i="1" s="1"/>
  <c r="B5295" i="1"/>
  <c r="M5295" i="1"/>
  <c r="N5295" i="1" s="1"/>
  <c r="B5296" i="1"/>
  <c r="M5296" i="1"/>
  <c r="N5296" i="1" s="1"/>
  <c r="B5297" i="1"/>
  <c r="M5297" i="1"/>
  <c r="N5297" i="1" s="1"/>
  <c r="B5298" i="1"/>
  <c r="M5298" i="1"/>
  <c r="N5298" i="1" s="1"/>
  <c r="B5299" i="1"/>
  <c r="M5299" i="1"/>
  <c r="N5299" i="1" s="1"/>
  <c r="B5300" i="1"/>
  <c r="M5300" i="1"/>
  <c r="N5300" i="1" s="1"/>
  <c r="B5301" i="1"/>
  <c r="M5301" i="1"/>
  <c r="N5301" i="1" s="1"/>
  <c r="B5302" i="1"/>
  <c r="M5302" i="1"/>
  <c r="N5302" i="1" s="1"/>
  <c r="B5303" i="1"/>
  <c r="M5303" i="1"/>
  <c r="N5303" i="1" s="1"/>
  <c r="B5304" i="1"/>
  <c r="M5304" i="1"/>
  <c r="N5304" i="1" s="1"/>
  <c r="B5305" i="1"/>
  <c r="M5305" i="1"/>
  <c r="N5305" i="1" s="1"/>
  <c r="B5306" i="1"/>
  <c r="M5306" i="1"/>
  <c r="N5306" i="1" s="1"/>
  <c r="B5307" i="1"/>
  <c r="M5307" i="1"/>
  <c r="N5307" i="1" s="1"/>
  <c r="B5308" i="1"/>
  <c r="M5308" i="1"/>
  <c r="N5308" i="1" s="1"/>
  <c r="B5309" i="1"/>
  <c r="M5309" i="1"/>
  <c r="N5309" i="1" s="1"/>
  <c r="B5310" i="1"/>
  <c r="M5310" i="1"/>
  <c r="N5310" i="1" s="1"/>
  <c r="B5311" i="1"/>
  <c r="M5311" i="1"/>
  <c r="N5311" i="1" s="1"/>
  <c r="B5312" i="1"/>
  <c r="M5312" i="1"/>
  <c r="N5312" i="1" s="1"/>
  <c r="B5313" i="1"/>
  <c r="M5313" i="1"/>
  <c r="N5313" i="1" s="1"/>
  <c r="B5314" i="1"/>
  <c r="M5314" i="1"/>
  <c r="N5314" i="1" s="1"/>
  <c r="B5315" i="1"/>
  <c r="M5315" i="1"/>
  <c r="N5315" i="1" s="1"/>
  <c r="B5316" i="1"/>
  <c r="M5316" i="1"/>
  <c r="N5316" i="1" s="1"/>
  <c r="B5317" i="1"/>
  <c r="M5317" i="1"/>
  <c r="N5317" i="1" s="1"/>
  <c r="B5318" i="1"/>
  <c r="M5318" i="1"/>
  <c r="N5318" i="1" s="1"/>
  <c r="B5319" i="1"/>
  <c r="M5319" i="1"/>
  <c r="N5319" i="1" s="1"/>
  <c r="B5320" i="1"/>
  <c r="M5320" i="1"/>
  <c r="N5320" i="1" s="1"/>
  <c r="B5321" i="1"/>
  <c r="M5321" i="1"/>
  <c r="N5321" i="1" s="1"/>
  <c r="B5322" i="1"/>
  <c r="M5322" i="1"/>
  <c r="N5322" i="1" s="1"/>
  <c r="B5323" i="1"/>
  <c r="M5323" i="1"/>
  <c r="N5323" i="1" s="1"/>
  <c r="B5324" i="1"/>
  <c r="M5324" i="1"/>
  <c r="N5324" i="1" s="1"/>
  <c r="B5325" i="1"/>
  <c r="M5325" i="1"/>
  <c r="N5325" i="1" s="1"/>
  <c r="B5326" i="1"/>
  <c r="M5326" i="1"/>
  <c r="N5326" i="1" s="1"/>
  <c r="B5327" i="1"/>
  <c r="M5327" i="1"/>
  <c r="N5327" i="1" s="1"/>
  <c r="B5328" i="1"/>
  <c r="M5328" i="1"/>
  <c r="N5328" i="1" s="1"/>
  <c r="B5329" i="1"/>
  <c r="M5329" i="1"/>
  <c r="N5329" i="1" s="1"/>
  <c r="B5330" i="1"/>
  <c r="M5330" i="1"/>
  <c r="N5330" i="1" s="1"/>
  <c r="B5331" i="1"/>
  <c r="M5331" i="1"/>
  <c r="N5331" i="1" s="1"/>
  <c r="B5332" i="1"/>
  <c r="M5332" i="1"/>
  <c r="N5332" i="1" s="1"/>
  <c r="B5333" i="1"/>
  <c r="M5333" i="1"/>
  <c r="N5333" i="1" s="1"/>
  <c r="B5334" i="1"/>
  <c r="M5334" i="1"/>
  <c r="N5334" i="1" s="1"/>
  <c r="B5335" i="1"/>
  <c r="M5335" i="1"/>
  <c r="N5335" i="1" s="1"/>
  <c r="B5336" i="1"/>
  <c r="M5336" i="1"/>
  <c r="N5336" i="1" s="1"/>
  <c r="B5337" i="1"/>
  <c r="M5337" i="1"/>
  <c r="N5337" i="1" s="1"/>
  <c r="B5338" i="1"/>
  <c r="M5338" i="1"/>
  <c r="N5338" i="1" s="1"/>
  <c r="B5339" i="1"/>
  <c r="M5339" i="1"/>
  <c r="N5339" i="1" s="1"/>
  <c r="B5340" i="1"/>
  <c r="M5340" i="1"/>
  <c r="N5340" i="1" s="1"/>
  <c r="B5341" i="1"/>
  <c r="M5341" i="1"/>
  <c r="N5341" i="1" s="1"/>
  <c r="B5342" i="1"/>
  <c r="M5342" i="1"/>
  <c r="N5342" i="1" s="1"/>
  <c r="B5343" i="1"/>
  <c r="M5343" i="1"/>
  <c r="N5343" i="1" s="1"/>
  <c r="B5344" i="1"/>
  <c r="M5344" i="1"/>
  <c r="N5344" i="1" s="1"/>
  <c r="B5345" i="1"/>
  <c r="M5345" i="1"/>
  <c r="N5345" i="1" s="1"/>
  <c r="B5346" i="1"/>
  <c r="M5346" i="1"/>
  <c r="N5346" i="1" s="1"/>
  <c r="B5347" i="1"/>
  <c r="M5347" i="1"/>
  <c r="N5347" i="1" s="1"/>
  <c r="B5348" i="1"/>
  <c r="M5348" i="1"/>
  <c r="N5348" i="1" s="1"/>
  <c r="B5349" i="1"/>
  <c r="M5349" i="1"/>
  <c r="N5349" i="1" s="1"/>
  <c r="B5350" i="1"/>
  <c r="M5350" i="1"/>
  <c r="N5350" i="1" s="1"/>
  <c r="B5351" i="1"/>
  <c r="M5351" i="1"/>
  <c r="N5351" i="1" s="1"/>
  <c r="B5352" i="1"/>
  <c r="M5352" i="1"/>
  <c r="N5352" i="1" s="1"/>
  <c r="B5353" i="1"/>
  <c r="M5353" i="1"/>
  <c r="N5353" i="1" s="1"/>
  <c r="B5354" i="1"/>
  <c r="M5354" i="1"/>
  <c r="N5354" i="1" s="1"/>
  <c r="B5355" i="1"/>
  <c r="M5355" i="1"/>
  <c r="N5355" i="1" s="1"/>
  <c r="B5356" i="1"/>
  <c r="M5356" i="1"/>
  <c r="N5356" i="1" s="1"/>
  <c r="B5357" i="1"/>
  <c r="M5357" i="1"/>
  <c r="N5357" i="1" s="1"/>
  <c r="B5358" i="1"/>
  <c r="M5358" i="1"/>
  <c r="N5358" i="1" s="1"/>
  <c r="B5359" i="1"/>
  <c r="M5359" i="1"/>
  <c r="N5359" i="1" s="1"/>
  <c r="B5360" i="1"/>
  <c r="M5360" i="1"/>
  <c r="N5360" i="1" s="1"/>
  <c r="B5361" i="1"/>
  <c r="M5361" i="1"/>
  <c r="N5361" i="1" s="1"/>
  <c r="B5362" i="1"/>
  <c r="M5362" i="1"/>
  <c r="N5362" i="1" s="1"/>
  <c r="B5363" i="1"/>
  <c r="M5363" i="1"/>
  <c r="N5363" i="1" s="1"/>
  <c r="B5364" i="1"/>
  <c r="M5364" i="1"/>
  <c r="N5364" i="1" s="1"/>
  <c r="B5365" i="1"/>
  <c r="M5365" i="1"/>
  <c r="N5365" i="1" s="1"/>
  <c r="B5366" i="1"/>
  <c r="M5366" i="1"/>
  <c r="N5366" i="1" s="1"/>
  <c r="B5367" i="1"/>
  <c r="M5367" i="1"/>
  <c r="N5367" i="1" s="1"/>
  <c r="B5368" i="1"/>
  <c r="M5368" i="1"/>
  <c r="N5368" i="1" s="1"/>
  <c r="B5369" i="1"/>
  <c r="M5369" i="1"/>
  <c r="N5369" i="1" s="1"/>
  <c r="B5370" i="1"/>
  <c r="M5370" i="1"/>
  <c r="N5370" i="1" s="1"/>
  <c r="B5371" i="1"/>
  <c r="M5371" i="1"/>
  <c r="N5371" i="1" s="1"/>
  <c r="B5372" i="1"/>
  <c r="M5372" i="1"/>
  <c r="N5372" i="1" s="1"/>
  <c r="B5373" i="1"/>
  <c r="M5373" i="1"/>
  <c r="N5373" i="1" s="1"/>
  <c r="B5374" i="1"/>
  <c r="M5374" i="1"/>
  <c r="N5374" i="1" s="1"/>
  <c r="B5375" i="1"/>
  <c r="M5375" i="1"/>
  <c r="N5375" i="1" s="1"/>
  <c r="B5376" i="1"/>
  <c r="M5376" i="1"/>
  <c r="N5376" i="1" s="1"/>
  <c r="B5377" i="1"/>
  <c r="M5377" i="1"/>
  <c r="N5377" i="1" s="1"/>
  <c r="B5378" i="1"/>
  <c r="M5378" i="1"/>
  <c r="N5378" i="1" s="1"/>
  <c r="B5379" i="1"/>
  <c r="M5379" i="1"/>
  <c r="N5379" i="1" s="1"/>
  <c r="B5380" i="1"/>
  <c r="M5380" i="1"/>
  <c r="N5380" i="1" s="1"/>
  <c r="B5381" i="1"/>
  <c r="M5381" i="1"/>
  <c r="N5381" i="1" s="1"/>
  <c r="B5382" i="1"/>
  <c r="M5382" i="1"/>
  <c r="N5382" i="1" s="1"/>
  <c r="B5383" i="1"/>
  <c r="M5383" i="1"/>
  <c r="N5383" i="1" s="1"/>
  <c r="B5384" i="1"/>
  <c r="M5384" i="1"/>
  <c r="N5384" i="1" s="1"/>
  <c r="B5385" i="1"/>
  <c r="M5385" i="1"/>
  <c r="N5385" i="1" s="1"/>
  <c r="B5386" i="1"/>
  <c r="M5386" i="1"/>
  <c r="N5386" i="1" s="1"/>
  <c r="B5387" i="1"/>
  <c r="M5387" i="1"/>
  <c r="N5387" i="1" s="1"/>
  <c r="B5388" i="1"/>
  <c r="M5388" i="1"/>
  <c r="N5388" i="1" s="1"/>
  <c r="B5389" i="1"/>
  <c r="M5389" i="1"/>
  <c r="N5389" i="1" s="1"/>
  <c r="B5390" i="1"/>
  <c r="M5390" i="1"/>
  <c r="N5390" i="1" s="1"/>
  <c r="B5391" i="1"/>
  <c r="M5391" i="1"/>
  <c r="N5391" i="1" s="1"/>
  <c r="B5392" i="1"/>
  <c r="M5392" i="1"/>
  <c r="N5392" i="1" s="1"/>
  <c r="B5393" i="1"/>
  <c r="M5393" i="1"/>
  <c r="N5393" i="1" s="1"/>
  <c r="B5394" i="1"/>
  <c r="M5394" i="1"/>
  <c r="N5394" i="1" s="1"/>
  <c r="B5395" i="1"/>
  <c r="M5395" i="1"/>
  <c r="N5395" i="1" s="1"/>
  <c r="B5396" i="1"/>
  <c r="M5396" i="1"/>
  <c r="N5396" i="1" s="1"/>
  <c r="B5397" i="1"/>
  <c r="M5397" i="1"/>
  <c r="N5397" i="1" s="1"/>
  <c r="B5398" i="1"/>
  <c r="M5398" i="1"/>
  <c r="N5398" i="1" s="1"/>
  <c r="B5399" i="1"/>
  <c r="M5399" i="1"/>
  <c r="N5399" i="1" s="1"/>
  <c r="B5400" i="1"/>
  <c r="M5400" i="1"/>
  <c r="N5400" i="1" s="1"/>
  <c r="B5401" i="1"/>
  <c r="M5401" i="1"/>
  <c r="N5401" i="1" s="1"/>
  <c r="B5402" i="1"/>
  <c r="M5402" i="1"/>
  <c r="N5402" i="1" s="1"/>
  <c r="B5403" i="1"/>
  <c r="M5403" i="1"/>
  <c r="N5403" i="1" s="1"/>
  <c r="B5404" i="1"/>
  <c r="M5404" i="1"/>
  <c r="N5404" i="1" s="1"/>
  <c r="B5405" i="1"/>
  <c r="M5405" i="1"/>
  <c r="N5405" i="1" s="1"/>
  <c r="B5406" i="1"/>
  <c r="M5406" i="1"/>
  <c r="N5406" i="1" s="1"/>
  <c r="B5407" i="1"/>
  <c r="M5407" i="1"/>
  <c r="N5407" i="1" s="1"/>
  <c r="B5408" i="1"/>
  <c r="M5408" i="1"/>
  <c r="N5408" i="1" s="1"/>
  <c r="B5409" i="1"/>
  <c r="M5409" i="1"/>
  <c r="N5409" i="1" s="1"/>
  <c r="B5410" i="1"/>
  <c r="M5410" i="1"/>
  <c r="N5410" i="1" s="1"/>
  <c r="B5411" i="1"/>
  <c r="M5411" i="1"/>
  <c r="N5411" i="1" s="1"/>
  <c r="B5412" i="1"/>
  <c r="M5412" i="1"/>
  <c r="N5412" i="1" s="1"/>
  <c r="B5413" i="1"/>
  <c r="M5413" i="1"/>
  <c r="N5413" i="1" s="1"/>
  <c r="B5414" i="1"/>
  <c r="M5414" i="1"/>
  <c r="N5414" i="1" s="1"/>
  <c r="B5415" i="1"/>
  <c r="M5415" i="1"/>
  <c r="N5415" i="1" s="1"/>
  <c r="B5416" i="1"/>
  <c r="M5416" i="1"/>
  <c r="N5416" i="1" s="1"/>
  <c r="B5417" i="1"/>
  <c r="M5417" i="1"/>
  <c r="N5417" i="1" s="1"/>
  <c r="B5418" i="1"/>
  <c r="M5418" i="1"/>
  <c r="N5418" i="1" s="1"/>
  <c r="B5419" i="1"/>
  <c r="M5419" i="1"/>
  <c r="N5419" i="1" s="1"/>
  <c r="B5420" i="1"/>
  <c r="M5420" i="1"/>
  <c r="N5420" i="1" s="1"/>
  <c r="B5421" i="1"/>
  <c r="M5421" i="1"/>
  <c r="N5421" i="1" s="1"/>
  <c r="B5422" i="1"/>
  <c r="M5422" i="1"/>
  <c r="N5422" i="1" s="1"/>
  <c r="B5423" i="1"/>
  <c r="M5423" i="1"/>
  <c r="N5423" i="1" s="1"/>
  <c r="B5424" i="1"/>
  <c r="M5424" i="1"/>
  <c r="N5424" i="1" s="1"/>
  <c r="B5425" i="1"/>
  <c r="M5425" i="1"/>
  <c r="N5425" i="1" s="1"/>
  <c r="B5426" i="1"/>
  <c r="M5426" i="1"/>
  <c r="N5426" i="1" s="1"/>
  <c r="B5427" i="1"/>
  <c r="M5427" i="1"/>
  <c r="N5427" i="1" s="1"/>
  <c r="B5428" i="1"/>
  <c r="M5428" i="1"/>
  <c r="N5428" i="1" s="1"/>
  <c r="B5429" i="1"/>
  <c r="M5429" i="1"/>
  <c r="N5429" i="1" s="1"/>
  <c r="B5430" i="1"/>
  <c r="M5430" i="1"/>
  <c r="N5430" i="1" s="1"/>
  <c r="B5431" i="1"/>
  <c r="M5431" i="1"/>
  <c r="N5431" i="1" s="1"/>
  <c r="B5432" i="1"/>
  <c r="M5432" i="1"/>
  <c r="N5432" i="1" s="1"/>
  <c r="B5433" i="1"/>
  <c r="M5433" i="1"/>
  <c r="N5433" i="1" s="1"/>
  <c r="B5434" i="1"/>
  <c r="M5434" i="1"/>
  <c r="N5434" i="1" s="1"/>
  <c r="B5435" i="1"/>
  <c r="M5435" i="1"/>
  <c r="N5435" i="1" s="1"/>
  <c r="B5436" i="1"/>
  <c r="M5436" i="1"/>
  <c r="N5436" i="1" s="1"/>
  <c r="B5437" i="1"/>
  <c r="M5437" i="1"/>
  <c r="N5437" i="1" s="1"/>
  <c r="B5438" i="1"/>
  <c r="M5438" i="1"/>
  <c r="N5438" i="1" s="1"/>
  <c r="B5439" i="1"/>
  <c r="M5439" i="1"/>
  <c r="N5439" i="1" s="1"/>
  <c r="B5440" i="1"/>
  <c r="M5440" i="1"/>
  <c r="N5440" i="1" s="1"/>
  <c r="B5441" i="1"/>
  <c r="M5441" i="1"/>
  <c r="N5441" i="1" s="1"/>
  <c r="B5442" i="1"/>
  <c r="M5442" i="1"/>
  <c r="N5442" i="1" s="1"/>
  <c r="B5443" i="1"/>
  <c r="M5443" i="1"/>
  <c r="N5443" i="1" s="1"/>
  <c r="B5444" i="1"/>
  <c r="M5444" i="1"/>
  <c r="N5444" i="1" s="1"/>
  <c r="B5445" i="1"/>
  <c r="M5445" i="1"/>
  <c r="N5445" i="1" s="1"/>
  <c r="B5446" i="1"/>
  <c r="M5446" i="1"/>
  <c r="N5446" i="1" s="1"/>
  <c r="B5447" i="1"/>
  <c r="M5447" i="1"/>
  <c r="N5447" i="1" s="1"/>
  <c r="B5448" i="1"/>
  <c r="M5448" i="1"/>
  <c r="N5448" i="1" s="1"/>
  <c r="B5449" i="1"/>
  <c r="M5449" i="1"/>
  <c r="N5449" i="1" s="1"/>
  <c r="B5450" i="1"/>
  <c r="M5450" i="1"/>
  <c r="N5450" i="1" s="1"/>
  <c r="B5451" i="1"/>
  <c r="M5451" i="1"/>
  <c r="N5451" i="1" s="1"/>
  <c r="B5452" i="1"/>
  <c r="M5452" i="1"/>
  <c r="N5452" i="1" s="1"/>
  <c r="B5453" i="1"/>
  <c r="M5453" i="1"/>
  <c r="N5453" i="1" s="1"/>
  <c r="B5454" i="1"/>
  <c r="M5454" i="1"/>
  <c r="N5454" i="1" s="1"/>
  <c r="B5455" i="1"/>
  <c r="M5455" i="1"/>
  <c r="N5455" i="1" s="1"/>
  <c r="B5456" i="1"/>
  <c r="M5456" i="1"/>
  <c r="N5456" i="1" s="1"/>
  <c r="B5457" i="1"/>
  <c r="M5457" i="1"/>
  <c r="N5457" i="1" s="1"/>
  <c r="B5458" i="1"/>
  <c r="M5458" i="1"/>
  <c r="N5458" i="1" s="1"/>
  <c r="B5459" i="1"/>
  <c r="M5459" i="1"/>
  <c r="N5459" i="1" s="1"/>
  <c r="B5460" i="1"/>
  <c r="M5460" i="1"/>
  <c r="N5460" i="1" s="1"/>
  <c r="B5461" i="1"/>
  <c r="M5461" i="1"/>
  <c r="N5461" i="1" s="1"/>
  <c r="B5462" i="1"/>
  <c r="M5462" i="1"/>
  <c r="N5462" i="1" s="1"/>
  <c r="B5463" i="1"/>
  <c r="M5463" i="1"/>
  <c r="N5463" i="1" s="1"/>
  <c r="B5464" i="1"/>
  <c r="M5464" i="1"/>
  <c r="N5464" i="1" s="1"/>
  <c r="B5465" i="1"/>
  <c r="M5465" i="1"/>
  <c r="N5465" i="1" s="1"/>
  <c r="B5466" i="1"/>
  <c r="M5466" i="1"/>
  <c r="N5466" i="1" s="1"/>
  <c r="B5467" i="1"/>
  <c r="M5467" i="1"/>
  <c r="N5467" i="1" s="1"/>
  <c r="B5468" i="1"/>
  <c r="M5468" i="1"/>
  <c r="N5468" i="1" s="1"/>
  <c r="B5469" i="1"/>
  <c r="M5469" i="1"/>
  <c r="N5469" i="1" s="1"/>
  <c r="B5470" i="1"/>
  <c r="M5470" i="1"/>
  <c r="N5470" i="1" s="1"/>
  <c r="B5471" i="1"/>
  <c r="M5471" i="1"/>
  <c r="N5471" i="1" s="1"/>
  <c r="B5472" i="1"/>
  <c r="M5472" i="1"/>
  <c r="N5472" i="1" s="1"/>
  <c r="B5473" i="1"/>
  <c r="M5473" i="1"/>
  <c r="N5473" i="1" s="1"/>
  <c r="B5474" i="1"/>
  <c r="M5474" i="1"/>
  <c r="N5474" i="1" s="1"/>
  <c r="B5475" i="1"/>
  <c r="M5475" i="1"/>
  <c r="N5475" i="1" s="1"/>
  <c r="B5476" i="1"/>
  <c r="M5476" i="1"/>
  <c r="N5476" i="1" s="1"/>
  <c r="B5477" i="1"/>
  <c r="M5477" i="1"/>
  <c r="N5477" i="1" s="1"/>
  <c r="B5478" i="1"/>
  <c r="M5478" i="1"/>
  <c r="N5478" i="1" s="1"/>
  <c r="M1616" i="1" l="1"/>
  <c r="N1616" i="1" s="1"/>
  <c r="M1614" i="1"/>
  <c r="N1614" i="1" s="1"/>
  <c r="M1612" i="1"/>
  <c r="N1612" i="1" s="1"/>
  <c r="M1610" i="1"/>
  <c r="N1610" i="1" s="1"/>
  <c r="M1608" i="1"/>
  <c r="N1608" i="1" s="1"/>
  <c r="M1606" i="1"/>
  <c r="N1606" i="1" s="1"/>
  <c r="M1604" i="1"/>
  <c r="N1604" i="1" s="1"/>
  <c r="M1602" i="1"/>
  <c r="N1602" i="1" s="1"/>
  <c r="M1600" i="1"/>
  <c r="N1600" i="1" s="1"/>
  <c r="M1598" i="1"/>
  <c r="N1598" i="1" s="1"/>
  <c r="M1594" i="1"/>
  <c r="N1594" i="1" s="1"/>
  <c r="M1592" i="1"/>
  <c r="N1592" i="1" s="1"/>
  <c r="M1590" i="1"/>
  <c r="N1590" i="1" s="1"/>
  <c r="M1617" i="1"/>
  <c r="N1617" i="1" s="1"/>
  <c r="M1615" i="1"/>
  <c r="N1615" i="1" s="1"/>
  <c r="M1613" i="1"/>
  <c r="N1613" i="1" s="1"/>
  <c r="M1611" i="1"/>
  <c r="N1611" i="1" s="1"/>
  <c r="M1609" i="1"/>
  <c r="N1609" i="1" s="1"/>
  <c r="M1607" i="1"/>
  <c r="N1607" i="1" s="1"/>
  <c r="M1605" i="1"/>
  <c r="N1605" i="1" s="1"/>
  <c r="M1603" i="1"/>
  <c r="N1603" i="1" s="1"/>
  <c r="M1601" i="1"/>
  <c r="N1601" i="1" s="1"/>
  <c r="M1599" i="1"/>
  <c r="N1599" i="1" s="1"/>
  <c r="M1597" i="1"/>
  <c r="N1597" i="1" s="1"/>
  <c r="M1596" i="1"/>
  <c r="N1596" i="1" s="1"/>
  <c r="M1595" i="1"/>
  <c r="N1595" i="1" s="1"/>
  <c r="M1593" i="1"/>
  <c r="N1593" i="1" s="1"/>
  <c r="M1591" i="1"/>
  <c r="N1591" i="1" s="1"/>
  <c r="M1589" i="1"/>
  <c r="N1589" i="1" s="1"/>
  <c r="M1588" i="1"/>
  <c r="N1588" i="1" s="1"/>
  <c r="M1587" i="1"/>
  <c r="N1587" i="1" s="1"/>
  <c r="M1585" i="1"/>
  <c r="N1585" i="1" s="1"/>
  <c r="M1586" i="1"/>
  <c r="N1586" i="1" s="1"/>
  <c r="M1584" i="1"/>
  <c r="N1584" i="1" s="1"/>
  <c r="M1583" i="1"/>
  <c r="N1583" i="1" s="1"/>
  <c r="M1581" i="1"/>
  <c r="N1581" i="1" s="1"/>
  <c r="M1580" i="1"/>
  <c r="N1580" i="1" s="1"/>
  <c r="M1574" i="1"/>
  <c r="N1574" i="1" s="1"/>
  <c r="M1570" i="1"/>
  <c r="N1570" i="1" s="1"/>
  <c r="M1566" i="1"/>
  <c r="N1566" i="1" s="1"/>
  <c r="M1563" i="1"/>
  <c r="N1563" i="1" s="1"/>
  <c r="M1557" i="1"/>
  <c r="N1557" i="1" s="1"/>
  <c r="M1579" i="1"/>
  <c r="N1579" i="1" s="1"/>
  <c r="M1582" i="1"/>
  <c r="N1582" i="1" s="1"/>
  <c r="M1578" i="1"/>
  <c r="N1578" i="1" s="1"/>
  <c r="M1576" i="1"/>
  <c r="N1576" i="1" s="1"/>
  <c r="M1572" i="1"/>
  <c r="N1572" i="1" s="1"/>
  <c r="M1568" i="1"/>
  <c r="N1568" i="1" s="1"/>
  <c r="M1561" i="1"/>
  <c r="N1561" i="1" s="1"/>
  <c r="M1559" i="1"/>
  <c r="N1559" i="1" s="1"/>
  <c r="M1577" i="1"/>
  <c r="N1577" i="1" s="1"/>
  <c r="M1575" i="1"/>
  <c r="N1575" i="1" s="1"/>
  <c r="M1573" i="1"/>
  <c r="N1573" i="1" s="1"/>
  <c r="M1571" i="1"/>
  <c r="N1571" i="1" s="1"/>
  <c r="M1569" i="1"/>
  <c r="N1569" i="1" s="1"/>
  <c r="M1567" i="1"/>
  <c r="N1567" i="1" s="1"/>
  <c r="M1565" i="1"/>
  <c r="N1565" i="1" s="1"/>
  <c r="M1564" i="1"/>
  <c r="N1564" i="1" s="1"/>
  <c r="M1562" i="1"/>
  <c r="N1562" i="1" s="1"/>
  <c r="M1560" i="1"/>
  <c r="N1560" i="1" s="1"/>
  <c r="M1558" i="1"/>
  <c r="N1558" i="1" s="1"/>
  <c r="M1556" i="1"/>
  <c r="N1556" i="1" s="1"/>
  <c r="M1555" i="1"/>
  <c r="N1555" i="1" s="1"/>
  <c r="M1551" i="1"/>
  <c r="N1551" i="1" s="1"/>
  <c r="M1547" i="1"/>
  <c r="N1547" i="1" s="1"/>
  <c r="M1543" i="1"/>
  <c r="N1543" i="1" s="1"/>
  <c r="M1552" i="1"/>
  <c r="N1552" i="1" s="1"/>
  <c r="M1550" i="1"/>
  <c r="N1550" i="1" s="1"/>
  <c r="M1548" i="1"/>
  <c r="N1548" i="1" s="1"/>
  <c r="M1546" i="1"/>
  <c r="N1546" i="1" s="1"/>
  <c r="M1544" i="1"/>
  <c r="N1544" i="1" s="1"/>
  <c r="M1542" i="1"/>
  <c r="N1542" i="1" s="1"/>
  <c r="M1540" i="1"/>
  <c r="N1540" i="1" s="1"/>
  <c r="M1538" i="1"/>
  <c r="N1538" i="1" s="1"/>
  <c r="M1536" i="1"/>
  <c r="N1536" i="1" s="1"/>
  <c r="M1534" i="1"/>
  <c r="N1534" i="1" s="1"/>
  <c r="M1532" i="1"/>
  <c r="N1532" i="1" s="1"/>
  <c r="M1530" i="1"/>
  <c r="N1530" i="1" s="1"/>
  <c r="M1528" i="1"/>
  <c r="N1528" i="1" s="1"/>
  <c r="M1526" i="1"/>
  <c r="N1526" i="1" s="1"/>
  <c r="M1524" i="1"/>
  <c r="N1524" i="1" s="1"/>
  <c r="M1522" i="1"/>
  <c r="N1522" i="1" s="1"/>
  <c r="M1549" i="1"/>
  <c r="N1549" i="1" s="1"/>
  <c r="M1545" i="1"/>
  <c r="N1545" i="1" s="1"/>
  <c r="M1541" i="1"/>
  <c r="N1541" i="1" s="1"/>
  <c r="M1539" i="1"/>
  <c r="N1539" i="1" s="1"/>
  <c r="M1537" i="1"/>
  <c r="N1537" i="1" s="1"/>
  <c r="M1535" i="1"/>
  <c r="N1535" i="1" s="1"/>
  <c r="M1533" i="1"/>
  <c r="N1533" i="1" s="1"/>
  <c r="M1531" i="1"/>
  <c r="N1531" i="1" s="1"/>
  <c r="M1529" i="1"/>
  <c r="N1529" i="1" s="1"/>
  <c r="M1527" i="1"/>
  <c r="N1527" i="1" s="1"/>
  <c r="M1525" i="1"/>
  <c r="N1525" i="1" s="1"/>
  <c r="M1523" i="1"/>
  <c r="N1523" i="1" s="1"/>
  <c r="M1521" i="1"/>
  <c r="N1521" i="1" s="1"/>
  <c r="M1520" i="1"/>
  <c r="N1520" i="1" s="1"/>
  <c r="M1519" i="1"/>
  <c r="N1519" i="1" s="1"/>
  <c r="M1518" i="1"/>
  <c r="N1518" i="1" s="1"/>
  <c r="M1516" i="1"/>
  <c r="N1516" i="1" s="1"/>
  <c r="M1512" i="1"/>
  <c r="N1512" i="1" s="1"/>
  <c r="M1508" i="1"/>
  <c r="N1508" i="1" s="1"/>
  <c r="M1504" i="1"/>
  <c r="N1504" i="1" s="1"/>
  <c r="M1502" i="1"/>
  <c r="N1502" i="1" s="1"/>
  <c r="M1515" i="1"/>
  <c r="N1515" i="1" s="1"/>
  <c r="M1509" i="1"/>
  <c r="N1509" i="1" s="1"/>
  <c r="M1501" i="1"/>
  <c r="N1501" i="1" s="1"/>
  <c r="M1514" i="1"/>
  <c r="N1514" i="1" s="1"/>
  <c r="M1510" i="1"/>
  <c r="N1510" i="1" s="1"/>
  <c r="M1506" i="1"/>
  <c r="N1506" i="1" s="1"/>
  <c r="M1500" i="1"/>
  <c r="N1500" i="1" s="1"/>
  <c r="M1513" i="1"/>
  <c r="N1513" i="1" s="1"/>
  <c r="M1511" i="1"/>
  <c r="N1511" i="1" s="1"/>
  <c r="M1507" i="1"/>
  <c r="N1507" i="1" s="1"/>
  <c r="M1505" i="1"/>
  <c r="N1505" i="1" s="1"/>
  <c r="M1503" i="1"/>
  <c r="N1503" i="1" s="1"/>
  <c r="M1499" i="1"/>
  <c r="N1499" i="1" s="1"/>
  <c r="M1498" i="1"/>
  <c r="N1498" i="1" s="1"/>
  <c r="M1497" i="1"/>
  <c r="N1497" i="1" s="1"/>
  <c r="M1496" i="1"/>
  <c r="N1496" i="1" s="1"/>
  <c r="M1491" i="1"/>
  <c r="N1491" i="1" s="1"/>
  <c r="M1492" i="1"/>
  <c r="N1492" i="1" s="1"/>
  <c r="M1490" i="1"/>
  <c r="N1490" i="1" s="1"/>
  <c r="M1486" i="1"/>
  <c r="N1486" i="1" s="1"/>
  <c r="M1482" i="1"/>
  <c r="N1482" i="1" s="1"/>
  <c r="M1476" i="1"/>
  <c r="N1476" i="1" s="1"/>
  <c r="M1468" i="1"/>
  <c r="N1468" i="1" s="1"/>
  <c r="M1493" i="1"/>
  <c r="N1493" i="1" s="1"/>
  <c r="M1494" i="1"/>
  <c r="N1494" i="1" s="1"/>
  <c r="M1488" i="1"/>
  <c r="N1488" i="1" s="1"/>
  <c r="M1484" i="1"/>
  <c r="N1484" i="1" s="1"/>
  <c r="M1480" i="1"/>
  <c r="N1480" i="1" s="1"/>
  <c r="M1478" i="1"/>
  <c r="N1478" i="1" s="1"/>
  <c r="M1474" i="1"/>
  <c r="N1474" i="1" s="1"/>
  <c r="M1472" i="1"/>
  <c r="N1472" i="1" s="1"/>
  <c r="M1470" i="1"/>
  <c r="N1470" i="1" s="1"/>
  <c r="M1495" i="1"/>
  <c r="N1495" i="1" s="1"/>
  <c r="M1489" i="1"/>
  <c r="N1489" i="1" s="1"/>
  <c r="M1487" i="1"/>
  <c r="N1487" i="1" s="1"/>
  <c r="M1485" i="1"/>
  <c r="N1485" i="1" s="1"/>
  <c r="M1483" i="1"/>
  <c r="N1483" i="1" s="1"/>
  <c r="M1481" i="1"/>
  <c r="N1481" i="1" s="1"/>
  <c r="M1479" i="1"/>
  <c r="N1479" i="1" s="1"/>
  <c r="M1477" i="1"/>
  <c r="N1477" i="1" s="1"/>
  <c r="M1475" i="1"/>
  <c r="N1475" i="1" s="1"/>
  <c r="M1473" i="1"/>
  <c r="N1473" i="1" s="1"/>
  <c r="M1471" i="1"/>
  <c r="N1471" i="1" s="1"/>
  <c r="M1469" i="1"/>
  <c r="N1469" i="1" s="1"/>
  <c r="M1467" i="1"/>
  <c r="N1467" i="1" s="1"/>
  <c r="M1466" i="1"/>
  <c r="N1466" i="1" s="1"/>
  <c r="M1465" i="1"/>
  <c r="N1465" i="1" s="1"/>
  <c r="M1463" i="1"/>
  <c r="N1463" i="1" s="1"/>
  <c r="M1464" i="1"/>
  <c r="N1464" i="1" s="1"/>
  <c r="M1462" i="1"/>
  <c r="N1462" i="1" s="1"/>
  <c r="M1459" i="1"/>
  <c r="N1459" i="1" s="1"/>
  <c r="M1454" i="1"/>
  <c r="N1454" i="1" s="1"/>
  <c r="M1461" i="1"/>
  <c r="N1461" i="1" s="1"/>
  <c r="M1458" i="1"/>
  <c r="N1458" i="1" s="1"/>
  <c r="M1455" i="1"/>
  <c r="N1455" i="1" s="1"/>
  <c r="M1451" i="1"/>
  <c r="N1451" i="1" s="1"/>
  <c r="M1449" i="1"/>
  <c r="N1449" i="1" s="1"/>
  <c r="M1444" i="1"/>
  <c r="N1444" i="1" s="1"/>
  <c r="M1438" i="1"/>
  <c r="N1438" i="1" s="1"/>
  <c r="M1460" i="1"/>
  <c r="N1460" i="1" s="1"/>
  <c r="M1456" i="1"/>
  <c r="N1456" i="1" s="1"/>
  <c r="M1457" i="1"/>
  <c r="N1457" i="1" s="1"/>
  <c r="M1453" i="1"/>
  <c r="N1453" i="1" s="1"/>
  <c r="M1446" i="1"/>
  <c r="N1446" i="1" s="1"/>
  <c r="M1442" i="1"/>
  <c r="N1442" i="1" s="1"/>
  <c r="M1440" i="1"/>
  <c r="N1440" i="1" s="1"/>
  <c r="M1452" i="1"/>
  <c r="N1452" i="1" s="1"/>
  <c r="M1450" i="1"/>
  <c r="N1450" i="1" s="1"/>
  <c r="M1448" i="1"/>
  <c r="N1448" i="1" s="1"/>
  <c r="M1447" i="1"/>
  <c r="N1447" i="1" s="1"/>
  <c r="M1445" i="1"/>
  <c r="N1445" i="1" s="1"/>
  <c r="M1443" i="1"/>
  <c r="N1443" i="1" s="1"/>
  <c r="M1441" i="1"/>
  <c r="N1441" i="1" s="1"/>
  <c r="M1439" i="1"/>
  <c r="N1439" i="1" s="1"/>
  <c r="M1437" i="1"/>
  <c r="N1437" i="1" s="1"/>
  <c r="M1436" i="1"/>
  <c r="N1436" i="1" s="1"/>
  <c r="M1435" i="1"/>
  <c r="N1435" i="1" s="1"/>
  <c r="M1434" i="1"/>
  <c r="N1434" i="1" s="1"/>
  <c r="M1433" i="1"/>
  <c r="N1433" i="1" s="1"/>
  <c r="M1431" i="1"/>
  <c r="N1431" i="1" s="1"/>
  <c r="M1427" i="1"/>
  <c r="N1427" i="1" s="1"/>
  <c r="M1423" i="1"/>
  <c r="N1423" i="1" s="1"/>
  <c r="M1419" i="1"/>
  <c r="N1419" i="1" s="1"/>
  <c r="M1415" i="1"/>
  <c r="N1415" i="1" s="1"/>
  <c r="M1430" i="1"/>
  <c r="N1430" i="1" s="1"/>
  <c r="M1428" i="1"/>
  <c r="N1428" i="1" s="1"/>
  <c r="M1424" i="1"/>
  <c r="N1424" i="1" s="1"/>
  <c r="M1422" i="1"/>
  <c r="N1422" i="1" s="1"/>
  <c r="M1418" i="1"/>
  <c r="N1418" i="1" s="1"/>
  <c r="M1416" i="1"/>
  <c r="N1416" i="1" s="1"/>
  <c r="M1409" i="1"/>
  <c r="N1409" i="1" s="1"/>
  <c r="M1429" i="1"/>
  <c r="N1429" i="1" s="1"/>
  <c r="M1425" i="1"/>
  <c r="N1425" i="1" s="1"/>
  <c r="M1421" i="1"/>
  <c r="N1421" i="1" s="1"/>
  <c r="M1417" i="1"/>
  <c r="N1417" i="1" s="1"/>
  <c r="M1413" i="1"/>
  <c r="N1413" i="1" s="1"/>
  <c r="M1432" i="1"/>
  <c r="N1432" i="1" s="1"/>
  <c r="M1426" i="1"/>
  <c r="N1426" i="1" s="1"/>
  <c r="M1420" i="1"/>
  <c r="N1420" i="1" s="1"/>
  <c r="M1414" i="1"/>
  <c r="N1414" i="1" s="1"/>
  <c r="M750" i="4"/>
  <c r="L750" i="4"/>
  <c r="L749" i="4"/>
  <c r="M749" i="4" s="1"/>
  <c r="M748" i="4"/>
  <c r="L748" i="4"/>
  <c r="L747" i="4"/>
  <c r="M747" i="4" s="1"/>
  <c r="M746" i="4"/>
  <c r="L746" i="4"/>
  <c r="L745" i="4"/>
  <c r="M745" i="4" s="1"/>
  <c r="M744" i="4"/>
  <c r="L744" i="4"/>
  <c r="L743" i="4"/>
  <c r="M743" i="4" s="1"/>
  <c r="M742" i="4"/>
  <c r="L742" i="4"/>
  <c r="L741" i="4"/>
  <c r="M741" i="4" s="1"/>
  <c r="M740" i="4"/>
  <c r="L740" i="4"/>
  <c r="L739" i="4"/>
  <c r="M739" i="4" s="1"/>
  <c r="M738" i="4"/>
  <c r="L738" i="4"/>
  <c r="L737" i="4"/>
  <c r="M737" i="4" s="1"/>
  <c r="M736" i="4"/>
  <c r="L736" i="4"/>
  <c r="L735" i="4"/>
  <c r="M735" i="4" s="1"/>
  <c r="M734" i="4"/>
  <c r="L734" i="4"/>
  <c r="L733" i="4"/>
  <c r="M733" i="4" s="1"/>
  <c r="M732" i="4"/>
  <c r="L732" i="4"/>
  <c r="L731" i="4"/>
  <c r="M731" i="4" s="1"/>
  <c r="M730" i="4"/>
  <c r="L730" i="4"/>
  <c r="L729" i="4"/>
  <c r="M729" i="4" s="1"/>
  <c r="M728" i="4"/>
  <c r="L728" i="4"/>
  <c r="L727" i="4"/>
  <c r="M727" i="4" s="1"/>
  <c r="M726" i="4"/>
  <c r="L726" i="4"/>
  <c r="L725" i="4"/>
  <c r="M725" i="4" s="1"/>
  <c r="M724" i="4"/>
  <c r="L724" i="4"/>
  <c r="L723" i="4"/>
  <c r="M723" i="4" s="1"/>
  <c r="M722" i="4"/>
  <c r="L722" i="4"/>
  <c r="L721" i="4"/>
  <c r="M721" i="4" s="1"/>
  <c r="M720" i="4"/>
  <c r="L720" i="4"/>
  <c r="L719" i="4"/>
  <c r="M719" i="4" s="1"/>
  <c r="M718" i="4"/>
  <c r="L718" i="4"/>
  <c r="L717" i="4"/>
  <c r="M717" i="4" s="1"/>
  <c r="M716" i="4"/>
  <c r="L716" i="4"/>
  <c r="L715" i="4"/>
  <c r="M715" i="4" s="1"/>
  <c r="M714" i="4"/>
  <c r="L714" i="4"/>
  <c r="L713" i="4"/>
  <c r="M713" i="4" s="1"/>
  <c r="M712" i="4"/>
  <c r="L712" i="4"/>
  <c r="L711" i="4"/>
  <c r="M711" i="4" s="1"/>
  <c r="M710" i="4"/>
  <c r="L710" i="4"/>
  <c r="L709" i="4"/>
  <c r="M709" i="4" s="1"/>
  <c r="M708" i="4"/>
  <c r="L708" i="4"/>
  <c r="L707" i="4"/>
  <c r="M707" i="4" s="1"/>
  <c r="M706" i="4"/>
  <c r="L706" i="4"/>
  <c r="L705" i="4"/>
  <c r="M705" i="4" s="1"/>
  <c r="M704" i="4"/>
  <c r="L704" i="4"/>
  <c r="L703" i="4"/>
  <c r="M703" i="4" s="1"/>
  <c r="M702" i="4"/>
  <c r="L702" i="4"/>
  <c r="L701" i="4"/>
  <c r="M701" i="4" s="1"/>
  <c r="M700" i="4"/>
  <c r="L700" i="4"/>
  <c r="L699" i="4"/>
  <c r="M699" i="4" s="1"/>
  <c r="M698" i="4"/>
  <c r="L698" i="4"/>
  <c r="L697" i="4"/>
  <c r="M697" i="4" s="1"/>
  <c r="M696" i="4"/>
  <c r="L696" i="4"/>
  <c r="L695" i="4"/>
  <c r="M695" i="4" s="1"/>
  <c r="M694" i="4"/>
  <c r="L694" i="4"/>
  <c r="L693" i="4"/>
  <c r="M693" i="4" s="1"/>
  <c r="M692" i="4"/>
  <c r="L692" i="4"/>
  <c r="L691" i="4"/>
  <c r="M691" i="4" s="1"/>
  <c r="M690" i="4"/>
  <c r="L690" i="4"/>
  <c r="L689" i="4"/>
  <c r="M689" i="4" s="1"/>
  <c r="M688" i="4"/>
  <c r="L688" i="4"/>
  <c r="L687" i="4"/>
  <c r="M687" i="4" s="1"/>
  <c r="M686" i="4"/>
  <c r="L686" i="4"/>
  <c r="L685" i="4"/>
  <c r="M685" i="4" s="1"/>
  <c r="M684" i="4"/>
  <c r="L684" i="4"/>
  <c r="L683" i="4"/>
  <c r="M683" i="4" s="1"/>
  <c r="M682" i="4"/>
  <c r="L682" i="4"/>
  <c r="L681" i="4"/>
  <c r="M681" i="4" s="1"/>
  <c r="M680" i="4"/>
  <c r="L680" i="4"/>
  <c r="L679" i="4"/>
  <c r="M679" i="4" s="1"/>
  <c r="M678" i="4"/>
  <c r="L678" i="4"/>
  <c r="L677" i="4"/>
  <c r="M677" i="4" s="1"/>
  <c r="M676" i="4"/>
  <c r="L676" i="4"/>
  <c r="L675" i="4"/>
  <c r="M675" i="4" s="1"/>
  <c r="M674" i="4"/>
  <c r="L674" i="4"/>
  <c r="L673" i="4"/>
  <c r="M673" i="4" s="1"/>
  <c r="M672" i="4"/>
  <c r="L672" i="4"/>
  <c r="L671" i="4"/>
  <c r="M671" i="4" s="1"/>
  <c r="M670" i="4"/>
  <c r="L670" i="4"/>
  <c r="L669" i="4"/>
  <c r="M669" i="4" s="1"/>
  <c r="M668" i="4"/>
  <c r="L668" i="4"/>
  <c r="L667" i="4"/>
  <c r="M667" i="4" s="1"/>
  <c r="M666" i="4"/>
  <c r="L666" i="4"/>
  <c r="L665" i="4"/>
  <c r="M665" i="4" s="1"/>
  <c r="M664" i="4"/>
  <c r="L664" i="4"/>
  <c r="L663" i="4"/>
  <c r="M663" i="4" s="1"/>
  <c r="M662" i="4"/>
  <c r="L662" i="4"/>
  <c r="L661" i="4"/>
  <c r="M661" i="4" s="1"/>
  <c r="M660" i="4"/>
  <c r="L660" i="4"/>
  <c r="L659" i="4"/>
  <c r="M659" i="4" s="1"/>
  <c r="M658" i="4"/>
  <c r="L658" i="4"/>
  <c r="L657" i="4"/>
  <c r="M657" i="4" s="1"/>
  <c r="M656" i="4"/>
  <c r="L656" i="4"/>
  <c r="L655" i="4"/>
  <c r="M655" i="4" s="1"/>
  <c r="M654" i="4"/>
  <c r="L654" i="4"/>
  <c r="L653" i="4"/>
  <c r="M653" i="4" s="1"/>
  <c r="M652" i="4"/>
  <c r="L652" i="4"/>
  <c r="L651" i="4"/>
  <c r="M651" i="4" s="1"/>
  <c r="M650" i="4"/>
  <c r="L650" i="4"/>
  <c r="L649" i="4"/>
  <c r="M649" i="4" s="1"/>
  <c r="M648" i="4"/>
  <c r="L648" i="4"/>
  <c r="L647" i="4"/>
  <c r="M647" i="4" s="1"/>
  <c r="M646" i="4"/>
  <c r="L646" i="4"/>
  <c r="L645" i="4"/>
  <c r="M645" i="4" s="1"/>
  <c r="M644" i="4"/>
  <c r="L644" i="4"/>
  <c r="L643" i="4"/>
  <c r="M643" i="4" s="1"/>
  <c r="M642" i="4"/>
  <c r="L642" i="4"/>
  <c r="L641" i="4"/>
  <c r="M641" i="4" s="1"/>
  <c r="M640" i="4"/>
  <c r="L640" i="4"/>
  <c r="L639" i="4"/>
  <c r="M639" i="4" s="1"/>
  <c r="M638" i="4"/>
  <c r="L638" i="4"/>
  <c r="L637" i="4"/>
  <c r="M637" i="4" s="1"/>
  <c r="M636" i="4"/>
  <c r="L636" i="4"/>
  <c r="L635" i="4"/>
  <c r="M635" i="4" s="1"/>
  <c r="M634" i="4"/>
  <c r="L634" i="4"/>
  <c r="L633" i="4"/>
  <c r="M633" i="4" s="1"/>
  <c r="M632" i="4"/>
  <c r="L632" i="4"/>
  <c r="L631" i="4"/>
  <c r="M631" i="4" s="1"/>
  <c r="M630" i="4"/>
  <c r="L630" i="4"/>
  <c r="L629" i="4"/>
  <c r="M629" i="4" s="1"/>
  <c r="M628" i="4"/>
  <c r="L628" i="4"/>
  <c r="L627" i="4"/>
  <c r="M627" i="4" s="1"/>
  <c r="M626" i="4"/>
  <c r="L626" i="4"/>
  <c r="L625" i="4"/>
  <c r="M625" i="4" s="1"/>
  <c r="M624" i="4"/>
  <c r="L624" i="4"/>
  <c r="L623" i="4"/>
  <c r="M623" i="4" s="1"/>
  <c r="M622" i="4"/>
  <c r="L622" i="4"/>
  <c r="L621" i="4"/>
  <c r="M621" i="4" s="1"/>
  <c r="M620" i="4"/>
  <c r="L620" i="4"/>
  <c r="L619" i="4"/>
  <c r="M619" i="4" s="1"/>
  <c r="M618" i="4"/>
  <c r="L618" i="4"/>
  <c r="L617" i="4"/>
  <c r="M617" i="4" s="1"/>
  <c r="M616" i="4"/>
  <c r="L616" i="4"/>
  <c r="L615" i="4"/>
  <c r="M615" i="4" s="1"/>
  <c r="M614" i="4"/>
  <c r="L614" i="4"/>
  <c r="L613" i="4"/>
  <c r="M613" i="4" s="1"/>
  <c r="M612" i="4"/>
  <c r="L612" i="4"/>
  <c r="L611" i="4"/>
  <c r="M611" i="4" s="1"/>
  <c r="M610" i="4"/>
  <c r="L610" i="4"/>
  <c r="L609" i="4"/>
  <c r="M609" i="4" s="1"/>
  <c r="M608" i="4"/>
  <c r="L608" i="4"/>
  <c r="L607" i="4"/>
  <c r="M607" i="4" s="1"/>
  <c r="M606" i="4"/>
  <c r="L606" i="4"/>
  <c r="L605" i="4"/>
  <c r="M605" i="4" s="1"/>
  <c r="M604" i="4"/>
  <c r="L604" i="4"/>
  <c r="L603" i="4"/>
  <c r="M603" i="4" s="1"/>
  <c r="M602" i="4"/>
  <c r="L602" i="4"/>
  <c r="L601" i="4"/>
  <c r="M601" i="4" s="1"/>
  <c r="M600" i="4"/>
  <c r="L600" i="4"/>
  <c r="L599" i="4"/>
  <c r="M599" i="4" s="1"/>
  <c r="M598" i="4"/>
  <c r="L598" i="4"/>
  <c r="L597" i="4"/>
  <c r="M597" i="4" s="1"/>
  <c r="M596" i="4"/>
  <c r="L596" i="4"/>
  <c r="L595" i="4"/>
  <c r="M595" i="4" s="1"/>
  <c r="M594" i="4"/>
  <c r="L594" i="4"/>
  <c r="L593" i="4"/>
  <c r="M593" i="4" s="1"/>
  <c r="M592" i="4"/>
  <c r="L592" i="4"/>
  <c r="L591" i="4"/>
  <c r="M591" i="4" s="1"/>
  <c r="M590" i="4"/>
  <c r="L590" i="4"/>
  <c r="L589" i="4"/>
  <c r="M589" i="4" s="1"/>
  <c r="M588" i="4"/>
  <c r="L588" i="4"/>
  <c r="L587" i="4"/>
  <c r="M587" i="4" s="1"/>
  <c r="M586" i="4"/>
  <c r="L586" i="4"/>
  <c r="L585" i="4"/>
  <c r="M585" i="4" s="1"/>
  <c r="M584" i="4"/>
  <c r="L584" i="4"/>
  <c r="L583" i="4"/>
  <c r="M583" i="4" s="1"/>
  <c r="M582" i="4"/>
  <c r="L582" i="4"/>
  <c r="L581" i="4"/>
  <c r="M581" i="4" s="1"/>
  <c r="M580" i="4"/>
  <c r="L580" i="4"/>
  <c r="L579" i="4"/>
  <c r="M579" i="4" s="1"/>
  <c r="M578" i="4"/>
  <c r="L578" i="4"/>
  <c r="L577" i="4"/>
  <c r="M577" i="4" s="1"/>
  <c r="M576" i="4"/>
  <c r="L576" i="4"/>
  <c r="L575" i="4"/>
  <c r="M575" i="4" s="1"/>
  <c r="M574" i="4"/>
  <c r="L574" i="4"/>
  <c r="L573" i="4"/>
  <c r="M573" i="4" s="1"/>
  <c r="M572" i="4"/>
  <c r="L572" i="4"/>
  <c r="L571" i="4"/>
  <c r="M571" i="4" s="1"/>
  <c r="M570" i="4"/>
  <c r="L570" i="4"/>
  <c r="L569" i="4"/>
  <c r="M569" i="4" s="1"/>
  <c r="M568" i="4"/>
  <c r="L568" i="4"/>
  <c r="L567" i="4"/>
  <c r="M567" i="4" s="1"/>
  <c r="M566" i="4"/>
  <c r="L566" i="4"/>
  <c r="L565" i="4"/>
  <c r="M565" i="4" s="1"/>
  <c r="M564" i="4"/>
  <c r="L564" i="4"/>
  <c r="L563" i="4"/>
  <c r="M563" i="4" s="1"/>
  <c r="M562" i="4"/>
  <c r="L562" i="4"/>
  <c r="L561" i="4"/>
  <c r="M561" i="4" s="1"/>
  <c r="M560" i="4"/>
  <c r="L560" i="4"/>
  <c r="L559" i="4"/>
  <c r="M559" i="4" s="1"/>
  <c r="M558" i="4"/>
  <c r="L558" i="4"/>
  <c r="L557" i="4"/>
  <c r="M557" i="4" s="1"/>
  <c r="M556" i="4"/>
  <c r="L556" i="4"/>
  <c r="L555" i="4"/>
  <c r="M555" i="4" s="1"/>
  <c r="M554" i="4"/>
  <c r="L554" i="4"/>
  <c r="L553" i="4"/>
  <c r="M553" i="4" s="1"/>
  <c r="M552" i="4"/>
  <c r="L552" i="4"/>
  <c r="L551" i="4"/>
  <c r="M551" i="4" s="1"/>
  <c r="M550" i="4"/>
  <c r="L550" i="4"/>
  <c r="L549" i="4"/>
  <c r="M549" i="4" s="1"/>
  <c r="M548" i="4"/>
  <c r="L548" i="4"/>
  <c r="L547" i="4"/>
  <c r="M547" i="4" s="1"/>
  <c r="M546" i="4"/>
  <c r="L546" i="4"/>
  <c r="L545" i="4"/>
  <c r="M545" i="4" s="1"/>
  <c r="M544" i="4"/>
  <c r="L544" i="4"/>
  <c r="L543" i="4"/>
  <c r="M543" i="4" s="1"/>
  <c r="M542" i="4"/>
  <c r="L542" i="4"/>
  <c r="L541" i="4"/>
  <c r="M541" i="4" s="1"/>
  <c r="M540" i="4"/>
  <c r="L540" i="4"/>
  <c r="L539" i="4"/>
  <c r="M539" i="4" s="1"/>
  <c r="M538" i="4"/>
  <c r="L538" i="4"/>
  <c r="L537" i="4"/>
  <c r="M537" i="4" s="1"/>
  <c r="M536" i="4"/>
  <c r="L536" i="4"/>
  <c r="L535" i="4"/>
  <c r="M535" i="4" s="1"/>
  <c r="M534" i="4"/>
  <c r="L534" i="4"/>
  <c r="L533" i="4"/>
  <c r="M533" i="4" s="1"/>
  <c r="M532" i="4"/>
  <c r="L532" i="4"/>
  <c r="L531" i="4"/>
  <c r="M531" i="4" s="1"/>
  <c r="M530" i="4"/>
  <c r="L530" i="4"/>
  <c r="L529" i="4"/>
  <c r="M529" i="4" s="1"/>
  <c r="M528" i="4"/>
  <c r="L528" i="4"/>
  <c r="L527" i="4"/>
  <c r="M527" i="4" s="1"/>
  <c r="M526" i="4"/>
  <c r="L526" i="4"/>
  <c r="L525" i="4"/>
  <c r="M525" i="4" s="1"/>
  <c r="M524" i="4"/>
  <c r="L524" i="4"/>
  <c r="L523" i="4"/>
  <c r="M523" i="4" s="1"/>
  <c r="M522" i="4"/>
  <c r="L522" i="4"/>
  <c r="L521" i="4"/>
  <c r="M521" i="4" s="1"/>
  <c r="M520" i="4"/>
  <c r="L520" i="4"/>
  <c r="L519" i="4"/>
  <c r="M519" i="4" s="1"/>
  <c r="M518" i="4"/>
  <c r="L518" i="4"/>
  <c r="L517" i="4"/>
  <c r="M517" i="4" s="1"/>
  <c r="M516" i="4"/>
  <c r="L516" i="4"/>
  <c r="L515" i="4"/>
  <c r="M515" i="4" s="1"/>
  <c r="M514" i="4"/>
  <c r="L514" i="4"/>
  <c r="L513" i="4"/>
  <c r="M513" i="4" s="1"/>
  <c r="M512" i="4"/>
  <c r="L512" i="4"/>
  <c r="L511" i="4"/>
  <c r="M511" i="4" s="1"/>
  <c r="M510" i="4"/>
  <c r="L510" i="4"/>
  <c r="L509" i="4"/>
  <c r="M509" i="4" s="1"/>
  <c r="M508" i="4"/>
  <c r="L508" i="4"/>
  <c r="L507" i="4"/>
  <c r="M507" i="4" s="1"/>
  <c r="M506" i="4"/>
  <c r="L506" i="4"/>
  <c r="L505" i="4"/>
  <c r="M505" i="4" s="1"/>
  <c r="M504" i="4"/>
  <c r="L504" i="4"/>
  <c r="L503" i="4"/>
  <c r="M503" i="4" s="1"/>
  <c r="M502" i="4"/>
  <c r="L502" i="4"/>
  <c r="L501" i="4"/>
  <c r="M501" i="4" s="1"/>
  <c r="M500" i="4"/>
  <c r="L500" i="4"/>
  <c r="L499" i="4"/>
  <c r="M499" i="4" s="1"/>
  <c r="M498" i="4"/>
  <c r="L498" i="4"/>
  <c r="L497" i="4"/>
  <c r="M497" i="4" s="1"/>
  <c r="M496" i="4"/>
  <c r="L496" i="4"/>
  <c r="L495" i="4"/>
  <c r="M495" i="4" s="1"/>
  <c r="M494" i="4"/>
  <c r="L494" i="4"/>
  <c r="L493" i="4"/>
  <c r="M493" i="4" s="1"/>
  <c r="M492" i="4"/>
  <c r="L492" i="4"/>
  <c r="L491" i="4"/>
  <c r="M491" i="4" s="1"/>
  <c r="M490" i="4"/>
  <c r="L490" i="4"/>
  <c r="L489" i="4"/>
  <c r="M489" i="4" s="1"/>
  <c r="M488" i="4"/>
  <c r="L488" i="4"/>
  <c r="L487" i="4"/>
  <c r="M487" i="4" s="1"/>
  <c r="M486" i="4"/>
  <c r="L486" i="4"/>
  <c r="L485" i="4"/>
  <c r="M485" i="4" s="1"/>
  <c r="M484" i="4"/>
  <c r="L484" i="4"/>
  <c r="L483" i="4"/>
  <c r="M483" i="4" s="1"/>
  <c r="M482" i="4"/>
  <c r="L482" i="4"/>
  <c r="L481" i="4"/>
  <c r="M481" i="4" s="1"/>
  <c r="M480" i="4"/>
  <c r="L480" i="4"/>
  <c r="L479" i="4"/>
  <c r="M479" i="4" s="1"/>
  <c r="M478" i="4"/>
  <c r="L478" i="4"/>
  <c r="L477" i="4"/>
  <c r="M477" i="4" s="1"/>
  <c r="M476" i="4"/>
  <c r="L476" i="4"/>
  <c r="L475" i="4"/>
  <c r="M475" i="4" s="1"/>
  <c r="M474" i="4"/>
  <c r="L474" i="4"/>
  <c r="L473" i="4"/>
  <c r="M473" i="4" s="1"/>
  <c r="M472" i="4"/>
  <c r="L472" i="4"/>
  <c r="L471" i="4"/>
  <c r="M471" i="4" s="1"/>
  <c r="M470" i="4"/>
  <c r="L470" i="4"/>
  <c r="L469" i="4"/>
  <c r="M469" i="4" s="1"/>
  <c r="M468" i="4"/>
  <c r="L468" i="4"/>
  <c r="L467" i="4"/>
  <c r="M467" i="4" s="1"/>
  <c r="M466" i="4"/>
  <c r="L466" i="4"/>
  <c r="L465" i="4"/>
  <c r="M465" i="4" s="1"/>
  <c r="M464" i="4"/>
  <c r="L464" i="4"/>
  <c r="L463" i="4"/>
  <c r="M463" i="4" s="1"/>
  <c r="M462" i="4"/>
  <c r="L462" i="4"/>
  <c r="L461" i="4"/>
  <c r="M461" i="4" s="1"/>
  <c r="M460" i="4"/>
  <c r="L460" i="4"/>
  <c r="L459" i="4"/>
  <c r="M459" i="4" s="1"/>
  <c r="M458" i="4"/>
  <c r="L458" i="4"/>
  <c r="L457" i="4"/>
  <c r="M457" i="4" s="1"/>
  <c r="M456" i="4"/>
  <c r="L456" i="4"/>
  <c r="L455" i="4"/>
  <c r="M455" i="4" s="1"/>
  <c r="M454" i="4"/>
  <c r="L454" i="4"/>
  <c r="L453" i="4"/>
  <c r="M453" i="4" s="1"/>
  <c r="M452" i="4"/>
  <c r="L452" i="4"/>
  <c r="L451" i="4"/>
  <c r="M451" i="4" s="1"/>
  <c r="M450" i="4"/>
  <c r="L450" i="4"/>
  <c r="L449" i="4"/>
  <c r="M449" i="4" s="1"/>
  <c r="M448" i="4"/>
  <c r="L448" i="4"/>
  <c r="L447" i="4"/>
  <c r="M447" i="4" s="1"/>
  <c r="M446" i="4"/>
  <c r="L446" i="4"/>
  <c r="L445" i="4"/>
  <c r="M445" i="4" s="1"/>
  <c r="M444" i="4"/>
  <c r="L444" i="4"/>
  <c r="L443" i="4"/>
  <c r="M443" i="4" s="1"/>
  <c r="M442" i="4"/>
  <c r="L442" i="4"/>
  <c r="L441" i="4"/>
  <c r="M441" i="4" s="1"/>
  <c r="M440" i="4"/>
  <c r="L440" i="4"/>
  <c r="L439" i="4"/>
  <c r="M439" i="4" s="1"/>
  <c r="M438" i="4"/>
  <c r="L438" i="4"/>
  <c r="L437" i="4"/>
  <c r="M437" i="4" s="1"/>
  <c r="M436" i="4"/>
  <c r="L436" i="4"/>
  <c r="L435" i="4"/>
  <c r="M435" i="4" s="1"/>
  <c r="M434" i="4"/>
  <c r="L434" i="4"/>
  <c r="L433" i="4"/>
  <c r="M433" i="4" s="1"/>
  <c r="M432" i="4"/>
  <c r="L432" i="4"/>
  <c r="L431" i="4"/>
  <c r="M431" i="4" s="1"/>
  <c r="M430" i="4"/>
  <c r="L430" i="4"/>
  <c r="L429" i="4"/>
  <c r="M429" i="4" s="1"/>
  <c r="M428" i="4"/>
  <c r="L428" i="4"/>
  <c r="L427" i="4"/>
  <c r="M427" i="4" s="1"/>
  <c r="M426" i="4"/>
  <c r="L426" i="4"/>
  <c r="L425" i="4"/>
  <c r="M425" i="4" s="1"/>
  <c r="M424" i="4"/>
  <c r="L424" i="4"/>
  <c r="L423" i="4"/>
  <c r="M423" i="4" s="1"/>
  <c r="M422" i="4"/>
  <c r="L422" i="4"/>
  <c r="L421" i="4"/>
  <c r="M421" i="4" s="1"/>
  <c r="M420" i="4"/>
  <c r="L420" i="4"/>
  <c r="L419" i="4"/>
  <c r="M419" i="4" s="1"/>
  <c r="M418" i="4"/>
  <c r="L418" i="4"/>
  <c r="L417" i="4"/>
  <c r="M417" i="4" s="1"/>
  <c r="M416" i="4"/>
  <c r="L416" i="4"/>
  <c r="L415" i="4"/>
  <c r="M415" i="4" s="1"/>
  <c r="M414" i="4"/>
  <c r="L414" i="4"/>
  <c r="L413" i="4"/>
  <c r="M413" i="4" s="1"/>
  <c r="M412" i="4"/>
  <c r="L412" i="4"/>
  <c r="L411" i="4"/>
  <c r="M411" i="4" s="1"/>
  <c r="M410" i="4"/>
  <c r="L410" i="4"/>
  <c r="L409" i="4"/>
  <c r="M409" i="4" s="1"/>
  <c r="M408" i="4"/>
  <c r="L408" i="4"/>
  <c r="L407" i="4"/>
  <c r="M407" i="4" s="1"/>
  <c r="M406" i="4"/>
  <c r="L406" i="4"/>
  <c r="L405" i="4"/>
  <c r="M405" i="4" s="1"/>
  <c r="M404" i="4"/>
  <c r="L404" i="4"/>
  <c r="L403" i="4"/>
  <c r="M403" i="4" s="1"/>
  <c r="M402" i="4"/>
  <c r="L402" i="4"/>
  <c r="L401" i="4"/>
  <c r="M401" i="4" s="1"/>
  <c r="M400" i="4"/>
  <c r="L400" i="4"/>
  <c r="L399" i="4"/>
  <c r="M399" i="4" s="1"/>
  <c r="M398" i="4"/>
  <c r="L398" i="4"/>
  <c r="L397" i="4"/>
  <c r="M397" i="4" s="1"/>
  <c r="M396" i="4"/>
  <c r="L396" i="4"/>
  <c r="L395" i="4"/>
  <c r="M395" i="4" s="1"/>
  <c r="M394" i="4"/>
  <c r="L394" i="4"/>
  <c r="L393" i="4"/>
  <c r="M393" i="4" s="1"/>
  <c r="M392" i="4"/>
  <c r="L392" i="4"/>
  <c r="L391" i="4"/>
  <c r="M391" i="4" s="1"/>
  <c r="M390" i="4"/>
  <c r="L390" i="4"/>
  <c r="L389" i="4"/>
  <c r="M389" i="4" s="1"/>
  <c r="M388" i="4"/>
  <c r="L388" i="4"/>
  <c r="L387" i="4"/>
  <c r="M387" i="4" s="1"/>
  <c r="M386" i="4"/>
  <c r="L386" i="4"/>
  <c r="L385" i="4"/>
  <c r="M385" i="4" s="1"/>
  <c r="M384" i="4"/>
  <c r="L384" i="4"/>
  <c r="L383" i="4"/>
  <c r="M383" i="4" s="1"/>
  <c r="M382" i="4"/>
  <c r="L382" i="4"/>
  <c r="L381" i="4"/>
  <c r="M381" i="4" s="1"/>
  <c r="M380" i="4"/>
  <c r="L380" i="4"/>
  <c r="L379" i="4"/>
  <c r="M379" i="4" s="1"/>
  <c r="M378" i="4"/>
  <c r="L378" i="4"/>
  <c r="L377" i="4"/>
  <c r="M377" i="4" s="1"/>
  <c r="M376" i="4"/>
  <c r="L376" i="4"/>
  <c r="L375" i="4"/>
  <c r="M375" i="4" s="1"/>
  <c r="M374" i="4"/>
  <c r="L374" i="4"/>
  <c r="L373" i="4"/>
  <c r="M373" i="4" s="1"/>
  <c r="M372" i="4"/>
  <c r="L372" i="4"/>
  <c r="L371" i="4"/>
  <c r="M371" i="4" s="1"/>
  <c r="M370" i="4"/>
  <c r="L370" i="4"/>
  <c r="L369" i="4"/>
  <c r="M369" i="4" s="1"/>
  <c r="M368" i="4"/>
  <c r="L368" i="4"/>
  <c r="L367" i="4"/>
  <c r="M367" i="4" s="1"/>
  <c r="M366" i="4"/>
  <c r="L366" i="4"/>
  <c r="L365" i="4"/>
  <c r="M365" i="4" s="1"/>
  <c r="M364" i="4"/>
  <c r="L364" i="4"/>
  <c r="L363" i="4"/>
  <c r="M363" i="4" s="1"/>
  <c r="M362" i="4"/>
  <c r="L362" i="4"/>
  <c r="L361" i="4"/>
  <c r="M361" i="4" s="1"/>
  <c r="M360" i="4"/>
  <c r="L360" i="4"/>
  <c r="L359" i="4"/>
  <c r="M359" i="4" s="1"/>
  <c r="M358" i="4"/>
  <c r="L358" i="4"/>
  <c r="L357" i="4"/>
  <c r="M357" i="4" s="1"/>
  <c r="M356" i="4"/>
  <c r="L356" i="4"/>
  <c r="L355" i="4"/>
  <c r="M355" i="4" s="1"/>
  <c r="M354" i="4"/>
  <c r="L354" i="4"/>
  <c r="L353" i="4"/>
  <c r="M353" i="4" s="1"/>
  <c r="M352" i="4"/>
  <c r="L352" i="4"/>
  <c r="L351" i="4"/>
  <c r="M351" i="4" s="1"/>
  <c r="M350" i="4"/>
  <c r="L350" i="4"/>
  <c r="L349" i="4"/>
  <c r="M349" i="4" s="1"/>
  <c r="M348" i="4"/>
  <c r="L348" i="4"/>
  <c r="L347" i="4"/>
  <c r="M347" i="4" s="1"/>
  <c r="M346" i="4"/>
  <c r="L346" i="4"/>
  <c r="L345" i="4"/>
  <c r="M345" i="4" s="1"/>
  <c r="M344" i="4"/>
  <c r="L344" i="4"/>
  <c r="L343" i="4"/>
  <c r="M343" i="4" s="1"/>
  <c r="M342" i="4"/>
  <c r="L342" i="4"/>
  <c r="L341" i="4"/>
  <c r="M341" i="4" s="1"/>
  <c r="M340" i="4"/>
  <c r="L340" i="4"/>
  <c r="L339" i="4"/>
  <c r="M339" i="4" s="1"/>
  <c r="M338" i="4"/>
  <c r="L338" i="4"/>
  <c r="L337" i="4"/>
  <c r="M337" i="4" s="1"/>
  <c r="M336" i="4"/>
  <c r="L336" i="4"/>
  <c r="L335" i="4"/>
  <c r="M335" i="4" s="1"/>
  <c r="M334" i="4"/>
  <c r="L334" i="4"/>
  <c r="L333" i="4"/>
  <c r="M333" i="4" s="1"/>
  <c r="M332" i="4"/>
  <c r="L332" i="4"/>
  <c r="L331" i="4"/>
  <c r="M331" i="4" s="1"/>
  <c r="M330" i="4"/>
  <c r="L330" i="4"/>
  <c r="L329" i="4"/>
  <c r="M329" i="4" s="1"/>
  <c r="M328" i="4"/>
  <c r="L328" i="4"/>
  <c r="L327" i="4"/>
  <c r="M327" i="4" s="1"/>
  <c r="M326" i="4"/>
  <c r="L326" i="4"/>
  <c r="L325" i="4"/>
  <c r="M325" i="4" s="1"/>
  <c r="M324" i="4"/>
  <c r="L324" i="4"/>
  <c r="L323" i="4"/>
  <c r="M323" i="4" s="1"/>
  <c r="M322" i="4"/>
  <c r="L322" i="4"/>
  <c r="L321" i="4"/>
  <c r="M321" i="4" s="1"/>
  <c r="M320" i="4"/>
  <c r="L320" i="4"/>
  <c r="L319" i="4"/>
  <c r="M319" i="4" s="1"/>
  <c r="M318" i="4"/>
  <c r="L318" i="4"/>
  <c r="L317" i="4"/>
  <c r="M317" i="4" s="1"/>
  <c r="M316" i="4"/>
  <c r="L316" i="4"/>
  <c r="L315" i="4"/>
  <c r="M315" i="4" s="1"/>
  <c r="M314" i="4"/>
  <c r="L314" i="4"/>
  <c r="L313" i="4"/>
  <c r="M313" i="4" s="1"/>
  <c r="M312" i="4"/>
  <c r="L312" i="4"/>
  <c r="L311" i="4"/>
  <c r="M311" i="4" s="1"/>
  <c r="M310" i="4"/>
  <c r="L310" i="4"/>
  <c r="L309" i="4"/>
  <c r="M309" i="4" s="1"/>
  <c r="M308" i="4"/>
  <c r="L308" i="4"/>
  <c r="L307" i="4"/>
  <c r="M307" i="4" s="1"/>
  <c r="M306" i="4"/>
  <c r="L306" i="4"/>
  <c r="L305" i="4"/>
  <c r="M305" i="4" s="1"/>
  <c r="M304" i="4"/>
  <c r="L304" i="4"/>
  <c r="L303" i="4"/>
  <c r="M303" i="4" s="1"/>
  <c r="M302" i="4"/>
  <c r="L302" i="4"/>
  <c r="L301" i="4"/>
  <c r="M301" i="4" s="1"/>
  <c r="M300" i="4"/>
  <c r="L300" i="4"/>
  <c r="L299" i="4"/>
  <c r="M299" i="4" s="1"/>
  <c r="M298" i="4"/>
  <c r="L298" i="4"/>
  <c r="L297" i="4"/>
  <c r="M297" i="4" s="1"/>
  <c r="M296" i="4"/>
  <c r="L296" i="4"/>
  <c r="L295" i="4"/>
  <c r="M295" i="4" s="1"/>
  <c r="M294" i="4"/>
  <c r="L294" i="4"/>
  <c r="L293" i="4"/>
  <c r="M293" i="4" s="1"/>
  <c r="M292" i="4"/>
  <c r="L292" i="4"/>
  <c r="L291" i="4"/>
  <c r="M291" i="4" s="1"/>
  <c r="M290" i="4"/>
  <c r="L290" i="4"/>
  <c r="L289" i="4"/>
  <c r="M289" i="4" s="1"/>
  <c r="M288" i="4"/>
  <c r="L288" i="4"/>
  <c r="L287" i="4"/>
  <c r="M287" i="4" s="1"/>
  <c r="M286" i="4"/>
  <c r="L286" i="4"/>
  <c r="L285" i="4"/>
  <c r="M285" i="4" s="1"/>
  <c r="M284" i="4"/>
  <c r="L284" i="4"/>
  <c r="L283" i="4"/>
  <c r="M283" i="4" s="1"/>
  <c r="M282" i="4"/>
  <c r="L282" i="4"/>
  <c r="L281" i="4"/>
  <c r="M281" i="4" s="1"/>
  <c r="M280" i="4"/>
  <c r="L280" i="4"/>
  <c r="L279" i="4"/>
  <c r="M279" i="4" s="1"/>
  <c r="M278" i="4"/>
  <c r="L278" i="4"/>
  <c r="L277" i="4"/>
  <c r="M277" i="4" s="1"/>
  <c r="M276" i="4"/>
  <c r="L276" i="4"/>
  <c r="L275" i="4"/>
  <c r="M275" i="4" s="1"/>
  <c r="M274" i="4"/>
  <c r="L274" i="4"/>
  <c r="L273" i="4"/>
  <c r="M273" i="4" s="1"/>
  <c r="M272" i="4"/>
  <c r="L272" i="4"/>
  <c r="L271" i="4"/>
  <c r="M271" i="4" s="1"/>
  <c r="M270" i="4"/>
  <c r="L270" i="4"/>
  <c r="L269" i="4"/>
  <c r="M269" i="4" s="1"/>
  <c r="M268" i="4"/>
  <c r="L268" i="4"/>
  <c r="L267" i="4"/>
  <c r="M267" i="4" s="1"/>
  <c r="M266" i="4"/>
  <c r="L266" i="4"/>
  <c r="L265" i="4"/>
  <c r="M265" i="4" s="1"/>
  <c r="M264" i="4"/>
  <c r="L264" i="4"/>
  <c r="L263" i="4"/>
  <c r="M263" i="4" s="1"/>
  <c r="M262" i="4"/>
  <c r="L262" i="4"/>
  <c r="L261" i="4"/>
  <c r="M261" i="4" s="1"/>
  <c r="M260" i="4"/>
  <c r="L260" i="4"/>
  <c r="L259" i="4"/>
  <c r="M259" i="4" s="1"/>
  <c r="M258" i="4"/>
  <c r="L258" i="4"/>
  <c r="L257" i="4"/>
  <c r="M257" i="4" s="1"/>
  <c r="M256" i="4"/>
  <c r="L256" i="4"/>
  <c r="L255" i="4"/>
  <c r="M255" i="4" s="1"/>
  <c r="M254" i="4"/>
  <c r="L254" i="4"/>
  <c r="L253" i="4"/>
  <c r="M253" i="4" s="1"/>
  <c r="M252" i="4"/>
  <c r="L252" i="4"/>
  <c r="L251" i="4"/>
  <c r="M251" i="4" s="1"/>
  <c r="M250" i="4"/>
  <c r="L250" i="4"/>
  <c r="L249" i="4"/>
  <c r="M249" i="4" s="1"/>
  <c r="M248" i="4"/>
  <c r="L248" i="4"/>
  <c r="L247" i="4"/>
  <c r="M247" i="4" s="1"/>
  <c r="M246" i="4"/>
  <c r="L246" i="4"/>
  <c r="L245" i="4"/>
  <c r="M245" i="4" s="1"/>
  <c r="M244" i="4"/>
  <c r="L244" i="4"/>
  <c r="L243" i="4"/>
  <c r="M243" i="4" s="1"/>
  <c r="M242" i="4"/>
  <c r="L242" i="4"/>
  <c r="L241" i="4"/>
  <c r="M241" i="4" s="1"/>
  <c r="M240" i="4"/>
  <c r="L240" i="4"/>
  <c r="L239" i="4"/>
  <c r="M239" i="4" s="1"/>
  <c r="M238" i="4"/>
  <c r="L238" i="4"/>
  <c r="L237" i="4"/>
  <c r="M237" i="4" s="1"/>
  <c r="M236" i="4"/>
  <c r="L236" i="4"/>
  <c r="L235" i="4"/>
  <c r="M235" i="4" s="1"/>
  <c r="M234" i="4"/>
  <c r="L234" i="4"/>
  <c r="L233" i="4"/>
  <c r="M233" i="4" s="1"/>
  <c r="M232" i="4"/>
  <c r="L232" i="4"/>
  <c r="L231" i="4"/>
  <c r="M231" i="4" s="1"/>
  <c r="M230" i="4"/>
  <c r="L230" i="4"/>
  <c r="L229" i="4"/>
  <c r="M229" i="4" s="1"/>
  <c r="M228" i="4"/>
  <c r="L228" i="4"/>
  <c r="L227" i="4"/>
  <c r="M227" i="4" s="1"/>
  <c r="M226" i="4"/>
  <c r="L226" i="4"/>
  <c r="L225" i="4"/>
  <c r="M225" i="4" s="1"/>
  <c r="M224" i="4"/>
  <c r="L224" i="4"/>
  <c r="L223" i="4"/>
  <c r="M223" i="4" s="1"/>
  <c r="M222" i="4"/>
  <c r="L222" i="4"/>
  <c r="L221" i="4"/>
  <c r="M221" i="4" s="1"/>
  <c r="M220" i="4"/>
  <c r="L220" i="4"/>
  <c r="L219" i="4"/>
  <c r="M219" i="4" s="1"/>
  <c r="M218" i="4"/>
  <c r="L218" i="4"/>
  <c r="L217" i="4"/>
  <c r="M217" i="4" s="1"/>
  <c r="M216" i="4"/>
  <c r="L216" i="4"/>
  <c r="L215" i="4"/>
  <c r="M215" i="4" s="1"/>
  <c r="M214" i="4"/>
  <c r="L214" i="4"/>
  <c r="L213" i="4"/>
  <c r="M213" i="4" s="1"/>
  <c r="M212" i="4"/>
  <c r="L212" i="4"/>
  <c r="L211" i="4"/>
  <c r="M211" i="4" s="1"/>
  <c r="M210" i="4"/>
  <c r="L210" i="4"/>
  <c r="L209" i="4"/>
  <c r="M209" i="4" s="1"/>
  <c r="M208" i="4"/>
  <c r="L208" i="4"/>
  <c r="L207" i="4"/>
  <c r="M207" i="4" s="1"/>
  <c r="M206" i="4"/>
  <c r="L206" i="4"/>
  <c r="L205" i="4"/>
  <c r="M205" i="4" s="1"/>
  <c r="M204" i="4"/>
  <c r="L204" i="4"/>
  <c r="L203" i="4"/>
  <c r="M203" i="4" s="1"/>
  <c r="M202" i="4"/>
  <c r="L202" i="4"/>
  <c r="L201" i="4"/>
  <c r="M201" i="4" s="1"/>
  <c r="M200" i="4"/>
  <c r="L200" i="4"/>
  <c r="L199" i="4"/>
  <c r="M199" i="4" s="1"/>
  <c r="M198" i="4"/>
  <c r="L198" i="4"/>
  <c r="L197" i="4"/>
  <c r="M197" i="4" s="1"/>
  <c r="M196" i="4"/>
  <c r="L196" i="4"/>
  <c r="L195" i="4"/>
  <c r="M195" i="4" s="1"/>
  <c r="M194" i="4"/>
  <c r="L194" i="4"/>
  <c r="L193" i="4"/>
  <c r="M193" i="4" s="1"/>
  <c r="M192" i="4"/>
  <c r="L192" i="4"/>
  <c r="L191" i="4"/>
  <c r="M191" i="4" s="1"/>
  <c r="M190" i="4"/>
  <c r="L190" i="4"/>
  <c r="L189" i="4"/>
  <c r="M189" i="4" s="1"/>
  <c r="M188" i="4"/>
  <c r="L188" i="4"/>
  <c r="L187" i="4"/>
  <c r="M187" i="4" s="1"/>
  <c r="M186" i="4"/>
  <c r="L186" i="4"/>
  <c r="L185" i="4"/>
  <c r="M185" i="4" s="1"/>
  <c r="M184" i="4"/>
  <c r="L184" i="4"/>
  <c r="L183" i="4"/>
  <c r="M183" i="4" s="1"/>
  <c r="M182" i="4"/>
  <c r="L182" i="4"/>
  <c r="L181" i="4"/>
  <c r="M181" i="4" s="1"/>
  <c r="M180" i="4"/>
  <c r="L180" i="4"/>
  <c r="L179" i="4"/>
  <c r="M179" i="4" s="1"/>
  <c r="M178" i="4"/>
  <c r="L178" i="4"/>
  <c r="L177" i="4"/>
  <c r="M177" i="4" s="1"/>
  <c r="M176" i="4"/>
  <c r="L176" i="4"/>
  <c r="L175" i="4"/>
  <c r="M175" i="4" s="1"/>
  <c r="M174" i="4"/>
  <c r="L174" i="4"/>
  <c r="L173" i="4"/>
  <c r="M173" i="4" s="1"/>
  <c r="M172" i="4"/>
  <c r="L172" i="4"/>
  <c r="L171" i="4"/>
  <c r="M171" i="4" s="1"/>
  <c r="M170" i="4"/>
  <c r="L170" i="4"/>
  <c r="L169" i="4"/>
  <c r="M169" i="4" s="1"/>
  <c r="M168" i="4"/>
  <c r="L168" i="4"/>
  <c r="L167" i="4"/>
  <c r="M167" i="4" s="1"/>
  <c r="M166" i="4"/>
  <c r="L166" i="4"/>
  <c r="L165" i="4"/>
  <c r="M165" i="4" s="1"/>
  <c r="M164" i="4"/>
  <c r="L164" i="4"/>
  <c r="L163" i="4"/>
  <c r="M163" i="4" s="1"/>
  <c r="M162" i="4"/>
  <c r="L162" i="4"/>
  <c r="L161" i="4"/>
  <c r="M161" i="4" s="1"/>
  <c r="M160" i="4"/>
  <c r="L160" i="4"/>
  <c r="L159" i="4"/>
  <c r="M159" i="4" s="1"/>
  <c r="M158" i="4"/>
  <c r="L158" i="4"/>
  <c r="L157" i="4"/>
  <c r="M157" i="4" s="1"/>
  <c r="M156" i="4"/>
  <c r="L156" i="4"/>
  <c r="L155" i="4"/>
  <c r="M155" i="4" s="1"/>
  <c r="M154" i="4"/>
  <c r="L154" i="4"/>
  <c r="L153" i="4"/>
  <c r="M153" i="4" s="1"/>
  <c r="M152" i="4"/>
  <c r="L152" i="4"/>
  <c r="L151" i="4"/>
  <c r="M151" i="4" s="1"/>
  <c r="M150" i="4"/>
  <c r="L150" i="4"/>
  <c r="L149" i="4"/>
  <c r="M149" i="4" s="1"/>
  <c r="M148" i="4"/>
  <c r="L148" i="4"/>
  <c r="L147" i="4"/>
  <c r="M147" i="4" s="1"/>
  <c r="M146" i="4"/>
  <c r="L146" i="4"/>
  <c r="L145" i="4"/>
  <c r="M145" i="4" s="1"/>
  <c r="M144" i="4"/>
  <c r="L144" i="4"/>
  <c r="L143" i="4"/>
  <c r="M143" i="4" s="1"/>
  <c r="M142" i="4"/>
  <c r="L142" i="4"/>
  <c r="L141" i="4"/>
  <c r="M141" i="4" s="1"/>
  <c r="M140" i="4"/>
  <c r="L140" i="4"/>
  <c r="L139" i="4"/>
  <c r="M139" i="4" s="1"/>
  <c r="M138" i="4"/>
  <c r="L138" i="4"/>
  <c r="L137" i="4"/>
  <c r="M137" i="4" s="1"/>
  <c r="M136" i="4"/>
  <c r="L136" i="4"/>
  <c r="L135" i="4"/>
  <c r="M135" i="4" s="1"/>
  <c r="M134" i="4"/>
  <c r="L134" i="4"/>
  <c r="L133" i="4"/>
  <c r="M133" i="4" s="1"/>
  <c r="M132" i="4"/>
  <c r="L132" i="4"/>
  <c r="L131" i="4"/>
  <c r="M131" i="4" s="1"/>
  <c r="M130" i="4"/>
  <c r="L130" i="4"/>
  <c r="L129" i="4"/>
  <c r="M129" i="4" s="1"/>
  <c r="M128" i="4"/>
  <c r="L128" i="4"/>
  <c r="L127" i="4"/>
  <c r="M127" i="4" s="1"/>
  <c r="M126" i="4"/>
  <c r="L126" i="4"/>
  <c r="L125" i="4"/>
  <c r="M125" i="4" s="1"/>
  <c r="M124" i="4"/>
  <c r="L124" i="4"/>
  <c r="L123" i="4"/>
  <c r="M123" i="4" s="1"/>
  <c r="M122" i="4"/>
  <c r="L122" i="4"/>
  <c r="L121" i="4"/>
  <c r="M121" i="4" s="1"/>
  <c r="M120" i="4"/>
  <c r="L120" i="4"/>
  <c r="L119" i="4"/>
  <c r="M119" i="4" s="1"/>
  <c r="M118" i="4"/>
  <c r="L118" i="4"/>
  <c r="L117" i="4"/>
  <c r="M117" i="4" s="1"/>
  <c r="M116" i="4"/>
  <c r="L116" i="4"/>
  <c r="L115" i="4"/>
  <c r="M115" i="4" s="1"/>
  <c r="M114" i="4"/>
  <c r="L114" i="4"/>
  <c r="L113" i="4"/>
  <c r="M113" i="4" s="1"/>
  <c r="M112" i="4"/>
  <c r="L112" i="4"/>
  <c r="L111" i="4"/>
  <c r="M111" i="4" s="1"/>
  <c r="M110" i="4"/>
  <c r="L110" i="4"/>
  <c r="L109" i="4"/>
  <c r="M109" i="4" s="1"/>
  <c r="M108" i="4"/>
  <c r="L108" i="4"/>
  <c r="L107" i="4"/>
  <c r="M107" i="4" s="1"/>
  <c r="M106" i="4"/>
  <c r="L106" i="4"/>
  <c r="L105" i="4"/>
  <c r="M105" i="4" s="1"/>
  <c r="M104" i="4"/>
  <c r="L104" i="4"/>
  <c r="L103" i="4"/>
  <c r="M103" i="4" s="1"/>
  <c r="M102" i="4"/>
  <c r="L102" i="4"/>
  <c r="L101" i="4"/>
  <c r="M101" i="4" s="1"/>
  <c r="M100" i="4"/>
  <c r="L100" i="4"/>
  <c r="L99" i="4"/>
  <c r="M99" i="4" s="1"/>
  <c r="M98" i="4"/>
  <c r="L98" i="4"/>
  <c r="L97" i="4"/>
  <c r="M97" i="4" s="1"/>
  <c r="M96" i="4"/>
  <c r="L96" i="4"/>
  <c r="L95" i="4"/>
  <c r="M95" i="4" s="1"/>
  <c r="M94" i="4"/>
  <c r="L94" i="4"/>
  <c r="L93" i="4"/>
  <c r="M93" i="4" s="1"/>
  <c r="M92" i="4"/>
  <c r="L92" i="4"/>
  <c r="L91" i="4"/>
  <c r="M91" i="4" s="1"/>
  <c r="M90" i="4"/>
  <c r="L90" i="4"/>
  <c r="L89" i="4"/>
  <c r="M89" i="4" s="1"/>
  <c r="M88" i="4"/>
  <c r="L88" i="4"/>
  <c r="L87" i="4"/>
  <c r="M87" i="4" s="1"/>
  <c r="M86" i="4"/>
  <c r="L86" i="4"/>
  <c r="L85" i="4"/>
  <c r="M85" i="4" s="1"/>
  <c r="M84" i="4"/>
  <c r="L84" i="4"/>
  <c r="L83" i="4"/>
  <c r="M83" i="4" s="1"/>
  <c r="M82" i="4"/>
  <c r="L82" i="4"/>
  <c r="L81" i="4"/>
  <c r="M81" i="4" s="1"/>
  <c r="M80" i="4"/>
  <c r="L80" i="4"/>
  <c r="L79" i="4"/>
  <c r="M79" i="4" s="1"/>
  <c r="M78" i="4"/>
  <c r="L78" i="4"/>
  <c r="L77" i="4"/>
  <c r="M77" i="4" s="1"/>
  <c r="M76" i="4"/>
  <c r="L76" i="4"/>
  <c r="L75" i="4"/>
  <c r="M75" i="4" s="1"/>
  <c r="M74" i="4"/>
  <c r="L74" i="4"/>
  <c r="L73" i="4"/>
  <c r="M73" i="4" s="1"/>
  <c r="M72" i="4"/>
  <c r="L72" i="4"/>
  <c r="L71" i="4"/>
  <c r="M71" i="4" s="1"/>
  <c r="M70" i="4"/>
  <c r="L70" i="4"/>
  <c r="L69" i="4"/>
  <c r="M69" i="4" s="1"/>
  <c r="M68" i="4"/>
  <c r="L68" i="4"/>
  <c r="L67" i="4"/>
  <c r="M67" i="4" s="1"/>
  <c r="M66" i="4"/>
  <c r="L66" i="4"/>
  <c r="L65" i="4"/>
  <c r="M65" i="4" s="1"/>
  <c r="M64" i="4"/>
  <c r="L64" i="4"/>
  <c r="L63" i="4"/>
  <c r="M63" i="4" s="1"/>
  <c r="M62" i="4"/>
  <c r="L62" i="4"/>
  <c r="L61" i="4"/>
  <c r="M61" i="4" s="1"/>
  <c r="M60" i="4"/>
  <c r="L60" i="4"/>
  <c r="L59" i="4"/>
  <c r="M59" i="4" s="1"/>
  <c r="M58" i="4"/>
  <c r="L58" i="4"/>
  <c r="L57" i="4"/>
  <c r="M57" i="4" s="1"/>
  <c r="M56" i="4"/>
  <c r="L56" i="4"/>
  <c r="L55" i="4"/>
  <c r="M55" i="4" s="1"/>
  <c r="M54" i="4"/>
  <c r="L54" i="4"/>
  <c r="L53" i="4"/>
  <c r="M53" i="4" s="1"/>
  <c r="M52" i="4"/>
  <c r="L52" i="4"/>
  <c r="L51" i="4"/>
  <c r="M51" i="4" s="1"/>
  <c r="M50" i="4"/>
  <c r="L50" i="4"/>
  <c r="L49" i="4"/>
  <c r="M49" i="4" s="1"/>
  <c r="M48" i="4"/>
  <c r="L48" i="4"/>
  <c r="L47" i="4"/>
  <c r="M47" i="4" s="1"/>
  <c r="M46" i="4"/>
  <c r="L46" i="4"/>
  <c r="L45" i="4"/>
  <c r="M45" i="4" s="1"/>
  <c r="M44" i="4"/>
  <c r="L44" i="4"/>
  <c r="L43" i="4"/>
  <c r="M43" i="4" s="1"/>
  <c r="M42" i="4"/>
  <c r="L42" i="4"/>
  <c r="L41" i="4"/>
  <c r="M41" i="4" s="1"/>
  <c r="M40" i="4"/>
  <c r="L40" i="4"/>
  <c r="L39" i="4"/>
  <c r="M39" i="4" s="1"/>
  <c r="M38" i="4"/>
  <c r="L38" i="4"/>
  <c r="L37" i="4"/>
  <c r="M37" i="4" s="1"/>
  <c r="M36" i="4"/>
  <c r="L36" i="4"/>
  <c r="L35" i="4"/>
  <c r="M35" i="4" s="1"/>
  <c r="M34" i="4"/>
  <c r="L34" i="4"/>
  <c r="L33" i="4"/>
  <c r="M33" i="4" s="1"/>
  <c r="M32" i="4"/>
  <c r="L32" i="4"/>
  <c r="L31" i="4"/>
  <c r="M31" i="4" s="1"/>
  <c r="M30" i="4"/>
  <c r="L30" i="4"/>
  <c r="L29" i="4"/>
  <c r="M29" i="4" s="1"/>
  <c r="M28" i="4"/>
  <c r="L28" i="4"/>
  <c r="L27" i="4"/>
  <c r="M27" i="4" s="1"/>
  <c r="M26" i="4"/>
  <c r="L26" i="4"/>
  <c r="L25" i="4"/>
  <c r="M25" i="4" s="1"/>
  <c r="M24" i="4"/>
  <c r="L24" i="4"/>
  <c r="L23" i="4"/>
  <c r="M23" i="4" s="1"/>
  <c r="M22" i="4"/>
  <c r="L22" i="4"/>
  <c r="L21" i="4"/>
  <c r="M21" i="4" s="1"/>
  <c r="M20" i="4"/>
  <c r="L20" i="4"/>
  <c r="L19" i="4"/>
  <c r="M19" i="4" s="1"/>
  <c r="M18" i="4"/>
  <c r="L18" i="4"/>
  <c r="L17" i="4"/>
  <c r="M17" i="4" s="1"/>
  <c r="M16" i="4"/>
  <c r="L16" i="4"/>
  <c r="L15" i="4"/>
  <c r="M15" i="4" s="1"/>
  <c r="M14" i="4"/>
  <c r="L14" i="4"/>
  <c r="L13" i="4"/>
  <c r="M13" i="4" s="1"/>
  <c r="M12" i="4"/>
  <c r="L12" i="4"/>
  <c r="L11" i="4"/>
  <c r="M11" i="4" s="1"/>
  <c r="M10" i="4"/>
  <c r="L10" i="4"/>
  <c r="L9" i="4"/>
  <c r="M9" i="4" s="1"/>
  <c r="M8" i="4"/>
  <c r="L8" i="4"/>
  <c r="L7" i="4"/>
  <c r="M7" i="4" s="1"/>
  <c r="M6" i="4"/>
  <c r="L6" i="4"/>
  <c r="L5" i="4"/>
  <c r="M5" i="4" s="1"/>
  <c r="M4" i="4"/>
  <c r="L4" i="4"/>
  <c r="L3" i="4"/>
  <c r="M3" i="4" s="1"/>
  <c r="I212" i="6"/>
  <c r="H212" i="6"/>
  <c r="G212" i="6"/>
  <c r="F212" i="6"/>
  <c r="E212" i="6"/>
  <c r="D212" i="6"/>
  <c r="G171" i="6"/>
  <c r="F171" i="6"/>
  <c r="E171" i="6"/>
  <c r="D171" i="6"/>
  <c r="G130" i="6"/>
  <c r="F130" i="6"/>
  <c r="E130" i="6"/>
  <c r="D130" i="6"/>
  <c r="G90" i="6"/>
  <c r="F90" i="6"/>
  <c r="E90" i="6"/>
  <c r="D90" i="6"/>
  <c r="G57" i="6"/>
  <c r="F57" i="6"/>
  <c r="D57" i="6"/>
  <c r="G24" i="6"/>
  <c r="F24" i="6"/>
  <c r="D24" i="6"/>
  <c r="B1414" i="1"/>
  <c r="B1413" i="1"/>
  <c r="M1412" i="1"/>
  <c r="N1412" i="1" s="1"/>
  <c r="B1412" i="1"/>
  <c r="M1411" i="1"/>
  <c r="N1411" i="1" s="1"/>
  <c r="B1411" i="1"/>
  <c r="M1410" i="1"/>
  <c r="N1410" i="1" s="1"/>
  <c r="B1410" i="1"/>
  <c r="B1409" i="1"/>
  <c r="M1408" i="1"/>
  <c r="N1408" i="1" s="1"/>
  <c r="B1408" i="1"/>
  <c r="M1407" i="1"/>
  <c r="N1407" i="1" s="1"/>
  <c r="B1407" i="1"/>
  <c r="M1406" i="1"/>
  <c r="N1406" i="1" s="1"/>
  <c r="B1406" i="1"/>
  <c r="M1405" i="1"/>
  <c r="N1405" i="1" s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M1370" i="1"/>
  <c r="N1370" i="1" s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M1343" i="1"/>
  <c r="N1343" i="1" s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M1278" i="1"/>
  <c r="N1278" i="1" s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M1218" i="1"/>
  <c r="N1218" i="1" s="1"/>
  <c r="B1218" i="1"/>
  <c r="M1217" i="1"/>
  <c r="N1217" i="1" s="1"/>
  <c r="B1217" i="1"/>
  <c r="M1216" i="1"/>
  <c r="N1216" i="1" s="1"/>
  <c r="B1216" i="1"/>
  <c r="M1215" i="1"/>
  <c r="N1215" i="1" s="1"/>
  <c r="B1215" i="1"/>
  <c r="M1214" i="1"/>
  <c r="N1214" i="1" s="1"/>
  <c r="B1214" i="1"/>
  <c r="M1213" i="1"/>
  <c r="N1213" i="1" s="1"/>
  <c r="B1213" i="1"/>
  <c r="M1212" i="1"/>
  <c r="N1212" i="1" s="1"/>
  <c r="B1212" i="1"/>
  <c r="M1211" i="1"/>
  <c r="N1211" i="1" s="1"/>
  <c r="B1211" i="1"/>
  <c r="M1210" i="1"/>
  <c r="N1210" i="1" s="1"/>
  <c r="B1210" i="1"/>
  <c r="M1209" i="1"/>
  <c r="N1209" i="1" s="1"/>
  <c r="B1209" i="1"/>
  <c r="M1208" i="1"/>
  <c r="N1208" i="1" s="1"/>
  <c r="B1208" i="1"/>
  <c r="M1207" i="1"/>
  <c r="N1207" i="1" s="1"/>
  <c r="B1207" i="1"/>
  <c r="M1206" i="1"/>
  <c r="N1206" i="1" s="1"/>
  <c r="B1206" i="1"/>
  <c r="M1205" i="1"/>
  <c r="N1205" i="1" s="1"/>
  <c r="B1205" i="1"/>
  <c r="M1204" i="1"/>
  <c r="N1204" i="1" s="1"/>
  <c r="B1204" i="1"/>
  <c r="M1203" i="1"/>
  <c r="N1203" i="1" s="1"/>
  <c r="B1203" i="1"/>
  <c r="M1202" i="1"/>
  <c r="N1202" i="1" s="1"/>
  <c r="B1202" i="1"/>
  <c r="M1201" i="1"/>
  <c r="N1201" i="1" s="1"/>
  <c r="B1201" i="1"/>
  <c r="M1200" i="1"/>
  <c r="N1200" i="1" s="1"/>
  <c r="B1200" i="1"/>
  <c r="M1199" i="1"/>
  <c r="N1199" i="1" s="1"/>
  <c r="B1199" i="1"/>
  <c r="M1198" i="1"/>
  <c r="N1198" i="1" s="1"/>
  <c r="B1198" i="1"/>
  <c r="M1197" i="1"/>
  <c r="N1197" i="1" s="1"/>
  <c r="B1197" i="1"/>
  <c r="M1196" i="1"/>
  <c r="N1196" i="1" s="1"/>
  <c r="B1196" i="1"/>
  <c r="M1195" i="1"/>
  <c r="N1195" i="1" s="1"/>
  <c r="B1195" i="1"/>
  <c r="M1194" i="1"/>
  <c r="N1194" i="1" s="1"/>
  <c r="B1194" i="1"/>
  <c r="M1193" i="1"/>
  <c r="N1193" i="1" s="1"/>
  <c r="B1193" i="1"/>
  <c r="M1192" i="1"/>
  <c r="N1192" i="1" s="1"/>
  <c r="B1192" i="1"/>
  <c r="M1191" i="1"/>
  <c r="N1191" i="1" s="1"/>
  <c r="B1191" i="1"/>
  <c r="M1190" i="1"/>
  <c r="N1190" i="1" s="1"/>
  <c r="B1190" i="1"/>
  <c r="M1189" i="1"/>
  <c r="N1189" i="1" s="1"/>
  <c r="B1189" i="1"/>
  <c r="M1188" i="1"/>
  <c r="N1188" i="1" s="1"/>
  <c r="B1188" i="1"/>
  <c r="M1187" i="1"/>
  <c r="N1187" i="1" s="1"/>
  <c r="B1187" i="1"/>
  <c r="M1186" i="1"/>
  <c r="N1186" i="1" s="1"/>
  <c r="B1186" i="1"/>
  <c r="M1185" i="1"/>
  <c r="N1185" i="1" s="1"/>
  <c r="B1185" i="1"/>
  <c r="M1184" i="1"/>
  <c r="N1184" i="1" s="1"/>
  <c r="B1184" i="1"/>
  <c r="M1183" i="1"/>
  <c r="N1183" i="1" s="1"/>
  <c r="B1183" i="1"/>
  <c r="M1182" i="1"/>
  <c r="N1182" i="1" s="1"/>
  <c r="B1182" i="1"/>
  <c r="M1181" i="1"/>
  <c r="N1181" i="1" s="1"/>
  <c r="B1181" i="1"/>
  <c r="M1180" i="1"/>
  <c r="N1180" i="1" s="1"/>
  <c r="B1180" i="1"/>
  <c r="M1179" i="1"/>
  <c r="N1179" i="1" s="1"/>
  <c r="B1179" i="1"/>
  <c r="M1178" i="1"/>
  <c r="N1178" i="1" s="1"/>
  <c r="B1178" i="1"/>
  <c r="M1177" i="1"/>
  <c r="N1177" i="1" s="1"/>
  <c r="B1177" i="1"/>
  <c r="M1176" i="1"/>
  <c r="N1176" i="1" s="1"/>
  <c r="B1176" i="1"/>
  <c r="M1175" i="1"/>
  <c r="N1175" i="1" s="1"/>
  <c r="B1175" i="1"/>
  <c r="M1174" i="1"/>
  <c r="N1174" i="1" s="1"/>
  <c r="B1174" i="1"/>
  <c r="M1173" i="1"/>
  <c r="N1173" i="1" s="1"/>
  <c r="B1173" i="1"/>
  <c r="M1172" i="1"/>
  <c r="N1172" i="1" s="1"/>
  <c r="B1172" i="1"/>
  <c r="M1171" i="1"/>
  <c r="N1171" i="1" s="1"/>
  <c r="B1171" i="1"/>
  <c r="M1170" i="1"/>
  <c r="N1170" i="1" s="1"/>
  <c r="B1170" i="1"/>
  <c r="M1169" i="1"/>
  <c r="N1169" i="1" s="1"/>
  <c r="B1169" i="1"/>
  <c r="M1168" i="1"/>
  <c r="N1168" i="1" s="1"/>
  <c r="B1168" i="1"/>
  <c r="M1167" i="1"/>
  <c r="N1167" i="1" s="1"/>
  <c r="B1167" i="1"/>
  <c r="M1166" i="1"/>
  <c r="N1166" i="1" s="1"/>
  <c r="B1166" i="1"/>
  <c r="M1165" i="1"/>
  <c r="N1165" i="1" s="1"/>
  <c r="B1165" i="1"/>
  <c r="M1164" i="1"/>
  <c r="N1164" i="1" s="1"/>
  <c r="B1164" i="1"/>
  <c r="M1163" i="1"/>
  <c r="N1163" i="1" s="1"/>
  <c r="B1163" i="1"/>
  <c r="M1162" i="1"/>
  <c r="N1162" i="1" s="1"/>
  <c r="B1162" i="1"/>
  <c r="M1161" i="1"/>
  <c r="N1161" i="1" s="1"/>
  <c r="B1161" i="1"/>
  <c r="M1160" i="1"/>
  <c r="N1160" i="1" s="1"/>
  <c r="B1160" i="1"/>
  <c r="M1159" i="1"/>
  <c r="N1159" i="1" s="1"/>
  <c r="B1159" i="1"/>
  <c r="M1158" i="1"/>
  <c r="N1158" i="1" s="1"/>
  <c r="B1158" i="1"/>
  <c r="M1157" i="1"/>
  <c r="N1157" i="1" s="1"/>
  <c r="B1157" i="1"/>
  <c r="M1156" i="1"/>
  <c r="N1156" i="1" s="1"/>
  <c r="B1156" i="1"/>
  <c r="M1155" i="1"/>
  <c r="N1155" i="1" s="1"/>
  <c r="B1155" i="1"/>
  <c r="M1154" i="1"/>
  <c r="N1154" i="1" s="1"/>
  <c r="B1154" i="1"/>
  <c r="M1153" i="1"/>
  <c r="N1153" i="1" s="1"/>
  <c r="B1153" i="1"/>
  <c r="M1152" i="1"/>
  <c r="N1152" i="1" s="1"/>
  <c r="B1152" i="1"/>
  <c r="M1151" i="1"/>
  <c r="N1151" i="1" s="1"/>
  <c r="B1151" i="1"/>
  <c r="M1150" i="1"/>
  <c r="N1150" i="1" s="1"/>
  <c r="B1150" i="1"/>
  <c r="M1149" i="1"/>
  <c r="N1149" i="1" s="1"/>
  <c r="B1149" i="1"/>
  <c r="M1148" i="1"/>
  <c r="N1148" i="1" s="1"/>
  <c r="B1148" i="1"/>
  <c r="M1147" i="1"/>
  <c r="N1147" i="1" s="1"/>
  <c r="B1147" i="1"/>
  <c r="M1146" i="1"/>
  <c r="N1146" i="1" s="1"/>
  <c r="B1146" i="1"/>
  <c r="M1145" i="1"/>
  <c r="N1145" i="1" s="1"/>
  <c r="B1145" i="1"/>
  <c r="M1144" i="1"/>
  <c r="N1144" i="1" s="1"/>
  <c r="B1144" i="1"/>
  <c r="M1143" i="1"/>
  <c r="N1143" i="1" s="1"/>
  <c r="B1143" i="1"/>
  <c r="M1142" i="1"/>
  <c r="N1142" i="1" s="1"/>
  <c r="B1142" i="1"/>
  <c r="M1141" i="1"/>
  <c r="N1141" i="1" s="1"/>
  <c r="B1141" i="1"/>
  <c r="M1140" i="1"/>
  <c r="N1140" i="1" s="1"/>
  <c r="B1140" i="1"/>
  <c r="M1139" i="1"/>
  <c r="N1139" i="1" s="1"/>
  <c r="B1139" i="1"/>
  <c r="M1138" i="1"/>
  <c r="N1138" i="1" s="1"/>
  <c r="B1138" i="1"/>
  <c r="M1137" i="1"/>
  <c r="N1137" i="1" s="1"/>
  <c r="B1137" i="1"/>
  <c r="M1136" i="1"/>
  <c r="N1136" i="1" s="1"/>
  <c r="B1136" i="1"/>
  <c r="M1135" i="1"/>
  <c r="N1135" i="1" s="1"/>
  <c r="B1135" i="1"/>
  <c r="M1134" i="1"/>
  <c r="N1134" i="1" s="1"/>
  <c r="B1134" i="1"/>
  <c r="M1133" i="1"/>
  <c r="N1133" i="1" s="1"/>
  <c r="B1133" i="1"/>
  <c r="M1132" i="1"/>
  <c r="N1132" i="1" s="1"/>
  <c r="B1132" i="1"/>
  <c r="M1131" i="1"/>
  <c r="N1131" i="1" s="1"/>
  <c r="B1131" i="1"/>
  <c r="M1130" i="1"/>
  <c r="N1130" i="1" s="1"/>
  <c r="B1130" i="1"/>
  <c r="M1129" i="1"/>
  <c r="N1129" i="1" s="1"/>
  <c r="B1129" i="1"/>
  <c r="M1128" i="1"/>
  <c r="N1128" i="1" s="1"/>
  <c r="B1128" i="1"/>
  <c r="M1127" i="1"/>
  <c r="N1127" i="1" s="1"/>
  <c r="B1127" i="1"/>
  <c r="M1126" i="1"/>
  <c r="N1126" i="1" s="1"/>
  <c r="B1126" i="1"/>
  <c r="M1125" i="1"/>
  <c r="N1125" i="1" s="1"/>
  <c r="B1125" i="1"/>
  <c r="M1124" i="1"/>
  <c r="N1124" i="1" s="1"/>
  <c r="B1124" i="1"/>
  <c r="M1123" i="1"/>
  <c r="N1123" i="1" s="1"/>
  <c r="B1123" i="1"/>
  <c r="M1122" i="1"/>
  <c r="N1122" i="1" s="1"/>
  <c r="B1122" i="1"/>
  <c r="M1121" i="1"/>
  <c r="N1121" i="1" s="1"/>
  <c r="B1121" i="1"/>
  <c r="M1120" i="1"/>
  <c r="N1120" i="1" s="1"/>
  <c r="B1120" i="1"/>
  <c r="M1119" i="1"/>
  <c r="N1119" i="1" s="1"/>
  <c r="B1119" i="1"/>
  <c r="M1118" i="1"/>
  <c r="N1118" i="1" s="1"/>
  <c r="B1118" i="1"/>
  <c r="M1117" i="1"/>
  <c r="N1117" i="1" s="1"/>
  <c r="B1117" i="1"/>
  <c r="M1116" i="1"/>
  <c r="N1116" i="1" s="1"/>
  <c r="B1116" i="1"/>
  <c r="M1115" i="1"/>
  <c r="N1115" i="1" s="1"/>
  <c r="B1115" i="1"/>
  <c r="M1114" i="1"/>
  <c r="N1114" i="1" s="1"/>
  <c r="B1114" i="1"/>
  <c r="M1113" i="1"/>
  <c r="N1113" i="1" s="1"/>
  <c r="B1113" i="1"/>
  <c r="M1112" i="1"/>
  <c r="N1112" i="1" s="1"/>
  <c r="B1112" i="1"/>
  <c r="M1111" i="1"/>
  <c r="N1111" i="1" s="1"/>
  <c r="B1111" i="1"/>
  <c r="M1110" i="1"/>
  <c r="N1110" i="1" s="1"/>
  <c r="B1110" i="1"/>
  <c r="M1109" i="1"/>
  <c r="N1109" i="1" s="1"/>
  <c r="B1109" i="1"/>
  <c r="M1108" i="1"/>
  <c r="N1108" i="1" s="1"/>
  <c r="B1108" i="1"/>
  <c r="M1107" i="1"/>
  <c r="N1107" i="1" s="1"/>
  <c r="B1107" i="1"/>
  <c r="M1106" i="1"/>
  <c r="N1106" i="1" s="1"/>
  <c r="B1106" i="1"/>
  <c r="M1105" i="1"/>
  <c r="N1105" i="1" s="1"/>
  <c r="B1105" i="1"/>
  <c r="M1104" i="1"/>
  <c r="N1104" i="1" s="1"/>
  <c r="B1104" i="1"/>
  <c r="M1103" i="1"/>
  <c r="N1103" i="1" s="1"/>
  <c r="B1103" i="1"/>
  <c r="M1102" i="1"/>
  <c r="N1102" i="1" s="1"/>
  <c r="B1102" i="1"/>
  <c r="M1101" i="1"/>
  <c r="N1101" i="1" s="1"/>
  <c r="B1101" i="1"/>
  <c r="M1100" i="1"/>
  <c r="N1100" i="1" s="1"/>
  <c r="B1100" i="1"/>
  <c r="M1099" i="1"/>
  <c r="N1099" i="1" s="1"/>
  <c r="B1099" i="1"/>
  <c r="M1098" i="1"/>
  <c r="N1098" i="1" s="1"/>
  <c r="B1098" i="1"/>
  <c r="M1097" i="1"/>
  <c r="N1097" i="1" s="1"/>
  <c r="B1097" i="1"/>
  <c r="M1096" i="1"/>
  <c r="N1096" i="1" s="1"/>
  <c r="B1096" i="1"/>
  <c r="M1095" i="1"/>
  <c r="N1095" i="1" s="1"/>
  <c r="B1095" i="1"/>
  <c r="M1094" i="1"/>
  <c r="N1094" i="1" s="1"/>
  <c r="B1094" i="1"/>
  <c r="M1093" i="1"/>
  <c r="N1093" i="1" s="1"/>
  <c r="B1093" i="1"/>
  <c r="M1092" i="1"/>
  <c r="N1092" i="1" s="1"/>
  <c r="B1092" i="1"/>
  <c r="M1091" i="1"/>
  <c r="N1091" i="1" s="1"/>
  <c r="B1091" i="1"/>
  <c r="M1090" i="1"/>
  <c r="N1090" i="1" s="1"/>
  <c r="B1090" i="1"/>
  <c r="M1089" i="1"/>
  <c r="N1089" i="1" s="1"/>
  <c r="B1089" i="1"/>
  <c r="M1088" i="1"/>
  <c r="N1088" i="1" s="1"/>
  <c r="B1088" i="1"/>
  <c r="M1087" i="1"/>
  <c r="N1087" i="1" s="1"/>
  <c r="B1087" i="1"/>
  <c r="M1086" i="1"/>
  <c r="N1086" i="1" s="1"/>
  <c r="B1086" i="1"/>
  <c r="M1085" i="1"/>
  <c r="N1085" i="1" s="1"/>
  <c r="B1085" i="1"/>
  <c r="M1084" i="1"/>
  <c r="N1084" i="1" s="1"/>
  <c r="B1084" i="1"/>
  <c r="M1083" i="1"/>
  <c r="N1083" i="1" s="1"/>
  <c r="B1083" i="1"/>
  <c r="M1082" i="1"/>
  <c r="N1082" i="1" s="1"/>
  <c r="B1082" i="1"/>
  <c r="M1081" i="1"/>
  <c r="N1081" i="1" s="1"/>
  <c r="B1081" i="1"/>
  <c r="M1080" i="1"/>
  <c r="N1080" i="1" s="1"/>
  <c r="B1080" i="1"/>
  <c r="M1079" i="1"/>
  <c r="N1079" i="1" s="1"/>
  <c r="B1079" i="1"/>
  <c r="M1078" i="1"/>
  <c r="N1078" i="1" s="1"/>
  <c r="B1078" i="1"/>
  <c r="M1077" i="1"/>
  <c r="N1077" i="1" s="1"/>
  <c r="B1077" i="1"/>
  <c r="M1076" i="1"/>
  <c r="N1076" i="1" s="1"/>
  <c r="B1076" i="1"/>
  <c r="M1075" i="1"/>
  <c r="N1075" i="1" s="1"/>
  <c r="B1075" i="1"/>
  <c r="M1074" i="1"/>
  <c r="N1074" i="1" s="1"/>
  <c r="B1074" i="1"/>
  <c r="M1073" i="1"/>
  <c r="N1073" i="1" s="1"/>
  <c r="B1073" i="1"/>
  <c r="M1072" i="1"/>
  <c r="N1072" i="1" s="1"/>
  <c r="B1072" i="1"/>
  <c r="M1071" i="1"/>
  <c r="N1071" i="1" s="1"/>
  <c r="B1071" i="1"/>
  <c r="M1070" i="1"/>
  <c r="N1070" i="1" s="1"/>
  <c r="B1070" i="1"/>
  <c r="M1069" i="1"/>
  <c r="N1069" i="1" s="1"/>
  <c r="B1069" i="1"/>
  <c r="M1068" i="1"/>
  <c r="N1068" i="1" s="1"/>
  <c r="B1068" i="1"/>
  <c r="M1067" i="1"/>
  <c r="N1067" i="1" s="1"/>
  <c r="B1067" i="1"/>
  <c r="M1066" i="1"/>
  <c r="N1066" i="1" s="1"/>
  <c r="B1066" i="1"/>
  <c r="M1065" i="1"/>
  <c r="N1065" i="1" s="1"/>
  <c r="B1065" i="1"/>
  <c r="M1064" i="1"/>
  <c r="N1064" i="1" s="1"/>
  <c r="B1064" i="1"/>
  <c r="M1063" i="1"/>
  <c r="N1063" i="1" s="1"/>
  <c r="B1063" i="1"/>
  <c r="M1062" i="1"/>
  <c r="N1062" i="1" s="1"/>
  <c r="B1062" i="1"/>
  <c r="M1061" i="1"/>
  <c r="N1061" i="1" s="1"/>
  <c r="B1061" i="1"/>
  <c r="M1060" i="1"/>
  <c r="N1060" i="1" s="1"/>
  <c r="B1060" i="1"/>
  <c r="M1059" i="1"/>
  <c r="N1059" i="1" s="1"/>
  <c r="B1059" i="1"/>
  <c r="M1058" i="1"/>
  <c r="N1058" i="1" s="1"/>
  <c r="B1058" i="1"/>
  <c r="M1057" i="1"/>
  <c r="N1057" i="1" s="1"/>
  <c r="B1057" i="1"/>
  <c r="M1056" i="1"/>
  <c r="N1056" i="1" s="1"/>
  <c r="B1056" i="1"/>
  <c r="M1055" i="1"/>
  <c r="N1055" i="1" s="1"/>
  <c r="B1055" i="1"/>
  <c r="M1054" i="1"/>
  <c r="N1054" i="1" s="1"/>
  <c r="B1054" i="1"/>
  <c r="M1053" i="1"/>
  <c r="N1053" i="1" s="1"/>
  <c r="B1053" i="1"/>
  <c r="M1052" i="1"/>
  <c r="N1052" i="1" s="1"/>
  <c r="B1052" i="1"/>
  <c r="M1051" i="1"/>
  <c r="N1051" i="1" s="1"/>
  <c r="B1051" i="1"/>
  <c r="M1050" i="1"/>
  <c r="N1050" i="1" s="1"/>
  <c r="B1050" i="1"/>
  <c r="M1049" i="1"/>
  <c r="N1049" i="1" s="1"/>
  <c r="B1049" i="1"/>
  <c r="M1048" i="1"/>
  <c r="N1048" i="1" s="1"/>
  <c r="B1048" i="1"/>
  <c r="M1047" i="1"/>
  <c r="N1047" i="1" s="1"/>
  <c r="B1047" i="1"/>
  <c r="M1046" i="1"/>
  <c r="N1046" i="1" s="1"/>
  <c r="B1046" i="1"/>
  <c r="M1045" i="1"/>
  <c r="N1045" i="1" s="1"/>
  <c r="B1045" i="1"/>
  <c r="M1044" i="1"/>
  <c r="N1044" i="1" s="1"/>
  <c r="B1044" i="1"/>
  <c r="M1043" i="1"/>
  <c r="N1043" i="1" s="1"/>
  <c r="B1043" i="1"/>
  <c r="M1042" i="1"/>
  <c r="N1042" i="1" s="1"/>
  <c r="B1042" i="1"/>
  <c r="M1041" i="1"/>
  <c r="N1041" i="1" s="1"/>
  <c r="B1041" i="1"/>
  <c r="M1040" i="1"/>
  <c r="N1040" i="1" s="1"/>
  <c r="B1040" i="1"/>
  <c r="M1039" i="1"/>
  <c r="N1039" i="1" s="1"/>
  <c r="B1039" i="1"/>
  <c r="M1038" i="1"/>
  <c r="N1038" i="1" s="1"/>
  <c r="B1038" i="1"/>
  <c r="M1037" i="1"/>
  <c r="N1037" i="1" s="1"/>
  <c r="B1037" i="1"/>
  <c r="M1036" i="1"/>
  <c r="N1036" i="1" s="1"/>
  <c r="B1036" i="1"/>
  <c r="M1035" i="1"/>
  <c r="N1035" i="1" s="1"/>
  <c r="B1035" i="1"/>
  <c r="M1034" i="1"/>
  <c r="N1034" i="1" s="1"/>
  <c r="B1034" i="1"/>
  <c r="M1033" i="1"/>
  <c r="N1033" i="1" s="1"/>
  <c r="B1033" i="1"/>
  <c r="M1032" i="1"/>
  <c r="N1032" i="1" s="1"/>
  <c r="B1032" i="1"/>
  <c r="M1031" i="1"/>
  <c r="N1031" i="1" s="1"/>
  <c r="B1031" i="1"/>
  <c r="M1030" i="1"/>
  <c r="N1030" i="1" s="1"/>
  <c r="B1030" i="1"/>
  <c r="M1029" i="1"/>
  <c r="N1029" i="1" s="1"/>
  <c r="B1029" i="1"/>
  <c r="M1028" i="1"/>
  <c r="N1028" i="1" s="1"/>
  <c r="B1028" i="1"/>
  <c r="M1027" i="1"/>
  <c r="N1027" i="1" s="1"/>
  <c r="B1027" i="1"/>
  <c r="M1026" i="1"/>
  <c r="N1026" i="1" s="1"/>
  <c r="B1026" i="1"/>
  <c r="M1025" i="1"/>
  <c r="N1025" i="1" s="1"/>
  <c r="B1025" i="1"/>
  <c r="M1024" i="1"/>
  <c r="N1024" i="1" s="1"/>
  <c r="B1024" i="1"/>
  <c r="M1023" i="1"/>
  <c r="N1023" i="1" s="1"/>
  <c r="B1023" i="1"/>
  <c r="M1022" i="1"/>
  <c r="N1022" i="1" s="1"/>
  <c r="B1022" i="1"/>
  <c r="M1021" i="1"/>
  <c r="N1021" i="1" s="1"/>
  <c r="B1021" i="1"/>
  <c r="M1020" i="1"/>
  <c r="N1020" i="1" s="1"/>
  <c r="B1020" i="1"/>
  <c r="M1019" i="1"/>
  <c r="N1019" i="1" s="1"/>
  <c r="B1019" i="1"/>
  <c r="M1018" i="1"/>
  <c r="N1018" i="1" s="1"/>
  <c r="B1018" i="1"/>
  <c r="M1017" i="1"/>
  <c r="N1017" i="1" s="1"/>
  <c r="B1017" i="1"/>
  <c r="M1016" i="1"/>
  <c r="N1016" i="1" s="1"/>
  <c r="B1016" i="1"/>
  <c r="M1015" i="1"/>
  <c r="N1015" i="1" s="1"/>
  <c r="B1015" i="1"/>
  <c r="M1014" i="1"/>
  <c r="N1014" i="1" s="1"/>
  <c r="B1014" i="1"/>
  <c r="M1013" i="1"/>
  <c r="N1013" i="1" s="1"/>
  <c r="B1013" i="1"/>
  <c r="M1012" i="1"/>
  <c r="N1012" i="1" s="1"/>
  <c r="B1012" i="1"/>
  <c r="M1011" i="1"/>
  <c r="N1011" i="1" s="1"/>
  <c r="B1011" i="1"/>
  <c r="M1010" i="1"/>
  <c r="N1010" i="1" s="1"/>
  <c r="B1010" i="1"/>
  <c r="M1009" i="1"/>
  <c r="N1009" i="1" s="1"/>
  <c r="B1009" i="1"/>
  <c r="M1008" i="1"/>
  <c r="N1008" i="1" s="1"/>
  <c r="B1008" i="1"/>
  <c r="M1007" i="1"/>
  <c r="N1007" i="1" s="1"/>
  <c r="B1007" i="1"/>
  <c r="M1006" i="1"/>
  <c r="N1006" i="1" s="1"/>
  <c r="B1006" i="1"/>
  <c r="M1005" i="1"/>
  <c r="N1005" i="1" s="1"/>
  <c r="B1005" i="1"/>
  <c r="M1004" i="1"/>
  <c r="N1004" i="1" s="1"/>
  <c r="B1004" i="1"/>
  <c r="M1003" i="1"/>
  <c r="N1003" i="1" s="1"/>
  <c r="B1003" i="1"/>
  <c r="M1002" i="1"/>
  <c r="N1002" i="1" s="1"/>
  <c r="B1002" i="1"/>
  <c r="M1001" i="1"/>
  <c r="N1001" i="1" s="1"/>
  <c r="B1001" i="1"/>
  <c r="M1000" i="1"/>
  <c r="N1000" i="1" s="1"/>
  <c r="B1000" i="1"/>
  <c r="M999" i="1"/>
  <c r="N999" i="1" s="1"/>
  <c r="B999" i="1"/>
  <c r="M998" i="1"/>
  <c r="N998" i="1" s="1"/>
  <c r="B998" i="1"/>
  <c r="M997" i="1"/>
  <c r="N997" i="1" s="1"/>
  <c r="B997" i="1"/>
  <c r="M996" i="1"/>
  <c r="N996" i="1" s="1"/>
  <c r="B996" i="1"/>
  <c r="M995" i="1"/>
  <c r="N995" i="1" s="1"/>
  <c r="B995" i="1"/>
  <c r="M994" i="1"/>
  <c r="N994" i="1" s="1"/>
  <c r="B994" i="1"/>
  <c r="M993" i="1"/>
  <c r="N993" i="1" s="1"/>
  <c r="B993" i="1"/>
  <c r="M992" i="1"/>
  <c r="N992" i="1" s="1"/>
  <c r="B992" i="1"/>
  <c r="M991" i="1"/>
  <c r="N991" i="1" s="1"/>
  <c r="B991" i="1"/>
  <c r="M990" i="1"/>
  <c r="N990" i="1" s="1"/>
  <c r="B990" i="1"/>
  <c r="M989" i="1"/>
  <c r="N989" i="1" s="1"/>
  <c r="B989" i="1"/>
  <c r="M988" i="1"/>
  <c r="N988" i="1" s="1"/>
  <c r="B988" i="1"/>
  <c r="M987" i="1"/>
  <c r="N987" i="1" s="1"/>
  <c r="B987" i="1"/>
  <c r="M986" i="1"/>
  <c r="N986" i="1" s="1"/>
  <c r="B986" i="1"/>
  <c r="M985" i="1"/>
  <c r="N985" i="1" s="1"/>
  <c r="B985" i="1"/>
  <c r="M984" i="1"/>
  <c r="N984" i="1" s="1"/>
  <c r="B984" i="1"/>
  <c r="M983" i="1"/>
  <c r="N983" i="1" s="1"/>
  <c r="B983" i="1"/>
  <c r="M982" i="1"/>
  <c r="N982" i="1" s="1"/>
  <c r="B982" i="1"/>
  <c r="M981" i="1"/>
  <c r="N981" i="1" s="1"/>
  <c r="B981" i="1"/>
  <c r="M980" i="1"/>
  <c r="N980" i="1" s="1"/>
  <c r="B980" i="1"/>
  <c r="M979" i="1"/>
  <c r="N979" i="1" s="1"/>
  <c r="B979" i="1"/>
  <c r="M978" i="1"/>
  <c r="N978" i="1" s="1"/>
  <c r="B978" i="1"/>
  <c r="M977" i="1"/>
  <c r="N977" i="1" s="1"/>
  <c r="B977" i="1"/>
  <c r="M976" i="1"/>
  <c r="N976" i="1" s="1"/>
  <c r="B976" i="1"/>
  <c r="M975" i="1"/>
  <c r="N975" i="1" s="1"/>
  <c r="B975" i="1"/>
  <c r="M974" i="1"/>
  <c r="N974" i="1" s="1"/>
  <c r="B974" i="1"/>
  <c r="M973" i="1"/>
  <c r="N973" i="1" s="1"/>
  <c r="B973" i="1"/>
  <c r="M972" i="1"/>
  <c r="N972" i="1" s="1"/>
  <c r="B972" i="1"/>
  <c r="M971" i="1"/>
  <c r="N971" i="1" s="1"/>
  <c r="B971" i="1"/>
  <c r="M970" i="1"/>
  <c r="N970" i="1" s="1"/>
  <c r="B970" i="1"/>
  <c r="M969" i="1"/>
  <c r="N969" i="1" s="1"/>
  <c r="B969" i="1"/>
  <c r="M968" i="1"/>
  <c r="N968" i="1" s="1"/>
  <c r="B968" i="1"/>
  <c r="M967" i="1"/>
  <c r="N967" i="1" s="1"/>
  <c r="B967" i="1"/>
  <c r="M966" i="1"/>
  <c r="N966" i="1" s="1"/>
  <c r="B966" i="1"/>
  <c r="M965" i="1"/>
  <c r="N965" i="1" s="1"/>
  <c r="B965" i="1"/>
  <c r="M964" i="1"/>
  <c r="N964" i="1" s="1"/>
  <c r="B964" i="1"/>
  <c r="M963" i="1"/>
  <c r="N963" i="1" s="1"/>
  <c r="B963" i="1"/>
  <c r="M962" i="1"/>
  <c r="N962" i="1" s="1"/>
  <c r="B962" i="1"/>
  <c r="M961" i="1"/>
  <c r="N961" i="1" s="1"/>
  <c r="B961" i="1"/>
  <c r="M960" i="1"/>
  <c r="N960" i="1" s="1"/>
  <c r="B960" i="1"/>
  <c r="M959" i="1"/>
  <c r="N959" i="1" s="1"/>
  <c r="B959" i="1"/>
  <c r="M958" i="1"/>
  <c r="N958" i="1" s="1"/>
  <c r="B958" i="1"/>
  <c r="M957" i="1"/>
  <c r="N957" i="1" s="1"/>
  <c r="B957" i="1"/>
  <c r="M956" i="1"/>
  <c r="N956" i="1" s="1"/>
  <c r="B956" i="1"/>
  <c r="M955" i="1"/>
  <c r="N955" i="1" s="1"/>
  <c r="B955" i="1"/>
  <c r="M954" i="1"/>
  <c r="N954" i="1" s="1"/>
  <c r="B954" i="1"/>
  <c r="M953" i="1"/>
  <c r="N953" i="1" s="1"/>
  <c r="B953" i="1"/>
  <c r="M952" i="1"/>
  <c r="N952" i="1" s="1"/>
  <c r="B952" i="1"/>
  <c r="M951" i="1"/>
  <c r="N951" i="1" s="1"/>
  <c r="B951" i="1"/>
  <c r="M950" i="1"/>
  <c r="N950" i="1" s="1"/>
  <c r="B950" i="1"/>
  <c r="M949" i="1"/>
  <c r="N949" i="1" s="1"/>
  <c r="B949" i="1"/>
  <c r="M948" i="1"/>
  <c r="N948" i="1" s="1"/>
  <c r="B948" i="1"/>
  <c r="M947" i="1"/>
  <c r="N947" i="1" s="1"/>
  <c r="B947" i="1"/>
  <c r="M946" i="1"/>
  <c r="N946" i="1" s="1"/>
  <c r="B946" i="1"/>
  <c r="M945" i="1"/>
  <c r="N945" i="1" s="1"/>
  <c r="B945" i="1"/>
  <c r="M944" i="1"/>
  <c r="N944" i="1" s="1"/>
  <c r="B944" i="1"/>
  <c r="M943" i="1"/>
  <c r="N943" i="1" s="1"/>
  <c r="B943" i="1"/>
  <c r="M942" i="1"/>
  <c r="N942" i="1" s="1"/>
  <c r="B942" i="1"/>
  <c r="M941" i="1"/>
  <c r="N941" i="1" s="1"/>
  <c r="B941" i="1"/>
  <c r="M940" i="1"/>
  <c r="N940" i="1" s="1"/>
  <c r="B940" i="1"/>
  <c r="M939" i="1"/>
  <c r="N939" i="1" s="1"/>
  <c r="B939" i="1"/>
  <c r="M938" i="1"/>
  <c r="N938" i="1" s="1"/>
  <c r="B938" i="1"/>
  <c r="M937" i="1"/>
  <c r="N937" i="1" s="1"/>
  <c r="B937" i="1"/>
  <c r="M936" i="1"/>
  <c r="N936" i="1" s="1"/>
  <c r="B936" i="1"/>
  <c r="M935" i="1"/>
  <c r="N935" i="1" s="1"/>
  <c r="B935" i="1"/>
  <c r="M934" i="1"/>
  <c r="N934" i="1" s="1"/>
  <c r="B934" i="1"/>
  <c r="M933" i="1"/>
  <c r="N933" i="1" s="1"/>
  <c r="B933" i="1"/>
  <c r="M932" i="1"/>
  <c r="N932" i="1" s="1"/>
  <c r="B932" i="1"/>
  <c r="M931" i="1"/>
  <c r="N931" i="1" s="1"/>
  <c r="B931" i="1"/>
  <c r="M930" i="1"/>
  <c r="N930" i="1" s="1"/>
  <c r="B930" i="1"/>
  <c r="M929" i="1"/>
  <c r="N929" i="1" s="1"/>
  <c r="B929" i="1"/>
  <c r="M928" i="1"/>
  <c r="N928" i="1" s="1"/>
  <c r="B928" i="1"/>
  <c r="M927" i="1"/>
  <c r="N927" i="1" s="1"/>
  <c r="B927" i="1"/>
  <c r="M926" i="1"/>
  <c r="N926" i="1" s="1"/>
  <c r="B926" i="1"/>
  <c r="M925" i="1"/>
  <c r="N925" i="1" s="1"/>
  <c r="B925" i="1"/>
  <c r="M924" i="1"/>
  <c r="N924" i="1" s="1"/>
  <c r="B924" i="1"/>
  <c r="M923" i="1"/>
  <c r="N923" i="1" s="1"/>
  <c r="B923" i="1"/>
  <c r="M922" i="1"/>
  <c r="N922" i="1" s="1"/>
  <c r="B922" i="1"/>
  <c r="M921" i="1"/>
  <c r="N921" i="1" s="1"/>
  <c r="B921" i="1"/>
  <c r="M920" i="1"/>
  <c r="N920" i="1" s="1"/>
  <c r="B920" i="1"/>
  <c r="M919" i="1"/>
  <c r="N919" i="1" s="1"/>
  <c r="B919" i="1"/>
  <c r="M918" i="1"/>
  <c r="N918" i="1" s="1"/>
  <c r="B918" i="1"/>
  <c r="M917" i="1"/>
  <c r="N917" i="1" s="1"/>
  <c r="B917" i="1"/>
  <c r="M916" i="1"/>
  <c r="N916" i="1" s="1"/>
  <c r="B916" i="1"/>
  <c r="M915" i="1"/>
  <c r="N915" i="1" s="1"/>
  <c r="B915" i="1"/>
  <c r="M914" i="1"/>
  <c r="N914" i="1" s="1"/>
  <c r="B914" i="1"/>
  <c r="M913" i="1"/>
  <c r="N913" i="1" s="1"/>
  <c r="B913" i="1"/>
  <c r="M912" i="1"/>
  <c r="N912" i="1" s="1"/>
  <c r="B912" i="1"/>
  <c r="M911" i="1"/>
  <c r="N911" i="1" s="1"/>
  <c r="B911" i="1"/>
  <c r="M910" i="1"/>
  <c r="N910" i="1" s="1"/>
  <c r="B910" i="1"/>
  <c r="M909" i="1"/>
  <c r="N909" i="1" s="1"/>
  <c r="B909" i="1"/>
  <c r="M908" i="1"/>
  <c r="N908" i="1" s="1"/>
  <c r="B908" i="1"/>
  <c r="M907" i="1"/>
  <c r="N907" i="1" s="1"/>
  <c r="B907" i="1"/>
  <c r="M906" i="1"/>
  <c r="N906" i="1" s="1"/>
  <c r="B906" i="1"/>
  <c r="M905" i="1"/>
  <c r="N905" i="1" s="1"/>
  <c r="B905" i="1"/>
  <c r="M904" i="1"/>
  <c r="N904" i="1" s="1"/>
  <c r="B904" i="1"/>
  <c r="M903" i="1"/>
  <c r="N903" i="1" s="1"/>
  <c r="B903" i="1"/>
  <c r="M902" i="1"/>
  <c r="N902" i="1" s="1"/>
  <c r="B902" i="1"/>
  <c r="M901" i="1"/>
  <c r="N901" i="1" s="1"/>
  <c r="B901" i="1"/>
  <c r="M900" i="1"/>
  <c r="N900" i="1" s="1"/>
  <c r="B900" i="1"/>
  <c r="M899" i="1"/>
  <c r="N899" i="1" s="1"/>
  <c r="B899" i="1"/>
  <c r="M898" i="1"/>
  <c r="N898" i="1" s="1"/>
  <c r="B898" i="1"/>
  <c r="M897" i="1"/>
  <c r="N897" i="1" s="1"/>
  <c r="B897" i="1"/>
  <c r="M896" i="1"/>
  <c r="N896" i="1" s="1"/>
  <c r="B896" i="1"/>
  <c r="M895" i="1"/>
  <c r="N895" i="1" s="1"/>
  <c r="B895" i="1"/>
  <c r="M894" i="1"/>
  <c r="N894" i="1" s="1"/>
  <c r="B894" i="1"/>
  <c r="M893" i="1"/>
  <c r="N893" i="1" s="1"/>
  <c r="B893" i="1"/>
  <c r="M892" i="1"/>
  <c r="N892" i="1" s="1"/>
  <c r="B892" i="1"/>
  <c r="M891" i="1"/>
  <c r="N891" i="1" s="1"/>
  <c r="B891" i="1"/>
  <c r="M890" i="1"/>
  <c r="N890" i="1" s="1"/>
  <c r="B890" i="1"/>
  <c r="M889" i="1"/>
  <c r="N889" i="1" s="1"/>
  <c r="B889" i="1"/>
  <c r="M888" i="1"/>
  <c r="N888" i="1" s="1"/>
  <c r="B888" i="1"/>
  <c r="M887" i="1"/>
  <c r="N887" i="1" s="1"/>
  <c r="B887" i="1"/>
  <c r="M886" i="1"/>
  <c r="N886" i="1" s="1"/>
  <c r="B886" i="1"/>
  <c r="M885" i="1"/>
  <c r="N885" i="1" s="1"/>
  <c r="B885" i="1"/>
  <c r="M884" i="1"/>
  <c r="N884" i="1" s="1"/>
  <c r="B884" i="1"/>
  <c r="M883" i="1"/>
  <c r="N883" i="1" s="1"/>
  <c r="B883" i="1"/>
  <c r="M882" i="1"/>
  <c r="N882" i="1" s="1"/>
  <c r="B882" i="1"/>
  <c r="M881" i="1"/>
  <c r="N881" i="1" s="1"/>
  <c r="B881" i="1"/>
  <c r="M880" i="1"/>
  <c r="N880" i="1" s="1"/>
  <c r="B880" i="1"/>
  <c r="M879" i="1"/>
  <c r="N879" i="1" s="1"/>
  <c r="B879" i="1"/>
  <c r="M878" i="1"/>
  <c r="N878" i="1" s="1"/>
  <c r="B878" i="1"/>
  <c r="M877" i="1"/>
  <c r="N877" i="1" s="1"/>
  <c r="B877" i="1"/>
  <c r="M876" i="1"/>
  <c r="N876" i="1" s="1"/>
  <c r="B876" i="1"/>
  <c r="M875" i="1"/>
  <c r="N875" i="1" s="1"/>
  <c r="B875" i="1"/>
  <c r="M874" i="1"/>
  <c r="N874" i="1" s="1"/>
  <c r="B874" i="1"/>
  <c r="M873" i="1"/>
  <c r="N873" i="1" s="1"/>
  <c r="B873" i="1"/>
  <c r="M872" i="1"/>
  <c r="N872" i="1" s="1"/>
  <c r="B872" i="1"/>
  <c r="M871" i="1"/>
  <c r="N871" i="1" s="1"/>
  <c r="B871" i="1"/>
  <c r="M870" i="1"/>
  <c r="N870" i="1" s="1"/>
  <c r="B870" i="1"/>
  <c r="M869" i="1"/>
  <c r="N869" i="1" s="1"/>
  <c r="B869" i="1"/>
  <c r="M868" i="1"/>
  <c r="N868" i="1" s="1"/>
  <c r="B868" i="1"/>
  <c r="M867" i="1"/>
  <c r="N867" i="1" s="1"/>
  <c r="B867" i="1"/>
  <c r="M866" i="1"/>
  <c r="N866" i="1" s="1"/>
  <c r="B866" i="1"/>
  <c r="M865" i="1"/>
  <c r="N865" i="1" s="1"/>
  <c r="B865" i="1"/>
  <c r="M864" i="1"/>
  <c r="N864" i="1" s="1"/>
  <c r="B864" i="1"/>
  <c r="M863" i="1"/>
  <c r="N863" i="1" s="1"/>
  <c r="B863" i="1"/>
  <c r="M862" i="1"/>
  <c r="N862" i="1" s="1"/>
  <c r="B862" i="1"/>
  <c r="M861" i="1"/>
  <c r="N861" i="1" s="1"/>
  <c r="B861" i="1"/>
  <c r="M860" i="1"/>
  <c r="N860" i="1" s="1"/>
  <c r="B860" i="1"/>
  <c r="M859" i="1"/>
  <c r="N859" i="1" s="1"/>
  <c r="B859" i="1"/>
  <c r="M858" i="1"/>
  <c r="N858" i="1" s="1"/>
  <c r="B858" i="1"/>
  <c r="M857" i="1"/>
  <c r="N857" i="1" s="1"/>
  <c r="B857" i="1"/>
  <c r="M856" i="1"/>
  <c r="N856" i="1" s="1"/>
  <c r="B856" i="1"/>
  <c r="M855" i="1"/>
  <c r="N855" i="1" s="1"/>
  <c r="B855" i="1"/>
  <c r="M854" i="1"/>
  <c r="N854" i="1" s="1"/>
  <c r="B854" i="1"/>
  <c r="M853" i="1"/>
  <c r="N853" i="1" s="1"/>
  <c r="B853" i="1"/>
  <c r="M852" i="1"/>
  <c r="N852" i="1" s="1"/>
  <c r="B852" i="1"/>
  <c r="M851" i="1"/>
  <c r="N851" i="1" s="1"/>
  <c r="B851" i="1"/>
  <c r="M850" i="1"/>
  <c r="N850" i="1" s="1"/>
  <c r="B850" i="1"/>
  <c r="M849" i="1"/>
  <c r="N849" i="1" s="1"/>
  <c r="B849" i="1"/>
  <c r="M848" i="1"/>
  <c r="N848" i="1" s="1"/>
  <c r="B848" i="1"/>
  <c r="M847" i="1"/>
  <c r="N847" i="1" s="1"/>
  <c r="B847" i="1"/>
  <c r="M846" i="1"/>
  <c r="N846" i="1" s="1"/>
  <c r="B846" i="1"/>
  <c r="M845" i="1"/>
  <c r="N845" i="1" s="1"/>
  <c r="B845" i="1"/>
  <c r="M844" i="1"/>
  <c r="N844" i="1" s="1"/>
  <c r="B844" i="1"/>
  <c r="M843" i="1"/>
  <c r="N843" i="1" s="1"/>
  <c r="B843" i="1"/>
  <c r="M842" i="1"/>
  <c r="N842" i="1" s="1"/>
  <c r="B842" i="1"/>
  <c r="M841" i="1"/>
  <c r="N841" i="1" s="1"/>
  <c r="B841" i="1"/>
  <c r="M840" i="1"/>
  <c r="N840" i="1" s="1"/>
  <c r="B840" i="1"/>
  <c r="M839" i="1"/>
  <c r="N839" i="1" s="1"/>
  <c r="B839" i="1"/>
  <c r="M838" i="1"/>
  <c r="N838" i="1" s="1"/>
  <c r="B838" i="1"/>
  <c r="M837" i="1"/>
  <c r="N837" i="1" s="1"/>
  <c r="B837" i="1"/>
  <c r="M836" i="1"/>
  <c r="N836" i="1" s="1"/>
  <c r="B836" i="1"/>
  <c r="M835" i="1"/>
  <c r="N835" i="1" s="1"/>
  <c r="B835" i="1"/>
  <c r="M834" i="1"/>
  <c r="N834" i="1" s="1"/>
  <c r="B834" i="1"/>
  <c r="M833" i="1"/>
  <c r="N833" i="1" s="1"/>
  <c r="B833" i="1"/>
  <c r="M832" i="1"/>
  <c r="N832" i="1" s="1"/>
  <c r="B832" i="1"/>
  <c r="M831" i="1"/>
  <c r="N831" i="1" s="1"/>
  <c r="B831" i="1"/>
  <c r="M830" i="1"/>
  <c r="N830" i="1" s="1"/>
  <c r="B830" i="1"/>
  <c r="M829" i="1"/>
  <c r="N829" i="1" s="1"/>
  <c r="B829" i="1"/>
  <c r="M828" i="1"/>
  <c r="N828" i="1" s="1"/>
  <c r="B828" i="1"/>
  <c r="M827" i="1"/>
  <c r="N827" i="1" s="1"/>
  <c r="B827" i="1"/>
  <c r="M826" i="1"/>
  <c r="N826" i="1" s="1"/>
  <c r="B826" i="1"/>
  <c r="M825" i="1"/>
  <c r="N825" i="1" s="1"/>
  <c r="B825" i="1"/>
  <c r="M824" i="1"/>
  <c r="N824" i="1" s="1"/>
  <c r="B824" i="1"/>
  <c r="M823" i="1"/>
  <c r="N823" i="1" s="1"/>
  <c r="B823" i="1"/>
  <c r="M822" i="1"/>
  <c r="N822" i="1" s="1"/>
  <c r="B822" i="1"/>
  <c r="M821" i="1"/>
  <c r="N821" i="1" s="1"/>
  <c r="B821" i="1"/>
  <c r="M820" i="1"/>
  <c r="N820" i="1" s="1"/>
  <c r="B820" i="1"/>
  <c r="M819" i="1"/>
  <c r="N819" i="1" s="1"/>
  <c r="B819" i="1"/>
  <c r="M818" i="1"/>
  <c r="N818" i="1" s="1"/>
  <c r="B818" i="1"/>
  <c r="M817" i="1"/>
  <c r="N817" i="1" s="1"/>
  <c r="B817" i="1"/>
  <c r="M816" i="1"/>
  <c r="N816" i="1" s="1"/>
  <c r="B816" i="1"/>
  <c r="M815" i="1"/>
  <c r="N815" i="1" s="1"/>
  <c r="B815" i="1"/>
  <c r="M814" i="1"/>
  <c r="N814" i="1" s="1"/>
  <c r="B814" i="1"/>
  <c r="M813" i="1"/>
  <c r="N813" i="1" s="1"/>
  <c r="B813" i="1"/>
  <c r="M812" i="1"/>
  <c r="N812" i="1" s="1"/>
  <c r="B812" i="1"/>
  <c r="M811" i="1"/>
  <c r="N811" i="1" s="1"/>
  <c r="B811" i="1"/>
  <c r="M810" i="1"/>
  <c r="N810" i="1" s="1"/>
  <c r="B810" i="1"/>
  <c r="M809" i="1"/>
  <c r="N809" i="1" s="1"/>
  <c r="B809" i="1"/>
  <c r="M808" i="1"/>
  <c r="N808" i="1" s="1"/>
  <c r="B808" i="1"/>
  <c r="M807" i="1"/>
  <c r="N807" i="1" s="1"/>
  <c r="B807" i="1"/>
  <c r="M806" i="1"/>
  <c r="N806" i="1" s="1"/>
  <c r="B806" i="1"/>
  <c r="M805" i="1"/>
  <c r="N805" i="1" s="1"/>
  <c r="B805" i="1"/>
  <c r="M804" i="1"/>
  <c r="N804" i="1" s="1"/>
  <c r="B804" i="1"/>
  <c r="M803" i="1"/>
  <c r="N803" i="1" s="1"/>
  <c r="B803" i="1"/>
  <c r="M802" i="1"/>
  <c r="N802" i="1" s="1"/>
  <c r="B802" i="1"/>
  <c r="M801" i="1"/>
  <c r="N801" i="1" s="1"/>
  <c r="B801" i="1"/>
  <c r="M800" i="1"/>
  <c r="N800" i="1" s="1"/>
  <c r="B800" i="1"/>
  <c r="M799" i="1"/>
  <c r="N799" i="1" s="1"/>
  <c r="B799" i="1"/>
  <c r="M798" i="1"/>
  <c r="N798" i="1" s="1"/>
  <c r="B798" i="1"/>
  <c r="M797" i="1"/>
  <c r="N797" i="1" s="1"/>
  <c r="B797" i="1"/>
  <c r="M796" i="1"/>
  <c r="N796" i="1" s="1"/>
  <c r="B796" i="1"/>
  <c r="M795" i="1"/>
  <c r="N795" i="1" s="1"/>
  <c r="B795" i="1"/>
  <c r="M794" i="1"/>
  <c r="N794" i="1" s="1"/>
  <c r="B794" i="1"/>
  <c r="M793" i="1"/>
  <c r="N793" i="1" s="1"/>
  <c r="B793" i="1"/>
  <c r="M792" i="1"/>
  <c r="N792" i="1" s="1"/>
  <c r="B792" i="1"/>
  <c r="M791" i="1"/>
  <c r="N791" i="1" s="1"/>
  <c r="B791" i="1"/>
  <c r="M790" i="1"/>
  <c r="N790" i="1" s="1"/>
  <c r="B790" i="1"/>
  <c r="M789" i="1"/>
  <c r="N789" i="1" s="1"/>
  <c r="B789" i="1"/>
  <c r="M788" i="1"/>
  <c r="N788" i="1" s="1"/>
  <c r="B788" i="1"/>
  <c r="M787" i="1"/>
  <c r="N787" i="1" s="1"/>
  <c r="B787" i="1"/>
  <c r="M786" i="1"/>
  <c r="N786" i="1" s="1"/>
  <c r="B786" i="1"/>
  <c r="M785" i="1"/>
  <c r="N785" i="1" s="1"/>
  <c r="B785" i="1"/>
  <c r="M784" i="1"/>
  <c r="N784" i="1" s="1"/>
  <c r="B784" i="1"/>
  <c r="M783" i="1"/>
  <c r="N783" i="1" s="1"/>
  <c r="B783" i="1"/>
  <c r="M782" i="1"/>
  <c r="N782" i="1" s="1"/>
  <c r="B782" i="1"/>
  <c r="M781" i="1"/>
  <c r="N781" i="1" s="1"/>
  <c r="B781" i="1"/>
  <c r="M780" i="1"/>
  <c r="N780" i="1" s="1"/>
  <c r="B780" i="1"/>
  <c r="M779" i="1"/>
  <c r="N779" i="1" s="1"/>
  <c r="B779" i="1"/>
  <c r="M778" i="1"/>
  <c r="N778" i="1" s="1"/>
  <c r="B778" i="1"/>
  <c r="M777" i="1"/>
  <c r="N777" i="1" s="1"/>
  <c r="B777" i="1"/>
  <c r="M776" i="1"/>
  <c r="N776" i="1" s="1"/>
  <c r="B776" i="1"/>
  <c r="M775" i="1"/>
  <c r="N775" i="1" s="1"/>
  <c r="B775" i="1"/>
  <c r="M774" i="1"/>
  <c r="N774" i="1" s="1"/>
  <c r="B774" i="1"/>
  <c r="M773" i="1"/>
  <c r="N773" i="1" s="1"/>
  <c r="B773" i="1"/>
  <c r="M772" i="1"/>
  <c r="N772" i="1" s="1"/>
  <c r="B772" i="1"/>
  <c r="M771" i="1"/>
  <c r="N771" i="1" s="1"/>
  <c r="B771" i="1"/>
  <c r="M770" i="1"/>
  <c r="N770" i="1" s="1"/>
  <c r="B770" i="1"/>
  <c r="M769" i="1"/>
  <c r="N769" i="1" s="1"/>
  <c r="B769" i="1"/>
  <c r="M768" i="1"/>
  <c r="N768" i="1" s="1"/>
  <c r="B768" i="1"/>
  <c r="M767" i="1"/>
  <c r="N767" i="1" s="1"/>
  <c r="B767" i="1"/>
  <c r="M766" i="1"/>
  <c r="N766" i="1" s="1"/>
  <c r="B766" i="1"/>
  <c r="M765" i="1"/>
  <c r="N765" i="1" s="1"/>
  <c r="B765" i="1"/>
  <c r="M764" i="1"/>
  <c r="N764" i="1" s="1"/>
  <c r="B764" i="1"/>
  <c r="M763" i="1"/>
  <c r="N763" i="1" s="1"/>
  <c r="B763" i="1"/>
  <c r="M762" i="1"/>
  <c r="N762" i="1" s="1"/>
  <c r="B762" i="1"/>
  <c r="M761" i="1"/>
  <c r="N761" i="1" s="1"/>
  <c r="B761" i="1"/>
  <c r="M760" i="1"/>
  <c r="N760" i="1" s="1"/>
  <c r="B760" i="1"/>
  <c r="M759" i="1"/>
  <c r="N759" i="1" s="1"/>
  <c r="B759" i="1"/>
  <c r="M758" i="1"/>
  <c r="N758" i="1" s="1"/>
  <c r="B758" i="1"/>
  <c r="M757" i="1"/>
  <c r="N757" i="1" s="1"/>
  <c r="B757" i="1"/>
  <c r="M756" i="1"/>
  <c r="N756" i="1" s="1"/>
  <c r="B756" i="1"/>
  <c r="M755" i="1"/>
  <c r="N755" i="1" s="1"/>
  <c r="B755" i="1"/>
  <c r="M754" i="1"/>
  <c r="N754" i="1" s="1"/>
  <c r="B754" i="1"/>
  <c r="M753" i="1"/>
  <c r="N753" i="1" s="1"/>
  <c r="B753" i="1"/>
  <c r="M752" i="1"/>
  <c r="N752" i="1" s="1"/>
  <c r="B752" i="1"/>
  <c r="M751" i="1"/>
  <c r="N751" i="1" s="1"/>
  <c r="B751" i="1"/>
  <c r="M750" i="1"/>
  <c r="N750" i="1" s="1"/>
  <c r="B750" i="1"/>
  <c r="M749" i="1"/>
  <c r="N749" i="1" s="1"/>
  <c r="B749" i="1"/>
  <c r="M748" i="1"/>
  <c r="N748" i="1" s="1"/>
  <c r="B748" i="1"/>
  <c r="M747" i="1"/>
  <c r="N747" i="1" s="1"/>
  <c r="B747" i="1"/>
  <c r="M746" i="1"/>
  <c r="N746" i="1" s="1"/>
  <c r="B746" i="1"/>
  <c r="M745" i="1"/>
  <c r="N745" i="1" s="1"/>
  <c r="B745" i="1"/>
  <c r="M744" i="1"/>
  <c r="N744" i="1" s="1"/>
  <c r="B744" i="1"/>
  <c r="M743" i="1"/>
  <c r="N743" i="1" s="1"/>
  <c r="B743" i="1"/>
  <c r="M742" i="1"/>
  <c r="N742" i="1" s="1"/>
  <c r="B742" i="1"/>
  <c r="M741" i="1"/>
  <c r="N741" i="1" s="1"/>
  <c r="B741" i="1"/>
  <c r="M740" i="1"/>
  <c r="N740" i="1" s="1"/>
  <c r="B740" i="1"/>
  <c r="M739" i="1"/>
  <c r="N739" i="1" s="1"/>
  <c r="B739" i="1"/>
  <c r="M738" i="1"/>
  <c r="N738" i="1" s="1"/>
  <c r="B738" i="1"/>
  <c r="M737" i="1"/>
  <c r="N737" i="1" s="1"/>
  <c r="B737" i="1"/>
  <c r="M736" i="1"/>
  <c r="N736" i="1" s="1"/>
  <c r="B736" i="1"/>
  <c r="M735" i="1"/>
  <c r="N735" i="1" s="1"/>
  <c r="B735" i="1"/>
  <c r="M734" i="1"/>
  <c r="N734" i="1" s="1"/>
  <c r="B734" i="1"/>
  <c r="M733" i="1"/>
  <c r="N733" i="1" s="1"/>
  <c r="B733" i="1"/>
  <c r="M732" i="1"/>
  <c r="N732" i="1" s="1"/>
  <c r="B732" i="1"/>
  <c r="M731" i="1"/>
  <c r="N731" i="1" s="1"/>
  <c r="B731" i="1"/>
  <c r="M730" i="1"/>
  <c r="N730" i="1" s="1"/>
  <c r="B730" i="1"/>
  <c r="M729" i="1"/>
  <c r="N729" i="1" s="1"/>
  <c r="B729" i="1"/>
  <c r="M728" i="1"/>
  <c r="N728" i="1" s="1"/>
  <c r="B728" i="1"/>
  <c r="M727" i="1"/>
  <c r="N727" i="1" s="1"/>
  <c r="B727" i="1"/>
  <c r="M726" i="1"/>
  <c r="N726" i="1" s="1"/>
  <c r="B726" i="1"/>
  <c r="M725" i="1"/>
  <c r="N725" i="1" s="1"/>
  <c r="B725" i="1"/>
  <c r="M724" i="1"/>
  <c r="N724" i="1" s="1"/>
  <c r="B724" i="1"/>
  <c r="M723" i="1"/>
  <c r="N723" i="1" s="1"/>
  <c r="B723" i="1"/>
  <c r="M722" i="1"/>
  <c r="N722" i="1" s="1"/>
  <c r="B722" i="1"/>
  <c r="M721" i="1"/>
  <c r="N721" i="1" s="1"/>
  <c r="B721" i="1"/>
  <c r="M720" i="1"/>
  <c r="N720" i="1" s="1"/>
  <c r="B720" i="1"/>
  <c r="M719" i="1"/>
  <c r="N719" i="1" s="1"/>
  <c r="B719" i="1"/>
  <c r="M718" i="1"/>
  <c r="N718" i="1" s="1"/>
  <c r="B718" i="1"/>
  <c r="M717" i="1"/>
  <c r="N717" i="1" s="1"/>
  <c r="B717" i="1"/>
  <c r="M716" i="1"/>
  <c r="N716" i="1" s="1"/>
  <c r="B716" i="1"/>
  <c r="M715" i="1"/>
  <c r="N715" i="1" s="1"/>
  <c r="B715" i="1"/>
  <c r="M714" i="1"/>
  <c r="N714" i="1" s="1"/>
  <c r="B714" i="1"/>
  <c r="M713" i="1"/>
  <c r="N713" i="1" s="1"/>
  <c r="B713" i="1"/>
  <c r="M712" i="1"/>
  <c r="N712" i="1" s="1"/>
  <c r="B712" i="1"/>
  <c r="M711" i="1"/>
  <c r="N711" i="1" s="1"/>
  <c r="B711" i="1"/>
  <c r="M710" i="1"/>
  <c r="N710" i="1" s="1"/>
  <c r="B710" i="1"/>
  <c r="M709" i="1"/>
  <c r="N709" i="1" s="1"/>
  <c r="B709" i="1"/>
  <c r="M708" i="1"/>
  <c r="N708" i="1" s="1"/>
  <c r="B708" i="1"/>
  <c r="M707" i="1"/>
  <c r="N707" i="1" s="1"/>
  <c r="B707" i="1"/>
  <c r="M706" i="1"/>
  <c r="N706" i="1" s="1"/>
  <c r="B706" i="1"/>
  <c r="M705" i="1"/>
  <c r="N705" i="1" s="1"/>
  <c r="B705" i="1"/>
  <c r="M704" i="1"/>
  <c r="N704" i="1" s="1"/>
  <c r="B704" i="1"/>
  <c r="M703" i="1"/>
  <c r="N703" i="1" s="1"/>
  <c r="B703" i="1"/>
  <c r="M702" i="1"/>
  <c r="N702" i="1" s="1"/>
  <c r="B702" i="1"/>
  <c r="M701" i="1"/>
  <c r="N701" i="1" s="1"/>
  <c r="B701" i="1"/>
  <c r="M700" i="1"/>
  <c r="N700" i="1" s="1"/>
  <c r="B700" i="1"/>
  <c r="M699" i="1"/>
  <c r="N699" i="1" s="1"/>
  <c r="B699" i="1"/>
  <c r="M698" i="1"/>
  <c r="N698" i="1" s="1"/>
  <c r="B698" i="1"/>
  <c r="M697" i="1"/>
  <c r="N697" i="1" s="1"/>
  <c r="B697" i="1"/>
  <c r="M696" i="1"/>
  <c r="N696" i="1" s="1"/>
  <c r="B696" i="1"/>
  <c r="M695" i="1"/>
  <c r="N695" i="1" s="1"/>
  <c r="B695" i="1"/>
  <c r="M694" i="1"/>
  <c r="N694" i="1" s="1"/>
  <c r="B694" i="1"/>
  <c r="M693" i="1"/>
  <c r="N693" i="1" s="1"/>
  <c r="B693" i="1"/>
  <c r="M692" i="1"/>
  <c r="N692" i="1" s="1"/>
  <c r="B692" i="1"/>
  <c r="M691" i="1"/>
  <c r="N691" i="1" s="1"/>
  <c r="B691" i="1"/>
  <c r="M690" i="1"/>
  <c r="N690" i="1" s="1"/>
  <c r="B690" i="1"/>
  <c r="M689" i="1"/>
  <c r="N689" i="1" s="1"/>
  <c r="B689" i="1"/>
  <c r="M688" i="1"/>
  <c r="N688" i="1" s="1"/>
  <c r="B688" i="1"/>
  <c r="M687" i="1"/>
  <c r="N687" i="1" s="1"/>
  <c r="B687" i="1"/>
  <c r="M686" i="1"/>
  <c r="N686" i="1" s="1"/>
  <c r="B686" i="1"/>
  <c r="M685" i="1"/>
  <c r="N685" i="1" s="1"/>
  <c r="B685" i="1"/>
  <c r="M684" i="1"/>
  <c r="N684" i="1" s="1"/>
  <c r="B684" i="1"/>
  <c r="M683" i="1"/>
  <c r="N683" i="1" s="1"/>
  <c r="B683" i="1"/>
  <c r="M682" i="1"/>
  <c r="N682" i="1" s="1"/>
  <c r="B682" i="1"/>
  <c r="M681" i="1"/>
  <c r="N681" i="1" s="1"/>
  <c r="B681" i="1"/>
  <c r="M680" i="1"/>
  <c r="N680" i="1" s="1"/>
  <c r="B680" i="1"/>
  <c r="M679" i="1"/>
  <c r="N679" i="1" s="1"/>
  <c r="B679" i="1"/>
  <c r="M678" i="1"/>
  <c r="N678" i="1" s="1"/>
  <c r="B678" i="1"/>
  <c r="M677" i="1"/>
  <c r="N677" i="1" s="1"/>
  <c r="B677" i="1"/>
  <c r="M676" i="1"/>
  <c r="N676" i="1" s="1"/>
  <c r="B676" i="1"/>
  <c r="M675" i="1"/>
  <c r="N675" i="1" s="1"/>
  <c r="B675" i="1"/>
  <c r="M674" i="1"/>
  <c r="N674" i="1" s="1"/>
  <c r="B674" i="1"/>
  <c r="M673" i="1"/>
  <c r="N673" i="1" s="1"/>
  <c r="B673" i="1"/>
  <c r="M672" i="1"/>
  <c r="N672" i="1" s="1"/>
  <c r="B672" i="1"/>
  <c r="M671" i="1"/>
  <c r="N671" i="1" s="1"/>
  <c r="B671" i="1"/>
  <c r="M670" i="1"/>
  <c r="N670" i="1" s="1"/>
  <c r="B670" i="1"/>
  <c r="M669" i="1"/>
  <c r="N669" i="1" s="1"/>
  <c r="B669" i="1"/>
  <c r="M668" i="1"/>
  <c r="N668" i="1" s="1"/>
  <c r="B668" i="1"/>
  <c r="M667" i="1"/>
  <c r="N667" i="1" s="1"/>
  <c r="B667" i="1"/>
  <c r="M666" i="1"/>
  <c r="N666" i="1" s="1"/>
  <c r="B666" i="1"/>
  <c r="M665" i="1"/>
  <c r="N665" i="1" s="1"/>
  <c r="B665" i="1"/>
  <c r="M664" i="1"/>
  <c r="N664" i="1" s="1"/>
  <c r="B664" i="1"/>
  <c r="M663" i="1"/>
  <c r="N663" i="1" s="1"/>
  <c r="B663" i="1"/>
  <c r="M662" i="1"/>
  <c r="N662" i="1" s="1"/>
  <c r="B662" i="1"/>
  <c r="M661" i="1"/>
  <c r="N661" i="1" s="1"/>
  <c r="B661" i="1"/>
  <c r="M660" i="1"/>
  <c r="N660" i="1" s="1"/>
  <c r="B660" i="1"/>
  <c r="M659" i="1"/>
  <c r="N659" i="1" s="1"/>
  <c r="B659" i="1"/>
  <c r="M658" i="1"/>
  <c r="N658" i="1" s="1"/>
  <c r="B658" i="1"/>
  <c r="M657" i="1"/>
  <c r="N657" i="1" s="1"/>
  <c r="B657" i="1"/>
  <c r="M656" i="1"/>
  <c r="N656" i="1" s="1"/>
  <c r="B656" i="1"/>
  <c r="M655" i="1"/>
  <c r="N655" i="1" s="1"/>
  <c r="B655" i="1"/>
  <c r="M654" i="1"/>
  <c r="N654" i="1" s="1"/>
  <c r="B654" i="1"/>
  <c r="M653" i="1"/>
  <c r="N653" i="1" s="1"/>
  <c r="B653" i="1"/>
  <c r="M652" i="1"/>
  <c r="N652" i="1" s="1"/>
  <c r="B652" i="1"/>
  <c r="M651" i="1"/>
  <c r="N651" i="1" s="1"/>
  <c r="B651" i="1"/>
  <c r="M650" i="1"/>
  <c r="N650" i="1" s="1"/>
  <c r="B650" i="1"/>
  <c r="M649" i="1"/>
  <c r="N649" i="1" s="1"/>
  <c r="B649" i="1"/>
  <c r="M648" i="1"/>
  <c r="N648" i="1" s="1"/>
  <c r="B648" i="1"/>
  <c r="M647" i="1"/>
  <c r="N647" i="1" s="1"/>
  <c r="B647" i="1"/>
  <c r="M646" i="1"/>
  <c r="N646" i="1" s="1"/>
  <c r="B646" i="1"/>
  <c r="M645" i="1"/>
  <c r="N645" i="1" s="1"/>
  <c r="B645" i="1"/>
  <c r="M644" i="1"/>
  <c r="N644" i="1" s="1"/>
  <c r="B644" i="1"/>
  <c r="M643" i="1"/>
  <c r="N643" i="1" s="1"/>
  <c r="B643" i="1"/>
  <c r="M642" i="1"/>
  <c r="N642" i="1" s="1"/>
  <c r="B642" i="1"/>
  <c r="M641" i="1"/>
  <c r="N641" i="1" s="1"/>
  <c r="B641" i="1"/>
  <c r="M640" i="1"/>
  <c r="N640" i="1" s="1"/>
  <c r="B640" i="1"/>
  <c r="M639" i="1"/>
  <c r="N639" i="1" s="1"/>
  <c r="B639" i="1"/>
  <c r="M638" i="1"/>
  <c r="N638" i="1" s="1"/>
  <c r="B638" i="1"/>
  <c r="M637" i="1"/>
  <c r="N637" i="1" s="1"/>
  <c r="B637" i="1"/>
  <c r="M636" i="1"/>
  <c r="N636" i="1" s="1"/>
  <c r="B636" i="1"/>
  <c r="M635" i="1"/>
  <c r="N635" i="1" s="1"/>
  <c r="B635" i="1"/>
  <c r="M634" i="1"/>
  <c r="N634" i="1" s="1"/>
  <c r="B634" i="1"/>
  <c r="M633" i="1"/>
  <c r="N633" i="1" s="1"/>
  <c r="B633" i="1"/>
  <c r="M632" i="1"/>
  <c r="N632" i="1" s="1"/>
  <c r="B632" i="1"/>
  <c r="M631" i="1"/>
  <c r="N631" i="1" s="1"/>
  <c r="B631" i="1"/>
  <c r="M630" i="1"/>
  <c r="N630" i="1" s="1"/>
  <c r="B630" i="1"/>
  <c r="M629" i="1"/>
  <c r="N629" i="1" s="1"/>
  <c r="B629" i="1"/>
  <c r="M628" i="1"/>
  <c r="N628" i="1" s="1"/>
  <c r="B628" i="1"/>
  <c r="M627" i="1"/>
  <c r="N627" i="1" s="1"/>
  <c r="B627" i="1"/>
  <c r="M626" i="1"/>
  <c r="N626" i="1" s="1"/>
  <c r="B626" i="1"/>
  <c r="M625" i="1"/>
  <c r="N625" i="1" s="1"/>
  <c r="B625" i="1"/>
  <c r="M624" i="1"/>
  <c r="N624" i="1" s="1"/>
  <c r="B624" i="1"/>
  <c r="M623" i="1"/>
  <c r="N623" i="1" s="1"/>
  <c r="B623" i="1"/>
  <c r="M622" i="1"/>
  <c r="N622" i="1" s="1"/>
  <c r="B622" i="1"/>
  <c r="M621" i="1"/>
  <c r="N621" i="1" s="1"/>
  <c r="B621" i="1"/>
  <c r="M620" i="1"/>
  <c r="N620" i="1" s="1"/>
  <c r="B620" i="1"/>
  <c r="M619" i="1"/>
  <c r="N619" i="1" s="1"/>
  <c r="B619" i="1"/>
  <c r="M618" i="1"/>
  <c r="N618" i="1" s="1"/>
  <c r="B618" i="1"/>
  <c r="M617" i="1"/>
  <c r="N617" i="1" s="1"/>
  <c r="B617" i="1"/>
  <c r="M616" i="1"/>
  <c r="N616" i="1" s="1"/>
  <c r="B616" i="1"/>
  <c r="M615" i="1"/>
  <c r="N615" i="1" s="1"/>
  <c r="B615" i="1"/>
  <c r="M614" i="1"/>
  <c r="N614" i="1" s="1"/>
  <c r="B614" i="1"/>
  <c r="M613" i="1"/>
  <c r="N613" i="1" s="1"/>
  <c r="B613" i="1"/>
  <c r="M612" i="1"/>
  <c r="N612" i="1" s="1"/>
  <c r="B612" i="1"/>
  <c r="M611" i="1"/>
  <c r="N611" i="1" s="1"/>
  <c r="B611" i="1"/>
  <c r="M610" i="1"/>
  <c r="N610" i="1" s="1"/>
  <c r="B610" i="1"/>
  <c r="M609" i="1"/>
  <c r="N609" i="1" s="1"/>
  <c r="B609" i="1"/>
  <c r="M608" i="1"/>
  <c r="N608" i="1" s="1"/>
  <c r="B608" i="1"/>
  <c r="M607" i="1"/>
  <c r="N607" i="1" s="1"/>
  <c r="B607" i="1"/>
  <c r="M606" i="1"/>
  <c r="N606" i="1" s="1"/>
  <c r="B606" i="1"/>
  <c r="M605" i="1"/>
  <c r="N605" i="1" s="1"/>
  <c r="B605" i="1"/>
  <c r="M604" i="1"/>
  <c r="N604" i="1" s="1"/>
  <c r="B604" i="1"/>
  <c r="M603" i="1"/>
  <c r="N603" i="1" s="1"/>
  <c r="B603" i="1"/>
  <c r="M602" i="1"/>
  <c r="N602" i="1" s="1"/>
  <c r="B602" i="1"/>
  <c r="M601" i="1"/>
  <c r="N601" i="1" s="1"/>
  <c r="B601" i="1"/>
  <c r="M600" i="1"/>
  <c r="N600" i="1" s="1"/>
  <c r="B600" i="1"/>
  <c r="M599" i="1"/>
  <c r="N599" i="1" s="1"/>
  <c r="B599" i="1"/>
  <c r="M598" i="1"/>
  <c r="N598" i="1" s="1"/>
  <c r="B598" i="1"/>
  <c r="M597" i="1"/>
  <c r="N597" i="1" s="1"/>
  <c r="B597" i="1"/>
  <c r="M596" i="1"/>
  <c r="N596" i="1" s="1"/>
  <c r="B596" i="1"/>
  <c r="M595" i="1"/>
  <c r="N595" i="1" s="1"/>
  <c r="B595" i="1"/>
  <c r="M594" i="1"/>
  <c r="N594" i="1" s="1"/>
  <c r="B594" i="1"/>
  <c r="M593" i="1"/>
  <c r="N593" i="1" s="1"/>
  <c r="B593" i="1"/>
  <c r="M592" i="1"/>
  <c r="N592" i="1" s="1"/>
  <c r="B592" i="1"/>
  <c r="M591" i="1"/>
  <c r="N591" i="1" s="1"/>
  <c r="B591" i="1"/>
  <c r="M590" i="1"/>
  <c r="N590" i="1" s="1"/>
  <c r="B590" i="1"/>
  <c r="M589" i="1"/>
  <c r="N589" i="1" s="1"/>
  <c r="B589" i="1"/>
  <c r="M588" i="1"/>
  <c r="N588" i="1" s="1"/>
  <c r="B588" i="1"/>
  <c r="M587" i="1"/>
  <c r="N587" i="1" s="1"/>
  <c r="B587" i="1"/>
  <c r="M586" i="1"/>
  <c r="N586" i="1" s="1"/>
  <c r="B586" i="1"/>
  <c r="M585" i="1"/>
  <c r="N585" i="1" s="1"/>
  <c r="B585" i="1"/>
  <c r="M584" i="1"/>
  <c r="N584" i="1" s="1"/>
  <c r="B584" i="1"/>
  <c r="M583" i="1"/>
  <c r="N583" i="1" s="1"/>
  <c r="B583" i="1"/>
  <c r="M582" i="1"/>
  <c r="N582" i="1" s="1"/>
  <c r="B582" i="1"/>
  <c r="M581" i="1"/>
  <c r="N581" i="1" s="1"/>
  <c r="B581" i="1"/>
  <c r="M580" i="1"/>
  <c r="N580" i="1" s="1"/>
  <c r="B580" i="1"/>
  <c r="M579" i="1"/>
  <c r="N579" i="1" s="1"/>
  <c r="B579" i="1"/>
  <c r="M578" i="1"/>
  <c r="N578" i="1" s="1"/>
  <c r="B578" i="1"/>
  <c r="M577" i="1"/>
  <c r="N577" i="1" s="1"/>
  <c r="B577" i="1"/>
  <c r="M576" i="1"/>
  <c r="N576" i="1" s="1"/>
  <c r="B576" i="1"/>
  <c r="M575" i="1"/>
  <c r="N575" i="1" s="1"/>
  <c r="B575" i="1"/>
  <c r="M574" i="1"/>
  <c r="N574" i="1" s="1"/>
  <c r="B574" i="1"/>
  <c r="M573" i="1"/>
  <c r="N573" i="1" s="1"/>
  <c r="B573" i="1"/>
  <c r="M572" i="1"/>
  <c r="N572" i="1" s="1"/>
  <c r="B572" i="1"/>
  <c r="M571" i="1"/>
  <c r="N571" i="1" s="1"/>
  <c r="B571" i="1"/>
  <c r="M570" i="1"/>
  <c r="N570" i="1" s="1"/>
  <c r="B570" i="1"/>
  <c r="M569" i="1"/>
  <c r="N569" i="1" s="1"/>
  <c r="B569" i="1"/>
  <c r="M568" i="1"/>
  <c r="N568" i="1" s="1"/>
  <c r="B568" i="1"/>
  <c r="M567" i="1"/>
  <c r="N567" i="1" s="1"/>
  <c r="B567" i="1"/>
  <c r="M566" i="1"/>
  <c r="N566" i="1" s="1"/>
  <c r="B566" i="1"/>
  <c r="M565" i="1"/>
  <c r="N565" i="1" s="1"/>
  <c r="B565" i="1"/>
  <c r="M564" i="1"/>
  <c r="N564" i="1" s="1"/>
  <c r="B564" i="1"/>
  <c r="M563" i="1"/>
  <c r="N563" i="1" s="1"/>
  <c r="B563" i="1"/>
  <c r="M562" i="1"/>
  <c r="N562" i="1" s="1"/>
  <c r="B562" i="1"/>
  <c r="M561" i="1"/>
  <c r="N561" i="1" s="1"/>
  <c r="B561" i="1"/>
  <c r="M560" i="1"/>
  <c r="N560" i="1" s="1"/>
  <c r="B560" i="1"/>
  <c r="M559" i="1"/>
  <c r="N559" i="1" s="1"/>
  <c r="B559" i="1"/>
  <c r="M558" i="1"/>
  <c r="N558" i="1" s="1"/>
  <c r="B558" i="1"/>
  <c r="M557" i="1"/>
  <c r="N557" i="1" s="1"/>
  <c r="B557" i="1"/>
  <c r="M556" i="1"/>
  <c r="N556" i="1" s="1"/>
  <c r="B556" i="1"/>
  <c r="M555" i="1"/>
  <c r="N555" i="1" s="1"/>
  <c r="B555" i="1"/>
  <c r="M554" i="1"/>
  <c r="N554" i="1" s="1"/>
  <c r="B554" i="1"/>
  <c r="M553" i="1"/>
  <c r="N553" i="1" s="1"/>
  <c r="B553" i="1"/>
  <c r="M552" i="1"/>
  <c r="N552" i="1" s="1"/>
  <c r="B552" i="1"/>
  <c r="M551" i="1"/>
  <c r="N551" i="1" s="1"/>
  <c r="B551" i="1"/>
  <c r="M550" i="1"/>
  <c r="N550" i="1" s="1"/>
  <c r="B550" i="1"/>
  <c r="M549" i="1"/>
  <c r="N549" i="1" s="1"/>
  <c r="B549" i="1"/>
  <c r="M548" i="1"/>
  <c r="N548" i="1" s="1"/>
  <c r="B548" i="1"/>
  <c r="M547" i="1"/>
  <c r="N547" i="1" s="1"/>
  <c r="B547" i="1"/>
  <c r="M546" i="1"/>
  <c r="N546" i="1" s="1"/>
  <c r="B546" i="1"/>
  <c r="M545" i="1"/>
  <c r="N545" i="1" s="1"/>
  <c r="B545" i="1"/>
  <c r="M544" i="1"/>
  <c r="N544" i="1" s="1"/>
  <c r="B544" i="1"/>
  <c r="M543" i="1"/>
  <c r="N543" i="1" s="1"/>
  <c r="B543" i="1"/>
  <c r="M542" i="1"/>
  <c r="N542" i="1" s="1"/>
  <c r="B542" i="1"/>
  <c r="M541" i="1"/>
  <c r="N541" i="1" s="1"/>
  <c r="B541" i="1"/>
  <c r="M540" i="1"/>
  <c r="N540" i="1" s="1"/>
  <c r="B540" i="1"/>
  <c r="M539" i="1"/>
  <c r="N539" i="1" s="1"/>
  <c r="B539" i="1"/>
  <c r="M538" i="1"/>
  <c r="N538" i="1" s="1"/>
  <c r="B538" i="1"/>
  <c r="M537" i="1"/>
  <c r="N537" i="1" s="1"/>
  <c r="B537" i="1"/>
  <c r="M536" i="1"/>
  <c r="N536" i="1" s="1"/>
  <c r="B536" i="1"/>
  <c r="M535" i="1"/>
  <c r="N535" i="1" s="1"/>
  <c r="B535" i="1"/>
  <c r="M534" i="1"/>
  <c r="N534" i="1" s="1"/>
  <c r="B534" i="1"/>
  <c r="M533" i="1"/>
  <c r="N533" i="1" s="1"/>
  <c r="B533" i="1"/>
  <c r="M532" i="1"/>
  <c r="N532" i="1" s="1"/>
  <c r="B532" i="1"/>
  <c r="M531" i="1"/>
  <c r="N531" i="1" s="1"/>
  <c r="B531" i="1"/>
  <c r="M530" i="1"/>
  <c r="N530" i="1" s="1"/>
  <c r="B530" i="1"/>
  <c r="M529" i="1"/>
  <c r="N529" i="1" s="1"/>
  <c r="B529" i="1"/>
  <c r="M528" i="1"/>
  <c r="N528" i="1" s="1"/>
  <c r="B528" i="1"/>
  <c r="M527" i="1"/>
  <c r="N527" i="1" s="1"/>
  <c r="B527" i="1"/>
  <c r="M526" i="1"/>
  <c r="N526" i="1" s="1"/>
  <c r="B526" i="1"/>
  <c r="M525" i="1"/>
  <c r="N525" i="1" s="1"/>
  <c r="B525" i="1"/>
  <c r="M524" i="1"/>
  <c r="N524" i="1" s="1"/>
  <c r="B524" i="1"/>
  <c r="M523" i="1"/>
  <c r="N523" i="1" s="1"/>
  <c r="B523" i="1"/>
  <c r="M522" i="1"/>
  <c r="N522" i="1" s="1"/>
  <c r="B522" i="1"/>
  <c r="M521" i="1"/>
  <c r="N521" i="1" s="1"/>
  <c r="B521" i="1"/>
  <c r="M520" i="1"/>
  <c r="N520" i="1" s="1"/>
  <c r="B520" i="1"/>
  <c r="M519" i="1"/>
  <c r="N519" i="1" s="1"/>
  <c r="B519" i="1"/>
  <c r="M518" i="1"/>
  <c r="N518" i="1" s="1"/>
  <c r="B518" i="1"/>
  <c r="M517" i="1"/>
  <c r="N517" i="1" s="1"/>
  <c r="B517" i="1"/>
  <c r="M516" i="1"/>
  <c r="N516" i="1" s="1"/>
  <c r="B516" i="1"/>
  <c r="M515" i="1"/>
  <c r="N515" i="1" s="1"/>
  <c r="B515" i="1"/>
  <c r="M514" i="1"/>
  <c r="N514" i="1" s="1"/>
  <c r="B514" i="1"/>
  <c r="M513" i="1"/>
  <c r="N513" i="1" s="1"/>
  <c r="B513" i="1"/>
  <c r="M512" i="1"/>
  <c r="N512" i="1" s="1"/>
  <c r="B512" i="1"/>
  <c r="M511" i="1"/>
  <c r="N511" i="1" s="1"/>
  <c r="B511" i="1"/>
  <c r="M510" i="1"/>
  <c r="N510" i="1" s="1"/>
  <c r="B510" i="1"/>
  <c r="M509" i="1"/>
  <c r="N509" i="1" s="1"/>
  <c r="B509" i="1"/>
  <c r="M508" i="1"/>
  <c r="N508" i="1" s="1"/>
  <c r="B508" i="1"/>
  <c r="M507" i="1"/>
  <c r="N507" i="1" s="1"/>
  <c r="B507" i="1"/>
  <c r="M506" i="1"/>
  <c r="N506" i="1" s="1"/>
  <c r="B506" i="1"/>
  <c r="M505" i="1"/>
  <c r="N505" i="1" s="1"/>
  <c r="B505" i="1"/>
  <c r="M504" i="1"/>
  <c r="N504" i="1" s="1"/>
  <c r="B504" i="1"/>
  <c r="M503" i="1"/>
  <c r="N503" i="1" s="1"/>
  <c r="B503" i="1"/>
  <c r="M502" i="1"/>
  <c r="N502" i="1" s="1"/>
  <c r="B502" i="1"/>
  <c r="M501" i="1"/>
  <c r="N501" i="1" s="1"/>
  <c r="B501" i="1"/>
  <c r="M500" i="1"/>
  <c r="N500" i="1" s="1"/>
  <c r="B500" i="1"/>
  <c r="M499" i="1"/>
  <c r="N499" i="1" s="1"/>
  <c r="B499" i="1"/>
  <c r="M498" i="1"/>
  <c r="N498" i="1" s="1"/>
  <c r="B498" i="1"/>
  <c r="M497" i="1"/>
  <c r="N497" i="1" s="1"/>
  <c r="B497" i="1"/>
  <c r="M496" i="1"/>
  <c r="N496" i="1" s="1"/>
  <c r="B496" i="1"/>
  <c r="M495" i="1"/>
  <c r="N495" i="1" s="1"/>
  <c r="B495" i="1"/>
  <c r="M494" i="1"/>
  <c r="N494" i="1" s="1"/>
  <c r="B494" i="1"/>
  <c r="M493" i="1"/>
  <c r="N493" i="1" s="1"/>
  <c r="B493" i="1"/>
  <c r="M492" i="1"/>
  <c r="N492" i="1" s="1"/>
  <c r="B492" i="1"/>
  <c r="M491" i="1"/>
  <c r="N491" i="1" s="1"/>
  <c r="B491" i="1"/>
  <c r="M490" i="1"/>
  <c r="N490" i="1" s="1"/>
  <c r="B490" i="1"/>
  <c r="M489" i="1"/>
  <c r="N489" i="1" s="1"/>
  <c r="B489" i="1"/>
  <c r="M488" i="1"/>
  <c r="N488" i="1" s="1"/>
  <c r="B488" i="1"/>
  <c r="M487" i="1"/>
  <c r="N487" i="1" s="1"/>
  <c r="B487" i="1"/>
  <c r="M486" i="1"/>
  <c r="N486" i="1" s="1"/>
  <c r="B486" i="1"/>
  <c r="M485" i="1"/>
  <c r="N485" i="1" s="1"/>
  <c r="B485" i="1"/>
  <c r="M484" i="1"/>
  <c r="N484" i="1" s="1"/>
  <c r="B484" i="1"/>
  <c r="M483" i="1"/>
  <c r="N483" i="1" s="1"/>
  <c r="B483" i="1"/>
  <c r="M482" i="1"/>
  <c r="N482" i="1" s="1"/>
  <c r="B482" i="1"/>
  <c r="M481" i="1"/>
  <c r="N481" i="1" s="1"/>
  <c r="B481" i="1"/>
  <c r="M480" i="1"/>
  <c r="N480" i="1" s="1"/>
  <c r="B480" i="1"/>
  <c r="M479" i="1"/>
  <c r="N479" i="1" s="1"/>
  <c r="B479" i="1"/>
  <c r="M478" i="1"/>
  <c r="N478" i="1" s="1"/>
  <c r="B478" i="1"/>
  <c r="M477" i="1"/>
  <c r="N477" i="1" s="1"/>
  <c r="B477" i="1"/>
  <c r="M476" i="1"/>
  <c r="N476" i="1" s="1"/>
  <c r="B476" i="1"/>
  <c r="M475" i="1"/>
  <c r="N475" i="1" s="1"/>
  <c r="B475" i="1"/>
  <c r="M474" i="1"/>
  <c r="N474" i="1" s="1"/>
  <c r="B474" i="1"/>
  <c r="M473" i="1"/>
  <c r="N473" i="1" s="1"/>
  <c r="B473" i="1"/>
  <c r="M472" i="1"/>
  <c r="N472" i="1" s="1"/>
  <c r="B472" i="1"/>
  <c r="M471" i="1"/>
  <c r="N471" i="1" s="1"/>
  <c r="B471" i="1"/>
  <c r="M470" i="1"/>
  <c r="N470" i="1" s="1"/>
  <c r="B470" i="1"/>
  <c r="M469" i="1"/>
  <c r="N469" i="1" s="1"/>
  <c r="B469" i="1"/>
  <c r="M468" i="1"/>
  <c r="N468" i="1" s="1"/>
  <c r="B468" i="1"/>
  <c r="M467" i="1"/>
  <c r="N467" i="1" s="1"/>
  <c r="B467" i="1"/>
  <c r="M466" i="1"/>
  <c r="N466" i="1" s="1"/>
  <c r="B466" i="1"/>
  <c r="M465" i="1"/>
  <c r="N465" i="1" s="1"/>
  <c r="B465" i="1"/>
  <c r="M464" i="1"/>
  <c r="N464" i="1" s="1"/>
  <c r="B464" i="1"/>
  <c r="M463" i="1"/>
  <c r="N463" i="1" s="1"/>
  <c r="B463" i="1"/>
  <c r="M462" i="1"/>
  <c r="N462" i="1" s="1"/>
  <c r="B462" i="1"/>
  <c r="M461" i="1"/>
  <c r="N461" i="1" s="1"/>
  <c r="B461" i="1"/>
  <c r="M460" i="1"/>
  <c r="N460" i="1" s="1"/>
  <c r="B460" i="1"/>
  <c r="M459" i="1"/>
  <c r="N459" i="1" s="1"/>
  <c r="B459" i="1"/>
  <c r="M458" i="1"/>
  <c r="N458" i="1" s="1"/>
  <c r="B458" i="1"/>
  <c r="M457" i="1"/>
  <c r="N457" i="1" s="1"/>
  <c r="B457" i="1"/>
  <c r="M456" i="1"/>
  <c r="N456" i="1" s="1"/>
  <c r="B456" i="1"/>
  <c r="M455" i="1"/>
  <c r="N455" i="1" s="1"/>
  <c r="B455" i="1"/>
  <c r="M454" i="1"/>
  <c r="N454" i="1" s="1"/>
  <c r="B454" i="1"/>
  <c r="M453" i="1"/>
  <c r="N453" i="1" s="1"/>
  <c r="B453" i="1"/>
  <c r="M452" i="1"/>
  <c r="N452" i="1" s="1"/>
  <c r="B452" i="1"/>
  <c r="M451" i="1"/>
  <c r="N451" i="1" s="1"/>
  <c r="B451" i="1"/>
  <c r="M450" i="1"/>
  <c r="N450" i="1" s="1"/>
  <c r="B450" i="1"/>
  <c r="M449" i="1"/>
  <c r="N449" i="1" s="1"/>
  <c r="B449" i="1"/>
  <c r="M448" i="1"/>
  <c r="N448" i="1" s="1"/>
  <c r="B448" i="1"/>
  <c r="M447" i="1"/>
  <c r="N447" i="1" s="1"/>
  <c r="B447" i="1"/>
  <c r="M446" i="1"/>
  <c r="N446" i="1" s="1"/>
  <c r="B446" i="1"/>
  <c r="M445" i="1"/>
  <c r="N445" i="1" s="1"/>
  <c r="B445" i="1"/>
  <c r="M444" i="1"/>
  <c r="N444" i="1" s="1"/>
  <c r="B444" i="1"/>
  <c r="M443" i="1"/>
  <c r="N443" i="1" s="1"/>
  <c r="B443" i="1"/>
  <c r="M442" i="1"/>
  <c r="N442" i="1" s="1"/>
  <c r="B442" i="1"/>
  <c r="M441" i="1"/>
  <c r="N441" i="1" s="1"/>
  <c r="B441" i="1"/>
  <c r="M440" i="1"/>
  <c r="N440" i="1" s="1"/>
  <c r="B440" i="1"/>
  <c r="M439" i="1"/>
  <c r="N439" i="1" s="1"/>
  <c r="B439" i="1"/>
  <c r="M438" i="1"/>
  <c r="N438" i="1" s="1"/>
  <c r="B438" i="1"/>
  <c r="M437" i="1"/>
  <c r="N437" i="1" s="1"/>
  <c r="B437" i="1"/>
  <c r="M436" i="1"/>
  <c r="N436" i="1" s="1"/>
  <c r="B436" i="1"/>
  <c r="M435" i="1"/>
  <c r="N435" i="1" s="1"/>
  <c r="B435" i="1"/>
  <c r="M434" i="1"/>
  <c r="N434" i="1" s="1"/>
  <c r="B434" i="1"/>
  <c r="M433" i="1"/>
  <c r="N433" i="1" s="1"/>
  <c r="B433" i="1"/>
  <c r="M432" i="1"/>
  <c r="N432" i="1" s="1"/>
  <c r="B432" i="1"/>
  <c r="M431" i="1"/>
  <c r="N431" i="1" s="1"/>
  <c r="B431" i="1"/>
  <c r="M430" i="1"/>
  <c r="N430" i="1" s="1"/>
  <c r="B430" i="1"/>
  <c r="M429" i="1"/>
  <c r="N429" i="1" s="1"/>
  <c r="B429" i="1"/>
  <c r="M428" i="1"/>
  <c r="N428" i="1" s="1"/>
  <c r="B428" i="1"/>
  <c r="M427" i="1"/>
  <c r="N427" i="1" s="1"/>
  <c r="B427" i="1"/>
  <c r="M426" i="1"/>
  <c r="N426" i="1" s="1"/>
  <c r="B426" i="1"/>
  <c r="M425" i="1"/>
  <c r="N425" i="1" s="1"/>
  <c r="B425" i="1"/>
  <c r="M424" i="1"/>
  <c r="N424" i="1" s="1"/>
  <c r="B424" i="1"/>
  <c r="M423" i="1"/>
  <c r="N423" i="1" s="1"/>
  <c r="B423" i="1"/>
  <c r="M422" i="1"/>
  <c r="N422" i="1" s="1"/>
  <c r="B422" i="1"/>
  <c r="M421" i="1"/>
  <c r="N421" i="1" s="1"/>
  <c r="B421" i="1"/>
  <c r="M420" i="1"/>
  <c r="N420" i="1" s="1"/>
  <c r="B420" i="1"/>
  <c r="M419" i="1"/>
  <c r="N419" i="1" s="1"/>
  <c r="B419" i="1"/>
  <c r="M418" i="1"/>
  <c r="N418" i="1" s="1"/>
  <c r="B418" i="1"/>
  <c r="M417" i="1"/>
  <c r="N417" i="1" s="1"/>
  <c r="B417" i="1"/>
  <c r="M416" i="1"/>
  <c r="N416" i="1" s="1"/>
  <c r="B416" i="1"/>
  <c r="M415" i="1"/>
  <c r="N415" i="1" s="1"/>
  <c r="B415" i="1"/>
  <c r="M414" i="1"/>
  <c r="N414" i="1" s="1"/>
  <c r="B414" i="1"/>
  <c r="M413" i="1"/>
  <c r="N413" i="1" s="1"/>
  <c r="B413" i="1"/>
  <c r="M412" i="1"/>
  <c r="N412" i="1" s="1"/>
  <c r="B412" i="1"/>
  <c r="M411" i="1"/>
  <c r="N411" i="1" s="1"/>
  <c r="B411" i="1"/>
  <c r="M410" i="1"/>
  <c r="N410" i="1" s="1"/>
  <c r="B410" i="1"/>
  <c r="M409" i="1"/>
  <c r="N409" i="1" s="1"/>
  <c r="B409" i="1"/>
  <c r="M408" i="1"/>
  <c r="N408" i="1" s="1"/>
  <c r="B408" i="1"/>
  <c r="M407" i="1"/>
  <c r="N407" i="1" s="1"/>
  <c r="B407" i="1"/>
  <c r="M406" i="1"/>
  <c r="N406" i="1" s="1"/>
  <c r="B406" i="1"/>
  <c r="M405" i="1"/>
  <c r="N405" i="1" s="1"/>
  <c r="B405" i="1"/>
  <c r="M404" i="1"/>
  <c r="N404" i="1" s="1"/>
  <c r="B404" i="1"/>
  <c r="M403" i="1"/>
  <c r="N403" i="1" s="1"/>
  <c r="B403" i="1"/>
  <c r="M402" i="1"/>
  <c r="N402" i="1" s="1"/>
  <c r="B402" i="1"/>
  <c r="M401" i="1"/>
  <c r="N401" i="1" s="1"/>
  <c r="B401" i="1"/>
  <c r="M400" i="1"/>
  <c r="N400" i="1" s="1"/>
  <c r="B400" i="1"/>
  <c r="M399" i="1"/>
  <c r="N399" i="1" s="1"/>
  <c r="B399" i="1"/>
  <c r="M398" i="1"/>
  <c r="N398" i="1" s="1"/>
  <c r="B398" i="1"/>
  <c r="M397" i="1"/>
  <c r="N397" i="1" s="1"/>
  <c r="B397" i="1"/>
  <c r="M396" i="1"/>
  <c r="N396" i="1" s="1"/>
  <c r="B396" i="1"/>
  <c r="M395" i="1"/>
  <c r="N395" i="1" s="1"/>
  <c r="B395" i="1"/>
  <c r="M394" i="1"/>
  <c r="N394" i="1" s="1"/>
  <c r="B394" i="1"/>
  <c r="M393" i="1"/>
  <c r="N393" i="1" s="1"/>
  <c r="B393" i="1"/>
  <c r="M392" i="1"/>
  <c r="N392" i="1" s="1"/>
  <c r="B392" i="1"/>
  <c r="M391" i="1"/>
  <c r="N391" i="1" s="1"/>
  <c r="B391" i="1"/>
  <c r="M390" i="1"/>
  <c r="N390" i="1" s="1"/>
  <c r="B390" i="1"/>
  <c r="M389" i="1"/>
  <c r="N389" i="1" s="1"/>
  <c r="B389" i="1"/>
  <c r="M388" i="1"/>
  <c r="N388" i="1" s="1"/>
  <c r="B388" i="1"/>
  <c r="M387" i="1"/>
  <c r="N387" i="1" s="1"/>
  <c r="B387" i="1"/>
  <c r="M386" i="1"/>
  <c r="N386" i="1" s="1"/>
  <c r="B386" i="1"/>
  <c r="M385" i="1"/>
  <c r="N385" i="1" s="1"/>
  <c r="B385" i="1"/>
  <c r="M384" i="1"/>
  <c r="N384" i="1" s="1"/>
  <c r="B384" i="1"/>
  <c r="M383" i="1"/>
  <c r="N383" i="1" s="1"/>
  <c r="B383" i="1"/>
  <c r="M382" i="1"/>
  <c r="N382" i="1" s="1"/>
  <c r="B382" i="1"/>
  <c r="M381" i="1"/>
  <c r="N381" i="1" s="1"/>
  <c r="B381" i="1"/>
  <c r="M380" i="1"/>
  <c r="N380" i="1" s="1"/>
  <c r="B380" i="1"/>
  <c r="M379" i="1"/>
  <c r="N379" i="1" s="1"/>
  <c r="B379" i="1"/>
  <c r="M378" i="1"/>
  <c r="N378" i="1" s="1"/>
  <c r="B378" i="1"/>
  <c r="M377" i="1"/>
  <c r="N377" i="1" s="1"/>
  <c r="B377" i="1"/>
  <c r="M376" i="1"/>
  <c r="N376" i="1" s="1"/>
  <c r="B376" i="1"/>
  <c r="M375" i="1"/>
  <c r="N375" i="1" s="1"/>
  <c r="B375" i="1"/>
  <c r="M374" i="1"/>
  <c r="N374" i="1" s="1"/>
  <c r="B374" i="1"/>
  <c r="M373" i="1"/>
  <c r="N373" i="1" s="1"/>
  <c r="B373" i="1"/>
  <c r="M372" i="1"/>
  <c r="N372" i="1" s="1"/>
  <c r="B372" i="1"/>
  <c r="M371" i="1"/>
  <c r="N371" i="1" s="1"/>
  <c r="B371" i="1"/>
  <c r="M370" i="1"/>
  <c r="N370" i="1" s="1"/>
  <c r="B370" i="1"/>
  <c r="M369" i="1"/>
  <c r="N369" i="1" s="1"/>
  <c r="B369" i="1"/>
  <c r="M368" i="1"/>
  <c r="N368" i="1" s="1"/>
  <c r="B368" i="1"/>
  <c r="M367" i="1"/>
  <c r="N367" i="1" s="1"/>
  <c r="B367" i="1"/>
  <c r="M366" i="1"/>
  <c r="N366" i="1" s="1"/>
  <c r="B366" i="1"/>
  <c r="M365" i="1"/>
  <c r="N365" i="1" s="1"/>
  <c r="B365" i="1"/>
  <c r="M364" i="1"/>
  <c r="N364" i="1" s="1"/>
  <c r="B364" i="1"/>
  <c r="M363" i="1"/>
  <c r="N363" i="1" s="1"/>
  <c r="B363" i="1"/>
  <c r="M362" i="1"/>
  <c r="N362" i="1" s="1"/>
  <c r="B362" i="1"/>
  <c r="M361" i="1"/>
  <c r="N361" i="1" s="1"/>
  <c r="B361" i="1"/>
  <c r="M360" i="1"/>
  <c r="N360" i="1" s="1"/>
  <c r="B360" i="1"/>
  <c r="M359" i="1"/>
  <c r="N359" i="1" s="1"/>
  <c r="B359" i="1"/>
  <c r="M358" i="1"/>
  <c r="N358" i="1" s="1"/>
  <c r="B358" i="1"/>
  <c r="M357" i="1"/>
  <c r="N357" i="1" s="1"/>
  <c r="B357" i="1"/>
  <c r="M356" i="1"/>
  <c r="N356" i="1" s="1"/>
  <c r="B356" i="1"/>
  <c r="M355" i="1"/>
  <c r="N355" i="1" s="1"/>
  <c r="B355" i="1"/>
  <c r="M354" i="1"/>
  <c r="N354" i="1" s="1"/>
  <c r="B354" i="1"/>
  <c r="M353" i="1"/>
  <c r="N353" i="1" s="1"/>
  <c r="B353" i="1"/>
  <c r="M352" i="1"/>
  <c r="N352" i="1" s="1"/>
  <c r="B352" i="1"/>
  <c r="M351" i="1"/>
  <c r="N351" i="1" s="1"/>
  <c r="B351" i="1"/>
  <c r="M350" i="1"/>
  <c r="N350" i="1" s="1"/>
  <c r="B350" i="1"/>
  <c r="M349" i="1"/>
  <c r="N349" i="1" s="1"/>
  <c r="B349" i="1"/>
  <c r="M348" i="1"/>
  <c r="N348" i="1" s="1"/>
  <c r="B348" i="1"/>
  <c r="M347" i="1"/>
  <c r="N347" i="1" s="1"/>
  <c r="B347" i="1"/>
  <c r="M346" i="1"/>
  <c r="N346" i="1" s="1"/>
  <c r="B346" i="1"/>
  <c r="M345" i="1"/>
  <c r="N345" i="1" s="1"/>
  <c r="B345" i="1"/>
  <c r="M344" i="1"/>
  <c r="N344" i="1" s="1"/>
  <c r="B344" i="1"/>
  <c r="M343" i="1"/>
  <c r="N343" i="1" s="1"/>
  <c r="B343" i="1"/>
  <c r="M342" i="1"/>
  <c r="N342" i="1" s="1"/>
  <c r="B342" i="1"/>
  <c r="M341" i="1"/>
  <c r="N341" i="1" s="1"/>
  <c r="B341" i="1"/>
  <c r="M340" i="1"/>
  <c r="N340" i="1" s="1"/>
  <c r="B340" i="1"/>
  <c r="M339" i="1"/>
  <c r="N339" i="1" s="1"/>
  <c r="B339" i="1"/>
  <c r="M338" i="1"/>
  <c r="N338" i="1" s="1"/>
  <c r="B338" i="1"/>
  <c r="M337" i="1"/>
  <c r="N337" i="1" s="1"/>
  <c r="B337" i="1"/>
  <c r="M336" i="1"/>
  <c r="N336" i="1" s="1"/>
  <c r="B336" i="1"/>
  <c r="M335" i="1"/>
  <c r="N335" i="1" s="1"/>
  <c r="B335" i="1"/>
  <c r="M334" i="1"/>
  <c r="N334" i="1" s="1"/>
  <c r="B334" i="1"/>
  <c r="M333" i="1"/>
  <c r="N333" i="1" s="1"/>
  <c r="B333" i="1"/>
  <c r="M332" i="1"/>
  <c r="N332" i="1" s="1"/>
  <c r="B332" i="1"/>
  <c r="M331" i="1"/>
  <c r="N331" i="1" s="1"/>
  <c r="B331" i="1"/>
  <c r="M330" i="1"/>
  <c r="N330" i="1" s="1"/>
  <c r="B330" i="1"/>
  <c r="M329" i="1"/>
  <c r="N329" i="1" s="1"/>
  <c r="B329" i="1"/>
  <c r="M328" i="1"/>
  <c r="N328" i="1" s="1"/>
  <c r="B328" i="1"/>
  <c r="M327" i="1"/>
  <c r="N327" i="1" s="1"/>
  <c r="B327" i="1"/>
  <c r="M326" i="1"/>
  <c r="N326" i="1" s="1"/>
  <c r="B326" i="1"/>
  <c r="M325" i="1"/>
  <c r="N325" i="1" s="1"/>
  <c r="B325" i="1"/>
  <c r="M324" i="1"/>
  <c r="N324" i="1" s="1"/>
  <c r="B324" i="1"/>
  <c r="M323" i="1"/>
  <c r="N323" i="1" s="1"/>
  <c r="B323" i="1"/>
  <c r="M322" i="1"/>
  <c r="N322" i="1" s="1"/>
  <c r="B322" i="1"/>
  <c r="M321" i="1"/>
  <c r="N321" i="1" s="1"/>
  <c r="B321" i="1"/>
  <c r="M320" i="1"/>
  <c r="N320" i="1" s="1"/>
  <c r="B320" i="1"/>
  <c r="M319" i="1"/>
  <c r="N319" i="1" s="1"/>
  <c r="B319" i="1"/>
  <c r="M318" i="1"/>
  <c r="N318" i="1" s="1"/>
  <c r="B318" i="1"/>
  <c r="M317" i="1"/>
  <c r="N317" i="1" s="1"/>
  <c r="B317" i="1"/>
  <c r="M316" i="1"/>
  <c r="N316" i="1" s="1"/>
  <c r="B316" i="1"/>
  <c r="M315" i="1"/>
  <c r="N315" i="1" s="1"/>
  <c r="B315" i="1"/>
  <c r="M314" i="1"/>
  <c r="N314" i="1" s="1"/>
  <c r="B314" i="1"/>
  <c r="M313" i="1"/>
  <c r="N313" i="1" s="1"/>
  <c r="B313" i="1"/>
  <c r="M312" i="1"/>
  <c r="N312" i="1" s="1"/>
  <c r="B312" i="1"/>
  <c r="M311" i="1"/>
  <c r="N311" i="1" s="1"/>
  <c r="B311" i="1"/>
  <c r="M310" i="1"/>
  <c r="N310" i="1" s="1"/>
  <c r="B310" i="1"/>
  <c r="M309" i="1"/>
  <c r="N309" i="1" s="1"/>
  <c r="B309" i="1"/>
  <c r="M308" i="1"/>
  <c r="N308" i="1" s="1"/>
  <c r="B308" i="1"/>
  <c r="M307" i="1"/>
  <c r="N307" i="1" s="1"/>
  <c r="B307" i="1"/>
  <c r="M306" i="1"/>
  <c r="N306" i="1" s="1"/>
  <c r="B306" i="1"/>
  <c r="M305" i="1"/>
  <c r="N305" i="1" s="1"/>
  <c r="B305" i="1"/>
  <c r="M304" i="1"/>
  <c r="N304" i="1" s="1"/>
  <c r="B304" i="1"/>
  <c r="M303" i="1"/>
  <c r="N303" i="1" s="1"/>
  <c r="B303" i="1"/>
  <c r="M302" i="1"/>
  <c r="N302" i="1" s="1"/>
  <c r="B302" i="1"/>
  <c r="M301" i="1"/>
  <c r="N301" i="1" s="1"/>
  <c r="B301" i="1"/>
  <c r="M300" i="1"/>
  <c r="N300" i="1" s="1"/>
  <c r="B300" i="1"/>
  <c r="M299" i="1"/>
  <c r="N299" i="1" s="1"/>
  <c r="B299" i="1"/>
  <c r="M298" i="1"/>
  <c r="N298" i="1" s="1"/>
  <c r="B298" i="1"/>
  <c r="M297" i="1"/>
  <c r="N297" i="1" s="1"/>
  <c r="B297" i="1"/>
  <c r="M296" i="1"/>
  <c r="N296" i="1" s="1"/>
  <c r="B296" i="1"/>
  <c r="M295" i="1"/>
  <c r="N295" i="1" s="1"/>
  <c r="B295" i="1"/>
  <c r="M294" i="1"/>
  <c r="N294" i="1" s="1"/>
  <c r="B294" i="1"/>
  <c r="M293" i="1"/>
  <c r="N293" i="1" s="1"/>
  <c r="B293" i="1"/>
  <c r="M292" i="1"/>
  <c r="N292" i="1" s="1"/>
  <c r="B292" i="1"/>
  <c r="M291" i="1"/>
  <c r="N291" i="1" s="1"/>
  <c r="B291" i="1"/>
  <c r="M290" i="1"/>
  <c r="N290" i="1" s="1"/>
  <c r="B290" i="1"/>
  <c r="M289" i="1"/>
  <c r="N289" i="1" s="1"/>
  <c r="B289" i="1"/>
  <c r="M288" i="1"/>
  <c r="N288" i="1" s="1"/>
  <c r="B288" i="1"/>
  <c r="M287" i="1"/>
  <c r="N287" i="1" s="1"/>
  <c r="B287" i="1"/>
  <c r="M286" i="1"/>
  <c r="N286" i="1" s="1"/>
  <c r="B286" i="1"/>
  <c r="M285" i="1"/>
  <c r="N285" i="1" s="1"/>
  <c r="B285" i="1"/>
  <c r="M284" i="1"/>
  <c r="N284" i="1" s="1"/>
  <c r="B284" i="1"/>
  <c r="M283" i="1"/>
  <c r="N283" i="1" s="1"/>
  <c r="B283" i="1"/>
  <c r="M282" i="1"/>
  <c r="N282" i="1" s="1"/>
  <c r="B282" i="1"/>
  <c r="M281" i="1"/>
  <c r="N281" i="1" s="1"/>
  <c r="B281" i="1"/>
  <c r="M280" i="1"/>
  <c r="N280" i="1" s="1"/>
  <c r="B280" i="1"/>
  <c r="M279" i="1"/>
  <c r="N279" i="1" s="1"/>
  <c r="B279" i="1"/>
  <c r="M278" i="1"/>
  <c r="N278" i="1" s="1"/>
  <c r="B278" i="1"/>
  <c r="M277" i="1"/>
  <c r="N277" i="1" s="1"/>
  <c r="B277" i="1"/>
  <c r="M276" i="1"/>
  <c r="N276" i="1" s="1"/>
  <c r="B276" i="1"/>
  <c r="M275" i="1"/>
  <c r="N275" i="1" s="1"/>
  <c r="B275" i="1"/>
  <c r="M274" i="1"/>
  <c r="N274" i="1" s="1"/>
  <c r="B274" i="1"/>
  <c r="M273" i="1"/>
  <c r="N273" i="1" s="1"/>
  <c r="B273" i="1"/>
  <c r="M272" i="1"/>
  <c r="N272" i="1" s="1"/>
  <c r="B272" i="1"/>
  <c r="M271" i="1"/>
  <c r="N271" i="1" s="1"/>
  <c r="B271" i="1"/>
  <c r="M270" i="1"/>
  <c r="N270" i="1" s="1"/>
  <c r="B270" i="1"/>
  <c r="M269" i="1"/>
  <c r="N269" i="1" s="1"/>
  <c r="B269" i="1"/>
  <c r="M268" i="1"/>
  <c r="N268" i="1" s="1"/>
  <c r="B268" i="1"/>
  <c r="M267" i="1"/>
  <c r="N267" i="1" s="1"/>
  <c r="B267" i="1"/>
  <c r="M266" i="1"/>
  <c r="N266" i="1" s="1"/>
  <c r="B266" i="1"/>
  <c r="M265" i="1"/>
  <c r="N265" i="1" s="1"/>
  <c r="B265" i="1"/>
  <c r="M264" i="1"/>
  <c r="N264" i="1" s="1"/>
  <c r="B264" i="1"/>
  <c r="M263" i="1"/>
  <c r="N263" i="1" s="1"/>
  <c r="B263" i="1"/>
  <c r="M262" i="1"/>
  <c r="N262" i="1" s="1"/>
  <c r="B262" i="1"/>
  <c r="M261" i="1"/>
  <c r="N261" i="1" s="1"/>
  <c r="B261" i="1"/>
  <c r="M260" i="1"/>
  <c r="N260" i="1" s="1"/>
  <c r="B260" i="1"/>
  <c r="M259" i="1"/>
  <c r="N259" i="1" s="1"/>
  <c r="B259" i="1"/>
  <c r="M258" i="1"/>
  <c r="N258" i="1" s="1"/>
  <c r="B258" i="1"/>
  <c r="M257" i="1"/>
  <c r="N257" i="1" s="1"/>
  <c r="B257" i="1"/>
  <c r="M256" i="1"/>
  <c r="N256" i="1" s="1"/>
  <c r="B256" i="1"/>
  <c r="M255" i="1"/>
  <c r="N255" i="1" s="1"/>
  <c r="B255" i="1"/>
  <c r="M254" i="1"/>
  <c r="N254" i="1" s="1"/>
  <c r="B254" i="1"/>
  <c r="M253" i="1"/>
  <c r="N253" i="1" s="1"/>
  <c r="B253" i="1"/>
  <c r="M252" i="1"/>
  <c r="N252" i="1" s="1"/>
  <c r="B252" i="1"/>
  <c r="M251" i="1"/>
  <c r="N251" i="1" s="1"/>
  <c r="B251" i="1"/>
  <c r="M250" i="1"/>
  <c r="N250" i="1" s="1"/>
  <c r="B250" i="1"/>
  <c r="M249" i="1"/>
  <c r="N249" i="1" s="1"/>
  <c r="B249" i="1"/>
  <c r="M248" i="1"/>
  <c r="N248" i="1" s="1"/>
  <c r="B248" i="1"/>
  <c r="M247" i="1"/>
  <c r="N247" i="1" s="1"/>
  <c r="B247" i="1"/>
  <c r="M246" i="1"/>
  <c r="N246" i="1" s="1"/>
  <c r="B246" i="1"/>
  <c r="M245" i="1"/>
  <c r="N245" i="1" s="1"/>
  <c r="B245" i="1"/>
  <c r="M244" i="1"/>
  <c r="N244" i="1" s="1"/>
  <c r="B244" i="1"/>
  <c r="M243" i="1"/>
  <c r="N243" i="1" s="1"/>
  <c r="B243" i="1"/>
  <c r="M242" i="1"/>
  <c r="N242" i="1" s="1"/>
  <c r="B242" i="1"/>
  <c r="M241" i="1"/>
  <c r="N241" i="1" s="1"/>
  <c r="B241" i="1"/>
  <c r="M240" i="1"/>
  <c r="N240" i="1" s="1"/>
  <c r="B240" i="1"/>
  <c r="M239" i="1"/>
  <c r="N239" i="1" s="1"/>
  <c r="B239" i="1"/>
  <c r="M238" i="1"/>
  <c r="N238" i="1" s="1"/>
  <c r="B238" i="1"/>
  <c r="M237" i="1"/>
  <c r="N237" i="1" s="1"/>
  <c r="B237" i="1"/>
  <c r="M236" i="1"/>
  <c r="N236" i="1" s="1"/>
  <c r="B236" i="1"/>
  <c r="M235" i="1"/>
  <c r="N235" i="1" s="1"/>
  <c r="B235" i="1"/>
  <c r="M234" i="1"/>
  <c r="N234" i="1" s="1"/>
  <c r="B234" i="1"/>
  <c r="M233" i="1"/>
  <c r="N233" i="1" s="1"/>
  <c r="B233" i="1"/>
  <c r="M232" i="1"/>
  <c r="N232" i="1" s="1"/>
  <c r="B232" i="1"/>
  <c r="M231" i="1"/>
  <c r="N231" i="1" s="1"/>
  <c r="B231" i="1"/>
  <c r="M230" i="1"/>
  <c r="N230" i="1" s="1"/>
  <c r="B230" i="1"/>
  <c r="M229" i="1"/>
  <c r="N229" i="1" s="1"/>
  <c r="B229" i="1"/>
  <c r="M228" i="1"/>
  <c r="N228" i="1" s="1"/>
  <c r="B228" i="1"/>
  <c r="M227" i="1"/>
  <c r="N227" i="1" s="1"/>
  <c r="B227" i="1"/>
  <c r="M226" i="1"/>
  <c r="N226" i="1" s="1"/>
  <c r="B226" i="1"/>
  <c r="M225" i="1"/>
  <c r="N225" i="1" s="1"/>
  <c r="B225" i="1"/>
  <c r="M224" i="1"/>
  <c r="N224" i="1" s="1"/>
  <c r="B224" i="1"/>
  <c r="M223" i="1"/>
  <c r="N223" i="1" s="1"/>
  <c r="B223" i="1"/>
  <c r="M222" i="1"/>
  <c r="N222" i="1" s="1"/>
  <c r="B222" i="1"/>
  <c r="M221" i="1"/>
  <c r="N221" i="1" s="1"/>
  <c r="B221" i="1"/>
  <c r="M220" i="1"/>
  <c r="N220" i="1" s="1"/>
  <c r="B220" i="1"/>
  <c r="M219" i="1"/>
  <c r="N219" i="1" s="1"/>
  <c r="B219" i="1"/>
  <c r="M218" i="1"/>
  <c r="N218" i="1" s="1"/>
  <c r="B218" i="1"/>
  <c r="M217" i="1"/>
  <c r="N217" i="1" s="1"/>
  <c r="B217" i="1"/>
  <c r="M216" i="1"/>
  <c r="N216" i="1" s="1"/>
  <c r="B216" i="1"/>
  <c r="M215" i="1"/>
  <c r="N215" i="1" s="1"/>
  <c r="B215" i="1"/>
  <c r="M214" i="1"/>
  <c r="N214" i="1" s="1"/>
  <c r="B214" i="1"/>
  <c r="M213" i="1"/>
  <c r="N213" i="1" s="1"/>
  <c r="B213" i="1"/>
  <c r="M212" i="1"/>
  <c r="N212" i="1" s="1"/>
  <c r="B212" i="1"/>
  <c r="M211" i="1"/>
  <c r="N211" i="1" s="1"/>
  <c r="B211" i="1"/>
  <c r="M210" i="1"/>
  <c r="N210" i="1" s="1"/>
  <c r="B210" i="1"/>
  <c r="M209" i="1"/>
  <c r="N209" i="1" s="1"/>
  <c r="B209" i="1"/>
  <c r="M208" i="1"/>
  <c r="N208" i="1" s="1"/>
  <c r="B208" i="1"/>
  <c r="M207" i="1"/>
  <c r="N207" i="1" s="1"/>
  <c r="B207" i="1"/>
  <c r="M206" i="1"/>
  <c r="N206" i="1" s="1"/>
  <c r="B206" i="1"/>
  <c r="M205" i="1"/>
  <c r="N205" i="1" s="1"/>
  <c r="B205" i="1"/>
  <c r="M204" i="1"/>
  <c r="N204" i="1" s="1"/>
  <c r="B204" i="1"/>
  <c r="M203" i="1"/>
  <c r="N203" i="1" s="1"/>
  <c r="B203" i="1"/>
  <c r="M202" i="1"/>
  <c r="N202" i="1" s="1"/>
  <c r="B202" i="1"/>
  <c r="M201" i="1"/>
  <c r="N201" i="1" s="1"/>
  <c r="B201" i="1"/>
  <c r="M200" i="1"/>
  <c r="N200" i="1" s="1"/>
  <c r="B200" i="1"/>
  <c r="M199" i="1"/>
  <c r="N199" i="1" s="1"/>
  <c r="B199" i="1"/>
  <c r="M198" i="1"/>
  <c r="N198" i="1" s="1"/>
  <c r="B198" i="1"/>
  <c r="M197" i="1"/>
  <c r="N197" i="1" s="1"/>
  <c r="B197" i="1"/>
  <c r="M196" i="1"/>
  <c r="N196" i="1" s="1"/>
  <c r="B196" i="1"/>
  <c r="M195" i="1"/>
  <c r="N195" i="1" s="1"/>
  <c r="B195" i="1"/>
  <c r="M194" i="1"/>
  <c r="N194" i="1" s="1"/>
  <c r="B194" i="1"/>
  <c r="M193" i="1"/>
  <c r="N193" i="1" s="1"/>
  <c r="B193" i="1"/>
  <c r="M192" i="1"/>
  <c r="N192" i="1" s="1"/>
  <c r="B192" i="1"/>
  <c r="M191" i="1"/>
  <c r="N191" i="1" s="1"/>
  <c r="B191" i="1"/>
  <c r="M190" i="1"/>
  <c r="N190" i="1" s="1"/>
  <c r="B190" i="1"/>
  <c r="M189" i="1"/>
  <c r="N189" i="1" s="1"/>
  <c r="B189" i="1"/>
  <c r="M188" i="1"/>
  <c r="N188" i="1" s="1"/>
  <c r="B188" i="1"/>
  <c r="M187" i="1"/>
  <c r="N187" i="1" s="1"/>
  <c r="B187" i="1"/>
  <c r="M186" i="1"/>
  <c r="N186" i="1" s="1"/>
  <c r="B186" i="1"/>
  <c r="M185" i="1"/>
  <c r="N185" i="1" s="1"/>
  <c r="B185" i="1"/>
  <c r="M184" i="1"/>
  <c r="N184" i="1" s="1"/>
  <c r="B184" i="1"/>
  <c r="M183" i="1"/>
  <c r="N183" i="1" s="1"/>
  <c r="B183" i="1"/>
  <c r="M182" i="1"/>
  <c r="N182" i="1" s="1"/>
  <c r="B182" i="1"/>
  <c r="M181" i="1"/>
  <c r="N181" i="1" s="1"/>
  <c r="B181" i="1"/>
  <c r="M180" i="1"/>
  <c r="N180" i="1" s="1"/>
  <c r="B180" i="1"/>
  <c r="M179" i="1"/>
  <c r="N179" i="1" s="1"/>
  <c r="B179" i="1"/>
  <c r="M178" i="1"/>
  <c r="N178" i="1" s="1"/>
  <c r="B178" i="1"/>
  <c r="M177" i="1"/>
  <c r="N177" i="1" s="1"/>
  <c r="B177" i="1"/>
  <c r="M176" i="1"/>
  <c r="N176" i="1" s="1"/>
  <c r="B176" i="1"/>
  <c r="M175" i="1"/>
  <c r="N175" i="1" s="1"/>
  <c r="B175" i="1"/>
  <c r="M174" i="1"/>
  <c r="N174" i="1" s="1"/>
  <c r="B174" i="1"/>
  <c r="M173" i="1"/>
  <c r="N173" i="1" s="1"/>
  <c r="B173" i="1"/>
  <c r="M172" i="1"/>
  <c r="N172" i="1" s="1"/>
  <c r="B172" i="1"/>
  <c r="M171" i="1"/>
  <c r="N171" i="1" s="1"/>
  <c r="B171" i="1"/>
  <c r="M170" i="1"/>
  <c r="N170" i="1" s="1"/>
  <c r="B170" i="1"/>
  <c r="M169" i="1"/>
  <c r="N169" i="1" s="1"/>
  <c r="B169" i="1"/>
  <c r="M168" i="1"/>
  <c r="N168" i="1" s="1"/>
  <c r="B168" i="1"/>
  <c r="M167" i="1"/>
  <c r="N167" i="1" s="1"/>
  <c r="B167" i="1"/>
  <c r="M166" i="1"/>
  <c r="N166" i="1" s="1"/>
  <c r="B166" i="1"/>
  <c r="M165" i="1"/>
  <c r="N165" i="1" s="1"/>
  <c r="B165" i="1"/>
  <c r="M164" i="1"/>
  <c r="N164" i="1" s="1"/>
  <c r="B164" i="1"/>
  <c r="M163" i="1"/>
  <c r="N163" i="1" s="1"/>
  <c r="B163" i="1"/>
  <c r="M162" i="1"/>
  <c r="N162" i="1" s="1"/>
  <c r="B162" i="1"/>
  <c r="M161" i="1"/>
  <c r="N161" i="1" s="1"/>
  <c r="B161" i="1"/>
  <c r="M160" i="1"/>
  <c r="N160" i="1" s="1"/>
  <c r="B160" i="1"/>
  <c r="M159" i="1"/>
  <c r="N159" i="1" s="1"/>
  <c r="B159" i="1"/>
  <c r="M158" i="1"/>
  <c r="N158" i="1" s="1"/>
  <c r="B158" i="1"/>
  <c r="M157" i="1"/>
  <c r="N157" i="1" s="1"/>
  <c r="B157" i="1"/>
  <c r="M156" i="1"/>
  <c r="N156" i="1" s="1"/>
  <c r="B156" i="1"/>
  <c r="M155" i="1"/>
  <c r="N155" i="1" s="1"/>
  <c r="B155" i="1"/>
  <c r="M154" i="1"/>
  <c r="N154" i="1" s="1"/>
  <c r="B154" i="1"/>
  <c r="M153" i="1"/>
  <c r="N153" i="1" s="1"/>
  <c r="B153" i="1"/>
  <c r="M152" i="1"/>
  <c r="N152" i="1" s="1"/>
  <c r="B152" i="1"/>
  <c r="M151" i="1"/>
  <c r="N151" i="1" s="1"/>
  <c r="B151" i="1"/>
  <c r="M150" i="1"/>
  <c r="N150" i="1" s="1"/>
  <c r="B150" i="1"/>
  <c r="M149" i="1"/>
  <c r="N149" i="1" s="1"/>
  <c r="B149" i="1"/>
  <c r="M148" i="1"/>
  <c r="N148" i="1" s="1"/>
  <c r="B148" i="1"/>
  <c r="M147" i="1"/>
  <c r="N147" i="1" s="1"/>
  <c r="B147" i="1"/>
  <c r="M146" i="1"/>
  <c r="N146" i="1" s="1"/>
  <c r="B146" i="1"/>
  <c r="M145" i="1"/>
  <c r="N145" i="1" s="1"/>
  <c r="B145" i="1"/>
  <c r="M144" i="1"/>
  <c r="N144" i="1" s="1"/>
  <c r="B144" i="1"/>
  <c r="M143" i="1"/>
  <c r="N143" i="1" s="1"/>
  <c r="B143" i="1"/>
  <c r="M142" i="1"/>
  <c r="N142" i="1" s="1"/>
  <c r="B142" i="1"/>
  <c r="M141" i="1"/>
  <c r="N141" i="1" s="1"/>
  <c r="B141" i="1"/>
  <c r="M140" i="1"/>
  <c r="N140" i="1" s="1"/>
  <c r="B140" i="1"/>
  <c r="M139" i="1"/>
  <c r="N139" i="1" s="1"/>
  <c r="B139" i="1"/>
  <c r="M138" i="1"/>
  <c r="N138" i="1" s="1"/>
  <c r="B138" i="1"/>
  <c r="M137" i="1"/>
  <c r="N137" i="1" s="1"/>
  <c r="B137" i="1"/>
  <c r="M136" i="1"/>
  <c r="N136" i="1" s="1"/>
  <c r="B136" i="1"/>
  <c r="M135" i="1"/>
  <c r="N135" i="1" s="1"/>
  <c r="B135" i="1"/>
  <c r="M134" i="1"/>
  <c r="N134" i="1" s="1"/>
  <c r="B134" i="1"/>
  <c r="M133" i="1"/>
  <c r="N133" i="1" s="1"/>
  <c r="B133" i="1"/>
  <c r="M132" i="1"/>
  <c r="N132" i="1" s="1"/>
  <c r="B132" i="1"/>
  <c r="M131" i="1"/>
  <c r="N131" i="1" s="1"/>
  <c r="B131" i="1"/>
  <c r="M130" i="1"/>
  <c r="N130" i="1" s="1"/>
  <c r="B130" i="1"/>
  <c r="M129" i="1"/>
  <c r="N129" i="1" s="1"/>
  <c r="B129" i="1"/>
  <c r="M128" i="1"/>
  <c r="N128" i="1" s="1"/>
  <c r="B128" i="1"/>
  <c r="M127" i="1"/>
  <c r="N127" i="1" s="1"/>
  <c r="B127" i="1"/>
  <c r="M126" i="1"/>
  <c r="N126" i="1" s="1"/>
  <c r="B126" i="1"/>
  <c r="M125" i="1"/>
  <c r="N125" i="1" s="1"/>
  <c r="B125" i="1"/>
  <c r="M124" i="1"/>
  <c r="N124" i="1" s="1"/>
  <c r="B124" i="1"/>
  <c r="M123" i="1"/>
  <c r="N123" i="1" s="1"/>
  <c r="B123" i="1"/>
  <c r="M122" i="1"/>
  <c r="N122" i="1" s="1"/>
  <c r="B122" i="1"/>
  <c r="M121" i="1"/>
  <c r="N121" i="1" s="1"/>
  <c r="B121" i="1"/>
  <c r="M120" i="1"/>
  <c r="N120" i="1" s="1"/>
  <c r="B120" i="1"/>
  <c r="M119" i="1"/>
  <c r="N119" i="1" s="1"/>
  <c r="B119" i="1"/>
  <c r="M118" i="1"/>
  <c r="N118" i="1" s="1"/>
  <c r="B118" i="1"/>
  <c r="M117" i="1"/>
  <c r="N117" i="1" s="1"/>
  <c r="B117" i="1"/>
  <c r="M116" i="1"/>
  <c r="N116" i="1" s="1"/>
  <c r="B116" i="1"/>
  <c r="M115" i="1"/>
  <c r="N115" i="1" s="1"/>
  <c r="B115" i="1"/>
  <c r="M114" i="1"/>
  <c r="N114" i="1" s="1"/>
  <c r="B114" i="1"/>
  <c r="M113" i="1"/>
  <c r="N113" i="1" s="1"/>
  <c r="B113" i="1"/>
  <c r="M112" i="1"/>
  <c r="N112" i="1" s="1"/>
  <c r="B112" i="1"/>
  <c r="M111" i="1"/>
  <c r="N111" i="1" s="1"/>
  <c r="B111" i="1"/>
  <c r="M110" i="1"/>
  <c r="N110" i="1" s="1"/>
  <c r="B110" i="1"/>
  <c r="M109" i="1"/>
  <c r="N109" i="1" s="1"/>
  <c r="B109" i="1"/>
  <c r="M108" i="1"/>
  <c r="N108" i="1" s="1"/>
  <c r="B108" i="1"/>
  <c r="M107" i="1"/>
  <c r="N107" i="1" s="1"/>
  <c r="B107" i="1"/>
  <c r="M106" i="1"/>
  <c r="N106" i="1" s="1"/>
  <c r="B106" i="1"/>
  <c r="M105" i="1"/>
  <c r="N105" i="1" s="1"/>
  <c r="B105" i="1"/>
  <c r="M104" i="1"/>
  <c r="N104" i="1" s="1"/>
  <c r="B104" i="1"/>
  <c r="M103" i="1"/>
  <c r="N103" i="1" s="1"/>
  <c r="B103" i="1"/>
  <c r="M102" i="1"/>
  <c r="N102" i="1" s="1"/>
  <c r="B102" i="1"/>
  <c r="M101" i="1"/>
  <c r="N101" i="1" s="1"/>
  <c r="B101" i="1"/>
  <c r="M100" i="1"/>
  <c r="N100" i="1" s="1"/>
  <c r="B100" i="1"/>
  <c r="M99" i="1"/>
  <c r="N99" i="1" s="1"/>
  <c r="B99" i="1"/>
  <c r="M98" i="1"/>
  <c r="N98" i="1" s="1"/>
  <c r="B98" i="1"/>
  <c r="M97" i="1"/>
  <c r="N97" i="1" s="1"/>
  <c r="B97" i="1"/>
  <c r="M96" i="1"/>
  <c r="N96" i="1" s="1"/>
  <c r="B96" i="1"/>
  <c r="M95" i="1"/>
  <c r="N95" i="1" s="1"/>
  <c r="B95" i="1"/>
  <c r="M94" i="1"/>
  <c r="N94" i="1" s="1"/>
  <c r="B94" i="1"/>
  <c r="M93" i="1"/>
  <c r="N93" i="1" s="1"/>
  <c r="B93" i="1"/>
  <c r="M92" i="1"/>
  <c r="N92" i="1" s="1"/>
  <c r="B92" i="1"/>
  <c r="M91" i="1"/>
  <c r="N91" i="1" s="1"/>
  <c r="B91" i="1"/>
  <c r="M90" i="1"/>
  <c r="N90" i="1" s="1"/>
  <c r="B90" i="1"/>
  <c r="M89" i="1"/>
  <c r="N89" i="1" s="1"/>
  <c r="B89" i="1"/>
  <c r="M88" i="1"/>
  <c r="N88" i="1" s="1"/>
  <c r="B88" i="1"/>
  <c r="M87" i="1"/>
  <c r="N87" i="1" s="1"/>
  <c r="B87" i="1"/>
  <c r="M86" i="1"/>
  <c r="N86" i="1" s="1"/>
  <c r="B86" i="1"/>
  <c r="M85" i="1"/>
  <c r="N85" i="1" s="1"/>
  <c r="B85" i="1"/>
  <c r="M84" i="1"/>
  <c r="N84" i="1" s="1"/>
  <c r="B84" i="1"/>
  <c r="M83" i="1"/>
  <c r="N83" i="1" s="1"/>
  <c r="B83" i="1"/>
  <c r="M82" i="1"/>
  <c r="N82" i="1" s="1"/>
  <c r="B82" i="1"/>
  <c r="M81" i="1"/>
  <c r="N81" i="1" s="1"/>
  <c r="B81" i="1"/>
  <c r="M80" i="1"/>
  <c r="N80" i="1" s="1"/>
  <c r="B80" i="1"/>
  <c r="M79" i="1"/>
  <c r="N79" i="1" s="1"/>
  <c r="B79" i="1"/>
  <c r="M78" i="1"/>
  <c r="N78" i="1" s="1"/>
  <c r="B78" i="1"/>
  <c r="M77" i="1"/>
  <c r="N77" i="1" s="1"/>
  <c r="B77" i="1"/>
  <c r="M76" i="1"/>
  <c r="N76" i="1" s="1"/>
  <c r="B76" i="1"/>
  <c r="M75" i="1"/>
  <c r="N75" i="1" s="1"/>
  <c r="B75" i="1"/>
  <c r="M74" i="1"/>
  <c r="N74" i="1" s="1"/>
  <c r="B74" i="1"/>
  <c r="M73" i="1"/>
  <c r="N73" i="1" s="1"/>
  <c r="B73" i="1"/>
  <c r="M72" i="1"/>
  <c r="N72" i="1" s="1"/>
  <c r="B72" i="1"/>
  <c r="M71" i="1"/>
  <c r="N71" i="1" s="1"/>
  <c r="B71" i="1"/>
  <c r="M70" i="1"/>
  <c r="N70" i="1" s="1"/>
  <c r="B70" i="1"/>
  <c r="M69" i="1"/>
  <c r="N69" i="1" s="1"/>
  <c r="B69" i="1"/>
  <c r="M68" i="1"/>
  <c r="N68" i="1" s="1"/>
  <c r="B68" i="1"/>
  <c r="M67" i="1"/>
  <c r="N67" i="1" s="1"/>
  <c r="B67" i="1"/>
  <c r="M66" i="1"/>
  <c r="N66" i="1" s="1"/>
  <c r="B66" i="1"/>
  <c r="M65" i="1"/>
  <c r="N65" i="1" s="1"/>
  <c r="B65" i="1"/>
  <c r="M64" i="1"/>
  <c r="N64" i="1" s="1"/>
  <c r="B64" i="1"/>
  <c r="M63" i="1"/>
  <c r="N63" i="1" s="1"/>
  <c r="B63" i="1"/>
  <c r="M62" i="1"/>
  <c r="N62" i="1" s="1"/>
  <c r="B62" i="1"/>
  <c r="M61" i="1"/>
  <c r="N61" i="1" s="1"/>
  <c r="B61" i="1"/>
  <c r="M60" i="1"/>
  <c r="N60" i="1" s="1"/>
  <c r="B60" i="1"/>
  <c r="M59" i="1"/>
  <c r="N59" i="1" s="1"/>
  <c r="B59" i="1"/>
  <c r="M58" i="1"/>
  <c r="N58" i="1" s="1"/>
  <c r="B58" i="1"/>
  <c r="M57" i="1"/>
  <c r="N57" i="1" s="1"/>
  <c r="B57" i="1"/>
  <c r="M56" i="1"/>
  <c r="N56" i="1" s="1"/>
  <c r="B56" i="1"/>
  <c r="M55" i="1"/>
  <c r="N55" i="1" s="1"/>
  <c r="B55" i="1"/>
  <c r="M54" i="1"/>
  <c r="N54" i="1" s="1"/>
  <c r="B54" i="1"/>
  <c r="M53" i="1"/>
  <c r="N53" i="1" s="1"/>
  <c r="B53" i="1"/>
  <c r="M52" i="1"/>
  <c r="N52" i="1" s="1"/>
  <c r="B52" i="1"/>
  <c r="M51" i="1"/>
  <c r="N51" i="1" s="1"/>
  <c r="B51" i="1"/>
  <c r="M50" i="1"/>
  <c r="N50" i="1" s="1"/>
  <c r="B50" i="1"/>
  <c r="M49" i="1"/>
  <c r="N49" i="1" s="1"/>
  <c r="B49" i="1"/>
  <c r="M48" i="1"/>
  <c r="N48" i="1" s="1"/>
  <c r="B48" i="1"/>
  <c r="M47" i="1"/>
  <c r="N47" i="1" s="1"/>
  <c r="B47" i="1"/>
  <c r="M46" i="1"/>
  <c r="N46" i="1" s="1"/>
  <c r="B46" i="1"/>
  <c r="M45" i="1"/>
  <c r="N45" i="1" s="1"/>
  <c r="B45" i="1"/>
  <c r="M44" i="1"/>
  <c r="N44" i="1" s="1"/>
  <c r="B44" i="1"/>
  <c r="M43" i="1"/>
  <c r="N43" i="1" s="1"/>
  <c r="B43" i="1"/>
  <c r="M42" i="1"/>
  <c r="N42" i="1" s="1"/>
  <c r="B42" i="1"/>
  <c r="M41" i="1"/>
  <c r="N41" i="1" s="1"/>
  <c r="B41" i="1"/>
  <c r="M40" i="1"/>
  <c r="N40" i="1" s="1"/>
  <c r="B40" i="1"/>
  <c r="M39" i="1"/>
  <c r="N39" i="1" s="1"/>
  <c r="B39" i="1"/>
  <c r="M38" i="1"/>
  <c r="N38" i="1" s="1"/>
  <c r="B38" i="1"/>
  <c r="M37" i="1"/>
  <c r="N37" i="1" s="1"/>
  <c r="B37" i="1"/>
  <c r="M36" i="1"/>
  <c r="N36" i="1" s="1"/>
  <c r="B36" i="1"/>
  <c r="M35" i="1"/>
  <c r="N35" i="1" s="1"/>
  <c r="B35" i="1"/>
  <c r="M34" i="1"/>
  <c r="N34" i="1" s="1"/>
  <c r="B34" i="1"/>
  <c r="M33" i="1"/>
  <c r="N33" i="1" s="1"/>
  <c r="B33" i="1"/>
  <c r="M32" i="1"/>
  <c r="N32" i="1" s="1"/>
  <c r="B32" i="1"/>
  <c r="M31" i="1"/>
  <c r="N31" i="1" s="1"/>
  <c r="B31" i="1"/>
  <c r="M30" i="1"/>
  <c r="N30" i="1" s="1"/>
  <c r="B30" i="1"/>
  <c r="M29" i="1"/>
  <c r="N29" i="1" s="1"/>
  <c r="B29" i="1"/>
  <c r="M28" i="1"/>
  <c r="N28" i="1" s="1"/>
  <c r="B28" i="1"/>
  <c r="M27" i="1"/>
  <c r="N27" i="1" s="1"/>
  <c r="B27" i="1"/>
  <c r="M26" i="1"/>
  <c r="N26" i="1" s="1"/>
  <c r="B26" i="1"/>
  <c r="M25" i="1"/>
  <c r="N25" i="1" s="1"/>
  <c r="B25" i="1"/>
  <c r="M24" i="1"/>
  <c r="N24" i="1" s="1"/>
  <c r="B24" i="1"/>
  <c r="M23" i="1"/>
  <c r="N23" i="1" s="1"/>
  <c r="B23" i="1"/>
  <c r="M22" i="1"/>
  <c r="N22" i="1" s="1"/>
  <c r="B22" i="1"/>
  <c r="M21" i="1"/>
  <c r="N21" i="1" s="1"/>
  <c r="B21" i="1"/>
  <c r="M20" i="1"/>
  <c r="N20" i="1" s="1"/>
  <c r="B20" i="1"/>
  <c r="M19" i="1"/>
  <c r="N19" i="1" s="1"/>
  <c r="B19" i="1"/>
  <c r="M18" i="1"/>
  <c r="N18" i="1" s="1"/>
  <c r="B18" i="1"/>
  <c r="M17" i="1"/>
  <c r="N17" i="1" s="1"/>
  <c r="B17" i="1"/>
  <c r="M16" i="1"/>
  <c r="N16" i="1" s="1"/>
  <c r="B16" i="1"/>
  <c r="M15" i="1"/>
  <c r="N15" i="1" s="1"/>
  <c r="B15" i="1"/>
  <c r="M14" i="1"/>
  <c r="N14" i="1" s="1"/>
  <c r="B14" i="1"/>
  <c r="M13" i="1"/>
  <c r="N13" i="1" s="1"/>
  <c r="B13" i="1"/>
  <c r="M12" i="1"/>
  <c r="N12" i="1" s="1"/>
  <c r="B12" i="1"/>
  <c r="M11" i="1"/>
  <c r="N11" i="1" s="1"/>
  <c r="B11" i="1"/>
  <c r="M10" i="1"/>
  <c r="N10" i="1" s="1"/>
  <c r="B10" i="1"/>
  <c r="M9" i="1"/>
  <c r="N9" i="1" s="1"/>
  <c r="B9" i="1"/>
  <c r="M8" i="1"/>
  <c r="N8" i="1" s="1"/>
  <c r="B8" i="1"/>
  <c r="M7" i="1"/>
  <c r="N7" i="1" s="1"/>
  <c r="B7" i="1"/>
  <c r="M6" i="1"/>
  <c r="N6" i="1" s="1"/>
  <c r="B6" i="1"/>
  <c r="M5" i="1"/>
  <c r="N5" i="1" s="1"/>
  <c r="B5" i="1"/>
  <c r="M4" i="1"/>
  <c r="N4" i="1" s="1"/>
  <c r="B4" i="1"/>
  <c r="M3" i="1"/>
  <c r="N3" i="1" s="1"/>
  <c r="B3" i="1"/>
  <c r="M1402" i="1" l="1"/>
  <c r="N1402" i="1" s="1"/>
  <c r="M1396" i="1"/>
  <c r="N1396" i="1" s="1"/>
  <c r="M1392" i="1"/>
  <c r="N1392" i="1" s="1"/>
  <c r="M1388" i="1"/>
  <c r="N1388" i="1" s="1"/>
  <c r="M1384" i="1"/>
  <c r="N1384" i="1" s="1"/>
  <c r="M1382" i="1"/>
  <c r="N1382" i="1" s="1"/>
  <c r="M1380" i="1"/>
  <c r="N1380" i="1" s="1"/>
  <c r="M1378" i="1"/>
  <c r="N1378" i="1" s="1"/>
  <c r="M1376" i="1"/>
  <c r="N1376" i="1" s="1"/>
  <c r="M1374" i="1"/>
  <c r="N1374" i="1" s="1"/>
  <c r="M1403" i="1"/>
  <c r="N1403" i="1" s="1"/>
  <c r="M1399" i="1"/>
  <c r="N1399" i="1" s="1"/>
  <c r="M1397" i="1"/>
  <c r="N1397" i="1" s="1"/>
  <c r="M1395" i="1"/>
  <c r="N1395" i="1" s="1"/>
  <c r="M1393" i="1"/>
  <c r="N1393" i="1" s="1"/>
  <c r="M1391" i="1"/>
  <c r="N1391" i="1" s="1"/>
  <c r="M1389" i="1"/>
  <c r="N1389" i="1" s="1"/>
  <c r="M1387" i="1"/>
  <c r="N1387" i="1" s="1"/>
  <c r="M1385" i="1"/>
  <c r="N1385" i="1" s="1"/>
  <c r="M1383" i="1"/>
  <c r="N1383" i="1" s="1"/>
  <c r="M1381" i="1"/>
  <c r="N1381" i="1" s="1"/>
  <c r="M1379" i="1"/>
  <c r="N1379" i="1" s="1"/>
  <c r="M1377" i="1"/>
  <c r="N1377" i="1" s="1"/>
  <c r="M1375" i="1"/>
  <c r="N1375" i="1" s="1"/>
  <c r="M1373" i="1"/>
  <c r="N1373" i="1" s="1"/>
  <c r="M1404" i="1"/>
  <c r="N1404" i="1" s="1"/>
  <c r="M1400" i="1"/>
  <c r="N1400" i="1" s="1"/>
  <c r="M1398" i="1"/>
  <c r="N1398" i="1" s="1"/>
  <c r="M1390" i="1"/>
  <c r="N1390" i="1" s="1"/>
  <c r="M1386" i="1"/>
  <c r="N1386" i="1" s="1"/>
  <c r="M1401" i="1"/>
  <c r="N1401" i="1" s="1"/>
  <c r="M1394" i="1"/>
  <c r="N1394" i="1" s="1"/>
  <c r="M1372" i="1"/>
  <c r="N1372" i="1" s="1"/>
  <c r="M1371" i="1"/>
  <c r="N1371" i="1" s="1"/>
  <c r="M1346" i="1"/>
  <c r="N1346" i="1" s="1"/>
  <c r="M1368" i="1"/>
  <c r="N1368" i="1" s="1"/>
  <c r="M1366" i="1"/>
  <c r="N1366" i="1" s="1"/>
  <c r="M1364" i="1"/>
  <c r="N1364" i="1" s="1"/>
  <c r="M1362" i="1"/>
  <c r="N1362" i="1" s="1"/>
  <c r="M1360" i="1"/>
  <c r="N1360" i="1" s="1"/>
  <c r="M1358" i="1"/>
  <c r="N1358" i="1" s="1"/>
  <c r="M1356" i="1"/>
  <c r="N1356" i="1" s="1"/>
  <c r="M1354" i="1"/>
  <c r="N1354" i="1" s="1"/>
  <c r="M1352" i="1"/>
  <c r="N1352" i="1" s="1"/>
  <c r="M1350" i="1"/>
  <c r="N1350" i="1" s="1"/>
  <c r="M1348" i="1"/>
  <c r="N1348" i="1" s="1"/>
  <c r="M1369" i="1"/>
  <c r="N1369" i="1" s="1"/>
  <c r="M1367" i="1"/>
  <c r="N1367" i="1" s="1"/>
  <c r="M1365" i="1"/>
  <c r="N1365" i="1" s="1"/>
  <c r="M1363" i="1"/>
  <c r="N1363" i="1" s="1"/>
  <c r="M1361" i="1"/>
  <c r="N1361" i="1" s="1"/>
  <c r="M1359" i="1"/>
  <c r="N1359" i="1" s="1"/>
  <c r="M1357" i="1"/>
  <c r="N1357" i="1" s="1"/>
  <c r="M1355" i="1"/>
  <c r="N1355" i="1" s="1"/>
  <c r="M1353" i="1"/>
  <c r="N1353" i="1" s="1"/>
  <c r="M1351" i="1"/>
  <c r="N1351" i="1" s="1"/>
  <c r="M1349" i="1"/>
  <c r="N1349" i="1" s="1"/>
  <c r="M1347" i="1"/>
  <c r="N1347" i="1" s="1"/>
  <c r="M1345" i="1"/>
  <c r="N1345" i="1" s="1"/>
  <c r="M1344" i="1"/>
  <c r="N1344" i="1" s="1"/>
  <c r="M1339" i="1"/>
  <c r="N1339" i="1" s="1"/>
  <c r="M1340" i="1"/>
  <c r="N1340" i="1" s="1"/>
  <c r="M1336" i="1"/>
  <c r="N1336" i="1" s="1"/>
  <c r="M1332" i="1"/>
  <c r="N1332" i="1" s="1"/>
  <c r="M1328" i="1"/>
  <c r="N1328" i="1" s="1"/>
  <c r="M1324" i="1"/>
  <c r="N1324" i="1" s="1"/>
  <c r="M1320" i="1"/>
  <c r="N1320" i="1" s="1"/>
  <c r="M1314" i="1"/>
  <c r="N1314" i="1" s="1"/>
  <c r="M1341" i="1"/>
  <c r="N1341" i="1" s="1"/>
  <c r="M1342" i="1"/>
  <c r="N1342" i="1" s="1"/>
  <c r="M1338" i="1"/>
  <c r="N1338" i="1" s="1"/>
  <c r="M1334" i="1"/>
  <c r="N1334" i="1" s="1"/>
  <c r="M1330" i="1"/>
  <c r="N1330" i="1" s="1"/>
  <c r="M1326" i="1"/>
  <c r="N1326" i="1" s="1"/>
  <c r="M1322" i="1"/>
  <c r="N1322" i="1" s="1"/>
  <c r="M1318" i="1"/>
  <c r="N1318" i="1" s="1"/>
  <c r="M1316" i="1"/>
  <c r="N1316" i="1" s="1"/>
  <c r="M1337" i="1"/>
  <c r="N1337" i="1" s="1"/>
  <c r="M1335" i="1"/>
  <c r="N1335" i="1" s="1"/>
  <c r="M1333" i="1"/>
  <c r="N1333" i="1" s="1"/>
  <c r="M1331" i="1"/>
  <c r="N1331" i="1" s="1"/>
  <c r="M1329" i="1"/>
  <c r="N1329" i="1" s="1"/>
  <c r="M1327" i="1"/>
  <c r="N1327" i="1" s="1"/>
  <c r="M1325" i="1"/>
  <c r="N1325" i="1" s="1"/>
  <c r="M1323" i="1"/>
  <c r="N1323" i="1" s="1"/>
  <c r="M1321" i="1"/>
  <c r="N1321" i="1" s="1"/>
  <c r="M1319" i="1"/>
  <c r="N1319" i="1" s="1"/>
  <c r="M1317" i="1"/>
  <c r="N1317" i="1" s="1"/>
  <c r="M1315" i="1"/>
  <c r="N1315" i="1" s="1"/>
  <c r="M1313" i="1"/>
  <c r="N1313" i="1" s="1"/>
  <c r="M1312" i="1"/>
  <c r="N1312" i="1" s="1"/>
  <c r="M1310" i="1"/>
  <c r="N1310" i="1" s="1"/>
  <c r="M1308" i="1"/>
  <c r="N1308" i="1" s="1"/>
  <c r="M1311" i="1"/>
  <c r="N1311" i="1" s="1"/>
  <c r="M1309" i="1"/>
  <c r="N1309" i="1" s="1"/>
  <c r="M1307" i="1"/>
  <c r="N1307" i="1" s="1"/>
  <c r="M1305" i="1"/>
  <c r="N1305" i="1" s="1"/>
  <c r="M1302" i="1"/>
  <c r="N1302" i="1" s="1"/>
  <c r="M1299" i="1"/>
  <c r="N1299" i="1" s="1"/>
  <c r="M1295" i="1"/>
  <c r="N1295" i="1" s="1"/>
  <c r="M1291" i="1"/>
  <c r="N1291" i="1" s="1"/>
  <c r="M1287" i="1"/>
  <c r="N1287" i="1" s="1"/>
  <c r="M1283" i="1"/>
  <c r="N1283" i="1" s="1"/>
  <c r="M1304" i="1"/>
  <c r="N1304" i="1" s="1"/>
  <c r="M1301" i="1"/>
  <c r="N1301" i="1" s="1"/>
  <c r="M1298" i="1"/>
  <c r="N1298" i="1" s="1"/>
  <c r="M1294" i="1"/>
  <c r="N1294" i="1" s="1"/>
  <c r="M1288" i="1"/>
  <c r="N1288" i="1" s="1"/>
  <c r="M1286" i="1"/>
  <c r="N1286" i="1" s="1"/>
  <c r="M1280" i="1"/>
  <c r="N1280" i="1" s="1"/>
  <c r="M1303" i="1"/>
  <c r="N1303" i="1" s="1"/>
  <c r="M1300" i="1"/>
  <c r="N1300" i="1" s="1"/>
  <c r="M1297" i="1"/>
  <c r="N1297" i="1" s="1"/>
  <c r="M1293" i="1"/>
  <c r="N1293" i="1" s="1"/>
  <c r="M1285" i="1"/>
  <c r="N1285" i="1" s="1"/>
  <c r="M1281" i="1"/>
  <c r="N1281" i="1" s="1"/>
  <c r="M1306" i="1"/>
  <c r="N1306" i="1" s="1"/>
  <c r="M1296" i="1"/>
  <c r="N1296" i="1" s="1"/>
  <c r="M1292" i="1"/>
  <c r="N1292" i="1" s="1"/>
  <c r="M1290" i="1"/>
  <c r="N1290" i="1" s="1"/>
  <c r="M1284" i="1"/>
  <c r="N1284" i="1" s="1"/>
  <c r="M1282" i="1"/>
  <c r="N1282" i="1" s="1"/>
  <c r="M1289" i="1"/>
  <c r="N1289" i="1" s="1"/>
  <c r="M1279" i="1"/>
  <c r="N1279" i="1" s="1"/>
  <c r="M1253" i="1"/>
  <c r="N1253" i="1" s="1"/>
  <c r="M1252" i="1"/>
  <c r="N1252" i="1" s="1"/>
  <c r="M1251" i="1"/>
  <c r="N1251" i="1" s="1"/>
  <c r="M1250" i="1"/>
  <c r="N1250" i="1" s="1"/>
  <c r="M1244" i="1"/>
  <c r="N1244" i="1" s="1"/>
  <c r="M1249" i="1"/>
  <c r="N1249" i="1" s="1"/>
  <c r="M1245" i="1"/>
  <c r="N1245" i="1" s="1"/>
  <c r="M1239" i="1"/>
  <c r="N1239" i="1" s="1"/>
  <c r="M1235" i="1"/>
  <c r="N1235" i="1" s="1"/>
  <c r="M1231" i="1"/>
  <c r="N1231" i="1" s="1"/>
  <c r="M1227" i="1"/>
  <c r="N1227" i="1" s="1"/>
  <c r="M1221" i="1"/>
  <c r="N1221" i="1" s="1"/>
  <c r="M1248" i="1"/>
  <c r="N1248" i="1" s="1"/>
  <c r="M1242" i="1"/>
  <c r="N1242" i="1" s="1"/>
  <c r="M1247" i="1"/>
  <c r="N1247" i="1" s="1"/>
  <c r="M1243" i="1"/>
  <c r="N1243" i="1" s="1"/>
  <c r="M1241" i="1"/>
  <c r="N1241" i="1" s="1"/>
  <c r="M1237" i="1"/>
  <c r="N1237" i="1" s="1"/>
  <c r="M1233" i="1"/>
  <c r="N1233" i="1" s="1"/>
  <c r="M1229" i="1"/>
  <c r="N1229" i="1" s="1"/>
  <c r="M1225" i="1"/>
  <c r="N1225" i="1" s="1"/>
  <c r="M1223" i="1"/>
  <c r="N1223" i="1" s="1"/>
  <c r="M1246" i="1"/>
  <c r="N1246" i="1" s="1"/>
  <c r="M1240" i="1"/>
  <c r="N1240" i="1" s="1"/>
  <c r="M1238" i="1"/>
  <c r="N1238" i="1" s="1"/>
  <c r="M1236" i="1"/>
  <c r="N1236" i="1" s="1"/>
  <c r="M1234" i="1"/>
  <c r="N1234" i="1" s="1"/>
  <c r="M1232" i="1"/>
  <c r="N1232" i="1" s="1"/>
  <c r="M1230" i="1"/>
  <c r="N1230" i="1" s="1"/>
  <c r="M1228" i="1"/>
  <c r="N1228" i="1" s="1"/>
  <c r="M1226" i="1"/>
  <c r="N1226" i="1" s="1"/>
  <c r="M1224" i="1"/>
  <c r="N1224" i="1" s="1"/>
  <c r="M1222" i="1"/>
  <c r="N1222" i="1" s="1"/>
  <c r="M1220" i="1"/>
  <c r="N1220" i="1" s="1"/>
  <c r="M1219" i="1"/>
  <c r="N1219" i="1" s="1"/>
  <c r="M1269" i="1" l="1"/>
  <c r="N1269" i="1" s="1"/>
  <c r="M1262" i="1"/>
  <c r="N1262" i="1" s="1"/>
  <c r="M1255" i="1"/>
  <c r="N1255" i="1" s="1"/>
  <c r="M1263" i="1"/>
  <c r="N1263" i="1" s="1"/>
  <c r="M1271" i="1"/>
  <c r="N1271" i="1" s="1"/>
  <c r="M1256" i="1"/>
  <c r="N1256" i="1" s="1"/>
  <c r="M1264" i="1"/>
  <c r="N1264" i="1" s="1"/>
  <c r="M1272" i="1"/>
  <c r="N1272" i="1" s="1"/>
  <c r="M1261" i="1"/>
  <c r="N1261" i="1" s="1"/>
  <c r="M1270" i="1"/>
  <c r="N1270" i="1" s="1"/>
  <c r="M1257" i="1"/>
  <c r="N1257" i="1" s="1"/>
  <c r="M1265" i="1"/>
  <c r="N1265" i="1" s="1"/>
  <c r="M1273" i="1"/>
  <c r="N1273" i="1" s="1"/>
  <c r="M1258" i="1"/>
  <c r="N1258" i="1" s="1"/>
  <c r="M1266" i="1"/>
  <c r="N1266" i="1" s="1"/>
  <c r="M1274" i="1"/>
  <c r="N1274" i="1" s="1"/>
  <c r="M1254" i="1"/>
  <c r="N1254" i="1" s="1"/>
  <c r="M1277" i="1"/>
  <c r="N1277" i="1" s="1"/>
  <c r="M1259" i="1"/>
  <c r="N1259" i="1" s="1"/>
  <c r="M1267" i="1"/>
  <c r="N1267" i="1" s="1"/>
  <c r="M1275" i="1"/>
  <c r="N1275" i="1" s="1"/>
  <c r="M1260" i="1"/>
  <c r="N1260" i="1" s="1"/>
  <c r="M1268" i="1"/>
  <c r="N1268" i="1" s="1"/>
  <c r="M1276" i="1"/>
  <c r="N1276" i="1" s="1"/>
  <c r="N1" i="1" l="1"/>
</calcChain>
</file>

<file path=xl/sharedStrings.xml><?xml version="1.0" encoding="utf-8"?>
<sst xmlns="http://schemas.openxmlformats.org/spreadsheetml/2006/main" count="3950" uniqueCount="505">
  <si>
    <t xml:space="preserve"> </t>
  </si>
  <si>
    <t>Account</t>
  </si>
  <si>
    <t>Expiry</t>
  </si>
  <si>
    <t>Date</t>
  </si>
  <si>
    <t>BBG Ticker</t>
  </si>
  <si>
    <t>Code</t>
  </si>
  <si>
    <t>Lots</t>
  </si>
  <si>
    <t>EXECUTION Price</t>
  </si>
  <si>
    <t>TRIGGER</t>
  </si>
  <si>
    <t>Remarks</t>
  </si>
  <si>
    <t>Account Ref</t>
  </si>
  <si>
    <t>Row Labels</t>
  </si>
  <si>
    <t>Qty</t>
  </si>
  <si>
    <t>Value</t>
  </si>
  <si>
    <t>Scrip</t>
  </si>
  <si>
    <t>GROSS PNL (JUNE 2020)</t>
  </si>
  <si>
    <t>Lot Size</t>
  </si>
  <si>
    <t>RIL IS 05/28/2020 C1480 Equity</t>
  </si>
  <si>
    <t>TCS IS 05/28/2020 C2000 Equity</t>
  </si>
  <si>
    <t>HDFCB IS 05/28/2020 C1000 Equity</t>
  </si>
  <si>
    <t>HDFC IS 05/28/2020 C1920 Equity</t>
  </si>
  <si>
    <t>HUVR IS 05/28/2020 C2200 Equity</t>
  </si>
  <si>
    <t>MSIL IS 05/28/2020 C5400 Equity</t>
  </si>
  <si>
    <t>INFO IS 05/28/2020 C720 Equity</t>
  </si>
  <si>
    <t>KMB IS 05/28/2020 C1360 Equity</t>
  </si>
  <si>
    <t>ICICI IS 05/28/2020 C390 Equity</t>
  </si>
  <si>
    <t>BHART IS 05/28/2020 C510 Equity</t>
  </si>
  <si>
    <t>GAP-SSFO</t>
  </si>
  <si>
    <t>RIL=K0 IS Equity</t>
  </si>
  <si>
    <t>TCS=K0 IS Equity</t>
  </si>
  <si>
    <t>HDFCB=K0 IS Equity</t>
  </si>
  <si>
    <t>HDFC=K0 IS Equity</t>
  </si>
  <si>
    <t>HUVR=K0 IS Equity</t>
  </si>
  <si>
    <t>MSIL=K0 IS Equity</t>
  </si>
  <si>
    <t>INFO=K0 IS Equity</t>
  </si>
  <si>
    <t>KMB=K0 IS Equity</t>
  </si>
  <si>
    <t>ICICI=K0 IS Equity</t>
  </si>
  <si>
    <t>BHART=K0 IS Equity</t>
  </si>
  <si>
    <t>HDFCB IS 06/25/2020 C940 Equity</t>
  </si>
  <si>
    <t>ICICI IS 06/25/2020 C330 Equity</t>
  </si>
  <si>
    <t>KMB IS 06/25/2020 C1250 Equity</t>
  </si>
  <si>
    <t>AXSB IS 06/25/2020 C400 Equity</t>
  </si>
  <si>
    <t>SBIN IS 06/25/2020 C160 Equity</t>
  </si>
  <si>
    <t>HDFC IS 06/25/2020 C1650 Equity</t>
  </si>
  <si>
    <t>SIDCAP-SSFO</t>
  </si>
  <si>
    <t>SIDCAP-BNFO</t>
  </si>
  <si>
    <t>NIFTY  06/25/2020 P9400 Index</t>
  </si>
  <si>
    <t>RIL IS 06/25/2020 C1460 Equity</t>
  </si>
  <si>
    <t>TCS IS 06/25/2020 C2000 Equity</t>
  </si>
  <si>
    <t>HDFCB IS 06/25/2020 C920 Equity</t>
  </si>
  <si>
    <t>HDFC IS 06/25/2020 C1600 Equity</t>
  </si>
  <si>
    <t>HUVR IS 06/25/2020 C2020 Equity</t>
  </si>
  <si>
    <t>MSIL IS 06/25/2020 C5400 Equity</t>
  </si>
  <si>
    <t>INFO IS 06/25/2020 C690 Equity</t>
  </si>
  <si>
    <t>KMB IS 06/25/2020 C1200 Equity</t>
  </si>
  <si>
    <t>ICICI IS 06/25/2020 C320 Equity</t>
  </si>
  <si>
    <t>BHART IS 06/25/2020 C560 Equity</t>
  </si>
  <si>
    <t>RIL=M0 IS Equity</t>
  </si>
  <si>
    <t>TCS=M0 IS Equity</t>
  </si>
  <si>
    <t>HDFCB=M0 IS Equity</t>
  </si>
  <si>
    <t>HDFC=M0 IS Equity</t>
  </si>
  <si>
    <t>HUVR=M0 IS Equity</t>
  </si>
  <si>
    <t>MSIL=M0 IS Equity</t>
  </si>
  <si>
    <t>INFO=M0 IS Equity</t>
  </si>
  <si>
    <t>KMB=M0 IS Equity</t>
  </si>
  <si>
    <t>ICICI=M0 IS Equity</t>
  </si>
  <si>
    <t>BHART=M0 IS Equity</t>
  </si>
  <si>
    <t>NSEBANK 06/25/2020 P19200 Index</t>
  </si>
  <si>
    <t>AXSB=M0 IS Equity</t>
  </si>
  <si>
    <t>SBIN=M0 IS Equity</t>
  </si>
  <si>
    <t>NIFTY 05/28/2020 P9850 Index</t>
  </si>
  <si>
    <t>GROSS PNL (MAY 2020)</t>
  </si>
  <si>
    <t>RIL IS 07/30/2020 C1720 Equity</t>
  </si>
  <si>
    <t>TCS IS 07/30/2020 C2020 Equity</t>
  </si>
  <si>
    <t>HDFCB IS 07/30/2020 C1030 Equity</t>
  </si>
  <si>
    <t>HDFC IS 07/30/2020 C1780 Equity</t>
  </si>
  <si>
    <t>HUVR IS 07/30/2020 C2180 Equity</t>
  </si>
  <si>
    <t>MSIL IS 07/30/2020 C5800 Equity</t>
  </si>
  <si>
    <t>INFO IS 07/30/2020 C700 Equity</t>
  </si>
  <si>
    <t>KMB IS 07/30/2020 C1400 Equity</t>
  </si>
  <si>
    <t>ICICI IS 07/30/2020 C350 Equity</t>
  </si>
  <si>
    <t>BHART IS 07/30/2020 C560 Equity</t>
  </si>
  <si>
    <t>TATA IS 07/30/2020 C325 Equity</t>
  </si>
  <si>
    <t>LPC IS 07/30/2020 C940 Equity</t>
  </si>
  <si>
    <t>RIL=N0 IS Equity</t>
  </si>
  <si>
    <t>TCS=N0 IS Equity</t>
  </si>
  <si>
    <t>HDFCB=N0 IS Equity</t>
  </si>
  <si>
    <t>HDFC=N0 IS Equity</t>
  </si>
  <si>
    <t>HUVR=N0 IS Equity</t>
  </si>
  <si>
    <t>MSIL=N0 IS Equity</t>
  </si>
  <si>
    <t>INFO=N0 IS Equity</t>
  </si>
  <si>
    <t>KMB=N0 IS Equity</t>
  </si>
  <si>
    <t>ICICI=N0 IS Equity</t>
  </si>
  <si>
    <t>BHART=N0 IS Equity</t>
  </si>
  <si>
    <t>TATA=N0 IS Equity</t>
  </si>
  <si>
    <t>LPC=N0 IS Equity</t>
  </si>
  <si>
    <t>NIFTY 07/30/2020 P10300 Index</t>
  </si>
  <si>
    <t>GAP-BNFO</t>
  </si>
  <si>
    <t>NSEBANK 07/30/2020 P21500 Index</t>
  </si>
  <si>
    <t>AXSB IS 07/30/2020 C420 Equity</t>
  </si>
  <si>
    <t>SBIN IS 07/30/2020 C185 Equity</t>
  </si>
  <si>
    <t>AXSB=N0 IS Equity</t>
  </si>
  <si>
    <t>SBIN=N0 IS Equity</t>
  </si>
  <si>
    <t>GROSS PNL (JULY 2020)</t>
  </si>
  <si>
    <t>NIFTY 08/27/2020 P11100 Index</t>
  </si>
  <si>
    <t>RIL=Q0 IS Equity</t>
  </si>
  <si>
    <t>TCS=Q0 IS Equity</t>
  </si>
  <si>
    <t>HDFCB=Q0 IS Equity</t>
  </si>
  <si>
    <t>HDFC=Q0 IS Equity</t>
  </si>
  <si>
    <t>HUVR=Q0 IS Equity</t>
  </si>
  <si>
    <t>MSIL=Q0 IS Equity</t>
  </si>
  <si>
    <t>INFO=Q0 IS Equity</t>
  </si>
  <si>
    <t>KMB=Q0 IS Equity</t>
  </si>
  <si>
    <t>ICICI=Q0 IS Equity</t>
  </si>
  <si>
    <t>BHART=Q0 IS Equity</t>
  </si>
  <si>
    <t>TATA=Q0 IS Equity</t>
  </si>
  <si>
    <t>LPC=Q0 IS Equity</t>
  </si>
  <si>
    <t>AXSB=Q0 IS Equity</t>
  </si>
  <si>
    <t>SBIN=Q0 IS Equity</t>
  </si>
  <si>
    <t>RIL IS 08/27/2020 C2100 Equity</t>
  </si>
  <si>
    <t>TCS IS 08/27/2020 C2280 Equity</t>
  </si>
  <si>
    <t>HDFCB IS 08/27/2020 C1050 Equity</t>
  </si>
  <si>
    <t>HDFC IS 08/27/2020 C1820 Equity</t>
  </si>
  <si>
    <t>HUVR IS 08/27/2020 C2200 Equity</t>
  </si>
  <si>
    <t>MSIL IS 08/27/2020 C6300 Equity</t>
  </si>
  <si>
    <t>INFO IS 08/27/2020 C960 Equity</t>
  </si>
  <si>
    <t>KMB IS 08/27/2020 C1380 Equity</t>
  </si>
  <si>
    <t>ICICI IS 08/27/2020 C345 Equity</t>
  </si>
  <si>
    <t>BHART IS 08/27/2020 C550 Equity</t>
  </si>
  <si>
    <t>TATA IS 08/27/2020 C365 Equity</t>
  </si>
  <si>
    <t>LPC IS 08/27/2020 C890 Equity</t>
  </si>
  <si>
    <t>DRRD IS 08/27/2020 C4500 Equity</t>
  </si>
  <si>
    <t>EIM=Q0 IS Equity</t>
  </si>
  <si>
    <t>DRRD=Q0 IS Equity</t>
  </si>
  <si>
    <t>NSEBANK 08/27/2020 P21600 Index</t>
  </si>
  <si>
    <t>AXSB IS 08/27/2020 C430 Equity</t>
  </si>
  <si>
    <t>SBIN IS 08/27/2020 C187.5 Equity</t>
  </si>
  <si>
    <t>IIB IS 08/27/2020 C520 Equity</t>
  </si>
  <si>
    <t>IIB=Q0 IS Equity</t>
  </si>
  <si>
    <t>Bloom Code</t>
  </si>
  <si>
    <t>Net price</t>
  </si>
  <si>
    <t>Trigger</t>
  </si>
  <si>
    <t>Total Qty</t>
  </si>
  <si>
    <t>EIM IS 08/27/2020 C2125 Equity</t>
  </si>
  <si>
    <t>CACTUS-SSFO</t>
  </si>
  <si>
    <t>CACTUS-BNFO</t>
  </si>
  <si>
    <t>NIFTY 08/06/2020 P11100 Index</t>
  </si>
  <si>
    <t>GROSS PNL (AUG 2020)</t>
  </si>
  <si>
    <t>NIFTY 09/24/2020 P11550 Index</t>
  </si>
  <si>
    <t>RIL IS 09/24/2020 C2120 Equity</t>
  </si>
  <si>
    <t>TCS IS 09/24/2020 C2240 Equity</t>
  </si>
  <si>
    <t>HDFCB IS 09/24/2020 C1120 Equity</t>
  </si>
  <si>
    <t>HDFC IS 09/24/2020 C1850 Equity</t>
  </si>
  <si>
    <t>HUVR IS 09/24/2020 C2180 Equity</t>
  </si>
  <si>
    <t>MSIL IS 09/24/2020 C7100 Equity</t>
  </si>
  <si>
    <t>INFO IS 09/24/2020 C950 Equity</t>
  </si>
  <si>
    <t>KMB IS 09/24/2020 C1420 Equity</t>
  </si>
  <si>
    <t>ICICI IS 09/24/2020 C390 Equity</t>
  </si>
  <si>
    <t>BHART IS 09/24/2020 C510 Equity</t>
  </si>
  <si>
    <t>TATA IS 09/24/2020 C430 Equity</t>
  </si>
  <si>
    <t>LPC IS 09/24/2020 C980 Equity</t>
  </si>
  <si>
    <t>EIM IS 09/24/2020 C2250 Equity</t>
  </si>
  <si>
    <t>HDFCLI IS 09/24/2020 C600 Equity</t>
  </si>
  <si>
    <t>DRRD IS 09/24/2020 C4450 Equity</t>
  </si>
  <si>
    <t>RIL=U0 IS Equity</t>
  </si>
  <si>
    <t>TCS=U0 IS Equity</t>
  </si>
  <si>
    <t>HDFCB=U0 IS Equity</t>
  </si>
  <si>
    <t>HDFC=U0 IS Equity</t>
  </si>
  <si>
    <t>HUVR=U0 IS Equity</t>
  </si>
  <si>
    <t>MSIL=U0 IS Equity</t>
  </si>
  <si>
    <t>INFO=U0 IS Equity</t>
  </si>
  <si>
    <t>KMB=U0 IS Equity</t>
  </si>
  <si>
    <t>ICICI=U0 IS Equity</t>
  </si>
  <si>
    <t>BHART=U0 IS Equity</t>
  </si>
  <si>
    <t>TATA=U0 IS Equity</t>
  </si>
  <si>
    <t>LPC=U0 IS Equity</t>
  </si>
  <si>
    <t>EIM=U0 IS Equity</t>
  </si>
  <si>
    <t>DRRD=U0 IS Equity</t>
  </si>
  <si>
    <t>AXSB=U0 IS Equity</t>
  </si>
  <si>
    <t>SBIN=U0 IS Equity</t>
  </si>
  <si>
    <t>IIB=U0 IS Equity</t>
  </si>
  <si>
    <t>HDFCLI=U0 IS Equity</t>
  </si>
  <si>
    <t>NSEBANK 09/24/2020 P23600 Index</t>
  </si>
  <si>
    <t>AXSB IS 09/24/2020 C470 Equity</t>
  </si>
  <si>
    <t>SBIN IS 09/24/2020 C215 Equity</t>
  </si>
  <si>
    <t>IIB IS 09/24/2020 C600 Equity</t>
  </si>
  <si>
    <t>GROSS PNL (SEP 2020)</t>
  </si>
  <si>
    <t>NIFTY 10/29/2020 P10950 Index</t>
  </si>
  <si>
    <t>RIL IS 10/29/2020 C2180 Equity</t>
  </si>
  <si>
    <t>TCS IS 10/29/2020 C2420 Equity</t>
  </si>
  <si>
    <t>HDFCB IS 10/29/2020 C1040 Equity</t>
  </si>
  <si>
    <t>HDFC IS 10/29/2020 C1650 Equity</t>
  </si>
  <si>
    <t>HUVR IS 10/29/2020 C2100 Equity</t>
  </si>
  <si>
    <t>MSIL IS 10/29/2020 C6400 Equity</t>
  </si>
  <si>
    <t>INFO IS 10/29/2020 C1000 Equity</t>
  </si>
  <si>
    <t>KMB IS 10/29/2020 C1240 Equity</t>
  </si>
  <si>
    <t>ICICI IS 10/29/2020 C340 Equity</t>
  </si>
  <si>
    <t>BHART IS 10/29/2020 C440 Equity</t>
  </si>
  <si>
    <t>TATA IS 10/29/2020 C350 Equity</t>
  </si>
  <si>
    <t>LPC IS 10/29/2020 C1020 Equity</t>
  </si>
  <si>
    <t>EIM IS 10/29/2020 C2100 Equity</t>
  </si>
  <si>
    <t>DRRD IS 10/29/2020 C5100 Equity</t>
  </si>
  <si>
    <t>HDFCLI IS 10/29/2020 C580 Equity</t>
  </si>
  <si>
    <t>NSEBANK 10/29/2020 P20800 Index</t>
  </si>
  <si>
    <t>AJITN-SSFO</t>
  </si>
  <si>
    <t>AJITN-BNFO</t>
  </si>
  <si>
    <t>AXSB IS 10/29/2020 C410 Equity</t>
  </si>
  <si>
    <t>SBIN IS 10/29/2020 C180 Equity</t>
  </si>
  <si>
    <t>IIB IS 10/29/2020 C520 Equity</t>
  </si>
  <si>
    <t>GROSS PNL (OCT 2020)</t>
  </si>
  <si>
    <t>PRERNA-SSFO</t>
  </si>
  <si>
    <t>PRERNA-BNFO</t>
  </si>
  <si>
    <t>SUMIT-SSFO</t>
  </si>
  <si>
    <t>SUMIT-BNFO</t>
  </si>
  <si>
    <t>RIL=V0 IS Equity</t>
  </si>
  <si>
    <t>HDFC=V0 IS Equity</t>
  </si>
  <si>
    <t>HUVR=V0 IS Equity</t>
  </si>
  <si>
    <t>KMB=V0 IS Equity</t>
  </si>
  <si>
    <t>TATA=V0 IS Equity</t>
  </si>
  <si>
    <t>EIM=V0 IS Equity</t>
  </si>
  <si>
    <t>IIB=V0 IS Equity</t>
  </si>
  <si>
    <t>HDFCL=V0 IS Equity</t>
  </si>
  <si>
    <t>ANJALI-MNRV</t>
  </si>
  <si>
    <t>NEST=V0 IS Equity</t>
  </si>
  <si>
    <t>PWGR=V0 IS Equity</t>
  </si>
  <si>
    <t>LT=V0 IS Equity</t>
  </si>
  <si>
    <t>SBILI=V0 IS Equity</t>
  </si>
  <si>
    <t>BRIT=V0 IS Equity</t>
  </si>
  <si>
    <t>HMCL=V0 IS Equity</t>
  </si>
  <si>
    <t>BJAUT=V0 IS Equity</t>
  </si>
  <si>
    <t>HNDL=V0 IS Equity</t>
  </si>
  <si>
    <t>MM=V0 IS Equity</t>
  </si>
  <si>
    <t>JSTL=V0 IS Equity</t>
  </si>
  <si>
    <t>UPLL=V0 IS Equity</t>
  </si>
  <si>
    <t>TECHM=V0 IS Equity</t>
  </si>
  <si>
    <t>NZV0 INDEX</t>
  </si>
  <si>
    <t>FUT_CONT_SIZE</t>
  </si>
  <si>
    <t>BJFIN=V0 IS Equity</t>
  </si>
  <si>
    <t>GAIL=V0 IS Equity</t>
  </si>
  <si>
    <t>INFO=V0 IS Equity</t>
  </si>
  <si>
    <t>ITC=V0 IS Equity</t>
  </si>
  <si>
    <t>ONGC=V0 IS Equity</t>
  </si>
  <si>
    <t>SBIN=V0 IS Equity</t>
  </si>
  <si>
    <t>SUNP=V0 IS Equity</t>
  </si>
  <si>
    <t>TCS=V0 IS Equity</t>
  </si>
  <si>
    <t>WPRO=V0 IS Equity</t>
  </si>
  <si>
    <t>APNT=V0 IS Equity</t>
  </si>
  <si>
    <t>AXSB=V0 IS Equity</t>
  </si>
  <si>
    <t>BAF=V0 IS Equity</t>
  </si>
  <si>
    <t>CIPLA=V0 IS Equity</t>
  </si>
  <si>
    <t>DIVI=V0 IS Equity</t>
  </si>
  <si>
    <t>NTPC=V0 IS Equity</t>
  </si>
  <si>
    <t>SRCM=V0 IS Equity</t>
  </si>
  <si>
    <t>BHART=X0 IS Equity</t>
  </si>
  <si>
    <t>UPLL=X0 IS Equity</t>
  </si>
  <si>
    <t>HMCL=X0 IS Equity</t>
  </si>
  <si>
    <t>MM=X0 IS Equity</t>
  </si>
  <si>
    <t>EIM=X0 IS Equity</t>
  </si>
  <si>
    <t>WPRO=X0 IS Equity</t>
  </si>
  <si>
    <t>MSIL=X0 IS Equity</t>
  </si>
  <si>
    <t>LT=X0 IS Equity</t>
  </si>
  <si>
    <t>IOCL=X0 IS Equity</t>
  </si>
  <si>
    <t>BJAUT=X0 IS Equity</t>
  </si>
  <si>
    <t>NZX0 INDEX</t>
  </si>
  <si>
    <t>HDFC=X0 IS Equity</t>
  </si>
  <si>
    <t>IIB=X0 IS Equity</t>
  </si>
  <si>
    <t>ICICI=X0 IS Equity</t>
  </si>
  <si>
    <t>ADSEZ=X0 IS Equity</t>
  </si>
  <si>
    <t>TECHM=X0 IS Equity</t>
  </si>
  <si>
    <t>DRRD=X0 IS Equity</t>
  </si>
  <si>
    <t>BAF=X0 IS Equity</t>
  </si>
  <si>
    <t>HNDL=X0 IS Equity</t>
  </si>
  <si>
    <t>KMB=X0 IS Equity</t>
  </si>
  <si>
    <t>SBIN=X0 IS Equity</t>
  </si>
  <si>
    <t>ANJALI-RSC</t>
  </si>
  <si>
    <t>ANJALI-RSI</t>
  </si>
  <si>
    <t>ANJALI-SN</t>
  </si>
  <si>
    <t>VEDL=X0 IS Equity</t>
  </si>
  <si>
    <t>ONGC=X0 IS Equity</t>
  </si>
  <si>
    <t>SUNP=X0 IS Equity</t>
  </si>
  <si>
    <t>INFO=X0 IS Equity</t>
  </si>
  <si>
    <t>GAIL=X0 IS Equity</t>
  </si>
  <si>
    <t>NEST=X0 IS Equity</t>
  </si>
  <si>
    <t>APNT=X0 IS Equity</t>
  </si>
  <si>
    <t>PWGR=X0 IS Equity</t>
  </si>
  <si>
    <t>NTPC=X0 IS Equity</t>
  </si>
  <si>
    <t>AXSB=X0 IS Equity</t>
  </si>
  <si>
    <t>RIL=X0 IS Equity</t>
  </si>
  <si>
    <t>BJFIN=X0 IS Equity</t>
  </si>
  <si>
    <t>ITC=X0 IS Equity</t>
  </si>
  <si>
    <t>COAL=X0 IS Equity</t>
  </si>
  <si>
    <t>BPCL=X0 IS Equity</t>
  </si>
  <si>
    <t>UTCEM=X0 IS Equity</t>
  </si>
  <si>
    <t>GRASI=X0 IS Equity</t>
  </si>
  <si>
    <t>BOS=X0 IS Equity</t>
  </si>
  <si>
    <t>TVSL=X0 IS Equity</t>
  </si>
  <si>
    <t>PNB=X0 IS Equity</t>
  </si>
  <si>
    <t>BOB=X0 IS Equity</t>
  </si>
  <si>
    <t>BRIT=X0 IS Equity</t>
  </si>
  <si>
    <t>GCPL=X0 IS Equity</t>
  </si>
  <si>
    <t>IHFL=X0 IS Equity</t>
  </si>
  <si>
    <t>SIEM=X0 IS Equity</t>
  </si>
  <si>
    <t>HCLT=X0 IS Equity</t>
  </si>
  <si>
    <t>NMDC=X0 IS Equity</t>
  </si>
  <si>
    <t>LPC=X0 IS Equity</t>
  </si>
  <si>
    <t>TPWR=X0 IS Equity</t>
  </si>
  <si>
    <t>MRF=X0 IS Equity</t>
  </si>
  <si>
    <t>AL=X0 IS Equity</t>
  </si>
  <si>
    <t>PIDI=X0 IS Equity</t>
  </si>
  <si>
    <t>SHTF=X0 IS Equity</t>
  </si>
  <si>
    <t>TTCH=X0 IS Equity</t>
  </si>
  <si>
    <t>TCS=X0 IS Equity</t>
  </si>
  <si>
    <t>JSTL=X0 IS Equity</t>
  </si>
  <si>
    <t>TATA=X0 IS Equity</t>
  </si>
  <si>
    <t>PLNG=X0 IS Equity</t>
  </si>
  <si>
    <t>APHS=X0 IS Equity</t>
  </si>
  <si>
    <t>DIVI=X0 IS Equity</t>
  </si>
  <si>
    <t>SRCM=X0 IS Equity</t>
  </si>
  <si>
    <t>TTAN=X0 IS Equity</t>
  </si>
  <si>
    <t>TTMT=X0 IS Equity</t>
  </si>
  <si>
    <t>HUVR=X0 IS Equity</t>
  </si>
  <si>
    <t>HDFCB=X0 IS Equity</t>
  </si>
  <si>
    <t>Z=X0 IS Equity</t>
  </si>
  <si>
    <t>CIPLA=X0 IS Equity</t>
  </si>
  <si>
    <t>Grand Total</t>
  </si>
  <si>
    <t>Sum of Total Qty</t>
  </si>
  <si>
    <t>ANJALI-MNBN</t>
  </si>
  <si>
    <t>NSEBANK 11/26/20 C24100 INDEX</t>
  </si>
  <si>
    <t>NSEBANK 11/26/20 P24100 INDEX</t>
  </si>
  <si>
    <t>HDFCB IS 11/26/20 C1180  EQUITY</t>
  </si>
  <si>
    <t>HDFCB IS 11/26/20 P1180  EQUITY</t>
  </si>
  <si>
    <t>ICICI IS 11/26/20 C400 EQUITY</t>
  </si>
  <si>
    <t>ICICI IS 11/26/20 P400 EQUITY</t>
  </si>
  <si>
    <t>KMB IS 11/26/20 C1580 EQUITY</t>
  </si>
  <si>
    <t>KMB IS 11/26/20 P1580 EQUITY</t>
  </si>
  <si>
    <t>AXSB IS 11/26/20 C500 EQUITY</t>
  </si>
  <si>
    <t>AXSB IS 11/26/20 P500 EQUITY</t>
  </si>
  <si>
    <t>SBIN IS 11/26/20 C190 EQUITY</t>
  </si>
  <si>
    <t>SBIN IS 11/26/20 P190 EQUITY</t>
  </si>
  <si>
    <t>IIB IS 11/26/20 C580 EQUITY</t>
  </si>
  <si>
    <t>IIB IS 11/26/20 P580 EQUITY</t>
  </si>
  <si>
    <t>FOR OPERATIONS TEAM TO TALLY POSITIONS</t>
  </si>
  <si>
    <t>ANJALI PRAKASH - OVERALL POSITIONS TABLE</t>
  </si>
  <si>
    <t>STOCK MOMENTUM</t>
  </si>
  <si>
    <t>ANJALI-SM20</t>
  </si>
  <si>
    <t>ANJALI-SMBO</t>
  </si>
  <si>
    <t>ANJALI-SMKC</t>
  </si>
  <si>
    <t>SBILI=X0 IS Equity</t>
  </si>
  <si>
    <t>ARBP=X0 IS Equity</t>
  </si>
  <si>
    <t>ACC=X0 IS Equity</t>
  </si>
  <si>
    <t>GMRI=X0 IS Equity</t>
  </si>
  <si>
    <t>ACEM=X0 is Equity</t>
  </si>
  <si>
    <t>VOLT=X0 IS Equity</t>
  </si>
  <si>
    <t>AFX0 Index</t>
  </si>
  <si>
    <t>LICHF=X0 IS Equity</t>
  </si>
  <si>
    <t>DLFU=X0 IS Equity</t>
  </si>
  <si>
    <t>JSP=X0 IS Equity</t>
  </si>
  <si>
    <t>ADE=X0 IS Equity</t>
  </si>
  <si>
    <t>HPCL=X0 IS Equity</t>
  </si>
  <si>
    <t>CBK=X0 IS Equity</t>
  </si>
  <si>
    <t>IDEA=X0 IS Equity</t>
  </si>
  <si>
    <t>SAIL=X0 IS Equity</t>
  </si>
  <si>
    <t>RECL=X0 IS Equity</t>
  </si>
  <si>
    <t>HDFCL=X0 IS Equity</t>
  </si>
  <si>
    <t>BAN PERIOD</t>
  </si>
  <si>
    <t>ACEM=X0 IS Equity</t>
  </si>
  <si>
    <t>REDUCED POS. DUE TO MARGINS</t>
  </si>
  <si>
    <t>DONE IN LEIU OF TTMT</t>
  </si>
  <si>
    <t>NSEBANK 11/26/20 C29500 INDEX</t>
  </si>
  <si>
    <t>NSEBANK 11/26/20 P29500 INDEX</t>
  </si>
  <si>
    <t>HDFCB IS 11/26/20 C1380  EQUITY</t>
  </si>
  <si>
    <t>HDFCB IS 11/26/20 P1380  EQUITY</t>
  </si>
  <si>
    <t>ICICI IS 11/26/20 C490 EQUITY</t>
  </si>
  <si>
    <t>ICICI IS 11/26/20 P490 EQUITY</t>
  </si>
  <si>
    <t>KMB IS 11/26/20 C1840 EQUITY</t>
  </si>
  <si>
    <t>KMB IS 11/26/20 P1840 EQUITY</t>
  </si>
  <si>
    <t>AXSB IS 11/26/20 C630 EQUITY</t>
  </si>
  <si>
    <t>AXSB IS 11/26/20 P630 EQUITY</t>
  </si>
  <si>
    <t>SBIN IS 11/26/20 C250 EQUITY</t>
  </si>
  <si>
    <t>SBIN IS 11/26/20 P250 EQUITY</t>
  </si>
  <si>
    <t>IIB IS 11/26/20 C840 EQUITY</t>
  </si>
  <si>
    <t>IIB IS 11/26/20 P840 EQUITY</t>
  </si>
  <si>
    <t>Long</t>
  </si>
  <si>
    <t>Long - Reconcile</t>
  </si>
  <si>
    <t>Short</t>
  </si>
  <si>
    <t>Short - Reconcile</t>
  </si>
  <si>
    <t>Hedge</t>
  </si>
  <si>
    <t>Long - Auto</t>
  </si>
  <si>
    <t>Long - Bank</t>
  </si>
  <si>
    <t>Long - Bank - Reconcile</t>
  </si>
  <si>
    <t>Long - Consumer</t>
  </si>
  <si>
    <t>Long - Consumer - Reconcile</t>
  </si>
  <si>
    <t>Long - Financials</t>
  </si>
  <si>
    <t>Long - Industrial</t>
  </si>
  <si>
    <t>Long - IT</t>
  </si>
  <si>
    <t>Long - Metal</t>
  </si>
  <si>
    <t>Long - Metal - Reconcile</t>
  </si>
  <si>
    <t>Long - Oil &amp; Gas</t>
  </si>
  <si>
    <t>Long - Pharma</t>
  </si>
  <si>
    <t>Long - Power</t>
  </si>
  <si>
    <t>Short - Auto</t>
  </si>
  <si>
    <t>Short - Bank</t>
  </si>
  <si>
    <t>Short - Consumer</t>
  </si>
  <si>
    <t>Short - Financials</t>
  </si>
  <si>
    <t>Short - Industrial</t>
  </si>
  <si>
    <t>Short - IT</t>
  </si>
  <si>
    <t>Short - Metal</t>
  </si>
  <si>
    <t>Short - Oil &amp; Gas</t>
  </si>
  <si>
    <t>Short - Pharma</t>
  </si>
  <si>
    <t>Short - Pharma - Reconcile</t>
  </si>
  <si>
    <t>Short - Power</t>
  </si>
  <si>
    <t>Short - Pharma - Reconcile - Forgot to Execute One Day Before due to Market Lot Change</t>
  </si>
  <si>
    <t>NSEBANK 12/31/20 C29500 INDEX</t>
  </si>
  <si>
    <t>NSEBANK 12/31/20 P29500 INDEX</t>
  </si>
  <si>
    <t>HDFCB IS 12/31/20 C1420  EQUITY</t>
  </si>
  <si>
    <t>HDFCB IS 12/31/20 P1420  EQUITY</t>
  </si>
  <si>
    <t>ICICI IS 12/31/20 C480 EQUITY</t>
  </si>
  <si>
    <t>ICICI IS 12/31/20 P480 EQUITY</t>
  </si>
  <si>
    <t>KMB IS 12/31/20 C1880 EQUITY</t>
  </si>
  <si>
    <t>KMB IS 12/31/20 P1880 EQUITY</t>
  </si>
  <si>
    <t>AXSB IS 12/31/20 C620 EQUITY</t>
  </si>
  <si>
    <t>AXSB IS 12/31/20 P620 EQUITY</t>
  </si>
  <si>
    <t>SBIN IS 12/31/20 C245 EQUITY</t>
  </si>
  <si>
    <t>SBIN IS 12/31/20 P245 EQUITY</t>
  </si>
  <si>
    <t>IIB IS 12/31/20 C860 EQUITY</t>
  </si>
  <si>
    <t>IIB IS 12/31/20 P860 EQUITY</t>
  </si>
  <si>
    <t>ONGC=Z0 IS Equity</t>
  </si>
  <si>
    <t>GAIL=Z0 IS Equity</t>
  </si>
  <si>
    <t>ADSEZ=Z0 IS Equity</t>
  </si>
  <si>
    <t>SBILI=Z0 IS Equity</t>
  </si>
  <si>
    <t>COAL=Z0 IS Equity</t>
  </si>
  <si>
    <t>PWGR=Z0 IS Equity</t>
  </si>
  <si>
    <t>IIB=Z0 IS Equity</t>
  </si>
  <si>
    <t>HDFCL=Z0 IS Equity</t>
  </si>
  <si>
    <t>BRIT=Z0 IS Equity</t>
  </si>
  <si>
    <t>NTPC=Z0 IS Equity</t>
  </si>
  <si>
    <t>EIM=Z0 IS Equity</t>
  </si>
  <si>
    <t>KMB=Z0 IS Equity</t>
  </si>
  <si>
    <t>AXSB=Z0 IS Equity</t>
  </si>
  <si>
    <t>SUNP=Z0 IS Equity</t>
  </si>
  <si>
    <t>BAF=Z0 IS Equity</t>
  </si>
  <si>
    <t>HDFCB=Z0 IS Equity</t>
  </si>
  <si>
    <t>APNT=Z0 IS Equity</t>
  </si>
  <si>
    <t>SRCM=Z0 IS Equity</t>
  </si>
  <si>
    <t>CIPLA=Z0 IS Equity</t>
  </si>
  <si>
    <t>DRRD=Z0 IS Equity</t>
  </si>
  <si>
    <t>NZZ0 Index</t>
  </si>
  <si>
    <t>ACEM=Z0 is Equity</t>
  </si>
  <si>
    <t>ADE=Z0 IS Equity</t>
  </si>
  <si>
    <t>BJAUT=Z0 IS Equity</t>
  </si>
  <si>
    <t>BOB=Z0 IS Equity</t>
  </si>
  <si>
    <t>DLFU=Z0 IS Equity</t>
  </si>
  <si>
    <t>GRASI=Z0 IS Equity</t>
  </si>
  <si>
    <t>HPCL=Z0 IS Equity</t>
  </si>
  <si>
    <t>INFO=Z0 IS Equity</t>
  </si>
  <si>
    <t>JSP=Z0 IS Equity</t>
  </si>
  <si>
    <t>LT=Z0 IS Equity</t>
  </si>
  <si>
    <t>RIL=Z0 IS Equity</t>
  </si>
  <si>
    <t>TATA=Z0 IS Equity</t>
  </si>
  <si>
    <t>TECHM=Z0 IS Equity</t>
  </si>
  <si>
    <t>UTCEM=Z0 IS Equity</t>
  </si>
  <si>
    <t>ACC=Z0 IS Equity</t>
  </si>
  <si>
    <t>AFZ0 Index</t>
  </si>
  <si>
    <t>ARBP=Z0 IS Equity</t>
  </si>
  <si>
    <t>HNDL=Z0 IS Equity</t>
  </si>
  <si>
    <t>IOCL=Z0 IS Equity</t>
  </si>
  <si>
    <t>MSIL=Z0 IS Equity</t>
  </si>
  <si>
    <t>SBIN=Z0 IS Equity</t>
  </si>
  <si>
    <t>AL=Z0 IS Equity</t>
  </si>
  <si>
    <t>JSTL=Z0 IS Equity</t>
  </si>
  <si>
    <t>TTCH=Z0 IS Equity</t>
  </si>
  <si>
    <t>VOLT=Z0 IS Equity</t>
  </si>
  <si>
    <t>BPCL=Z0 IS Equity</t>
  </si>
  <si>
    <t>HDFC=Z0 IS Equity</t>
  </si>
  <si>
    <t>BHART=Z0 IS Equity</t>
  </si>
  <si>
    <t>ICICI=Z0 IS Equity</t>
  </si>
  <si>
    <t>HMCL=Z0 IS Equity</t>
  </si>
  <si>
    <t>BHIN=Z0 IS Equity</t>
  </si>
  <si>
    <t>BJFIN=Z0 IS Equity</t>
  </si>
  <si>
    <t>MM=Z0 IS Equity</t>
  </si>
  <si>
    <t>VEDL=Z0 IS Equity</t>
  </si>
  <si>
    <t>UPLL=Z0 IS Equity</t>
  </si>
  <si>
    <t>Z=Z0 IS Equity</t>
  </si>
  <si>
    <t>FB=Z0 IS Equity</t>
  </si>
  <si>
    <t>DABUR=Z0 IS Equity</t>
  </si>
  <si>
    <t>LICHF=Z0 IS Equity</t>
  </si>
  <si>
    <t>HCLT=Z0 IS Equity</t>
  </si>
  <si>
    <t>TCS=Z0 IS Equity</t>
  </si>
  <si>
    <t>NMDC=Z0 IS Equity</t>
  </si>
  <si>
    <t>LPC=Z0 IS Equity</t>
  </si>
  <si>
    <t>MSS=Z0 IS Equity</t>
  </si>
  <si>
    <t>ITC=Z0 IS Equity</t>
  </si>
  <si>
    <t>PAG=Z0 IS Equity</t>
  </si>
  <si>
    <t>SHTF=Z0 IS Equity</t>
  </si>
  <si>
    <t>WPRO=Z0 IS Equity</t>
  </si>
  <si>
    <t>PIEL=Z0 IS Equity</t>
  </si>
  <si>
    <t>DIVI=Z0 IS Equity</t>
  </si>
  <si>
    <t>TPWR=Z0 IS Equity</t>
  </si>
  <si>
    <t>TTMT=Z0 IS Equity</t>
  </si>
  <si>
    <t>PIDI=Z0 IS Equity</t>
  </si>
  <si>
    <t>INFOE=Z0 IS Equity</t>
  </si>
  <si>
    <t>NZZ0 INDEX</t>
  </si>
  <si>
    <t>TTAN=Z0 IS Equity</t>
  </si>
  <si>
    <t>HUVR=Z0 IS Equity</t>
  </si>
  <si>
    <t>NEST=Z0 IS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</si>
</sst>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0.00_);\(0.00\)"/>
    <numFmt numFmtId="166" formatCode="[$-409]mmm/yy;@"/>
    <numFmt numFmtId="167" formatCode="[$-409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NumberFormat="1" applyFont="1" applyFill="1" applyBorder="1"/>
    <xf numFmtId="165" fontId="1" fillId="0" borderId="0" xfId="1" applyNumberFormat="1" applyFont="1" applyFill="1"/>
    <xf numFmtId="164" fontId="1" fillId="0" borderId="0" xfId="1" applyFont="1"/>
    <xf numFmtId="0" fontId="1" fillId="0" borderId="0" xfId="0" applyFont="1" applyAlignment="1">
      <alignment horizontal="left"/>
    </xf>
    <xf numFmtId="17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2" fillId="0" borderId="0" xfId="0" applyFont="1"/>
    <xf numFmtId="0" fontId="2" fillId="0" borderId="0" xfId="0" applyNumberFormat="1" applyFont="1" applyFill="1" applyBorder="1"/>
    <xf numFmtId="164" fontId="2" fillId="0" borderId="0" xfId="1" applyFont="1"/>
    <xf numFmtId="164" fontId="1" fillId="0" borderId="0" xfId="1" applyFont="1" applyFill="1"/>
    <xf numFmtId="0" fontId="0" fillId="0" borderId="0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Fill="1"/>
    <xf numFmtId="0" fontId="0" fillId="2" borderId="0" xfId="0" applyFill="1"/>
    <xf numFmtId="43" fontId="0" fillId="2" borderId="0" xfId="0" applyNumberFormat="1" applyFill="1"/>
    <xf numFmtId="0" fontId="0" fillId="0" borderId="0" xfId="0" pivotButton="1"/>
    <xf numFmtId="0" fontId="0" fillId="0" borderId="0" xfId="0" applyNumberFormat="1"/>
    <xf numFmtId="17" fontId="0" fillId="0" borderId="0" xfId="0" applyNumberFormat="1" applyFill="1"/>
    <xf numFmtId="2" fontId="1" fillId="0" borderId="0" xfId="1" applyNumberFormat="1" applyFont="1" applyFill="1"/>
    <xf numFmtId="164" fontId="2" fillId="0" borderId="0" xfId="0" applyNumberFormat="1" applyFont="1" applyFill="1" applyAlignment="1">
      <alignment horizontal="left"/>
    </xf>
    <xf numFmtId="2" fontId="0" fillId="0" borderId="0" xfId="1" applyNumberFormat="1" applyFont="1" applyFill="1"/>
    <xf numFmtId="167" fontId="0" fillId="0" borderId="0" xfId="0" applyNumberFormat="1"/>
    <xf numFmtId="4" fontId="0" fillId="0" borderId="0" xfId="0" applyNumberFormat="1"/>
    <xf numFmtId="0" fontId="2" fillId="2" borderId="0" xfId="0" applyFont="1" applyFill="1" applyAlignment="1">
      <alignment horizontal="center"/>
    </xf>
    <xf numFmtId="4" fontId="2" fillId="2" borderId="0" xfId="0" applyNumberFormat="1" applyFont="1" applyFill="1"/>
    <xf numFmtId="0" fontId="0" fillId="3" borderId="0" xfId="0" applyNumberFormat="1" applyFont="1" applyFill="1" applyBorder="1"/>
    <xf numFmtId="15" fontId="0" fillId="0" borderId="0" xfId="0" applyNumberFormat="1"/>
    <xf numFmtId="0" fontId="2" fillId="3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7" fontId="1" fillId="0" borderId="0" xfId="0" applyNumberFormat="1" applyFont="1"/>
    <xf numFmtId="167" fontId="1" fillId="0" borderId="0" xfId="0" applyNumberFormat="1" applyFont="1"/>
    <xf numFmtId="2" fontId="0" fillId="0" borderId="0" xfId="0" applyNumberFormat="1"/>
    <xf numFmtId="164" fontId="2" fillId="0" borderId="0" xfId="0" applyNumberFormat="1" applyFont="1" applyAlignment="1">
      <alignment horizontal="left"/>
    </xf>
    <xf numFmtId="3" fontId="0" fillId="3" borderId="0" xfId="0" applyNumberFormat="1" applyFill="1"/>
    <xf numFmtId="3" fontId="0" fillId="2" borderId="0" xfId="0" applyNumberFormat="1" applyFill="1"/>
    <xf numFmtId="4" fontId="0" fillId="2" borderId="0" xfId="0" applyNumberFormat="1" applyFill="1"/>
    <xf numFmtId="17" fontId="1" fillId="0" borderId="0" xfId="0" applyNumberFormat="1" applyFont="1" applyFill="1"/>
    <xf numFmtId="167" fontId="1" fillId="0" borderId="0" xfId="0" applyNumberFormat="1" applyFont="1" applyFill="1"/>
    <xf numFmtId="0" fontId="1" fillId="0" borderId="0" xfId="0" applyFont="1" applyFill="1"/>
    <xf numFmtId="2" fontId="0" fillId="0" borderId="0" xfId="0" applyNumberFormat="1" applyFill="1"/>
    <xf numFmtId="0" fontId="0" fillId="0" borderId="0" xfId="0" applyFont="1"/>
    <xf numFmtId="2" fontId="2" fillId="0" borderId="0" xfId="0" applyNumberFormat="1" applyFont="1" applyFill="1"/>
    <xf numFmtId="4" fontId="2" fillId="0" borderId="0" xfId="0" applyNumberFormat="1" applyFont="1"/>
    <xf numFmtId="17" fontId="0" fillId="0" borderId="0" xfId="0" applyNumberFormat="1" applyFont="1"/>
    <xf numFmtId="0" fontId="2" fillId="2" borderId="0" xfId="0" applyFont="1" applyFill="1" applyAlignment="1">
      <alignment horizont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AL" refreshedDate="44181.295846527777" createdVersion="6" refreshedVersion="6" minRefreshableVersion="3" recordCount="1418" xr:uid="{ACAAD1C2-55C3-4CD8-9AF7-F10F53386B3E}">
  <cacheSource type="worksheet">
    <worksheetSource ref="C2:N1420" sheet="Trade Sheet"/>
  </cacheSource>
  <cacheFields count="12">
    <cacheField name="Account" numFmtId="17">
      <sharedItems/>
    </cacheField>
    <cacheField name="Expiry" numFmtId="167">
      <sharedItems containsSemiMixedTypes="0" containsNonDate="0" containsDate="1" containsString="0" minDate="2020-11-26T00:00:00" maxDate="2021-01-01T00:00:00"/>
    </cacheField>
    <cacheField name="Date" numFmtId="167">
      <sharedItems containsSemiMixedTypes="0" containsNonDate="0" containsDate="1" containsString="0" minDate="2020-10-29T00:00:00" maxDate="2020-12-11T00:00:00"/>
    </cacheField>
    <cacheField name="Bloom Code" numFmtId="0">
      <sharedItems containsBlank="1" count="261">
        <s v="BHART=X0 IS Equity"/>
        <s v="UPLL=X0 IS Equity"/>
        <s v="HMCL=X0 IS Equity"/>
        <s v="MM=X0 IS Equity"/>
        <s v="EIM=X0 IS Equity"/>
        <s v="WPRO=X0 IS Equity"/>
        <s v="MSIL=X0 IS Equity"/>
        <s v="LT=X0 IS Equity"/>
        <s v="IOCL=X0 IS Equity"/>
        <s v="BJAUT=X0 IS Equity"/>
        <s v="NZX0 INDEX"/>
        <s v="HDFC=X0 IS Equity"/>
        <s v="IIB=X0 IS Equity"/>
        <s v="ICICI=X0 IS Equity"/>
        <s v="ADSEZ=X0 IS Equity"/>
        <s v="TECHM=X0 IS Equity"/>
        <s v="DRRD=X0 IS Equity"/>
        <s v="BAF=X0 IS Equity"/>
        <s v="HNDL=X0 IS Equity"/>
        <s v="KMB=X0 IS Equity"/>
        <s v="SBIN=X0 IS Equity"/>
        <s v="VEDL=X0 IS Equity"/>
        <s v="ONGC=X0 IS Equity"/>
        <s v="SUNP=X0 IS Equity"/>
        <s v="INFO=X0 IS Equity"/>
        <s v="GAIL=X0 IS Equity"/>
        <s v="NEST=X0 IS Equity"/>
        <s v="APNT=X0 IS Equity"/>
        <s v="PWGR=X0 IS Equity"/>
        <s v="NTPC=X0 IS Equity"/>
        <s v="AXSB=X0 IS Equity"/>
        <s v="RIL=X0 IS Equity"/>
        <s v="BJFIN=X0 IS Equity"/>
        <s v="ITC=X0 IS Equity"/>
        <s v="COAL=X0 IS Equity"/>
        <s v="BPCL=X0 IS Equity"/>
        <s v="UTCEM=X0 IS Equity"/>
        <s v="GRASI=X0 IS Equity"/>
        <s v="BOS=X0 IS Equity"/>
        <s v="TVSL=X0 IS Equity"/>
        <s v="PNB=X0 IS Equity"/>
        <s v="BOB=X0 IS Equity"/>
        <s v="BRIT=X0 IS Equity"/>
        <s v="GCPL=X0 IS Equity"/>
        <s v="IHFL=X0 IS Equity"/>
        <s v="SIEM=X0 IS Equity"/>
        <s v="HCLT=X0 IS Equity"/>
        <s v="NMDC=X0 IS Equity"/>
        <s v="LPC=X0 IS Equity"/>
        <s v="TPWR=X0 IS Equity"/>
        <s v="MRF=X0 IS Equity"/>
        <s v="AL=X0 IS Equity"/>
        <s v="PIDI=X0 IS Equity"/>
        <s v="SHTF=X0 IS Equity"/>
        <s v="TTCH=X0 IS Equity"/>
        <s v="TCS=X0 IS Equity"/>
        <s v="JSTL=X0 IS Equity"/>
        <s v="TATA=X0 IS Equity"/>
        <s v="PLNG=X0 IS Equity"/>
        <s v="APHS=X0 IS Equity"/>
        <s v="DIVI=X0 IS Equity"/>
        <s v="NSEBANK 11/26/20 C24100 INDEX"/>
        <s v="NSEBANK 11/26/20 P24100 INDEX"/>
        <s v="HDFCB IS 11/26/20 C1180  EQUITY"/>
        <s v="HDFCB IS 11/26/20 P1180  EQUITY"/>
        <s v="ICICI IS 11/26/20 C400 EQUITY"/>
        <s v="ICICI IS 11/26/20 P400 EQUITY"/>
        <s v="KMB IS 11/26/20 C1580 EQUITY"/>
        <s v="KMB IS 11/26/20 P1580 EQUITY"/>
        <s v="AXSB IS 11/26/20 C500 EQUITY"/>
        <s v="AXSB IS 11/26/20 P500 EQUITY"/>
        <s v="SBIN IS 11/26/20 C190 EQUITY"/>
        <s v="SBIN IS 11/26/20 P190 EQUITY"/>
        <s v="IIB IS 11/26/20 C580 EQUITY"/>
        <s v="IIB IS 11/26/20 P580 EQUITY"/>
        <s v="CIPLA=X0 IS Equity"/>
        <s v="SRCM=X0 IS Equity"/>
        <s v="TTAN=X0 IS Equity"/>
        <s v="TTMT=X0 IS Equity"/>
        <s v="HUVR=X0 IS Equity"/>
        <s v="HDFCB=X0 IS Equity"/>
        <s v="Z=X0 IS Equity"/>
        <s v="SBILI=X0 IS Equity"/>
        <s v="ARBP=X0 IS Equity"/>
        <s v="ACC=X0 IS Equity"/>
        <s v="GMRI=X0 IS Equity"/>
        <s v="ACEM=X0 is Equity"/>
        <s v="AFX0 Index"/>
        <s v="VOLT=X0 IS Equity"/>
        <s v="LICHF=X0 IS Equity"/>
        <s v="DLFU=X0 IS Equity"/>
        <s v="JSP=X0 IS Equity"/>
        <s v="ADE=X0 IS Equity"/>
        <s v="HPCL=X0 IS Equity"/>
        <s v="CBK=X0 IS Equity"/>
        <s v="IDEA=X0 IS Equity"/>
        <s v="SAIL=X0 IS Equity"/>
        <s v="RECL=X0 IS Equity"/>
        <s v="HDFCL=X0 IS Equity"/>
        <s v="NSEBANK 11/26/20 C29500 INDEX"/>
        <s v="NSEBANK 11/26/20 P29500 INDEX"/>
        <s v="HDFCB IS 11/26/20 C1380  EQUITY"/>
        <s v="HDFCB IS 11/26/20 P1380  EQUITY"/>
        <s v="ICICI IS 11/26/20 C490 EQUITY"/>
        <s v="ICICI IS 11/26/20 P490 EQUITY"/>
        <s v="KMB IS 11/26/20 C1840 EQUITY"/>
        <s v="KMB IS 11/26/20 P1840 EQUITY"/>
        <s v="AXSB IS 11/26/20 C630 EQUITY"/>
        <s v="AXSB IS 11/26/20 P630 EQUITY"/>
        <s v="SBIN IS 11/26/20 C250 EQUITY"/>
        <s v="SBIN IS 11/26/20 P250 EQUITY"/>
        <s v="IIB IS 11/26/20 C840 EQUITY"/>
        <s v="IIB IS 11/26/20 P840 EQUITY"/>
        <s v="NSEBANK 12/31/20 C29500 INDEX"/>
        <s v="NSEBANK 12/31/20 P29500 INDEX"/>
        <s v="HDFCB IS 12/31/20 C1420  EQUITY"/>
        <s v="HDFCB IS 12/31/20 P1420  EQUITY"/>
        <s v="ICICI IS 12/31/20 C480 EQUITY"/>
        <s v="ICICI IS 12/31/20 P480 EQUITY"/>
        <s v="KMB IS 12/31/20 C1880 EQUITY"/>
        <s v="KMB IS 12/31/20 P1880 EQUITY"/>
        <s v="AXSB IS 12/31/20 C620 EQUITY"/>
        <s v="AXSB IS 12/31/20 P620 EQUITY"/>
        <s v="SBIN IS 12/31/20 C245 EQUITY"/>
        <s v="SBIN IS 12/31/20 P245 EQUITY"/>
        <s v="IIB IS 12/31/20 C860 EQUITY"/>
        <s v="IIB IS 12/31/20 P860 EQUITY"/>
        <s v="ONGC=Z0 IS Equity"/>
        <s v="GAIL=Z0 IS Equity"/>
        <s v="ADSEZ=Z0 IS Equity"/>
        <s v="SBILI=Z0 IS Equity"/>
        <s v="COAL=Z0 IS Equity"/>
        <s v="PWGR=Z0 IS Equity"/>
        <s v="IIB=Z0 IS Equity"/>
        <s v="HDFCL=Z0 IS Equity"/>
        <s v="BRIT=Z0 IS Equity"/>
        <s v="NTPC=Z0 IS Equity"/>
        <s v="EIM=Z0 IS Equity"/>
        <s v="KMB=Z0 IS Equity"/>
        <s v="AXSB=Z0 IS Equity"/>
        <s v="SUNP=Z0 IS Equity"/>
        <s v="BAF=Z0 IS Equity"/>
        <s v="HDFCB=Z0 IS Equity"/>
        <s v="APNT=Z0 IS Equity"/>
        <s v="SRCM=Z0 IS Equity"/>
        <s v="CIPLA=Z0 IS Equity"/>
        <s v="DRRD=Z0 IS Equity"/>
        <s v="NZZ0 Index"/>
        <s v="ACEM=Z0 is Equity"/>
        <s v="ADE=Z0 IS Equity"/>
        <s v="BJAUT=Z0 IS Equity"/>
        <s v="BOB=Z0 IS Equity"/>
        <s v="DLFU=Z0 IS Equity"/>
        <s v="GRASI=Z0 IS Equity"/>
        <s v="HPCL=Z0 IS Equity"/>
        <s v="INFO=Z0 IS Equity"/>
        <s v="JSP=Z0 IS Equity"/>
        <s v="LT=Z0 IS Equity"/>
        <s v="RIL=Z0 IS Equity"/>
        <s v="TATA=Z0 IS Equity"/>
        <s v="TECHM=Z0 IS Equity"/>
        <s v="UTCEM=Z0 IS Equity"/>
        <s v="ACC=Z0 IS Equity"/>
        <s v="AFZ0 Index"/>
        <s v="ARBP=Z0 IS Equity"/>
        <s v="HNDL=Z0 IS Equity"/>
        <s v="IOCL=Z0 IS Equity"/>
        <s v="MSIL=Z0 IS Equity"/>
        <s v="SBIN=Z0 IS Equity"/>
        <s v="AL=Z0 IS Equity"/>
        <s v="JSTL=Z0 IS Equity"/>
        <s v="TTCH=Z0 IS Equity"/>
        <s v="VOLT=Z0 IS Equity"/>
        <s v="BPCL=Z0 IS Equity"/>
        <s v="HDFC=Z0 IS Equity"/>
        <s v="BHART=Z0 IS Equity"/>
        <s v="ICICI=Z0 IS Equity"/>
        <s v="HMCL=Z0 IS Equity"/>
        <s v="BHIN=Z0 IS Equity"/>
        <s v="BJFIN=Z0 IS Equity"/>
        <s v="MM=Z0 IS Equity"/>
        <s v="VEDL=Z0 IS Equity"/>
        <s v="UPLL=Z0 IS Equity"/>
        <s v="Z=Z0 IS Equity"/>
        <s v="FB=Z0 IS Equity"/>
        <s v="DABUR=Z0 IS Equity"/>
        <s v="LICHF=Z0 IS Equity"/>
        <s v="HCLT=Z0 IS Equity"/>
        <s v="TCS=Z0 IS Equity"/>
        <s v="NMDC=Z0 IS Equity"/>
        <s v="LPC=Z0 IS Equity"/>
        <s v="MSS=Z0 IS Equity"/>
        <s v="ITC=Z0 IS Equity"/>
        <s v="PAG=Z0 IS Equity"/>
        <s v="SHTF=Z0 IS Equity"/>
        <s v="WPRO=Z0 IS Equity"/>
        <s v="PIEL=Z0 IS Equity"/>
        <s v="DIVI=Z0 IS Equity"/>
        <s v="TPWR=Z0 IS Equity"/>
        <s v="TTMT=Z0 IS Equity"/>
        <s v="PIDI=Z0 IS Equity"/>
        <s v="INFOE=Z0 IS Equity"/>
        <s v="TTAN=Z0 IS Equity"/>
        <s v="HUVR=Z0 IS Equity"/>
        <s v="NEST=Z0 IS Equity"/>
        <s v="DIVI=1 IS Equity" u="1"/>
        <s v="TTCH=1 IS Equity" u="1"/>
        <m u="1"/>
        <s v="ADSEZ=1 IS Equity" u="1"/>
        <s v="SBIN=1 IS Equity" u="1"/>
        <s v="TTAN=1 IS Equity" u="1"/>
        <s v="UPLL=1 IS Equity" u="1"/>
        <s v="TTMT=1 IS Equity" u="1"/>
        <s v="WPRO=1 IS Equity" u="1"/>
        <s v="KMB=1 IS Equity" u="1"/>
        <s v="ACC=1 IS Equity" u="1"/>
        <s v="IIB=1 IS Equity" u="1"/>
        <s v="BAF=1 IS Equity" u="1"/>
        <s v="IOCL=1 IS Equity" u="1"/>
        <s v="ACEM=1 is Equity" u="1"/>
        <s v="AXSB=1 IS Equity" u="1"/>
        <s v="BHART=1 IS Equity" u="1"/>
        <s v="PWGR=1 IS Equity" u="1"/>
        <s v="EIM=1 IS Equity" u="1"/>
        <s v="VOLT=1 IS Equity" u="1"/>
        <s v="LT=1 IS Equity" u="1"/>
        <s v="AL=1 IS Equity" u="1"/>
        <s v="SRCM=1 IS Equity" u="1"/>
        <s v="TCS=1 IS Equity" u="1"/>
        <s v="TECHM=1 IS Equity" u="1"/>
        <s v="JSTL=1 IS Equity" u="1"/>
        <s v="BJFIN=1 IS Equity" u="1"/>
        <s v="ARBP=1 IS Equity" u="1"/>
        <s v="SUNP=1 IS Equity" u="1"/>
        <s v="NZ1 Index" u="1"/>
        <s v="APNT=1 IS Equity" u="1"/>
        <s v="PNB=X0 IS Equity " u="1"/>
        <s v="ITC=1 IS Equity" u="1"/>
        <s v="GMRI=1 IS Equity" u="1"/>
        <s v="HDFC=1 IS Equity" u="1"/>
        <s v="HNDL=1 IS Equity" u="1"/>
        <s v="GRASI=1 IS Equity" u="1"/>
        <s v="HCLT=1 IS Equity" u="1"/>
        <s v="HUVR=1 IS Equity" u="1"/>
        <s v="ICICI=1 IS Equity" u="1"/>
        <s v="NTPC=1 IS Equity" u="1"/>
        <s v="TATA=1 IS Equity" u="1"/>
        <s v="COAL=1 IS Equity" u="1"/>
        <s v="DRRD=1 IS Equity" u="1"/>
        <s v="HMCL=1 IS Equity" u="1"/>
        <s v="HDFCB=1 IS Equity" u="1"/>
        <s v="HDFCL=1 IS Equity" u="1"/>
        <s v="AF1 Index" u="1"/>
        <s v="BPCL=1 IS Equity" u="1"/>
        <s v="SBILI=1 IS Equity" u="1"/>
        <s v="GAIL=1 IS Equity" u="1"/>
        <s v="INFO=1 IS Equity" u="1"/>
        <s v="NEST=1 IS Equity" u="1"/>
        <s v="CIPLA=1 IS Equity" u="1"/>
        <s v="BRIT=1 IS Equity" u="1"/>
        <s v="RIL=1 IS Equity" u="1"/>
      </sharedItems>
    </cacheField>
    <cacheField name="Code" numFmtId="0">
      <sharedItems containsSemiMixedTypes="0" containsString="0" containsNumber="1" containsInteger="1" minValue="21" maxValue="21"/>
    </cacheField>
    <cacheField name="Lots" numFmtId="0">
      <sharedItems containsSemiMixedTypes="0" containsString="0" containsNumber="1" containsInteger="1" minValue="-16" maxValue="13"/>
    </cacheField>
    <cacheField name="Net price" numFmtId="0">
      <sharedItems containsSemiMixedTypes="0" containsString="0" containsNumber="1" minValue="0" maxValue="75275"/>
    </cacheField>
    <cacheField name="Trigger" numFmtId="0">
      <sharedItems containsNonDate="0" containsString="0" containsBlank="1"/>
    </cacheField>
    <cacheField name="Remarks" numFmtId="0">
      <sharedItems containsBlank="1"/>
    </cacheField>
    <cacheField name="Lot Size" numFmtId="3">
      <sharedItems containsSemiMixedTypes="0" containsString="0" containsNumber="1" containsInteger="1" minValue="10" maxValue="70000"/>
    </cacheField>
    <cacheField name="Total Qty" numFmtId="3">
      <sharedItems containsSemiMixedTypes="0" containsString="0" containsNumber="1" containsInteger="1" minValue="-70000" maxValue="70000"/>
    </cacheField>
    <cacheField name="Value" numFmtId="4">
      <sharedItems containsSemiMixedTypes="0" containsString="0" containsNumber="1" minValue="-6767817" maxValue="15582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8">
  <r>
    <s v="ANJALI-MNRV"/>
    <d v="2020-11-26T00:00:00"/>
    <d v="2020-10-29T00:00:00"/>
    <x v="0"/>
    <n v="21"/>
    <n v="-1"/>
    <n v="452"/>
    <m/>
    <m/>
    <n v="1851"/>
    <n v="-1851"/>
    <n v="836652"/>
  </r>
  <r>
    <s v="ANJALI-MNRV"/>
    <d v="2020-11-26T00:00:00"/>
    <d v="2020-10-29T00:00:00"/>
    <x v="1"/>
    <n v="21"/>
    <n v="-2"/>
    <n v="451.23"/>
    <m/>
    <m/>
    <n v="1300"/>
    <n v="-2600"/>
    <n v="1173198"/>
  </r>
  <r>
    <s v="ANJALI-MNRV"/>
    <d v="2020-11-26T00:00:00"/>
    <d v="2020-10-29T00:00:00"/>
    <x v="2"/>
    <n v="21"/>
    <n v="-1"/>
    <n v="2902.9"/>
    <m/>
    <m/>
    <n v="300"/>
    <n v="-300"/>
    <n v="870870"/>
  </r>
  <r>
    <s v="ANJALI-MNRV"/>
    <d v="2020-11-26T00:00:00"/>
    <d v="2020-10-29T00:00:00"/>
    <x v="3"/>
    <n v="21"/>
    <n v="-1"/>
    <n v="594"/>
    <m/>
    <m/>
    <n v="1400"/>
    <n v="-1400"/>
    <n v="831600"/>
  </r>
  <r>
    <s v="ANJALI-MNRV"/>
    <d v="2020-11-26T00:00:00"/>
    <d v="2020-10-29T00:00:00"/>
    <x v="4"/>
    <n v="21"/>
    <n v="-1"/>
    <n v="2137.4"/>
    <m/>
    <m/>
    <n v="350"/>
    <n v="-350"/>
    <n v="748090"/>
  </r>
  <r>
    <s v="ANJALI-MNRV"/>
    <d v="2020-11-26T00:00:00"/>
    <d v="2020-10-29T00:00:00"/>
    <x v="5"/>
    <n v="21"/>
    <n v="-1"/>
    <n v="336.05"/>
    <m/>
    <m/>
    <n v="3200"/>
    <n v="-3200"/>
    <n v="1075360"/>
  </r>
  <r>
    <s v="ANJALI-MNRV"/>
    <d v="2020-11-26T00:00:00"/>
    <d v="2020-10-29T00:00:00"/>
    <x v="6"/>
    <n v="21"/>
    <n v="-1"/>
    <n v="7134.54"/>
    <m/>
    <m/>
    <n v="100"/>
    <n v="-100"/>
    <n v="713454"/>
  </r>
  <r>
    <s v="ANJALI-MNRV"/>
    <d v="2020-11-26T00:00:00"/>
    <d v="2020-10-29T00:00:00"/>
    <x v="7"/>
    <n v="21"/>
    <n v="-2"/>
    <n v="919.38"/>
    <m/>
    <m/>
    <n v="550"/>
    <n v="-1100"/>
    <n v="1011318"/>
  </r>
  <r>
    <s v="ANJALI-MNRV"/>
    <d v="2020-11-26T00:00:00"/>
    <d v="2020-10-29T00:00:00"/>
    <x v="8"/>
    <n v="21"/>
    <n v="-2"/>
    <n v="78.569999999999993"/>
    <m/>
    <m/>
    <n v="5700"/>
    <n v="-11400"/>
    <n v="895697.99999999988"/>
  </r>
  <r>
    <s v="ANJALI-MNRV"/>
    <d v="2020-11-26T00:00:00"/>
    <d v="2020-10-29T00:00:00"/>
    <x v="9"/>
    <n v="21"/>
    <n v="-1"/>
    <n v="2929.1"/>
    <m/>
    <m/>
    <n v="250"/>
    <n v="-250"/>
    <n v="732275"/>
  </r>
  <r>
    <s v="ANJALI-MNRV"/>
    <d v="2020-11-26T00:00:00"/>
    <d v="2020-10-29T00:00:00"/>
    <x v="10"/>
    <n v="21"/>
    <n v="-1"/>
    <n v="11677.15"/>
    <m/>
    <m/>
    <n v="75"/>
    <n v="-75"/>
    <n v="875786.25"/>
  </r>
  <r>
    <s v="ANJALI-MNRV"/>
    <d v="2020-11-26T00:00:00"/>
    <d v="2020-10-29T00:00:00"/>
    <x v="11"/>
    <n v="21"/>
    <n v="2"/>
    <n v="1942.83"/>
    <m/>
    <m/>
    <n v="300"/>
    <n v="600"/>
    <n v="-1165698"/>
  </r>
  <r>
    <s v="ANJALI-MNRV"/>
    <d v="2020-11-26T00:00:00"/>
    <d v="2020-10-29T00:00:00"/>
    <x v="12"/>
    <n v="21"/>
    <n v="2"/>
    <n v="594.20000000000005"/>
    <m/>
    <m/>
    <n v="800"/>
    <n v="1600"/>
    <n v="-950720.00000000012"/>
  </r>
  <r>
    <s v="ANJALI-MNRV"/>
    <d v="2020-11-26T00:00:00"/>
    <d v="2020-10-29T00:00:00"/>
    <x v="13"/>
    <n v="21"/>
    <n v="2"/>
    <n v="401.57"/>
    <m/>
    <m/>
    <n v="1375"/>
    <n v="2750"/>
    <n v="-1104317.5"/>
  </r>
  <r>
    <s v="ANJALI-MNRV"/>
    <d v="2020-11-26T00:00:00"/>
    <d v="2020-10-29T00:00:00"/>
    <x v="14"/>
    <n v="21"/>
    <n v="1"/>
    <n v="343.8"/>
    <m/>
    <m/>
    <n v="2500"/>
    <n v="2500"/>
    <n v="-859500"/>
  </r>
  <r>
    <s v="ANJALI-MNRV"/>
    <d v="2020-11-26T00:00:00"/>
    <d v="2020-10-29T00:00:00"/>
    <x v="15"/>
    <n v="21"/>
    <n v="1"/>
    <n v="806.77"/>
    <m/>
    <m/>
    <n v="1200"/>
    <n v="1200"/>
    <n v="-968124"/>
  </r>
  <r>
    <s v="ANJALI-MNRV"/>
    <d v="2020-11-26T00:00:00"/>
    <d v="2020-10-29T00:00:00"/>
    <x v="16"/>
    <n v="21"/>
    <n v="2"/>
    <n v="4963"/>
    <m/>
    <m/>
    <n v="125"/>
    <n v="250"/>
    <n v="-1240750"/>
  </r>
  <r>
    <s v="ANJALI-MNRV"/>
    <d v="2020-11-26T00:00:00"/>
    <d v="2020-10-29T00:00:00"/>
    <x v="17"/>
    <n v="21"/>
    <n v="1"/>
    <n v="3374.85"/>
    <m/>
    <m/>
    <n v="250"/>
    <n v="250"/>
    <n v="-843712.5"/>
  </r>
  <r>
    <s v="ANJALI-MNRV"/>
    <d v="2020-11-26T00:00:00"/>
    <d v="2020-10-29T00:00:00"/>
    <x v="18"/>
    <n v="21"/>
    <n v="1"/>
    <n v="168.33"/>
    <m/>
    <m/>
    <n v="4300"/>
    <n v="4300"/>
    <n v="-723819"/>
  </r>
  <r>
    <s v="ANJALI-MNRV"/>
    <d v="2020-11-26T00:00:00"/>
    <d v="2020-10-29T00:00:00"/>
    <x v="19"/>
    <n v="21"/>
    <n v="2"/>
    <n v="1562.9"/>
    <m/>
    <m/>
    <n v="400"/>
    <n v="800"/>
    <n v="-1250320"/>
  </r>
  <r>
    <s v="ANJALI-MNRV"/>
    <d v="2020-11-26T00:00:00"/>
    <d v="2020-10-29T00:00:00"/>
    <x v="20"/>
    <n v="21"/>
    <n v="2"/>
    <n v="189.69"/>
    <m/>
    <m/>
    <n v="3000"/>
    <n v="6000"/>
    <n v="-1138140"/>
  </r>
  <r>
    <s v="ANJALI-RSC"/>
    <d v="2020-11-26T00:00:00"/>
    <d v="2020-10-29T00:00:00"/>
    <x v="2"/>
    <n v="21"/>
    <n v="1"/>
    <n v="2907.65"/>
    <m/>
    <s v="Long"/>
    <n v="300"/>
    <n v="300"/>
    <n v="-872295"/>
  </r>
  <r>
    <s v="ANJALI-RSC"/>
    <d v="2020-11-26T00:00:00"/>
    <d v="2020-10-29T00:00:00"/>
    <x v="18"/>
    <n v="21"/>
    <n v="2"/>
    <n v="168.33"/>
    <m/>
    <s v="Long"/>
    <n v="4300"/>
    <n v="8600"/>
    <n v="-1447638"/>
  </r>
  <r>
    <s v="ANJALI-RSC"/>
    <d v="2020-11-26T00:00:00"/>
    <d v="2020-10-29T00:00:00"/>
    <x v="21"/>
    <n v="21"/>
    <n v="2"/>
    <n v="96.32"/>
    <m/>
    <s v="Long"/>
    <n v="6200"/>
    <n v="12400"/>
    <n v="-1194368"/>
  </r>
  <r>
    <s v="ANJALI-RSC"/>
    <d v="2020-11-26T00:00:00"/>
    <d v="2020-10-29T00:00:00"/>
    <x v="20"/>
    <n v="21"/>
    <n v="2"/>
    <n v="189.69"/>
    <m/>
    <s v="Long"/>
    <n v="3000"/>
    <n v="6000"/>
    <n v="-1138140"/>
  </r>
  <r>
    <s v="ANJALI-RSC"/>
    <d v="2020-11-26T00:00:00"/>
    <d v="2020-10-29T00:00:00"/>
    <x v="22"/>
    <n v="21"/>
    <n v="2"/>
    <n v="64.58"/>
    <m/>
    <s v="Long - Reconcile"/>
    <n v="7700"/>
    <n v="15400"/>
    <n v="-994532"/>
  </r>
  <r>
    <s v="ANJALI-RSC"/>
    <d v="2020-11-26T00:00:00"/>
    <d v="2020-10-29T00:00:00"/>
    <x v="12"/>
    <n v="21"/>
    <n v="3"/>
    <n v="594.20000000000005"/>
    <m/>
    <s v="Long"/>
    <n v="800"/>
    <n v="2400"/>
    <n v="-1426080"/>
  </r>
  <r>
    <s v="ANJALI-RSC"/>
    <d v="2020-11-26T00:00:00"/>
    <d v="2020-10-29T00:00:00"/>
    <x v="23"/>
    <n v="21"/>
    <n v="2"/>
    <n v="459.03"/>
    <m/>
    <s v="Long - Reconcile"/>
    <n v="1400"/>
    <n v="2800"/>
    <n v="-1285284"/>
  </r>
  <r>
    <s v="ANJALI-RSC"/>
    <d v="2020-11-26T00:00:00"/>
    <d v="2020-10-29T00:00:00"/>
    <x v="24"/>
    <n v="21"/>
    <n v="2"/>
    <n v="1079.3499999999999"/>
    <m/>
    <s v="Long"/>
    <n v="600"/>
    <n v="1200"/>
    <n v="-1295220"/>
  </r>
  <r>
    <s v="ANJALI-RSC"/>
    <d v="2020-11-26T00:00:00"/>
    <d v="2020-10-29T00:00:00"/>
    <x v="25"/>
    <n v="21"/>
    <n v="2"/>
    <n v="83.45"/>
    <m/>
    <s v="Long - Reconcile"/>
    <n v="6100"/>
    <n v="12200"/>
    <n v="-1018090"/>
  </r>
  <r>
    <s v="ANJALI-RSC"/>
    <d v="2020-11-26T00:00:00"/>
    <d v="2020-10-29T00:00:00"/>
    <x v="15"/>
    <n v="21"/>
    <n v="1"/>
    <n v="806.77"/>
    <m/>
    <s v="Long - Reconcile"/>
    <n v="1200"/>
    <n v="1200"/>
    <n v="-968124"/>
  </r>
  <r>
    <s v="ANJALI-RSC"/>
    <d v="2020-11-26T00:00:00"/>
    <d v="2020-10-29T00:00:00"/>
    <x v="19"/>
    <n v="21"/>
    <n v="-2"/>
    <n v="1561.98"/>
    <m/>
    <s v="Short"/>
    <n v="400"/>
    <n v="-800"/>
    <n v="1249584"/>
  </r>
  <r>
    <s v="ANJALI-RSC"/>
    <d v="2020-11-26T00:00:00"/>
    <d v="2020-10-29T00:00:00"/>
    <x v="0"/>
    <n v="21"/>
    <n v="-1"/>
    <n v="452"/>
    <m/>
    <s v="Short - Reconcile"/>
    <n v="1851"/>
    <n v="-1851"/>
    <n v="836652"/>
  </r>
  <r>
    <s v="ANJALI-RSC"/>
    <d v="2020-11-26T00:00:00"/>
    <d v="2020-10-29T00:00:00"/>
    <x v="26"/>
    <n v="21"/>
    <n v="-1"/>
    <n v="16938.150000000001"/>
    <m/>
    <s v="Short"/>
    <n v="50"/>
    <n v="-50"/>
    <n v="846907.50000000012"/>
  </r>
  <r>
    <s v="ANJALI-RSC"/>
    <d v="2020-11-26T00:00:00"/>
    <d v="2020-10-29T00:00:00"/>
    <x v="27"/>
    <n v="21"/>
    <n v="-2"/>
    <n v="2226.9"/>
    <m/>
    <s v="Short"/>
    <n v="300"/>
    <n v="-600"/>
    <n v="1336140"/>
  </r>
  <r>
    <s v="ANJALI-RSC"/>
    <d v="2020-11-26T00:00:00"/>
    <d v="2020-10-29T00:00:00"/>
    <x v="28"/>
    <n v="21"/>
    <n v="-2"/>
    <n v="171.11"/>
    <m/>
    <s v="Short"/>
    <n v="4000"/>
    <n v="-8000"/>
    <n v="1368880"/>
  </r>
  <r>
    <s v="ANJALI-RSC"/>
    <d v="2020-11-26T00:00:00"/>
    <d v="2020-10-29T00:00:00"/>
    <x v="29"/>
    <n v="21"/>
    <n v="-2"/>
    <n v="86.38"/>
    <m/>
    <s v="Short"/>
    <n v="5700"/>
    <n v="-11400"/>
    <n v="984732"/>
  </r>
  <r>
    <s v="ANJALI-RSC"/>
    <d v="2020-11-26T00:00:00"/>
    <d v="2020-10-29T00:00:00"/>
    <x v="17"/>
    <n v="21"/>
    <n v="-1"/>
    <n v="3375.35"/>
    <m/>
    <s v="Short - Reconcile"/>
    <n v="250"/>
    <n v="-250"/>
    <n v="843837.5"/>
  </r>
  <r>
    <s v="ANJALI-RSC"/>
    <d v="2020-11-26T00:00:00"/>
    <d v="2020-10-29T00:00:00"/>
    <x v="6"/>
    <n v="21"/>
    <n v="-2"/>
    <n v="7134.54"/>
    <m/>
    <s v="Short - Reconcile"/>
    <n v="100"/>
    <n v="-200"/>
    <n v="1426908"/>
  </r>
  <r>
    <s v="ANJALI-RSC"/>
    <d v="2020-11-26T00:00:00"/>
    <d v="2020-10-29T00:00:00"/>
    <x v="7"/>
    <n v="21"/>
    <n v="-2"/>
    <n v="919.38"/>
    <m/>
    <s v="Short - Reconcile"/>
    <n v="550"/>
    <n v="-1100"/>
    <n v="1011318"/>
  </r>
  <r>
    <s v="ANJALI-RSC"/>
    <d v="2020-11-26T00:00:00"/>
    <d v="2020-10-29T00:00:00"/>
    <x v="30"/>
    <n v="21"/>
    <n v="-2"/>
    <n v="496.26"/>
    <m/>
    <s v="Short - Reconcile"/>
    <n v="1200"/>
    <n v="-2400"/>
    <n v="1191024"/>
  </r>
  <r>
    <s v="ANJALI-RSI"/>
    <d v="2020-11-26T00:00:00"/>
    <d v="2020-10-29T00:00:00"/>
    <x v="23"/>
    <n v="21"/>
    <n v="2"/>
    <n v="459.03"/>
    <m/>
    <s v="Long"/>
    <n v="1400"/>
    <n v="2800"/>
    <n v="-1285284"/>
  </r>
  <r>
    <s v="ANJALI-RSI"/>
    <d v="2020-11-26T00:00:00"/>
    <d v="2020-10-29T00:00:00"/>
    <x v="21"/>
    <n v="21"/>
    <n v="2"/>
    <n v="96.32"/>
    <m/>
    <s v="Long"/>
    <n v="6200"/>
    <n v="12400"/>
    <n v="-1194368"/>
  </r>
  <r>
    <s v="ANJALI-RSI"/>
    <d v="2020-11-26T00:00:00"/>
    <d v="2020-10-29T00:00:00"/>
    <x v="31"/>
    <n v="21"/>
    <n v="1"/>
    <n v="2035.65"/>
    <m/>
    <s v="Long"/>
    <n v="505"/>
    <n v="505"/>
    <n v="-1028003.25"/>
  </r>
  <r>
    <s v="ANJALI-RSI"/>
    <d v="2020-11-26T00:00:00"/>
    <d v="2020-10-29T00:00:00"/>
    <x v="22"/>
    <n v="21"/>
    <n v="2"/>
    <n v="64.58"/>
    <m/>
    <s v="Long"/>
    <n v="7700"/>
    <n v="15400"/>
    <n v="-994532"/>
  </r>
  <r>
    <s v="ANJALI-RSI"/>
    <d v="2020-11-26T00:00:00"/>
    <d v="2020-10-29T00:00:00"/>
    <x v="32"/>
    <n v="21"/>
    <n v="2"/>
    <n v="5627.88"/>
    <m/>
    <s v="Long"/>
    <n v="125"/>
    <n v="250"/>
    <n v="-1406970"/>
  </r>
  <r>
    <s v="ANJALI-RSI"/>
    <d v="2020-11-26T00:00:00"/>
    <d v="2020-10-29T00:00:00"/>
    <x v="1"/>
    <n v="21"/>
    <n v="2"/>
    <n v="451.73"/>
    <m/>
    <s v="Long"/>
    <n v="1300"/>
    <n v="2600"/>
    <n v="-1174498"/>
  </r>
  <r>
    <s v="ANJALI-RSI"/>
    <d v="2020-11-26T00:00:00"/>
    <d v="2020-10-29T00:00:00"/>
    <x v="2"/>
    <n v="21"/>
    <n v="1"/>
    <n v="2907.65"/>
    <m/>
    <s v="Long"/>
    <n v="300"/>
    <n v="300"/>
    <n v="-872295"/>
  </r>
  <r>
    <s v="ANJALI-RSI"/>
    <d v="2020-11-26T00:00:00"/>
    <d v="2020-10-29T00:00:00"/>
    <x v="33"/>
    <n v="21"/>
    <n v="2"/>
    <n v="164.3"/>
    <m/>
    <s v="Long"/>
    <n v="3200"/>
    <n v="6400"/>
    <n v="-1051520"/>
  </r>
  <r>
    <s v="ANJALI-RSI"/>
    <d v="2020-11-26T00:00:00"/>
    <d v="2020-10-29T00:00:00"/>
    <x v="34"/>
    <n v="21"/>
    <n v="3"/>
    <n v="111.1"/>
    <m/>
    <s v="Long - Reconcile"/>
    <n v="3700"/>
    <n v="11100"/>
    <n v="-1233210"/>
  </r>
  <r>
    <s v="ANJALI-RSI"/>
    <d v="2020-11-26T00:00:00"/>
    <d v="2020-10-29T00:00:00"/>
    <x v="35"/>
    <n v="21"/>
    <n v="2"/>
    <n v="343.23"/>
    <m/>
    <s v="Long - Reconcile"/>
    <n v="1800"/>
    <n v="3600"/>
    <n v="-1235628"/>
  </r>
  <r>
    <s v="ANJALI-RSI"/>
    <d v="2020-11-26T00:00:00"/>
    <d v="2020-10-29T00:00:00"/>
    <x v="19"/>
    <n v="21"/>
    <n v="-2"/>
    <n v="1561.98"/>
    <m/>
    <s v="Short"/>
    <n v="400"/>
    <n v="-800"/>
    <n v="1249584"/>
  </r>
  <r>
    <s v="ANJALI-RSI"/>
    <d v="2020-11-26T00:00:00"/>
    <d v="2020-10-29T00:00:00"/>
    <x v="27"/>
    <n v="21"/>
    <n v="-2"/>
    <n v="2226.9"/>
    <m/>
    <s v="Short"/>
    <n v="300"/>
    <n v="-600"/>
    <n v="1336140"/>
  </r>
  <r>
    <s v="ANJALI-RSI"/>
    <d v="2020-11-26T00:00:00"/>
    <d v="2020-10-29T00:00:00"/>
    <x v="26"/>
    <n v="21"/>
    <n v="-1"/>
    <n v="16938.150000000001"/>
    <m/>
    <s v="Short"/>
    <n v="50"/>
    <n v="-50"/>
    <n v="846907.50000000012"/>
  </r>
  <r>
    <s v="ANJALI-RSI"/>
    <d v="2020-11-26T00:00:00"/>
    <d v="2020-10-29T00:00:00"/>
    <x v="30"/>
    <n v="21"/>
    <n v="-2"/>
    <n v="496.26"/>
    <m/>
    <s v="Short"/>
    <n v="1200"/>
    <n v="-2400"/>
    <n v="1191024"/>
  </r>
  <r>
    <s v="ANJALI-RSI"/>
    <d v="2020-11-26T00:00:00"/>
    <d v="2020-10-29T00:00:00"/>
    <x v="36"/>
    <n v="21"/>
    <n v="-1"/>
    <n v="4594.05"/>
    <m/>
    <s v="Short"/>
    <n v="200"/>
    <n v="-200"/>
    <n v="918810"/>
  </r>
  <r>
    <s v="ANJALI-RSI"/>
    <d v="2020-11-26T00:00:00"/>
    <d v="2020-10-29T00:00:00"/>
    <x v="28"/>
    <n v="21"/>
    <n v="-2"/>
    <n v="171.11"/>
    <m/>
    <s v="Short"/>
    <n v="4000"/>
    <n v="-8000"/>
    <n v="1368880"/>
  </r>
  <r>
    <s v="ANJALI-RSI"/>
    <d v="2020-11-26T00:00:00"/>
    <d v="2020-10-29T00:00:00"/>
    <x v="6"/>
    <n v="21"/>
    <n v="-2"/>
    <n v="7134.54"/>
    <m/>
    <s v="Short - Reconcile"/>
    <n v="100"/>
    <n v="-200"/>
    <n v="1426908"/>
  </r>
  <r>
    <s v="ANJALI-RSI"/>
    <d v="2020-11-26T00:00:00"/>
    <d v="2020-10-29T00:00:00"/>
    <x v="0"/>
    <n v="21"/>
    <n v="-1"/>
    <n v="452"/>
    <m/>
    <s v="Short - Reconcile"/>
    <n v="1851"/>
    <n v="-1851"/>
    <n v="836652"/>
  </r>
  <r>
    <s v="ANJALI-RSI"/>
    <d v="2020-11-26T00:00:00"/>
    <d v="2020-10-29T00:00:00"/>
    <x v="37"/>
    <n v="21"/>
    <n v="-2"/>
    <n v="772.77"/>
    <m/>
    <s v="Short"/>
    <n v="950"/>
    <n v="-1900"/>
    <n v="1468263"/>
  </r>
  <r>
    <s v="ANJALI-RSI"/>
    <d v="2020-11-26T00:00:00"/>
    <d v="2020-10-29T00:00:00"/>
    <x v="7"/>
    <n v="21"/>
    <n v="-2"/>
    <n v="919.38"/>
    <m/>
    <s v="Short - Reconcile"/>
    <n v="550"/>
    <n v="-1100"/>
    <n v="1011318"/>
  </r>
  <r>
    <s v="ANJALI-RSI"/>
    <d v="2020-11-26T00:00:00"/>
    <d v="2020-10-29T00:00:00"/>
    <x v="10"/>
    <n v="21"/>
    <n v="1"/>
    <n v="11677.05"/>
    <m/>
    <s v="Hedge"/>
    <n v="75"/>
    <n v="75"/>
    <n v="-875778.75"/>
  </r>
  <r>
    <s v="ANJALI-SN"/>
    <d v="2020-11-26T00:00:00"/>
    <d v="2020-10-29T00:00:00"/>
    <x v="38"/>
    <n v="21"/>
    <n v="1"/>
    <n v="11804.5"/>
    <m/>
    <s v="Long - Auto"/>
    <n v="50"/>
    <n v="50"/>
    <n v="-590225"/>
  </r>
  <r>
    <s v="ANJALI-SN"/>
    <d v="2020-11-26T00:00:00"/>
    <d v="2020-10-29T00:00:00"/>
    <x v="39"/>
    <n v="21"/>
    <n v="1"/>
    <n v="423.5"/>
    <m/>
    <s v="Long - Auto"/>
    <n v="1400"/>
    <n v="1400"/>
    <n v="-592900"/>
  </r>
  <r>
    <s v="ANJALI-SN"/>
    <d v="2020-11-26T00:00:00"/>
    <d v="2020-10-29T00:00:00"/>
    <x v="40"/>
    <n v="21"/>
    <n v="1"/>
    <n v="26.75"/>
    <m/>
    <s v="Long - Bank"/>
    <n v="14000"/>
    <n v="14000"/>
    <n v="-374500"/>
  </r>
  <r>
    <s v="ANJALI-SN"/>
    <d v="2020-11-26T00:00:00"/>
    <d v="2020-10-29T00:00:00"/>
    <x v="41"/>
    <n v="21"/>
    <n v="1"/>
    <n v="43.05"/>
    <m/>
    <s v="Long - Bank - Reconcile"/>
    <n v="8200"/>
    <n v="8200"/>
    <n v="-353010"/>
  </r>
  <r>
    <s v="ANJALI-SN"/>
    <d v="2020-11-26T00:00:00"/>
    <d v="2020-10-29T00:00:00"/>
    <x v="42"/>
    <n v="21"/>
    <n v="1"/>
    <n v="3547.45"/>
    <m/>
    <s v="Long - Consumer"/>
    <n v="200"/>
    <n v="200"/>
    <n v="-709490"/>
  </r>
  <r>
    <s v="ANJALI-SN"/>
    <d v="2020-11-26T00:00:00"/>
    <d v="2020-10-29T00:00:00"/>
    <x v="43"/>
    <n v="21"/>
    <n v="1"/>
    <n v="685.7"/>
    <m/>
    <s v="Long - Consumer - Reconcile"/>
    <n v="1000"/>
    <n v="1000"/>
    <n v="-685700"/>
  </r>
  <r>
    <s v="ANJALI-SN"/>
    <d v="2020-11-26T00:00:00"/>
    <d v="2020-10-29T00:00:00"/>
    <x v="44"/>
    <n v="21"/>
    <n v="1"/>
    <n v="140.6"/>
    <m/>
    <s v="Long - Financials"/>
    <n v="3100"/>
    <n v="3100"/>
    <n v="-435860"/>
  </r>
  <r>
    <s v="ANJALI-SN"/>
    <d v="2020-11-26T00:00:00"/>
    <d v="2020-10-29T00:00:00"/>
    <x v="32"/>
    <n v="21"/>
    <n v="1"/>
    <n v="5627.68"/>
    <m/>
    <s v="Long - Financials"/>
    <n v="125"/>
    <n v="125"/>
    <n v="-703460"/>
  </r>
  <r>
    <s v="ANJALI-SN"/>
    <d v="2020-11-26T00:00:00"/>
    <d v="2020-10-29T00:00:00"/>
    <x v="1"/>
    <n v="21"/>
    <n v="1"/>
    <n v="451.73"/>
    <m/>
    <s v="Long - Industrial"/>
    <n v="1300"/>
    <n v="1300"/>
    <n v="-587249"/>
  </r>
  <r>
    <s v="ANJALI-SN"/>
    <d v="2020-11-26T00:00:00"/>
    <d v="2020-10-29T00:00:00"/>
    <x v="45"/>
    <n v="21"/>
    <n v="1"/>
    <n v="1288.3499999999999"/>
    <m/>
    <s v="Long - Industrial"/>
    <n v="550"/>
    <n v="550"/>
    <n v="-708592.5"/>
  </r>
  <r>
    <s v="ANJALI-SN"/>
    <d v="2020-11-26T00:00:00"/>
    <d v="2020-10-29T00:00:00"/>
    <x v="46"/>
    <n v="21"/>
    <n v="2"/>
    <n v="842.15"/>
    <m/>
    <s v="Long - IT"/>
    <n v="700"/>
    <n v="1400"/>
    <n v="-1179010"/>
  </r>
  <r>
    <s v="ANJALI-SN"/>
    <d v="2020-11-26T00:00:00"/>
    <d v="2020-10-29T00:00:00"/>
    <x v="15"/>
    <n v="21"/>
    <n v="1"/>
    <n v="806.77"/>
    <m/>
    <s v="Long - IT"/>
    <n v="1200"/>
    <n v="1200"/>
    <n v="-968124"/>
  </r>
  <r>
    <s v="ANJALI-SN"/>
    <d v="2020-11-26T00:00:00"/>
    <d v="2020-10-29T00:00:00"/>
    <x v="21"/>
    <n v="21"/>
    <n v="1"/>
    <n v="96.32"/>
    <m/>
    <s v="Long - Metal"/>
    <n v="6200"/>
    <n v="6200"/>
    <n v="-597184"/>
  </r>
  <r>
    <s v="ANJALI-SN"/>
    <d v="2020-11-26T00:00:00"/>
    <d v="2020-10-29T00:00:00"/>
    <x v="47"/>
    <n v="21"/>
    <n v="1"/>
    <n v="80.75"/>
    <m/>
    <s v="Long - Metal - Reconcile"/>
    <n v="6700"/>
    <n v="6700"/>
    <n v="-541025"/>
  </r>
  <r>
    <s v="ANJALI-SN"/>
    <d v="2020-11-26T00:00:00"/>
    <d v="2020-10-29T00:00:00"/>
    <x v="35"/>
    <n v="21"/>
    <n v="1"/>
    <n v="343.23"/>
    <m/>
    <s v="Long - Oil &amp; Gas"/>
    <n v="1800"/>
    <n v="1800"/>
    <n v="-617814"/>
  </r>
  <r>
    <s v="ANJALI-SN"/>
    <d v="2020-11-26T00:00:00"/>
    <d v="2020-10-29T00:00:00"/>
    <x v="31"/>
    <n v="21"/>
    <n v="1"/>
    <n v="2035.65"/>
    <m/>
    <s v="Long - Oil &amp; Gas"/>
    <n v="505"/>
    <n v="505"/>
    <n v="-1028003.25"/>
  </r>
  <r>
    <s v="ANJALI-SN"/>
    <d v="2020-11-26T00:00:00"/>
    <d v="2020-10-29T00:00:00"/>
    <x v="23"/>
    <n v="21"/>
    <n v="1"/>
    <n v="459.03"/>
    <m/>
    <s v="Long - Pharma"/>
    <n v="1400"/>
    <n v="1400"/>
    <n v="-642642"/>
  </r>
  <r>
    <s v="ANJALI-SN"/>
    <d v="2020-11-26T00:00:00"/>
    <d v="2020-10-29T00:00:00"/>
    <x v="48"/>
    <n v="21"/>
    <n v="1"/>
    <n v="931.3"/>
    <m/>
    <s v="Long - Pharma"/>
    <n v="850"/>
    <n v="850"/>
    <n v="-791605"/>
  </r>
  <r>
    <s v="ANJALI-SN"/>
    <d v="2020-11-26T00:00:00"/>
    <d v="2020-10-29T00:00:00"/>
    <x v="25"/>
    <n v="21"/>
    <n v="1"/>
    <n v="83.45"/>
    <m/>
    <s v="Long - Power"/>
    <n v="6100"/>
    <n v="6100"/>
    <n v="-509045"/>
  </r>
  <r>
    <s v="ANJALI-SN"/>
    <d v="2020-11-26T00:00:00"/>
    <d v="2020-10-29T00:00:00"/>
    <x v="49"/>
    <n v="21"/>
    <n v="1"/>
    <n v="52.45"/>
    <m/>
    <s v="Long - Power"/>
    <n v="13500"/>
    <n v="13500"/>
    <n v="-708075"/>
  </r>
  <r>
    <s v="ANJALI-SN"/>
    <d v="2020-11-26T00:00:00"/>
    <d v="2020-10-29T00:00:00"/>
    <x v="50"/>
    <n v="21"/>
    <n v="-1"/>
    <n v="67390"/>
    <m/>
    <s v="Short - Auto"/>
    <n v="10"/>
    <n v="-10"/>
    <n v="673900"/>
  </r>
  <r>
    <s v="ANJALI-SN"/>
    <d v="2020-11-26T00:00:00"/>
    <d v="2020-10-29T00:00:00"/>
    <x v="51"/>
    <n v="21"/>
    <n v="-1"/>
    <n v="80.8"/>
    <m/>
    <s v="Short - Auto"/>
    <n v="9000"/>
    <n v="-9000"/>
    <n v="727200"/>
  </r>
  <r>
    <s v="ANJALI-SN"/>
    <d v="2020-11-26T00:00:00"/>
    <d v="2020-10-29T00:00:00"/>
    <x v="19"/>
    <n v="21"/>
    <n v="-1"/>
    <n v="1561.98"/>
    <m/>
    <s v="Short - Bank"/>
    <n v="400"/>
    <n v="-400"/>
    <n v="624792"/>
  </r>
  <r>
    <s v="ANJALI-SN"/>
    <d v="2020-11-26T00:00:00"/>
    <d v="2020-10-29T00:00:00"/>
    <x v="30"/>
    <n v="21"/>
    <n v="-1"/>
    <n v="496.26"/>
    <m/>
    <s v="Short - Bank"/>
    <n v="1200"/>
    <n v="-1200"/>
    <n v="595512"/>
  </r>
  <r>
    <s v="ANJALI-SN"/>
    <d v="2020-11-26T00:00:00"/>
    <d v="2020-10-29T00:00:00"/>
    <x v="27"/>
    <n v="21"/>
    <n v="-1"/>
    <n v="2226.9"/>
    <m/>
    <s v="Short - Consumer"/>
    <n v="300"/>
    <n v="-300"/>
    <n v="668070"/>
  </r>
  <r>
    <s v="ANJALI-SN"/>
    <d v="2020-11-26T00:00:00"/>
    <d v="2020-10-29T00:00:00"/>
    <x v="52"/>
    <n v="21"/>
    <n v="-1"/>
    <n v="1595.05"/>
    <m/>
    <s v="Short - Consumer"/>
    <n v="500"/>
    <n v="-500"/>
    <n v="797525"/>
  </r>
  <r>
    <s v="ANJALI-SN"/>
    <d v="2020-11-26T00:00:00"/>
    <d v="2020-10-29T00:00:00"/>
    <x v="53"/>
    <n v="21"/>
    <n v="-1"/>
    <n v="698.5"/>
    <m/>
    <s v="Short - Financials"/>
    <n v="667"/>
    <n v="-667"/>
    <n v="465899.5"/>
  </r>
  <r>
    <s v="ANJALI-SN"/>
    <d v="2020-11-26T00:00:00"/>
    <d v="2020-10-29T00:00:00"/>
    <x v="11"/>
    <n v="21"/>
    <n v="-1"/>
    <n v="1942.7"/>
    <m/>
    <s v="Short - Financials"/>
    <n v="300"/>
    <n v="-300"/>
    <n v="582810"/>
  </r>
  <r>
    <s v="ANJALI-SN"/>
    <d v="2020-11-26T00:00:00"/>
    <d v="2020-10-29T00:00:00"/>
    <x v="54"/>
    <n v="21"/>
    <n v="-1"/>
    <n v="325.60000000000002"/>
    <m/>
    <s v="Short - Industrial"/>
    <n v="2000"/>
    <n v="-2000"/>
    <n v="651200"/>
  </r>
  <r>
    <s v="ANJALI-SN"/>
    <d v="2020-11-26T00:00:00"/>
    <d v="2020-10-29T00:00:00"/>
    <x v="7"/>
    <n v="21"/>
    <n v="-1"/>
    <n v="919.38"/>
    <m/>
    <s v="Short - Industrial"/>
    <n v="550"/>
    <n v="-550"/>
    <n v="505659"/>
  </r>
  <r>
    <s v="ANJALI-SN"/>
    <d v="2020-11-26T00:00:00"/>
    <d v="2020-10-29T00:00:00"/>
    <x v="55"/>
    <n v="21"/>
    <n v="-1"/>
    <n v="2636.68"/>
    <m/>
    <s v="Short - IT"/>
    <n v="300"/>
    <n v="-300"/>
    <n v="791004"/>
  </r>
  <r>
    <s v="ANJALI-SN"/>
    <d v="2020-11-26T00:00:00"/>
    <d v="2020-10-29T00:00:00"/>
    <x v="5"/>
    <n v="21"/>
    <n v="-1"/>
    <n v="336.05"/>
    <m/>
    <s v="Short - IT"/>
    <n v="3200"/>
    <n v="-3200"/>
    <n v="1075360"/>
  </r>
  <r>
    <s v="ANJALI-SN"/>
    <d v="2020-11-26T00:00:00"/>
    <d v="2020-10-29T00:00:00"/>
    <x v="56"/>
    <n v="21"/>
    <n v="-1"/>
    <n v="307.5"/>
    <m/>
    <s v="Short - Metal"/>
    <n v="2700"/>
    <n v="-2700"/>
    <n v="830250"/>
  </r>
  <r>
    <s v="ANJALI-SN"/>
    <d v="2020-11-26T00:00:00"/>
    <d v="2020-10-29T00:00:00"/>
    <x v="57"/>
    <n v="21"/>
    <n v="-1"/>
    <n v="402.45"/>
    <m/>
    <s v="Short - Metal"/>
    <n v="1700"/>
    <n v="-1700"/>
    <n v="684165"/>
  </r>
  <r>
    <s v="ANJALI-SN"/>
    <d v="2020-11-26T00:00:00"/>
    <d v="2020-10-29T00:00:00"/>
    <x v="58"/>
    <n v="21"/>
    <n v="-1"/>
    <n v="229.45"/>
    <m/>
    <s v="Short - Oil &amp; Gas"/>
    <n v="3000"/>
    <n v="-3000"/>
    <n v="688350"/>
  </r>
  <r>
    <s v="ANJALI-SN"/>
    <d v="2020-11-26T00:00:00"/>
    <d v="2020-10-29T00:00:00"/>
    <x v="8"/>
    <n v="21"/>
    <n v="-1"/>
    <n v="78.569999999999993"/>
    <m/>
    <s v="Short - Oil &amp; Gas"/>
    <n v="5700"/>
    <n v="-5700"/>
    <n v="447848.99999999994"/>
  </r>
  <r>
    <s v="ANJALI-SN"/>
    <d v="2020-11-26T00:00:00"/>
    <d v="2020-10-29T00:00:00"/>
    <x v="59"/>
    <n v="21"/>
    <n v="-1"/>
    <n v="2091"/>
    <m/>
    <s v="Short - Pharma"/>
    <n v="500"/>
    <n v="-500"/>
    <n v="1045500"/>
  </r>
  <r>
    <s v="ANJALI-SN"/>
    <d v="2020-11-26T00:00:00"/>
    <d v="2020-10-29T00:00:00"/>
    <x v="60"/>
    <n v="21"/>
    <n v="-2"/>
    <n v="3121.9"/>
    <m/>
    <s v="Short - Pharma - Reconcile"/>
    <n v="200"/>
    <n v="-400"/>
    <n v="1248760"/>
  </r>
  <r>
    <s v="ANJALI-SN"/>
    <d v="2020-11-26T00:00:00"/>
    <d v="2020-10-29T00:00:00"/>
    <x v="28"/>
    <n v="21"/>
    <n v="-1"/>
    <n v="171.11"/>
    <m/>
    <s v="Short - Power"/>
    <n v="4000"/>
    <n v="-4000"/>
    <n v="684440"/>
  </r>
  <r>
    <s v="ANJALI-SN"/>
    <d v="2020-11-26T00:00:00"/>
    <d v="2020-10-29T00:00:00"/>
    <x v="29"/>
    <n v="21"/>
    <n v="-1"/>
    <n v="86.38"/>
    <m/>
    <s v="Short - Power"/>
    <n v="5700"/>
    <n v="-5700"/>
    <n v="492366"/>
  </r>
  <r>
    <s v="ANJALI-MNBN"/>
    <d v="2020-11-26T00:00:00"/>
    <d v="2020-10-29T00:00:00"/>
    <x v="61"/>
    <n v="21"/>
    <n v="13"/>
    <n v="1009.01"/>
    <m/>
    <s v="Long"/>
    <n v="25"/>
    <n v="325"/>
    <n v="-327928.25"/>
  </r>
  <r>
    <s v="ANJALI-MNBN"/>
    <d v="2020-11-26T00:00:00"/>
    <d v="2020-10-29T00:00:00"/>
    <x v="62"/>
    <n v="21"/>
    <n v="13"/>
    <n v="1052.95"/>
    <m/>
    <s v="Long"/>
    <n v="25"/>
    <n v="325"/>
    <n v="-342208.75"/>
  </r>
  <r>
    <s v="ANJALI-MNBN"/>
    <d v="2020-11-26T00:00:00"/>
    <d v="2020-10-29T00:00:00"/>
    <x v="63"/>
    <n v="21"/>
    <n v="-5"/>
    <n v="47.05"/>
    <m/>
    <s v="Short"/>
    <n v="550"/>
    <n v="-2750"/>
    <n v="129387.49999999999"/>
  </r>
  <r>
    <s v="ANJALI-MNBN"/>
    <d v="2020-11-26T00:00:00"/>
    <d v="2020-10-29T00:00:00"/>
    <x v="64"/>
    <n v="21"/>
    <n v="-5"/>
    <n v="38.65"/>
    <m/>
    <s v="Short"/>
    <n v="550"/>
    <n v="-2750"/>
    <n v="106287.5"/>
  </r>
  <r>
    <s v="ANJALI-MNBN"/>
    <d v="2020-11-26T00:00:00"/>
    <d v="2020-10-29T00:00:00"/>
    <x v="65"/>
    <n v="21"/>
    <n v="-3"/>
    <n v="21.6"/>
    <m/>
    <s v="Short"/>
    <n v="1375"/>
    <n v="-4125"/>
    <n v="89100"/>
  </r>
  <r>
    <s v="ANJALI-MNBN"/>
    <d v="2020-11-26T00:00:00"/>
    <d v="2020-10-29T00:00:00"/>
    <x v="66"/>
    <n v="21"/>
    <n v="-3"/>
    <n v="22.2"/>
    <m/>
    <s v="Short"/>
    <n v="1375"/>
    <n v="-4125"/>
    <n v="91575"/>
  </r>
  <r>
    <s v="ANJALI-MNBN"/>
    <d v="2020-11-26T00:00:00"/>
    <d v="2020-10-29T00:00:00"/>
    <x v="67"/>
    <n v="21"/>
    <n v="-2"/>
    <n v="59.8"/>
    <m/>
    <s v="Short"/>
    <n v="400"/>
    <n v="-800"/>
    <n v="47840"/>
  </r>
  <r>
    <s v="ANJALI-MNBN"/>
    <d v="2020-11-26T00:00:00"/>
    <d v="2020-10-29T00:00:00"/>
    <x v="68"/>
    <n v="21"/>
    <n v="-2"/>
    <n v="76.22"/>
    <m/>
    <s v="Short"/>
    <n v="400"/>
    <n v="-800"/>
    <n v="60976"/>
  </r>
  <r>
    <s v="ANJALI-MNBN"/>
    <d v="2020-11-26T00:00:00"/>
    <d v="2020-10-29T00:00:00"/>
    <x v="69"/>
    <n v="21"/>
    <n v="-1"/>
    <n v="26"/>
    <m/>
    <s v="Short"/>
    <n v="1200"/>
    <n v="-1200"/>
    <n v="31200"/>
  </r>
  <r>
    <s v="ANJALI-MNBN"/>
    <d v="2020-11-26T00:00:00"/>
    <d v="2020-10-29T00:00:00"/>
    <x v="70"/>
    <n v="21"/>
    <n v="-1"/>
    <n v="31.45"/>
    <m/>
    <s v="Short"/>
    <n v="1200"/>
    <n v="-1200"/>
    <n v="37740"/>
  </r>
  <r>
    <s v="ANJALI-MNBN"/>
    <d v="2020-11-26T00:00:00"/>
    <d v="2020-10-29T00:00:00"/>
    <x v="71"/>
    <n v="21"/>
    <n v="-1"/>
    <n v="10"/>
    <m/>
    <s v="Short"/>
    <n v="3000"/>
    <n v="-3000"/>
    <n v="30000"/>
  </r>
  <r>
    <s v="ANJALI-MNBN"/>
    <d v="2020-11-26T00:00:00"/>
    <d v="2020-10-29T00:00:00"/>
    <x v="72"/>
    <n v="21"/>
    <n v="-1"/>
    <n v="10.09"/>
    <m/>
    <s v="Short"/>
    <n v="3000"/>
    <n v="-3000"/>
    <n v="30270"/>
  </r>
  <r>
    <s v="ANJALI-MNBN"/>
    <d v="2020-11-26T00:00:00"/>
    <d v="2020-10-29T00:00:00"/>
    <x v="73"/>
    <n v="21"/>
    <n v="-1"/>
    <n v="45.55"/>
    <m/>
    <s v="Short"/>
    <n v="800"/>
    <n v="-800"/>
    <n v="36440"/>
  </r>
  <r>
    <s v="ANJALI-MNBN"/>
    <d v="2020-11-26T00:00:00"/>
    <d v="2020-10-29T00:00:00"/>
    <x v="74"/>
    <n v="21"/>
    <n v="-1"/>
    <n v="35"/>
    <m/>
    <s v="Short"/>
    <n v="800"/>
    <n v="-800"/>
    <n v="28000"/>
  </r>
  <r>
    <s v="ANJALI-SN"/>
    <d v="2020-11-26T00:00:00"/>
    <d v="2020-10-30T00:00:00"/>
    <x v="41"/>
    <n v="21"/>
    <n v="-1"/>
    <n v="41.6"/>
    <m/>
    <s v="Long - Bank - Reconcile"/>
    <n v="8200"/>
    <n v="-8200"/>
    <n v="341120"/>
  </r>
  <r>
    <s v="ANJALI-SN"/>
    <d v="2020-11-26T00:00:00"/>
    <d v="2020-10-30T00:00:00"/>
    <x v="43"/>
    <n v="21"/>
    <n v="-1"/>
    <n v="665.9"/>
    <m/>
    <s v="Long - Consumer - Reconcile"/>
    <n v="1000"/>
    <n v="-1000"/>
    <n v="665900"/>
  </r>
  <r>
    <s v="ANJALI-SN"/>
    <d v="2020-11-26T00:00:00"/>
    <d v="2020-10-30T00:00:00"/>
    <x v="47"/>
    <n v="21"/>
    <n v="-1"/>
    <n v="82.1"/>
    <m/>
    <s v="Long - Metal - Reconcile"/>
    <n v="6700"/>
    <n v="-6700"/>
    <n v="550070"/>
  </r>
  <r>
    <s v="ANJALI-SN"/>
    <d v="2020-11-26T00:00:00"/>
    <d v="2020-10-30T00:00:00"/>
    <x v="60"/>
    <n v="21"/>
    <n v="1"/>
    <n v="3136.85"/>
    <m/>
    <s v="Short - Pharma - Reconcile"/>
    <n v="200"/>
    <n v="200"/>
    <n v="-627370"/>
  </r>
  <r>
    <s v="ANJALI-SN"/>
    <d v="2020-11-26T00:00:00"/>
    <d v="2020-10-30T00:00:00"/>
    <x v="20"/>
    <n v="21"/>
    <n v="1"/>
    <n v="189.6"/>
    <m/>
    <s v="Long - Bank"/>
    <n v="3000"/>
    <n v="3000"/>
    <n v="-568800"/>
  </r>
  <r>
    <s v="ANJALI-SN"/>
    <d v="2020-11-26T00:00:00"/>
    <d v="2020-10-30T00:00:00"/>
    <x v="33"/>
    <n v="21"/>
    <n v="1"/>
    <n v="164.7"/>
    <m/>
    <s v="Long - Consumer"/>
    <n v="3200"/>
    <n v="3200"/>
    <n v="-527040"/>
  </r>
  <r>
    <s v="ANJALI-SN"/>
    <d v="2020-11-26T00:00:00"/>
    <d v="2020-10-30T00:00:00"/>
    <x v="18"/>
    <n v="21"/>
    <n v="1"/>
    <n v="170.65"/>
    <m/>
    <s v="Long - Metal"/>
    <n v="4300"/>
    <n v="4300"/>
    <n v="-733795"/>
  </r>
  <r>
    <s v="ANJALI-SN"/>
    <d v="2020-11-26T00:00:00"/>
    <d v="2020-10-30T00:00:00"/>
    <x v="75"/>
    <n v="21"/>
    <n v="-1"/>
    <n v="754.1"/>
    <m/>
    <s v="Short - Pharma"/>
    <n v="1300"/>
    <n v="-1300"/>
    <n v="980330"/>
  </r>
  <r>
    <s v="ANJALI-MNRV"/>
    <d v="2020-11-26T00:00:00"/>
    <d v="2020-10-30T00:00:00"/>
    <x v="27"/>
    <n v="21"/>
    <n v="-1"/>
    <n v="2202.75"/>
    <m/>
    <m/>
    <n v="300"/>
    <n v="-300"/>
    <n v="660825"/>
  </r>
  <r>
    <s v="ANJALI-MNRV"/>
    <d v="2020-11-26T00:00:00"/>
    <d v="2020-10-30T00:00:00"/>
    <x v="36"/>
    <n v="21"/>
    <n v="-1"/>
    <n v="4581.05"/>
    <m/>
    <m/>
    <n v="200"/>
    <n v="-200"/>
    <n v="916210"/>
  </r>
  <r>
    <s v="ANJALI-MNRV"/>
    <d v="2020-11-26T00:00:00"/>
    <d v="2020-10-30T00:00:00"/>
    <x v="76"/>
    <n v="21"/>
    <n v="-1"/>
    <n v="21777.599999999999"/>
    <m/>
    <m/>
    <n v="50"/>
    <n v="-50"/>
    <n v="1088880"/>
  </r>
  <r>
    <s v="ANJALI-MNRV"/>
    <d v="2020-11-26T00:00:00"/>
    <d v="2020-10-30T00:00:00"/>
    <x v="19"/>
    <n v="21"/>
    <n v="-2"/>
    <n v="1535.49"/>
    <m/>
    <m/>
    <n v="400"/>
    <n v="-800"/>
    <n v="1228392"/>
  </r>
  <r>
    <s v="ANJALI-MNRV"/>
    <d v="2020-11-26T00:00:00"/>
    <d v="2020-10-30T00:00:00"/>
    <x v="46"/>
    <n v="21"/>
    <n v="-2"/>
    <n v="842.6"/>
    <m/>
    <m/>
    <n v="700"/>
    <n v="-1400"/>
    <n v="1179640"/>
  </r>
  <r>
    <s v="ANJALI-MNRV"/>
    <d v="2020-11-26T00:00:00"/>
    <d v="2020-10-30T00:00:00"/>
    <x v="13"/>
    <n v="21"/>
    <n v="-2"/>
    <n v="394.34"/>
    <m/>
    <m/>
    <n v="1375"/>
    <n v="-2750"/>
    <n v="1084435"/>
  </r>
  <r>
    <s v="ANJALI-MNRV"/>
    <d v="2020-11-26T00:00:00"/>
    <d v="2020-10-30T00:00:00"/>
    <x v="31"/>
    <n v="21"/>
    <n v="-1"/>
    <n v="2053.1"/>
    <m/>
    <m/>
    <n v="505"/>
    <n v="-505"/>
    <n v="1036815.5"/>
  </r>
  <r>
    <s v="ANJALI-MNRV"/>
    <d v="2020-11-26T00:00:00"/>
    <d v="2020-10-30T00:00:00"/>
    <x v="5"/>
    <n v="21"/>
    <n v="-1"/>
    <n v="338.3"/>
    <m/>
    <m/>
    <n v="3200"/>
    <n v="-3200"/>
    <n v="1082560"/>
  </r>
  <r>
    <s v="ANJALI-MNRV"/>
    <d v="2020-11-26T00:00:00"/>
    <d v="2020-10-30T00:00:00"/>
    <x v="8"/>
    <n v="21"/>
    <n v="-2"/>
    <n v="79.599999999999994"/>
    <m/>
    <m/>
    <n v="5700"/>
    <n v="-11400"/>
    <n v="907439.99999999988"/>
  </r>
  <r>
    <s v="ANJALI-MNRV"/>
    <d v="2020-11-26T00:00:00"/>
    <d v="2020-10-30T00:00:00"/>
    <x v="25"/>
    <n v="21"/>
    <n v="-2"/>
    <n v="84.7"/>
    <m/>
    <m/>
    <n v="6100"/>
    <n v="-12200"/>
    <n v="1033340"/>
  </r>
  <r>
    <s v="ANJALI-MNRV"/>
    <d v="2020-11-26T00:00:00"/>
    <d v="2020-10-30T00:00:00"/>
    <x v="7"/>
    <n v="21"/>
    <n v="2"/>
    <n v="912.4"/>
    <m/>
    <m/>
    <n v="550"/>
    <n v="1100"/>
    <n v="-1003640"/>
  </r>
  <r>
    <s v="ANJALI-MNRV"/>
    <d v="2020-11-26T00:00:00"/>
    <d v="2020-10-30T00:00:00"/>
    <x v="77"/>
    <n v="21"/>
    <n v="1"/>
    <n v="1166.0999999999999"/>
    <m/>
    <m/>
    <n v="750"/>
    <n v="750"/>
    <n v="-874574.99999999988"/>
  </r>
  <r>
    <s v="ANJALI-MNRV"/>
    <d v="2020-11-26T00:00:00"/>
    <d v="2020-10-30T00:00:00"/>
    <x v="14"/>
    <n v="21"/>
    <n v="1"/>
    <n v="360.05"/>
    <m/>
    <m/>
    <n v="2500"/>
    <n v="2500"/>
    <n v="-900125"/>
  </r>
  <r>
    <s v="ANJALI-MNRV"/>
    <d v="2020-11-26T00:00:00"/>
    <d v="2020-10-30T00:00:00"/>
    <x v="22"/>
    <n v="21"/>
    <n v="2"/>
    <n v="65"/>
    <m/>
    <m/>
    <n v="7700"/>
    <n v="15400"/>
    <n v="-1001000"/>
  </r>
  <r>
    <s v="ANJALI-MNRV"/>
    <d v="2020-11-26T00:00:00"/>
    <d v="2020-10-30T00:00:00"/>
    <x v="78"/>
    <n v="21"/>
    <n v="1"/>
    <n v="133.19999999999999"/>
    <m/>
    <m/>
    <n v="5700"/>
    <n v="5700"/>
    <n v="-759239.99999999988"/>
  </r>
  <r>
    <s v="ANJALI-MNRV"/>
    <d v="2020-11-26T00:00:00"/>
    <d v="2020-10-30T00:00:00"/>
    <x v="30"/>
    <n v="21"/>
    <n v="2"/>
    <n v="493.98"/>
    <m/>
    <m/>
    <n v="1200"/>
    <n v="2400"/>
    <n v="-1185552"/>
  </r>
  <r>
    <s v="ANJALI-MNRV"/>
    <d v="2020-11-26T00:00:00"/>
    <d v="2020-10-30T00:00:00"/>
    <x v="3"/>
    <n v="21"/>
    <n v="1"/>
    <n v="595.04999999999995"/>
    <m/>
    <m/>
    <n v="1400"/>
    <n v="1400"/>
    <n v="-833069.99999999988"/>
  </r>
  <r>
    <s v="ANJALI-MNRV"/>
    <d v="2020-11-26T00:00:00"/>
    <d v="2020-10-30T00:00:00"/>
    <x v="79"/>
    <n v="21"/>
    <n v="2"/>
    <n v="2080.35"/>
    <m/>
    <m/>
    <n v="300"/>
    <n v="600"/>
    <n v="-1248210"/>
  </r>
  <r>
    <s v="ANJALI-MNRV"/>
    <d v="2020-11-26T00:00:00"/>
    <d v="2020-10-30T00:00:00"/>
    <x v="80"/>
    <n v="21"/>
    <n v="1"/>
    <n v="1186.3499999999999"/>
    <m/>
    <m/>
    <n v="550"/>
    <n v="550"/>
    <n v="-652492.5"/>
  </r>
  <r>
    <s v="ANJALI-MNRV"/>
    <d v="2020-11-26T00:00:00"/>
    <d v="2020-10-30T00:00:00"/>
    <x v="29"/>
    <n v="21"/>
    <n v="2"/>
    <n v="86.7"/>
    <m/>
    <m/>
    <n v="5700"/>
    <n v="11400"/>
    <n v="-988380"/>
  </r>
  <r>
    <s v="ANJALI-MNRV"/>
    <d v="2020-11-26T00:00:00"/>
    <d v="2020-10-30T00:00:00"/>
    <x v="10"/>
    <n v="21"/>
    <n v="1"/>
    <n v="11630.1"/>
    <m/>
    <m/>
    <n v="75"/>
    <n v="75"/>
    <n v="-872257.5"/>
  </r>
  <r>
    <s v="ANJALI-MNRV"/>
    <d v="2020-11-26T00:00:00"/>
    <d v="2020-10-30T00:00:00"/>
    <x v="0"/>
    <n v="21"/>
    <n v="1"/>
    <n v="436.05"/>
    <m/>
    <m/>
    <n v="1851"/>
    <n v="1851"/>
    <n v="-807128.55"/>
  </r>
  <r>
    <s v="ANJALI-MNRV"/>
    <d v="2020-11-26T00:00:00"/>
    <d v="2020-10-30T00:00:00"/>
    <x v="1"/>
    <n v="21"/>
    <n v="2"/>
    <n v="454.45"/>
    <m/>
    <m/>
    <n v="1300"/>
    <n v="2600"/>
    <n v="-1181570"/>
  </r>
  <r>
    <s v="ANJALI-MNRV"/>
    <d v="2020-11-26T00:00:00"/>
    <d v="2020-10-30T00:00:00"/>
    <x v="2"/>
    <n v="21"/>
    <n v="1"/>
    <n v="2814.75"/>
    <m/>
    <m/>
    <n v="300"/>
    <n v="300"/>
    <n v="-844425"/>
  </r>
  <r>
    <s v="ANJALI-MNRV"/>
    <d v="2020-11-26T00:00:00"/>
    <d v="2020-10-30T00:00:00"/>
    <x v="3"/>
    <n v="21"/>
    <n v="1"/>
    <n v="595.04999999999995"/>
    <m/>
    <m/>
    <n v="1400"/>
    <n v="1400"/>
    <n v="-833069.99999999988"/>
  </r>
  <r>
    <s v="ANJALI-MNRV"/>
    <d v="2020-11-26T00:00:00"/>
    <d v="2020-10-30T00:00:00"/>
    <x v="4"/>
    <n v="21"/>
    <n v="1"/>
    <n v="2098.5500000000002"/>
    <m/>
    <m/>
    <n v="350"/>
    <n v="350"/>
    <n v="-734492.50000000012"/>
  </r>
  <r>
    <s v="ANJALI-MNRV"/>
    <d v="2020-11-26T00:00:00"/>
    <d v="2020-10-30T00:00:00"/>
    <x v="5"/>
    <n v="21"/>
    <n v="1"/>
    <n v="338.3"/>
    <m/>
    <m/>
    <n v="3200"/>
    <n v="3200"/>
    <n v="-1082560"/>
  </r>
  <r>
    <s v="ANJALI-MNRV"/>
    <d v="2020-11-26T00:00:00"/>
    <d v="2020-10-30T00:00:00"/>
    <x v="6"/>
    <n v="21"/>
    <n v="1"/>
    <n v="6989.15"/>
    <m/>
    <m/>
    <n v="100"/>
    <n v="100"/>
    <n v="-698915"/>
  </r>
  <r>
    <s v="ANJALI-MNRV"/>
    <d v="2020-11-26T00:00:00"/>
    <d v="2020-10-30T00:00:00"/>
    <x v="7"/>
    <n v="21"/>
    <n v="2"/>
    <n v="912.4"/>
    <m/>
    <m/>
    <n v="550"/>
    <n v="1100"/>
    <n v="-1003640"/>
  </r>
  <r>
    <s v="ANJALI-MNRV"/>
    <d v="2020-11-26T00:00:00"/>
    <d v="2020-10-30T00:00:00"/>
    <x v="8"/>
    <n v="21"/>
    <n v="2"/>
    <n v="79.599999999999994"/>
    <m/>
    <m/>
    <n v="5700"/>
    <n v="11400"/>
    <n v="-907439.99999999988"/>
  </r>
  <r>
    <s v="ANJALI-MNRV"/>
    <d v="2020-11-26T00:00:00"/>
    <d v="2020-10-30T00:00:00"/>
    <x v="9"/>
    <n v="21"/>
    <n v="1"/>
    <n v="2892.45"/>
    <m/>
    <m/>
    <n v="250"/>
    <n v="250"/>
    <n v="-723112.5"/>
  </r>
  <r>
    <s v="ANJALI-MNRV"/>
    <d v="2020-11-26T00:00:00"/>
    <d v="2020-10-30T00:00:00"/>
    <x v="11"/>
    <n v="21"/>
    <n v="-2"/>
    <n v="1934.83"/>
    <m/>
    <m/>
    <n v="300"/>
    <n v="-600"/>
    <n v="1160898"/>
  </r>
  <r>
    <s v="ANJALI-MNRV"/>
    <d v="2020-11-26T00:00:00"/>
    <d v="2020-10-30T00:00:00"/>
    <x v="12"/>
    <n v="21"/>
    <n v="-2"/>
    <n v="586.66999999999996"/>
    <m/>
    <m/>
    <n v="800"/>
    <n v="-1600"/>
    <n v="938671.99999999988"/>
  </r>
  <r>
    <s v="ANJALI-MNRV"/>
    <d v="2020-11-26T00:00:00"/>
    <d v="2020-10-30T00:00:00"/>
    <x v="13"/>
    <n v="21"/>
    <n v="-2"/>
    <n v="394.34"/>
    <m/>
    <m/>
    <n v="1375"/>
    <n v="-2750"/>
    <n v="1084435"/>
  </r>
  <r>
    <s v="ANJALI-MNRV"/>
    <d v="2020-11-26T00:00:00"/>
    <d v="2020-10-30T00:00:00"/>
    <x v="14"/>
    <n v="21"/>
    <n v="-1"/>
    <n v="360.05"/>
    <m/>
    <m/>
    <n v="2500"/>
    <n v="-2500"/>
    <n v="900125"/>
  </r>
  <r>
    <s v="ANJALI-MNRV"/>
    <d v="2020-11-26T00:00:00"/>
    <d v="2020-10-30T00:00:00"/>
    <x v="15"/>
    <n v="21"/>
    <n v="-1"/>
    <n v="813"/>
    <m/>
    <m/>
    <n v="1200"/>
    <n v="-1200"/>
    <n v="975600"/>
  </r>
  <r>
    <s v="ANJALI-MNRV"/>
    <d v="2020-11-26T00:00:00"/>
    <d v="2020-10-30T00:00:00"/>
    <x v="16"/>
    <n v="21"/>
    <n v="-2"/>
    <n v="4908.45"/>
    <m/>
    <m/>
    <n v="125"/>
    <n v="-250"/>
    <n v="1227112.5"/>
  </r>
  <r>
    <s v="ANJALI-MNRV"/>
    <d v="2020-11-26T00:00:00"/>
    <d v="2020-10-30T00:00:00"/>
    <x v="17"/>
    <n v="21"/>
    <n v="-1"/>
    <n v="3302.3"/>
    <m/>
    <m/>
    <n v="250"/>
    <n v="-250"/>
    <n v="825575"/>
  </r>
  <r>
    <s v="ANJALI-MNRV"/>
    <d v="2020-11-26T00:00:00"/>
    <d v="2020-10-30T00:00:00"/>
    <x v="18"/>
    <n v="21"/>
    <n v="-1"/>
    <n v="170"/>
    <m/>
    <m/>
    <n v="4300"/>
    <n v="-4300"/>
    <n v="731000"/>
  </r>
  <r>
    <s v="ANJALI-MNRV"/>
    <d v="2020-11-26T00:00:00"/>
    <d v="2020-10-30T00:00:00"/>
    <x v="19"/>
    <n v="21"/>
    <n v="-2"/>
    <n v="1535.49"/>
    <m/>
    <m/>
    <n v="400"/>
    <n v="-800"/>
    <n v="1228392"/>
  </r>
  <r>
    <s v="ANJALI-MNRV"/>
    <d v="2020-11-26T00:00:00"/>
    <d v="2020-10-30T00:00:00"/>
    <x v="20"/>
    <n v="21"/>
    <n v="-2"/>
    <n v="189.43"/>
    <m/>
    <m/>
    <n v="3000"/>
    <n v="-6000"/>
    <n v="1136580"/>
  </r>
  <r>
    <s v="ANJALI-MNRV"/>
    <d v="2020-11-26T00:00:00"/>
    <d v="2020-10-30T00:00:00"/>
    <x v="10"/>
    <n v="21"/>
    <n v="1"/>
    <n v="11630.1"/>
    <m/>
    <m/>
    <n v="75"/>
    <n v="75"/>
    <n v="-872257.5"/>
  </r>
  <r>
    <s v="ANJALI-RSC"/>
    <d v="2020-11-26T00:00:00"/>
    <d v="2020-11-02T00:00:00"/>
    <x v="22"/>
    <n v="21"/>
    <n v="-2"/>
    <n v="65.66"/>
    <m/>
    <s v="Long - Reconcile"/>
    <n v="7700"/>
    <n v="-15400"/>
    <n v="1011164"/>
  </r>
  <r>
    <s v="ANJALI-RSC"/>
    <d v="2020-11-26T00:00:00"/>
    <d v="2020-11-02T00:00:00"/>
    <x v="23"/>
    <n v="21"/>
    <n v="-2"/>
    <n v="468.25"/>
    <m/>
    <s v="Long - Reconcile"/>
    <n v="1400"/>
    <n v="-2800"/>
    <n v="1311100"/>
  </r>
  <r>
    <s v="ANJALI-RSC"/>
    <d v="2020-11-26T00:00:00"/>
    <d v="2020-11-02T00:00:00"/>
    <x v="25"/>
    <n v="21"/>
    <n v="-2"/>
    <n v="84.5"/>
    <m/>
    <s v="Long - Reconcile"/>
    <n v="6100"/>
    <n v="-12200"/>
    <n v="1030900"/>
  </r>
  <r>
    <s v="ANJALI-RSC"/>
    <d v="2020-11-26T00:00:00"/>
    <d v="2020-11-02T00:00:00"/>
    <x v="15"/>
    <n v="21"/>
    <n v="-1"/>
    <n v="815.2"/>
    <m/>
    <s v="Long - Reconcile"/>
    <n v="1200"/>
    <n v="-1200"/>
    <n v="978240"/>
  </r>
  <r>
    <s v="ANJALI-RSC"/>
    <d v="2020-11-26T00:00:00"/>
    <d v="2020-11-02T00:00:00"/>
    <x v="0"/>
    <n v="21"/>
    <n v="1"/>
    <n v="460.1"/>
    <m/>
    <s v="Short - Reconcile"/>
    <n v="1851"/>
    <n v="1851"/>
    <n v="-851645.10000000009"/>
  </r>
  <r>
    <s v="ANJALI-RSC"/>
    <d v="2020-11-26T00:00:00"/>
    <d v="2020-11-02T00:00:00"/>
    <x v="17"/>
    <n v="21"/>
    <n v="1"/>
    <n v="3434.18"/>
    <m/>
    <s v="Short - Reconcile"/>
    <n v="250"/>
    <n v="250"/>
    <n v="-858545"/>
  </r>
  <r>
    <s v="ANJALI-RSC"/>
    <d v="2020-11-26T00:00:00"/>
    <d v="2020-11-02T00:00:00"/>
    <x v="6"/>
    <n v="21"/>
    <n v="2"/>
    <n v="6914.99"/>
    <m/>
    <s v="Short - Reconcile"/>
    <n v="100"/>
    <n v="200"/>
    <n v="-1382998"/>
  </r>
  <r>
    <s v="ANJALI-RSC"/>
    <d v="2020-11-26T00:00:00"/>
    <d v="2020-11-02T00:00:00"/>
    <x v="7"/>
    <n v="21"/>
    <n v="2"/>
    <n v="916.51"/>
    <m/>
    <s v="Short - Reconcile"/>
    <n v="550"/>
    <n v="1100"/>
    <n v="-1008161"/>
  </r>
  <r>
    <s v="ANJALI-RSC"/>
    <d v="2020-11-26T00:00:00"/>
    <d v="2020-11-02T00:00:00"/>
    <x v="30"/>
    <n v="21"/>
    <n v="2"/>
    <n v="531.1"/>
    <m/>
    <s v="Short - Reconcile"/>
    <n v="1200"/>
    <n v="2400"/>
    <n v="-1274640"/>
  </r>
  <r>
    <s v="ANJALI-RSC"/>
    <d v="2020-11-26T00:00:00"/>
    <d v="2020-11-02T00:00:00"/>
    <x v="11"/>
    <n v="21"/>
    <n v="2"/>
    <n v="2062.7800000000002"/>
    <m/>
    <s v="Long"/>
    <n v="300"/>
    <n v="600"/>
    <n v="-1237668.0000000002"/>
  </r>
  <r>
    <s v="ANJALI-RSC"/>
    <d v="2020-11-26T00:00:00"/>
    <d v="2020-11-02T00:00:00"/>
    <x v="77"/>
    <n v="21"/>
    <n v="1"/>
    <n v="1173.5999999999999"/>
    <m/>
    <s v="Long"/>
    <n v="750"/>
    <n v="750"/>
    <n v="-880199.99999999988"/>
  </r>
  <r>
    <s v="ANJALI-RSC"/>
    <d v="2020-11-26T00:00:00"/>
    <d v="2020-11-02T00:00:00"/>
    <x v="13"/>
    <n v="21"/>
    <n v="2"/>
    <n v="421.77"/>
    <m/>
    <s v="Long"/>
    <n v="1375"/>
    <n v="2750"/>
    <n v="-1159867.5"/>
  </r>
  <r>
    <s v="ANJALI-RSC"/>
    <d v="2020-11-26T00:00:00"/>
    <d v="2020-11-02T00:00:00"/>
    <x v="79"/>
    <n v="21"/>
    <n v="2"/>
    <n v="2077.11"/>
    <m/>
    <s v="Long"/>
    <n v="300"/>
    <n v="600"/>
    <n v="-1246266"/>
  </r>
  <r>
    <s v="ANJALI-RSC"/>
    <d v="2020-11-26T00:00:00"/>
    <d v="2020-11-02T00:00:00"/>
    <x v="81"/>
    <n v="21"/>
    <n v="-2"/>
    <n v="182.93"/>
    <m/>
    <s v="Short"/>
    <n v="3000"/>
    <n v="-6000"/>
    <n v="1097580"/>
  </r>
  <r>
    <s v="ANJALI-RSC"/>
    <d v="2020-11-26T00:00:00"/>
    <d v="2020-11-02T00:00:00"/>
    <x v="8"/>
    <n v="21"/>
    <n v="-3"/>
    <n v="78.37"/>
    <m/>
    <s v="Short"/>
    <n v="5700"/>
    <n v="-17100"/>
    <n v="1340127"/>
  </r>
  <r>
    <s v="ANJALI-RSC"/>
    <d v="2020-11-26T00:00:00"/>
    <d v="2020-11-02T00:00:00"/>
    <x v="35"/>
    <n v="21"/>
    <n v="-2"/>
    <n v="348.83"/>
    <m/>
    <s v="Short"/>
    <n v="1800"/>
    <n v="-3600"/>
    <n v="1255788"/>
  </r>
  <r>
    <s v="ANJALI-RSC"/>
    <d v="2020-11-26T00:00:00"/>
    <d v="2020-11-02T00:00:00"/>
    <x v="57"/>
    <n v="21"/>
    <n v="-2"/>
    <n v="404.89"/>
    <m/>
    <s v="Short"/>
    <n v="1700"/>
    <n v="-3400"/>
    <n v="1376626"/>
  </r>
  <r>
    <s v="ANJALI-RSC"/>
    <d v="2020-11-26T00:00:00"/>
    <d v="2020-11-02T00:00:00"/>
    <x v="14"/>
    <n v="21"/>
    <n v="-1"/>
    <n v="357.18"/>
    <m/>
    <s v="Short"/>
    <n v="2500"/>
    <n v="-2500"/>
    <n v="892950"/>
  </r>
  <r>
    <s v="ANJALI-RSC"/>
    <d v="2020-11-26T00:00:00"/>
    <d v="2020-11-02T00:00:00"/>
    <x v="34"/>
    <n v="21"/>
    <n v="-3"/>
    <n v="116.06"/>
    <m/>
    <s v="Long - Reconcile"/>
    <n v="3700"/>
    <n v="-11100"/>
    <n v="1288266"/>
  </r>
  <r>
    <s v="ANJALI-RSC"/>
    <d v="2020-11-26T00:00:00"/>
    <d v="2020-11-02T00:00:00"/>
    <x v="35"/>
    <n v="21"/>
    <n v="-2"/>
    <n v="348.83"/>
    <m/>
    <s v="Long - Reconcile"/>
    <n v="1800"/>
    <n v="-3600"/>
    <n v="1255788"/>
  </r>
  <r>
    <s v="ANJALI-RSC"/>
    <d v="2020-11-26T00:00:00"/>
    <d v="2020-11-02T00:00:00"/>
    <x v="6"/>
    <n v="21"/>
    <n v="2"/>
    <n v="6914.99"/>
    <m/>
    <s v="Short - Reconcile"/>
    <n v="100"/>
    <n v="200"/>
    <n v="-1382998"/>
  </r>
  <r>
    <s v="ANJALI-RSC"/>
    <d v="2020-11-26T00:00:00"/>
    <d v="2020-11-02T00:00:00"/>
    <x v="0"/>
    <n v="21"/>
    <n v="1"/>
    <n v="460.1"/>
    <m/>
    <s v="Short - Reconcile"/>
    <n v="1851"/>
    <n v="1851"/>
    <n v="-851645.10000000009"/>
  </r>
  <r>
    <s v="ANJALI-RSC"/>
    <d v="2020-11-26T00:00:00"/>
    <d v="2020-11-02T00:00:00"/>
    <x v="7"/>
    <n v="21"/>
    <n v="2"/>
    <n v="916.51"/>
    <m/>
    <s v="Short - Reconcile"/>
    <n v="550"/>
    <n v="1100"/>
    <n v="-1008161"/>
  </r>
  <r>
    <s v="ANJALI-RSI"/>
    <d v="2020-11-26T00:00:00"/>
    <d v="2020-11-02T00:00:00"/>
    <x v="79"/>
    <n v="21"/>
    <n v="2"/>
    <n v="2077.11"/>
    <m/>
    <s v="Long"/>
    <n v="300"/>
    <n v="600"/>
    <n v="-1246266"/>
  </r>
  <r>
    <s v="ANJALI-RSI"/>
    <d v="2020-11-26T00:00:00"/>
    <d v="2020-11-02T00:00:00"/>
    <x v="42"/>
    <n v="21"/>
    <n v="2"/>
    <n v="3436.12"/>
    <m/>
    <s v="Long"/>
    <n v="200"/>
    <n v="400"/>
    <n v="-1374448"/>
  </r>
  <r>
    <s v="ANJALI-RSI"/>
    <d v="2020-11-26T00:00:00"/>
    <d v="2020-11-02T00:00:00"/>
    <x v="8"/>
    <n v="21"/>
    <n v="-3"/>
    <n v="78.37"/>
    <m/>
    <s v="Short"/>
    <n v="5700"/>
    <n v="-17100"/>
    <n v="1340127"/>
  </r>
  <r>
    <s v="ANJALI-RSI"/>
    <d v="2020-11-26T00:00:00"/>
    <d v="2020-11-02T00:00:00"/>
    <x v="57"/>
    <n v="21"/>
    <n v="-2"/>
    <n v="404.89"/>
    <m/>
    <s v="Short"/>
    <n v="1700"/>
    <n v="-3400"/>
    <n v="1376626"/>
  </r>
  <r>
    <s v="ANJALI-RSI"/>
    <d v="2020-11-26T00:00:00"/>
    <d v="2020-11-02T00:00:00"/>
    <x v="56"/>
    <n v="21"/>
    <n v="-1"/>
    <n v="311.10000000000002"/>
    <m/>
    <s v="Short"/>
    <n v="2700"/>
    <n v="-2700"/>
    <n v="839970.00000000012"/>
  </r>
  <r>
    <s v="ANJALI-MNRV"/>
    <d v="2020-11-26T00:00:00"/>
    <d v="2020-11-02T00:00:00"/>
    <x v="27"/>
    <n v="21"/>
    <n v="1"/>
    <n v="2180.75"/>
    <m/>
    <m/>
    <n v="300"/>
    <n v="300"/>
    <n v="-654225"/>
  </r>
  <r>
    <s v="ANJALI-MNRV"/>
    <d v="2020-11-26T00:00:00"/>
    <d v="2020-11-02T00:00:00"/>
    <x v="17"/>
    <n v="21"/>
    <n v="1"/>
    <n v="3434.18"/>
    <m/>
    <m/>
    <n v="250"/>
    <n v="250"/>
    <n v="-858545"/>
  </r>
  <r>
    <s v="ANJALI-MNRV"/>
    <d v="2020-11-26T00:00:00"/>
    <d v="2020-11-02T00:00:00"/>
    <x v="0"/>
    <n v="21"/>
    <n v="1"/>
    <n v="460.1"/>
    <m/>
    <m/>
    <n v="1851"/>
    <n v="1851"/>
    <n v="-851645.10000000009"/>
  </r>
  <r>
    <s v="ANJALI-MNRV"/>
    <d v="2020-11-26T00:00:00"/>
    <d v="2020-11-02T00:00:00"/>
    <x v="42"/>
    <n v="21"/>
    <n v="1"/>
    <n v="3436.12"/>
    <m/>
    <m/>
    <n v="200"/>
    <n v="200"/>
    <n v="-687224"/>
  </r>
  <r>
    <s v="ANJALI-MNRV"/>
    <d v="2020-11-26T00:00:00"/>
    <d v="2020-11-02T00:00:00"/>
    <x v="4"/>
    <n v="21"/>
    <n v="1"/>
    <n v="2031.45"/>
    <m/>
    <m/>
    <n v="350"/>
    <n v="350"/>
    <n v="-711007.5"/>
  </r>
  <r>
    <s v="ANJALI-MNRV"/>
    <d v="2020-11-26T00:00:00"/>
    <d v="2020-11-02T00:00:00"/>
    <x v="46"/>
    <n v="21"/>
    <n v="2"/>
    <n v="826.4"/>
    <m/>
    <m/>
    <n v="700"/>
    <n v="1400"/>
    <n v="-1156960"/>
  </r>
  <r>
    <s v="ANJALI-MNRV"/>
    <d v="2020-11-26T00:00:00"/>
    <d v="2020-11-02T00:00:00"/>
    <x v="2"/>
    <n v="21"/>
    <n v="1"/>
    <n v="2844.35"/>
    <m/>
    <m/>
    <n v="300"/>
    <n v="300"/>
    <n v="-853305"/>
  </r>
  <r>
    <s v="ANJALI-MNRV"/>
    <d v="2020-11-26T00:00:00"/>
    <d v="2020-11-02T00:00:00"/>
    <x v="13"/>
    <n v="21"/>
    <n v="4"/>
    <n v="421.77"/>
    <m/>
    <m/>
    <n v="1375"/>
    <n v="5500"/>
    <n v="-2319735"/>
  </r>
  <r>
    <s v="ANJALI-MNRV"/>
    <d v="2020-11-26T00:00:00"/>
    <d v="2020-11-02T00:00:00"/>
    <x v="24"/>
    <n v="21"/>
    <n v="2"/>
    <n v="1074"/>
    <m/>
    <m/>
    <n v="600"/>
    <n v="1200"/>
    <n v="-1288800"/>
  </r>
  <r>
    <s v="ANJALI-MNRV"/>
    <d v="2020-11-26T00:00:00"/>
    <d v="2020-11-02T00:00:00"/>
    <x v="19"/>
    <n v="21"/>
    <n v="4"/>
    <n v="1584.04"/>
    <m/>
    <m/>
    <n v="400"/>
    <n v="1600"/>
    <n v="-2534464"/>
  </r>
  <r>
    <s v="ANJALI-MNRV"/>
    <d v="2020-11-26T00:00:00"/>
    <d v="2020-11-02T00:00:00"/>
    <x v="6"/>
    <n v="21"/>
    <n v="1"/>
    <n v="6914.99"/>
    <m/>
    <m/>
    <n v="100"/>
    <n v="100"/>
    <n v="-691499"/>
  </r>
  <r>
    <s v="ANJALI-MNRV"/>
    <d v="2020-11-26T00:00:00"/>
    <d v="2020-11-02T00:00:00"/>
    <x v="76"/>
    <n v="21"/>
    <n v="1"/>
    <n v="21799.75"/>
    <m/>
    <m/>
    <n v="50"/>
    <n v="50"/>
    <n v="-1089987.5"/>
  </r>
  <r>
    <s v="ANJALI-MNRV"/>
    <d v="2020-11-26T00:00:00"/>
    <d v="2020-11-02T00:00:00"/>
    <x v="36"/>
    <n v="21"/>
    <n v="1"/>
    <n v="4568"/>
    <m/>
    <m/>
    <n v="200"/>
    <n v="200"/>
    <n v="-913600"/>
  </r>
  <r>
    <s v="ANJALI-MNRV"/>
    <d v="2020-11-26T00:00:00"/>
    <d v="2020-11-02T00:00:00"/>
    <x v="5"/>
    <n v="21"/>
    <n v="1"/>
    <n v="333.9"/>
    <m/>
    <m/>
    <n v="3200"/>
    <n v="3200"/>
    <n v="-1068480"/>
  </r>
  <r>
    <s v="ANJALI-MNRV"/>
    <d v="2020-11-26T00:00:00"/>
    <d v="2020-11-02T00:00:00"/>
    <x v="14"/>
    <n v="21"/>
    <n v="-2"/>
    <n v="357.18"/>
    <m/>
    <m/>
    <n v="2500"/>
    <n v="-5000"/>
    <n v="1785900"/>
  </r>
  <r>
    <s v="ANJALI-MNRV"/>
    <d v="2020-11-26T00:00:00"/>
    <d v="2020-11-02T00:00:00"/>
    <x v="30"/>
    <n v="21"/>
    <n v="-2"/>
    <n v="527"/>
    <m/>
    <m/>
    <n v="1200"/>
    <n v="-2400"/>
    <n v="1264800"/>
  </r>
  <r>
    <s v="ANJALI-MNRV"/>
    <d v="2020-11-26T00:00:00"/>
    <d v="2020-11-02T00:00:00"/>
    <x v="35"/>
    <n v="21"/>
    <n v="-2"/>
    <n v="348.83"/>
    <m/>
    <m/>
    <n v="1800"/>
    <n v="-3600"/>
    <n v="1255788"/>
  </r>
  <r>
    <s v="ANJALI-MNRV"/>
    <d v="2020-11-26T00:00:00"/>
    <d v="2020-11-02T00:00:00"/>
    <x v="34"/>
    <n v="21"/>
    <n v="-2"/>
    <n v="116.06"/>
    <m/>
    <m/>
    <n v="3700"/>
    <n v="-7400"/>
    <n v="858844"/>
  </r>
  <r>
    <s v="ANJALI-MNRV"/>
    <d v="2020-11-26T00:00:00"/>
    <d v="2020-11-02T00:00:00"/>
    <x v="80"/>
    <n v="21"/>
    <n v="-1"/>
    <n v="1222.7"/>
    <m/>
    <m/>
    <n v="550"/>
    <n v="-550"/>
    <n v="672485"/>
  </r>
  <r>
    <s v="ANJALI-MNRV"/>
    <d v="2020-11-26T00:00:00"/>
    <d v="2020-11-02T00:00:00"/>
    <x v="18"/>
    <n v="21"/>
    <n v="-1"/>
    <n v="171.65"/>
    <m/>
    <m/>
    <n v="4300"/>
    <n v="-4300"/>
    <n v="738095"/>
  </r>
  <r>
    <s v="ANJALI-MNRV"/>
    <d v="2020-11-26T00:00:00"/>
    <d v="2020-11-02T00:00:00"/>
    <x v="7"/>
    <n v="21"/>
    <n v="-2"/>
    <n v="915.95"/>
    <m/>
    <m/>
    <n v="550"/>
    <n v="-1100"/>
    <n v="1007545"/>
  </r>
  <r>
    <s v="ANJALI-MNRV"/>
    <d v="2020-11-26T00:00:00"/>
    <d v="2020-11-02T00:00:00"/>
    <x v="3"/>
    <n v="21"/>
    <n v="-1"/>
    <n v="598.35"/>
    <m/>
    <m/>
    <n v="1400"/>
    <n v="-1400"/>
    <n v="837690"/>
  </r>
  <r>
    <s v="ANJALI-MNRV"/>
    <d v="2020-11-26T00:00:00"/>
    <d v="2020-11-02T00:00:00"/>
    <x v="26"/>
    <n v="21"/>
    <n v="-1"/>
    <n v="17164"/>
    <m/>
    <m/>
    <n v="50"/>
    <n v="-50"/>
    <n v="858200"/>
  </r>
  <r>
    <s v="ANJALI-MNRV"/>
    <d v="2020-11-26T00:00:00"/>
    <d v="2020-11-02T00:00:00"/>
    <x v="10"/>
    <n v="21"/>
    <n v="-2"/>
    <n v="11713.05"/>
    <m/>
    <m/>
    <n v="75"/>
    <n v="-150"/>
    <n v="1756957.5"/>
  </r>
  <r>
    <s v="ANJALI-MNRV"/>
    <d v="2020-11-26T00:00:00"/>
    <d v="2020-11-02T00:00:00"/>
    <x v="29"/>
    <n v="21"/>
    <n v="-2"/>
    <n v="89.1"/>
    <m/>
    <m/>
    <n v="5700"/>
    <n v="-11400"/>
    <n v="1015739.9999999999"/>
  </r>
  <r>
    <s v="ANJALI-MNRV"/>
    <d v="2020-11-26T00:00:00"/>
    <d v="2020-11-02T00:00:00"/>
    <x v="22"/>
    <n v="21"/>
    <n v="-2"/>
    <n v="65.66"/>
    <m/>
    <m/>
    <n v="7700"/>
    <n v="-15400"/>
    <n v="1011164"/>
  </r>
  <r>
    <s v="ANJALI-MNRV"/>
    <d v="2020-11-26T00:00:00"/>
    <d v="2020-11-02T00:00:00"/>
    <x v="23"/>
    <n v="21"/>
    <n v="-1"/>
    <n v="468.25"/>
    <m/>
    <m/>
    <n v="1400"/>
    <n v="-1400"/>
    <n v="655550"/>
  </r>
  <r>
    <s v="ANJALI-MNRV"/>
    <d v="2020-11-26T00:00:00"/>
    <d v="2020-11-02T00:00:00"/>
    <x v="78"/>
    <n v="21"/>
    <n v="-1"/>
    <n v="133.19999999999999"/>
    <m/>
    <m/>
    <n v="5700"/>
    <n v="-5700"/>
    <n v="759239.99999999988"/>
  </r>
  <r>
    <s v="ANJALI-MNRV"/>
    <d v="2020-11-26T00:00:00"/>
    <d v="2020-11-02T00:00:00"/>
    <x v="57"/>
    <n v="21"/>
    <n v="-1"/>
    <n v="404.89"/>
    <m/>
    <m/>
    <n v="1700"/>
    <n v="-1700"/>
    <n v="688313"/>
  </r>
  <r>
    <s v="ANJALI-MNRV"/>
    <d v="2020-11-26T00:00:00"/>
    <d v="2020-11-02T00:00:00"/>
    <x v="77"/>
    <n v="21"/>
    <n v="-1"/>
    <n v="1173.3"/>
    <m/>
    <m/>
    <n v="750"/>
    <n v="-750"/>
    <n v="879975"/>
  </r>
  <r>
    <s v="ANJALI-SN"/>
    <d v="2020-11-26T00:00:00"/>
    <d v="2020-11-02T00:00:00"/>
    <x v="60"/>
    <n v="21"/>
    <n v="1"/>
    <n v="3061"/>
    <m/>
    <s v="Short - Pharma - Reconcile - Forgot to Execute One Day Before due to Market Lot Change"/>
    <n v="200"/>
    <n v="200"/>
    <n v="-612200"/>
  </r>
  <r>
    <s v="ANJALI-MNRV"/>
    <d v="2020-11-26T00:00:00"/>
    <d v="2020-11-03T00:00:00"/>
    <x v="14"/>
    <n v="21"/>
    <n v="1"/>
    <n v="354.6"/>
    <m/>
    <m/>
    <n v="2500"/>
    <n v="2500"/>
    <n v="-886500"/>
  </r>
  <r>
    <s v="ANJALI-MNRV"/>
    <d v="2020-11-26T00:00:00"/>
    <d v="2020-11-03T00:00:00"/>
    <x v="27"/>
    <n v="21"/>
    <n v="1"/>
    <n v="2159"/>
    <m/>
    <m/>
    <n v="300"/>
    <n v="300"/>
    <n v="-647700"/>
  </r>
  <r>
    <s v="ANJALI-MNRV"/>
    <d v="2020-11-26T00:00:00"/>
    <d v="2020-11-03T00:00:00"/>
    <x v="35"/>
    <n v="21"/>
    <n v="4"/>
    <n v="351.95"/>
    <m/>
    <m/>
    <n v="1800"/>
    <n v="7200"/>
    <n v="-2534040"/>
  </r>
  <r>
    <s v="ANJALI-MNRV"/>
    <d v="2020-11-26T00:00:00"/>
    <d v="2020-11-03T00:00:00"/>
    <x v="34"/>
    <n v="21"/>
    <n v="2"/>
    <n v="116.08"/>
    <m/>
    <m/>
    <n v="3700"/>
    <n v="7400"/>
    <n v="-858992"/>
  </r>
  <r>
    <s v="ANJALI-MNRV"/>
    <d v="2020-11-26T00:00:00"/>
    <d v="2020-11-03T00:00:00"/>
    <x v="60"/>
    <n v="21"/>
    <n v="2"/>
    <n v="3088.57"/>
    <m/>
    <m/>
    <n v="200"/>
    <n v="400"/>
    <n v="-1235428"/>
  </r>
  <r>
    <s v="ANJALI-MNRV"/>
    <d v="2020-11-26T00:00:00"/>
    <d v="2020-11-03T00:00:00"/>
    <x v="25"/>
    <n v="21"/>
    <n v="2"/>
    <n v="84.3"/>
    <m/>
    <m/>
    <n v="6100"/>
    <n v="12200"/>
    <n v="-1028460"/>
  </r>
  <r>
    <s v="ANJALI-MNRV"/>
    <d v="2020-11-26T00:00:00"/>
    <d v="2020-11-03T00:00:00"/>
    <x v="46"/>
    <n v="21"/>
    <n v="2"/>
    <n v="817.75"/>
    <m/>
    <m/>
    <n v="700"/>
    <n v="1400"/>
    <n v="-1144850"/>
  </r>
  <r>
    <s v="ANJALI-MNRV"/>
    <d v="2020-11-26T00:00:00"/>
    <d v="2020-11-03T00:00:00"/>
    <x v="18"/>
    <n v="21"/>
    <n v="1"/>
    <n v="179.8"/>
    <m/>
    <m/>
    <n v="4300"/>
    <n v="4300"/>
    <n v="-773140"/>
  </r>
  <r>
    <s v="ANJALI-MNRV"/>
    <d v="2020-11-26T00:00:00"/>
    <d v="2020-11-03T00:00:00"/>
    <x v="8"/>
    <n v="21"/>
    <n v="2"/>
    <n v="78.45"/>
    <m/>
    <m/>
    <n v="5700"/>
    <n v="11400"/>
    <n v="-894330"/>
  </r>
  <r>
    <s v="ANJALI-MNRV"/>
    <d v="2020-11-26T00:00:00"/>
    <d v="2020-11-03T00:00:00"/>
    <x v="26"/>
    <n v="21"/>
    <n v="1"/>
    <n v="16940.599999999999"/>
    <m/>
    <m/>
    <n v="50"/>
    <n v="50"/>
    <n v="-847029.99999999988"/>
  </r>
  <r>
    <s v="ANJALI-MNRV"/>
    <d v="2020-11-26T00:00:00"/>
    <d v="2020-11-03T00:00:00"/>
    <x v="10"/>
    <n v="21"/>
    <n v="2"/>
    <n v="11819.95"/>
    <m/>
    <m/>
    <n v="75"/>
    <n v="150"/>
    <n v="-1772992.5"/>
  </r>
  <r>
    <s v="ANJALI-MNRV"/>
    <d v="2020-11-26T00:00:00"/>
    <d v="2020-11-03T00:00:00"/>
    <x v="31"/>
    <n v="21"/>
    <n v="2"/>
    <n v="1875.75"/>
    <m/>
    <m/>
    <n v="505"/>
    <n v="1010"/>
    <n v="-1894507.5"/>
  </r>
  <r>
    <s v="ANJALI-MNRV"/>
    <d v="2020-11-26T00:00:00"/>
    <d v="2020-11-03T00:00:00"/>
    <x v="23"/>
    <n v="21"/>
    <n v="1"/>
    <n v="481.95"/>
    <m/>
    <m/>
    <n v="1400"/>
    <n v="1400"/>
    <n v="-674730"/>
  </r>
  <r>
    <s v="ANJALI-MNRV"/>
    <d v="2020-11-26T00:00:00"/>
    <d v="2020-11-03T00:00:00"/>
    <x v="57"/>
    <n v="21"/>
    <n v="2"/>
    <n v="408.7"/>
    <m/>
    <m/>
    <n v="1700"/>
    <n v="3400"/>
    <n v="-1389580"/>
  </r>
  <r>
    <s v="ANJALI-MNRV"/>
    <d v="2020-11-26T00:00:00"/>
    <d v="2020-11-03T00:00:00"/>
    <x v="55"/>
    <n v="21"/>
    <n v="1"/>
    <n v="2632"/>
    <m/>
    <m/>
    <n v="300"/>
    <n v="300"/>
    <n v="-789600"/>
  </r>
  <r>
    <s v="ANJALI-MNRV"/>
    <d v="2020-11-26T00:00:00"/>
    <d v="2020-11-03T00:00:00"/>
    <x v="1"/>
    <n v="21"/>
    <n v="2"/>
    <n v="419.1"/>
    <m/>
    <m/>
    <n v="1300"/>
    <n v="2600"/>
    <n v="-1089660"/>
  </r>
  <r>
    <s v="ANJALI-MNRV"/>
    <d v="2020-11-26T00:00:00"/>
    <d v="2020-11-03T00:00:00"/>
    <x v="5"/>
    <n v="21"/>
    <n v="1"/>
    <n v="334.75"/>
    <m/>
    <m/>
    <n v="3200"/>
    <n v="3200"/>
    <n v="-1071200"/>
  </r>
  <r>
    <s v="ANJALI-MNRV"/>
    <d v="2020-11-26T00:00:00"/>
    <d v="2020-11-03T00:00:00"/>
    <x v="30"/>
    <n v="21"/>
    <n v="-2"/>
    <n v="533.91999999999996"/>
    <m/>
    <m/>
    <n v="1200"/>
    <n v="-2400"/>
    <n v="1281408"/>
  </r>
  <r>
    <s v="ANJALI-MNRV"/>
    <d v="2020-11-26T00:00:00"/>
    <d v="2020-11-03T00:00:00"/>
    <x v="32"/>
    <n v="21"/>
    <n v="-1"/>
    <n v="5765"/>
    <m/>
    <m/>
    <n v="125"/>
    <n v="-125"/>
    <n v="720625"/>
  </r>
  <r>
    <s v="ANJALI-MNRV"/>
    <d v="2020-11-26T00:00:00"/>
    <d v="2020-11-03T00:00:00"/>
    <x v="17"/>
    <n v="21"/>
    <n v="-2"/>
    <n v="3482.18"/>
    <m/>
    <m/>
    <n v="250"/>
    <n v="-500"/>
    <n v="1741090"/>
  </r>
  <r>
    <s v="ANJALI-MNRV"/>
    <d v="2020-11-26T00:00:00"/>
    <d v="2020-11-03T00:00:00"/>
    <x v="0"/>
    <n v="21"/>
    <n v="-2"/>
    <n v="454.88"/>
    <m/>
    <m/>
    <n v="1851"/>
    <n v="-3702"/>
    <n v="1683965.76"/>
  </r>
  <r>
    <s v="ANJALI-MNRV"/>
    <d v="2020-11-26T00:00:00"/>
    <d v="2020-11-03T00:00:00"/>
    <x v="42"/>
    <n v="21"/>
    <n v="-1"/>
    <n v="3418"/>
    <m/>
    <m/>
    <n v="200"/>
    <n v="-200"/>
    <n v="683600"/>
  </r>
  <r>
    <s v="ANJALI-MNRV"/>
    <d v="2020-11-26T00:00:00"/>
    <d v="2020-11-03T00:00:00"/>
    <x v="11"/>
    <n v="21"/>
    <n v="-2"/>
    <n v="2133.5"/>
    <m/>
    <m/>
    <n v="300"/>
    <n v="-600"/>
    <n v="1280100"/>
  </r>
  <r>
    <s v="ANJALI-MNRV"/>
    <d v="2020-11-26T00:00:00"/>
    <d v="2020-11-03T00:00:00"/>
    <x v="80"/>
    <n v="21"/>
    <n v="-1"/>
    <n v="1244.8499999999999"/>
    <m/>
    <m/>
    <n v="550"/>
    <n v="-550"/>
    <n v="684667.5"/>
  </r>
  <r>
    <s v="ANJALI-MNRV"/>
    <d v="2020-11-26T00:00:00"/>
    <d v="2020-11-03T00:00:00"/>
    <x v="2"/>
    <n v="21"/>
    <n v="-1"/>
    <n v="2928"/>
    <m/>
    <m/>
    <n v="300"/>
    <n v="-300"/>
    <n v="878400"/>
  </r>
  <r>
    <s v="ANJALI-MNRV"/>
    <d v="2020-11-26T00:00:00"/>
    <d v="2020-11-03T00:00:00"/>
    <x v="79"/>
    <n v="21"/>
    <n v="-2"/>
    <n v="2061"/>
    <m/>
    <m/>
    <n v="300"/>
    <n v="-600"/>
    <n v="1236600"/>
  </r>
  <r>
    <s v="ANJALI-MNRV"/>
    <d v="2020-11-26T00:00:00"/>
    <d v="2020-11-03T00:00:00"/>
    <x v="13"/>
    <n v="21"/>
    <n v="-4"/>
    <n v="442.85"/>
    <m/>
    <m/>
    <n v="1375"/>
    <n v="-5500"/>
    <n v="2435675"/>
  </r>
  <r>
    <s v="ANJALI-MNRV"/>
    <d v="2020-11-26T00:00:00"/>
    <d v="2020-11-03T00:00:00"/>
    <x v="12"/>
    <n v="21"/>
    <n v="-2"/>
    <n v="646.5"/>
    <m/>
    <m/>
    <n v="800"/>
    <n v="-1600"/>
    <n v="1034400"/>
  </r>
  <r>
    <s v="ANJALI-MNRV"/>
    <d v="2020-11-26T00:00:00"/>
    <d v="2020-11-03T00:00:00"/>
    <x v="24"/>
    <n v="21"/>
    <n v="-2"/>
    <n v="1063.6300000000001"/>
    <m/>
    <m/>
    <n v="600"/>
    <n v="-1200"/>
    <n v="1276356.0000000002"/>
  </r>
  <r>
    <s v="ANJALI-MNRV"/>
    <d v="2020-11-26T00:00:00"/>
    <d v="2020-11-03T00:00:00"/>
    <x v="19"/>
    <n v="21"/>
    <n v="-4"/>
    <n v="1586.11"/>
    <m/>
    <m/>
    <n v="400"/>
    <n v="-1600"/>
    <n v="2537776"/>
  </r>
  <r>
    <s v="ANJALI-MNRV"/>
    <d v="2020-11-26T00:00:00"/>
    <d v="2020-11-03T00:00:00"/>
    <x v="6"/>
    <n v="21"/>
    <n v="-1"/>
    <n v="6944.25"/>
    <m/>
    <m/>
    <n v="100"/>
    <n v="-100"/>
    <n v="694425"/>
  </r>
  <r>
    <s v="ANJALI-MNRV"/>
    <d v="2020-11-26T00:00:00"/>
    <d v="2020-11-03T00:00:00"/>
    <x v="20"/>
    <n v="21"/>
    <n v="-2"/>
    <n v="204.57"/>
    <m/>
    <m/>
    <n v="3000"/>
    <n v="-6000"/>
    <n v="1227420"/>
  </r>
  <r>
    <s v="ANJALI-MNRV"/>
    <d v="2020-11-26T00:00:00"/>
    <d v="2020-11-04T00:00:00"/>
    <x v="13"/>
    <n v="21"/>
    <n v="-2"/>
    <n v="441.55"/>
    <m/>
    <m/>
    <n v="1375"/>
    <n v="-2750"/>
    <n v="1214262.5"/>
  </r>
  <r>
    <s v="ANJALI-MNRV"/>
    <d v="2020-11-26T00:00:00"/>
    <d v="2020-11-04T00:00:00"/>
    <x v="18"/>
    <n v="21"/>
    <n v="-1"/>
    <n v="177.75"/>
    <m/>
    <m/>
    <n v="4300"/>
    <n v="-4300"/>
    <n v="764325"/>
  </r>
  <r>
    <s v="ANJALI-MNRV"/>
    <d v="2020-11-26T00:00:00"/>
    <d v="2020-11-04T00:00:00"/>
    <x v="20"/>
    <n v="21"/>
    <n v="-2"/>
    <n v="208.6"/>
    <m/>
    <m/>
    <n v="3000"/>
    <n v="-6000"/>
    <n v="1251600"/>
  </r>
  <r>
    <s v="ANJALI-MNRV"/>
    <d v="2020-11-26T00:00:00"/>
    <d v="2020-11-04T00:00:00"/>
    <x v="11"/>
    <n v="21"/>
    <n v="-2"/>
    <n v="2096.9499999999998"/>
    <m/>
    <m/>
    <n v="300"/>
    <n v="-600"/>
    <n v="1258170"/>
  </r>
  <r>
    <s v="ANJALI-MNRV"/>
    <d v="2020-11-26T00:00:00"/>
    <d v="2020-11-04T00:00:00"/>
    <x v="28"/>
    <n v="21"/>
    <n v="-1"/>
    <n v="175.05"/>
    <m/>
    <m/>
    <n v="4000"/>
    <n v="-4000"/>
    <n v="700200"/>
  </r>
  <r>
    <s v="ANJALI-MNRV"/>
    <d v="2020-11-26T00:00:00"/>
    <d v="2020-11-04T00:00:00"/>
    <x v="2"/>
    <n v="21"/>
    <n v="-1"/>
    <n v="2962.7"/>
    <m/>
    <m/>
    <n v="300"/>
    <n v="-300"/>
    <n v="888810"/>
  </r>
  <r>
    <s v="ANJALI-MNRV"/>
    <d v="2020-11-26T00:00:00"/>
    <d v="2020-11-04T00:00:00"/>
    <x v="23"/>
    <n v="21"/>
    <n v="-1"/>
    <n v="508"/>
    <m/>
    <m/>
    <n v="1400"/>
    <n v="-1400"/>
    <n v="711200"/>
  </r>
  <r>
    <s v="ANJALI-MNRV"/>
    <d v="2020-11-26T00:00:00"/>
    <d v="2020-11-04T00:00:00"/>
    <x v="4"/>
    <n v="21"/>
    <n v="-1"/>
    <n v="2093.0500000000002"/>
    <m/>
    <m/>
    <n v="350"/>
    <n v="-350"/>
    <n v="732567.50000000012"/>
  </r>
  <r>
    <s v="ANJALI-MNRV"/>
    <d v="2020-11-26T00:00:00"/>
    <d v="2020-11-04T00:00:00"/>
    <x v="82"/>
    <n v="21"/>
    <n v="-2"/>
    <n v="792.52"/>
    <m/>
    <m/>
    <n v="750"/>
    <n v="-1500"/>
    <n v="1188780"/>
  </r>
  <r>
    <s v="ANJALI-MNRV"/>
    <d v="2020-11-26T00:00:00"/>
    <d v="2020-11-04T00:00:00"/>
    <x v="12"/>
    <n v="21"/>
    <n v="-2"/>
    <n v="679.1"/>
    <m/>
    <m/>
    <n v="800"/>
    <n v="-1600"/>
    <n v="1086560"/>
  </r>
  <r>
    <s v="ANJALI-MNRV"/>
    <d v="2020-11-26T00:00:00"/>
    <d v="2020-11-04T00:00:00"/>
    <x v="1"/>
    <n v="21"/>
    <n v="2"/>
    <n v="403.35"/>
    <m/>
    <m/>
    <n v="1300"/>
    <n v="2600"/>
    <n v="-1048710"/>
  </r>
  <r>
    <s v="ANJALI-MNRV"/>
    <d v="2020-11-26T00:00:00"/>
    <d v="2020-11-04T00:00:00"/>
    <x v="29"/>
    <n v="21"/>
    <n v="2"/>
    <n v="84.9"/>
    <m/>
    <m/>
    <n v="5700"/>
    <n v="11400"/>
    <n v="-967860.00000000012"/>
  </r>
  <r>
    <s v="ANJALI-MNRV"/>
    <d v="2020-11-26T00:00:00"/>
    <d v="2020-11-04T00:00:00"/>
    <x v="31"/>
    <n v="21"/>
    <n v="1"/>
    <n v="1918.55"/>
    <m/>
    <m/>
    <n v="505"/>
    <n v="505"/>
    <n v="-968867.75"/>
  </r>
  <r>
    <s v="ANJALI-MNRV"/>
    <d v="2020-11-26T00:00:00"/>
    <d v="2020-11-04T00:00:00"/>
    <x v="26"/>
    <n v="21"/>
    <n v="1"/>
    <n v="17009.849999999999"/>
    <m/>
    <m/>
    <n v="50"/>
    <n v="50"/>
    <n v="-850492.49999999988"/>
  </r>
  <r>
    <s v="ANJALI-MNRV"/>
    <d v="2020-11-26T00:00:00"/>
    <d v="2020-11-04T00:00:00"/>
    <x v="46"/>
    <n v="21"/>
    <n v="2"/>
    <n v="819.65"/>
    <m/>
    <m/>
    <n v="700"/>
    <n v="1400"/>
    <n v="-1147510"/>
  </r>
  <r>
    <s v="ANJALI-MNRV"/>
    <d v="2020-11-26T00:00:00"/>
    <d v="2020-11-04T00:00:00"/>
    <x v="14"/>
    <n v="21"/>
    <n v="1"/>
    <n v="360.25"/>
    <m/>
    <m/>
    <n v="2500"/>
    <n v="2500"/>
    <n v="-900625"/>
  </r>
  <r>
    <s v="ANJALI-MNRV"/>
    <d v="2020-11-26T00:00:00"/>
    <d v="2020-11-04T00:00:00"/>
    <x v="24"/>
    <n v="21"/>
    <n v="1"/>
    <n v="1096.75"/>
    <m/>
    <m/>
    <n v="600"/>
    <n v="600"/>
    <n v="-658050"/>
  </r>
  <r>
    <s v="ANJALI-MNRV"/>
    <d v="2020-11-26T00:00:00"/>
    <d v="2020-11-04T00:00:00"/>
    <x v="27"/>
    <n v="21"/>
    <n v="1"/>
    <n v="2178.9"/>
    <m/>
    <m/>
    <n v="300"/>
    <n v="300"/>
    <n v="-653670"/>
  </r>
  <r>
    <s v="ANJALI-MNRV"/>
    <d v="2020-11-26T00:00:00"/>
    <d v="2020-11-04T00:00:00"/>
    <x v="15"/>
    <n v="21"/>
    <n v="1"/>
    <n v="828.7"/>
    <m/>
    <m/>
    <n v="1200"/>
    <n v="1200"/>
    <n v="-994440"/>
  </r>
  <r>
    <s v="ANJALI-MNRV"/>
    <d v="2020-11-26T00:00:00"/>
    <d v="2020-11-04T00:00:00"/>
    <x v="79"/>
    <n v="21"/>
    <n v="2"/>
    <n v="2066"/>
    <m/>
    <m/>
    <n v="300"/>
    <n v="600"/>
    <n v="-1239600"/>
  </r>
  <r>
    <s v="ANJALI-MNRV"/>
    <d v="2020-11-26T00:00:00"/>
    <d v="2020-11-04T00:00:00"/>
    <x v="12"/>
    <n v="21"/>
    <n v="2"/>
    <n v="679.1"/>
    <m/>
    <m/>
    <n v="800"/>
    <n v="1600"/>
    <n v="-1086560"/>
  </r>
  <r>
    <s v="ANJALI-MNRV"/>
    <d v="2020-11-26T00:00:00"/>
    <d v="2020-11-04T00:00:00"/>
    <x v="13"/>
    <n v="21"/>
    <n v="2"/>
    <n v="441.55"/>
    <m/>
    <m/>
    <n v="1375"/>
    <n v="2750"/>
    <n v="-1214262.5"/>
  </r>
  <r>
    <s v="ANJALI-MNRV"/>
    <d v="2020-11-26T00:00:00"/>
    <d v="2020-11-04T00:00:00"/>
    <x v="30"/>
    <n v="21"/>
    <n v="2"/>
    <n v="528.95000000000005"/>
    <m/>
    <m/>
    <n v="1200"/>
    <n v="2400"/>
    <n v="-1269480"/>
  </r>
  <r>
    <s v="ANJALI-MNRV"/>
    <d v="2020-11-26T00:00:00"/>
    <d v="2020-11-04T00:00:00"/>
    <x v="11"/>
    <n v="21"/>
    <n v="2"/>
    <n v="2096.9499999999998"/>
    <m/>
    <m/>
    <n v="300"/>
    <n v="600"/>
    <n v="-1258170"/>
  </r>
  <r>
    <s v="ANJALI-MNRV"/>
    <d v="2020-11-26T00:00:00"/>
    <d v="2020-11-04T00:00:00"/>
    <x v="0"/>
    <n v="21"/>
    <n v="1"/>
    <n v="454.05"/>
    <m/>
    <m/>
    <n v="1851"/>
    <n v="1851"/>
    <n v="-840446.55"/>
  </r>
  <r>
    <s v="ANJALI-MNRV"/>
    <d v="2020-11-26T00:00:00"/>
    <d v="2020-11-04T00:00:00"/>
    <x v="20"/>
    <n v="21"/>
    <n v="2"/>
    <n v="208.6"/>
    <m/>
    <m/>
    <n v="3000"/>
    <n v="6000"/>
    <n v="-1251600"/>
  </r>
  <r>
    <s v="ANJALI-MNRV"/>
    <d v="2020-11-26T00:00:00"/>
    <d v="2020-11-04T00:00:00"/>
    <x v="17"/>
    <n v="21"/>
    <n v="1"/>
    <n v="3543.2"/>
    <m/>
    <m/>
    <n v="250"/>
    <n v="250"/>
    <n v="-885800"/>
  </r>
  <r>
    <s v="ANJALI-MNRV"/>
    <d v="2020-11-26T00:00:00"/>
    <d v="2020-11-04T00:00:00"/>
    <x v="80"/>
    <n v="21"/>
    <n v="1"/>
    <n v="1258.3499999999999"/>
    <m/>
    <m/>
    <n v="550"/>
    <n v="550"/>
    <n v="-692092.5"/>
  </r>
  <r>
    <s v="ANJALI-MNRV"/>
    <d v="2020-11-26T00:00:00"/>
    <d v="2020-11-04T00:00:00"/>
    <x v="32"/>
    <n v="21"/>
    <n v="1"/>
    <n v="5828.75"/>
    <m/>
    <m/>
    <n v="125"/>
    <n v="125"/>
    <n v="-728593.75"/>
  </r>
  <r>
    <s v="ANJALI-MNRV"/>
    <d v="2020-11-26T00:00:00"/>
    <d v="2020-11-04T00:00:00"/>
    <x v="19"/>
    <n v="21"/>
    <n v="2"/>
    <n v="1625.08"/>
    <m/>
    <m/>
    <n v="400"/>
    <n v="800"/>
    <n v="-1300064"/>
  </r>
  <r>
    <s v="ANJALI-MNRV"/>
    <d v="2020-11-26T00:00:00"/>
    <d v="2020-11-04T00:00:00"/>
    <x v="31"/>
    <n v="21"/>
    <n v="-1"/>
    <n v="1918.55"/>
    <m/>
    <m/>
    <n v="505"/>
    <n v="-505"/>
    <n v="968867.75"/>
  </r>
  <r>
    <s v="ANJALI-MNRV"/>
    <d v="2020-11-26T00:00:00"/>
    <d v="2020-11-04T00:00:00"/>
    <x v="60"/>
    <n v="21"/>
    <n v="-2"/>
    <n v="3192.85"/>
    <m/>
    <m/>
    <n v="200"/>
    <n v="-400"/>
    <n v="1277140"/>
  </r>
  <r>
    <s v="ANJALI-MNRV"/>
    <d v="2020-11-26T00:00:00"/>
    <d v="2020-11-04T00:00:00"/>
    <x v="4"/>
    <n v="21"/>
    <n v="-1"/>
    <n v="2093.0500000000002"/>
    <m/>
    <m/>
    <n v="350"/>
    <n v="-350"/>
    <n v="732567.50000000012"/>
  </r>
  <r>
    <s v="ANJALI-MNRV"/>
    <d v="2020-11-26T00:00:00"/>
    <d v="2020-11-04T00:00:00"/>
    <x v="46"/>
    <n v="21"/>
    <n v="-2"/>
    <n v="819.65"/>
    <m/>
    <m/>
    <n v="700"/>
    <n v="-1400"/>
    <n v="1147510"/>
  </r>
  <r>
    <s v="ANJALI-MNRV"/>
    <d v="2020-11-26T00:00:00"/>
    <d v="2020-11-04T00:00:00"/>
    <x v="35"/>
    <n v="21"/>
    <n v="-2"/>
    <n v="348.6"/>
    <m/>
    <m/>
    <n v="1800"/>
    <n v="-3600"/>
    <n v="1254960"/>
  </r>
  <r>
    <s v="ANJALI-MNRV"/>
    <d v="2020-11-26T00:00:00"/>
    <d v="2020-11-04T00:00:00"/>
    <x v="55"/>
    <n v="21"/>
    <n v="-1"/>
    <n v="2666.95"/>
    <m/>
    <m/>
    <n v="300"/>
    <n v="-300"/>
    <n v="800085"/>
  </r>
  <r>
    <s v="ANJALI-MNRV"/>
    <d v="2020-11-26T00:00:00"/>
    <d v="2020-11-04T00:00:00"/>
    <x v="57"/>
    <n v="21"/>
    <n v="-1"/>
    <n v="406.6"/>
    <m/>
    <m/>
    <n v="1700"/>
    <n v="-1700"/>
    <n v="691220"/>
  </r>
  <r>
    <s v="ANJALI-MNRV"/>
    <d v="2020-11-26T00:00:00"/>
    <d v="2020-11-04T00:00:00"/>
    <x v="27"/>
    <n v="21"/>
    <n v="-1"/>
    <n v="2178.9"/>
    <m/>
    <m/>
    <n v="300"/>
    <n v="-300"/>
    <n v="653670"/>
  </r>
  <r>
    <s v="ANJALI-MNRV"/>
    <d v="2020-11-26T00:00:00"/>
    <d v="2020-11-04T00:00:00"/>
    <x v="1"/>
    <n v="21"/>
    <n v="-2"/>
    <n v="403.35"/>
    <m/>
    <m/>
    <n v="1300"/>
    <n v="-2600"/>
    <n v="1048710"/>
  </r>
  <r>
    <s v="ANJALI-MNRV"/>
    <d v="2020-11-26T00:00:00"/>
    <d v="2020-11-04T00:00:00"/>
    <x v="5"/>
    <n v="21"/>
    <n v="-1"/>
    <n v="341.6"/>
    <m/>
    <m/>
    <n v="3200"/>
    <n v="-3200"/>
    <n v="1093120"/>
  </r>
  <r>
    <s v="ANJALI-MNRV"/>
    <d v="2020-11-26T00:00:00"/>
    <d v="2020-11-04T00:00:00"/>
    <x v="10"/>
    <n v="21"/>
    <n v="-1"/>
    <n v="11932.12"/>
    <m/>
    <m/>
    <n v="75"/>
    <n v="-75"/>
    <n v="894909.00000000012"/>
  </r>
  <r>
    <s v="ANJALI-SM20"/>
    <d v="2020-11-26T00:00:00"/>
    <d v="2020-11-04T00:00:00"/>
    <x v="20"/>
    <n v="21"/>
    <n v="1"/>
    <n v="208.6"/>
    <m/>
    <m/>
    <n v="3000"/>
    <n v="3000"/>
    <n v="-625800"/>
  </r>
  <r>
    <s v="ANJALI-SM20"/>
    <d v="2020-11-26T00:00:00"/>
    <d v="2020-11-04T00:00:00"/>
    <x v="13"/>
    <n v="21"/>
    <n v="1"/>
    <n v="441.55"/>
    <m/>
    <m/>
    <n v="1375"/>
    <n v="1375"/>
    <n v="-607131.25"/>
  </r>
  <r>
    <s v="ANJALI-SM20"/>
    <d v="2020-11-26T00:00:00"/>
    <d v="2020-11-04T00:00:00"/>
    <x v="78"/>
    <n v="21"/>
    <n v="1"/>
    <n v="136.85"/>
    <m/>
    <m/>
    <n v="5700"/>
    <n v="5700"/>
    <n v="-780045"/>
  </r>
  <r>
    <s v="ANJALI-SM20"/>
    <d v="2020-11-26T00:00:00"/>
    <d v="2020-11-04T00:00:00"/>
    <x v="83"/>
    <n v="21"/>
    <n v="-1"/>
    <n v="783.2"/>
    <m/>
    <m/>
    <n v="650"/>
    <n v="-650"/>
    <n v="509080.00000000006"/>
  </r>
  <r>
    <s v="ANJALI-SM20"/>
    <d v="2020-11-26T00:00:00"/>
    <d v="2020-11-04T00:00:00"/>
    <x v="35"/>
    <n v="21"/>
    <n v="1"/>
    <n v="348.6"/>
    <m/>
    <m/>
    <n v="1800"/>
    <n v="1800"/>
    <n v="-627480"/>
  </r>
  <r>
    <s v="ANJALI-SM20"/>
    <d v="2020-11-26T00:00:00"/>
    <d v="2020-11-04T00:00:00"/>
    <x v="84"/>
    <n v="21"/>
    <n v="1"/>
    <n v="1681.25"/>
    <m/>
    <m/>
    <n v="500"/>
    <n v="500"/>
    <n v="-840625"/>
  </r>
  <r>
    <s v="ANJALI-SM20"/>
    <d v="2020-11-26T00:00:00"/>
    <d v="2020-11-04T00:00:00"/>
    <x v="85"/>
    <n v="21"/>
    <n v="-1"/>
    <n v="23.15"/>
    <m/>
    <m/>
    <n v="22500"/>
    <n v="-22500"/>
    <n v="520874.99999999994"/>
  </r>
  <r>
    <s v="ANJALI-SM20"/>
    <d v="2020-11-26T00:00:00"/>
    <d v="2020-11-04T00:00:00"/>
    <x v="8"/>
    <n v="21"/>
    <n v="1"/>
    <n v="78.3"/>
    <m/>
    <m/>
    <n v="5700"/>
    <n v="5700"/>
    <n v="-446310"/>
  </r>
  <r>
    <s v="ANJALI-SM20"/>
    <d v="2020-11-26T00:00:00"/>
    <d v="2020-11-04T00:00:00"/>
    <x v="86"/>
    <n v="21"/>
    <n v="1"/>
    <n v="264.60000000000002"/>
    <m/>
    <m/>
    <n v="3000"/>
    <n v="3000"/>
    <n v="-793800.00000000012"/>
  </r>
  <r>
    <s v="ANJALI-SM20"/>
    <d v="2020-11-26T00:00:00"/>
    <d v="2020-11-04T00:00:00"/>
    <x v="87"/>
    <n v="21"/>
    <n v="1"/>
    <n v="25860.45"/>
    <m/>
    <m/>
    <n v="25"/>
    <n v="25"/>
    <n v="-646511.25"/>
  </r>
  <r>
    <s v="ANJALI-SM20"/>
    <d v="2020-11-26T00:00:00"/>
    <d v="2020-11-04T00:00:00"/>
    <x v="10"/>
    <n v="21"/>
    <n v="-3"/>
    <n v="11932.12"/>
    <m/>
    <m/>
    <n v="75"/>
    <n v="-225"/>
    <n v="2684727"/>
  </r>
  <r>
    <s v="ANJALI-SMKC"/>
    <d v="2020-11-26T00:00:00"/>
    <d v="2020-11-04T00:00:00"/>
    <x v="56"/>
    <n v="21"/>
    <n v="1"/>
    <n v="318.2"/>
    <m/>
    <m/>
    <n v="2700"/>
    <n v="2700"/>
    <n v="-859140"/>
  </r>
  <r>
    <s v="ANJALI-SMKC"/>
    <d v="2020-11-26T00:00:00"/>
    <d v="2020-11-04T00:00:00"/>
    <x v="54"/>
    <n v="21"/>
    <n v="-1"/>
    <n v="306.75"/>
    <m/>
    <m/>
    <n v="2000"/>
    <n v="-2000"/>
    <n v="613500"/>
  </r>
  <r>
    <s v="ANJALI-SMKC"/>
    <d v="2020-11-26T00:00:00"/>
    <d v="2020-11-04T00:00:00"/>
    <x v="88"/>
    <n v="21"/>
    <n v="1"/>
    <n v="726.55"/>
    <m/>
    <m/>
    <n v="1000"/>
    <n v="1000"/>
    <n v="-726550"/>
  </r>
  <r>
    <s v="ANJALI-SMKC"/>
    <d v="2020-11-26T00:00:00"/>
    <d v="2020-11-04T00:00:00"/>
    <x v="51"/>
    <n v="21"/>
    <n v="1"/>
    <n v="84.05"/>
    <m/>
    <m/>
    <n v="9000"/>
    <n v="9000"/>
    <n v="-756450"/>
  </r>
  <r>
    <s v="ANJALI-SMKC"/>
    <d v="2020-11-26T00:00:00"/>
    <d v="2020-11-04T00:00:00"/>
    <x v="10"/>
    <n v="21"/>
    <n v="-4"/>
    <n v="11932.12"/>
    <m/>
    <m/>
    <n v="75"/>
    <n v="-300"/>
    <n v="3579636.0000000005"/>
  </r>
  <r>
    <s v="ANJALI-MNRV"/>
    <d v="2020-11-26T00:00:00"/>
    <d v="2020-11-05T00:00:00"/>
    <x v="12"/>
    <n v="21"/>
    <n v="-2"/>
    <n v="716.95"/>
    <m/>
    <m/>
    <n v="800"/>
    <n v="-1600"/>
    <n v="1147120"/>
  </r>
  <r>
    <s v="ANJALI-MNRV"/>
    <d v="2020-11-26T00:00:00"/>
    <d v="2020-11-05T00:00:00"/>
    <x v="23"/>
    <n v="21"/>
    <n v="-1"/>
    <n v="513.15"/>
    <m/>
    <m/>
    <n v="1400"/>
    <n v="-1400"/>
    <n v="718410"/>
  </r>
  <r>
    <s v="ANJALI-MNRV"/>
    <d v="2020-11-26T00:00:00"/>
    <d v="2020-11-05T00:00:00"/>
    <x v="60"/>
    <n v="21"/>
    <n v="-1"/>
    <n v="3228.35"/>
    <m/>
    <m/>
    <n v="200"/>
    <n v="-200"/>
    <n v="645670"/>
  </r>
  <r>
    <s v="ANJALI-MNRV"/>
    <d v="2020-11-26T00:00:00"/>
    <d v="2020-11-05T00:00:00"/>
    <x v="31"/>
    <n v="21"/>
    <n v="-1"/>
    <n v="1958.97"/>
    <m/>
    <m/>
    <n v="505"/>
    <n v="-505"/>
    <n v="989279.85"/>
  </r>
  <r>
    <s v="ANJALI-MNRV"/>
    <d v="2020-11-26T00:00:00"/>
    <d v="2020-11-05T00:00:00"/>
    <x v="24"/>
    <n v="21"/>
    <n v="-1"/>
    <n v="1108.93"/>
    <m/>
    <m/>
    <n v="600"/>
    <n v="-600"/>
    <n v="665358"/>
  </r>
  <r>
    <s v="ANJALI-MNRV"/>
    <d v="2020-11-26T00:00:00"/>
    <d v="2020-11-05T00:00:00"/>
    <x v="75"/>
    <n v="21"/>
    <n v="-1"/>
    <n v="794.5"/>
    <m/>
    <m/>
    <n v="1300"/>
    <n v="-1300"/>
    <n v="1032850"/>
  </r>
  <r>
    <s v="ANJALI-MNRV"/>
    <d v="2020-11-26T00:00:00"/>
    <d v="2020-11-05T00:00:00"/>
    <x v="19"/>
    <n v="21"/>
    <n v="-1"/>
    <n v="1664.75"/>
    <m/>
    <m/>
    <n v="400"/>
    <n v="-400"/>
    <n v="665900"/>
  </r>
  <r>
    <s v="ANJALI-MNRV"/>
    <d v="2020-11-26T00:00:00"/>
    <d v="2020-11-05T00:00:00"/>
    <x v="15"/>
    <n v="21"/>
    <n v="-1"/>
    <n v="840.45"/>
    <m/>
    <m/>
    <n v="1200"/>
    <n v="-1200"/>
    <n v="1008540"/>
  </r>
  <r>
    <s v="ANJALI-MNRV"/>
    <d v="2020-11-26T00:00:00"/>
    <d v="2020-11-05T00:00:00"/>
    <x v="5"/>
    <n v="21"/>
    <n v="-1"/>
    <n v="344.5"/>
    <m/>
    <m/>
    <n v="3200"/>
    <n v="-3200"/>
    <n v="1102400"/>
  </r>
  <r>
    <s v="ANJALI-MNRV"/>
    <d v="2020-11-26T00:00:00"/>
    <d v="2020-11-05T00:00:00"/>
    <x v="14"/>
    <n v="21"/>
    <n v="-1"/>
    <n v="369.1"/>
    <m/>
    <m/>
    <n v="2500"/>
    <n v="-2500"/>
    <n v="922750"/>
  </r>
  <r>
    <s v="ANJALI-MNRV"/>
    <d v="2020-11-26T00:00:00"/>
    <d v="2020-11-05T00:00:00"/>
    <x v="1"/>
    <n v="21"/>
    <n v="2"/>
    <n v="420.2"/>
    <m/>
    <m/>
    <n v="1300"/>
    <n v="2600"/>
    <n v="-1092520"/>
  </r>
  <r>
    <s v="ANJALI-MNRV"/>
    <d v="2020-11-26T00:00:00"/>
    <d v="2020-11-05T00:00:00"/>
    <x v="11"/>
    <n v="21"/>
    <n v="2"/>
    <n v="2111.29"/>
    <m/>
    <m/>
    <n v="300"/>
    <n v="600"/>
    <n v="-1266774"/>
  </r>
  <r>
    <s v="ANJALI-MNRV"/>
    <d v="2020-11-26T00:00:00"/>
    <d v="2020-11-05T00:00:00"/>
    <x v="18"/>
    <n v="21"/>
    <n v="1"/>
    <n v="188.1"/>
    <m/>
    <m/>
    <n v="4300"/>
    <n v="4300"/>
    <n v="-808830"/>
  </r>
  <r>
    <s v="ANJALI-MNRV"/>
    <d v="2020-11-26T00:00:00"/>
    <d v="2020-11-05T00:00:00"/>
    <x v="30"/>
    <n v="21"/>
    <n v="2"/>
    <n v="539.85"/>
    <m/>
    <m/>
    <n v="1200"/>
    <n v="2400"/>
    <n v="-1295640"/>
  </r>
  <r>
    <s v="ANJALI-MNRV"/>
    <d v="2020-11-26T00:00:00"/>
    <d v="2020-11-05T00:00:00"/>
    <x v="28"/>
    <n v="21"/>
    <n v="1"/>
    <n v="179"/>
    <m/>
    <m/>
    <n v="4000"/>
    <n v="4000"/>
    <n v="-716000"/>
  </r>
  <r>
    <s v="ANJALI-MNRV"/>
    <d v="2020-11-26T00:00:00"/>
    <d v="2020-11-05T00:00:00"/>
    <x v="13"/>
    <n v="21"/>
    <n v="2"/>
    <n v="441.5"/>
    <m/>
    <m/>
    <n v="1375"/>
    <n v="2750"/>
    <n v="-1214125"/>
  </r>
  <r>
    <s v="ANJALI-MNRV"/>
    <d v="2020-11-26T00:00:00"/>
    <d v="2020-11-05T00:00:00"/>
    <x v="34"/>
    <n v="21"/>
    <n v="2"/>
    <n v="119.2"/>
    <m/>
    <m/>
    <n v="3700"/>
    <n v="7400"/>
    <n v="-882080"/>
  </r>
  <r>
    <s v="ANJALI-MNRV"/>
    <d v="2020-11-26T00:00:00"/>
    <d v="2020-11-05T00:00:00"/>
    <x v="37"/>
    <n v="21"/>
    <n v="1"/>
    <n v="808.95"/>
    <m/>
    <m/>
    <n v="950"/>
    <n v="950"/>
    <n v="-768502.5"/>
  </r>
  <r>
    <s v="ANJALI-MNRV"/>
    <d v="2020-11-26T00:00:00"/>
    <d v="2020-11-05T00:00:00"/>
    <x v="29"/>
    <n v="21"/>
    <n v="2"/>
    <n v="86.75"/>
    <m/>
    <m/>
    <n v="5700"/>
    <n v="11400"/>
    <n v="-988950"/>
  </r>
  <r>
    <s v="ANJALI-MNRV"/>
    <d v="2020-11-26T00:00:00"/>
    <d v="2020-11-05T00:00:00"/>
    <x v="7"/>
    <n v="21"/>
    <n v="2"/>
    <n v="962.27"/>
    <m/>
    <m/>
    <n v="550"/>
    <n v="1100"/>
    <n v="-1058497"/>
  </r>
  <r>
    <s v="ANJALI-MNRV"/>
    <d v="2020-11-26T00:00:00"/>
    <d v="2020-11-05T00:00:00"/>
    <x v="10"/>
    <n v="21"/>
    <n v="-1"/>
    <n v="12143.3"/>
    <m/>
    <m/>
    <n v="75"/>
    <n v="-75"/>
    <n v="910747.5"/>
  </r>
  <r>
    <s v="ANJALI-MNRV"/>
    <d v="2020-11-26T00:00:00"/>
    <d v="2020-11-05T00:00:00"/>
    <x v="13"/>
    <n v="21"/>
    <n v="2"/>
    <n v="441.5"/>
    <m/>
    <m/>
    <n v="1375"/>
    <n v="2750"/>
    <n v="-1214125"/>
  </r>
  <r>
    <s v="ANJALI-MNRV"/>
    <d v="2020-11-26T00:00:00"/>
    <d v="2020-11-05T00:00:00"/>
    <x v="18"/>
    <n v="21"/>
    <n v="1"/>
    <n v="188.1"/>
    <m/>
    <m/>
    <n v="4300"/>
    <n v="4300"/>
    <n v="-808830"/>
  </r>
  <r>
    <s v="ANJALI-MNRV"/>
    <d v="2020-11-26T00:00:00"/>
    <d v="2020-11-05T00:00:00"/>
    <x v="20"/>
    <n v="21"/>
    <n v="2"/>
    <n v="218.93"/>
    <m/>
    <m/>
    <n v="3000"/>
    <n v="6000"/>
    <n v="-1313580"/>
  </r>
  <r>
    <s v="ANJALI-MNRV"/>
    <d v="2020-11-26T00:00:00"/>
    <d v="2020-11-05T00:00:00"/>
    <x v="11"/>
    <n v="21"/>
    <n v="2"/>
    <n v="2111.29"/>
    <m/>
    <m/>
    <n v="300"/>
    <n v="600"/>
    <n v="-1266774"/>
  </r>
  <r>
    <s v="ANJALI-MNRV"/>
    <d v="2020-11-26T00:00:00"/>
    <d v="2020-11-05T00:00:00"/>
    <x v="28"/>
    <n v="21"/>
    <n v="1"/>
    <n v="179"/>
    <m/>
    <m/>
    <n v="4000"/>
    <n v="4000"/>
    <n v="-716000"/>
  </r>
  <r>
    <s v="ANJALI-MNRV"/>
    <d v="2020-11-26T00:00:00"/>
    <d v="2020-11-05T00:00:00"/>
    <x v="2"/>
    <n v="21"/>
    <n v="1"/>
    <n v="2948.4"/>
    <m/>
    <m/>
    <n v="300"/>
    <n v="300"/>
    <n v="-884520"/>
  </r>
  <r>
    <s v="ANJALI-MNRV"/>
    <d v="2020-11-26T00:00:00"/>
    <d v="2020-11-05T00:00:00"/>
    <x v="23"/>
    <n v="21"/>
    <n v="1"/>
    <n v="513.15"/>
    <m/>
    <m/>
    <n v="1400"/>
    <n v="1400"/>
    <n v="-718410"/>
  </r>
  <r>
    <s v="ANJALI-MNRV"/>
    <d v="2020-11-26T00:00:00"/>
    <d v="2020-11-05T00:00:00"/>
    <x v="4"/>
    <n v="21"/>
    <n v="1"/>
    <n v="2127.5500000000002"/>
    <m/>
    <m/>
    <n v="350"/>
    <n v="350"/>
    <n v="-744642.50000000012"/>
  </r>
  <r>
    <s v="ANJALI-MNRV"/>
    <d v="2020-11-26T00:00:00"/>
    <d v="2020-11-05T00:00:00"/>
    <x v="82"/>
    <n v="21"/>
    <n v="2"/>
    <n v="807.4"/>
    <m/>
    <m/>
    <n v="750"/>
    <n v="1500"/>
    <n v="-1211100"/>
  </r>
  <r>
    <s v="ANJALI-MNRV"/>
    <d v="2020-11-26T00:00:00"/>
    <d v="2020-11-05T00:00:00"/>
    <x v="12"/>
    <n v="21"/>
    <n v="2"/>
    <n v="716.95"/>
    <m/>
    <m/>
    <n v="800"/>
    <n v="1600"/>
    <n v="-1147120"/>
  </r>
  <r>
    <s v="ANJALI-MNRV"/>
    <d v="2020-11-26T00:00:00"/>
    <d v="2020-11-05T00:00:00"/>
    <x v="1"/>
    <n v="21"/>
    <n v="-2"/>
    <n v="420.2"/>
    <m/>
    <m/>
    <n v="1300"/>
    <n v="-2600"/>
    <n v="1092520"/>
  </r>
  <r>
    <s v="ANJALI-MNRV"/>
    <d v="2020-11-26T00:00:00"/>
    <d v="2020-11-05T00:00:00"/>
    <x v="29"/>
    <n v="21"/>
    <n v="-2"/>
    <n v="86.75"/>
    <m/>
    <m/>
    <n v="5700"/>
    <n v="-11400"/>
    <n v="988950"/>
  </r>
  <r>
    <s v="ANJALI-MNRV"/>
    <d v="2020-11-26T00:00:00"/>
    <d v="2020-11-05T00:00:00"/>
    <x v="31"/>
    <n v="21"/>
    <n v="-1"/>
    <n v="1958.97"/>
    <m/>
    <m/>
    <n v="505"/>
    <n v="-505"/>
    <n v="989279.85"/>
  </r>
  <r>
    <s v="ANJALI-MNRV"/>
    <d v="2020-11-26T00:00:00"/>
    <d v="2020-11-05T00:00:00"/>
    <x v="26"/>
    <n v="21"/>
    <n v="-1"/>
    <n v="17279.849999999999"/>
    <m/>
    <m/>
    <n v="50"/>
    <n v="-50"/>
    <n v="863992.49999999988"/>
  </r>
  <r>
    <s v="ANJALI-MNRV"/>
    <d v="2020-11-26T00:00:00"/>
    <d v="2020-11-05T00:00:00"/>
    <x v="46"/>
    <n v="21"/>
    <n v="-2"/>
    <n v="843.75"/>
    <m/>
    <m/>
    <n v="700"/>
    <n v="-1400"/>
    <n v="1181250"/>
  </r>
  <r>
    <s v="ANJALI-MNRV"/>
    <d v="2020-11-26T00:00:00"/>
    <d v="2020-11-05T00:00:00"/>
    <x v="14"/>
    <n v="21"/>
    <n v="-1"/>
    <n v="369.1"/>
    <m/>
    <m/>
    <n v="2500"/>
    <n v="-2500"/>
    <n v="922750"/>
  </r>
  <r>
    <s v="ANJALI-MNRV"/>
    <d v="2020-11-26T00:00:00"/>
    <d v="2020-11-05T00:00:00"/>
    <x v="24"/>
    <n v="21"/>
    <n v="-1"/>
    <n v="1108.93"/>
    <m/>
    <m/>
    <n v="600"/>
    <n v="-600"/>
    <n v="665358"/>
  </r>
  <r>
    <s v="ANJALI-MNRV"/>
    <d v="2020-11-26T00:00:00"/>
    <d v="2020-11-05T00:00:00"/>
    <x v="27"/>
    <n v="21"/>
    <n v="-1"/>
    <n v="2236.65"/>
    <m/>
    <m/>
    <n v="300"/>
    <n v="-300"/>
    <n v="670995"/>
  </r>
  <r>
    <s v="ANJALI-MNRV"/>
    <d v="2020-11-26T00:00:00"/>
    <d v="2020-11-05T00:00:00"/>
    <x v="15"/>
    <n v="21"/>
    <n v="-1"/>
    <n v="840.45"/>
    <m/>
    <m/>
    <n v="1200"/>
    <n v="-1200"/>
    <n v="1008540"/>
  </r>
  <r>
    <s v="ANJALI-MNRV"/>
    <d v="2020-11-26T00:00:00"/>
    <d v="2020-11-05T00:00:00"/>
    <x v="79"/>
    <n v="21"/>
    <n v="-2"/>
    <n v="2103.88"/>
    <m/>
    <m/>
    <n v="300"/>
    <n v="-600"/>
    <n v="1262328"/>
  </r>
  <r>
    <s v="ANJALI-SM20"/>
    <d v="2020-11-26T00:00:00"/>
    <d v="2020-11-05T00:00:00"/>
    <x v="89"/>
    <n v="21"/>
    <n v="-1"/>
    <n v="299"/>
    <m/>
    <m/>
    <n v="2000"/>
    <n v="-2000"/>
    <n v="598000"/>
  </r>
  <r>
    <s v="ANJALI-SM20"/>
    <d v="2020-11-26T00:00:00"/>
    <d v="2020-11-05T00:00:00"/>
    <x v="40"/>
    <n v="21"/>
    <n v="1"/>
    <n v="28.2"/>
    <m/>
    <m/>
    <n v="14000"/>
    <n v="14000"/>
    <n v="-394800"/>
  </r>
  <r>
    <s v="ANJALI-SM20"/>
    <d v="2020-11-26T00:00:00"/>
    <d v="2020-11-05T00:00:00"/>
    <x v="6"/>
    <n v="21"/>
    <n v="-1"/>
    <n v="7020"/>
    <m/>
    <m/>
    <n v="100"/>
    <n v="-100"/>
    <n v="702000"/>
  </r>
  <r>
    <s v="ANJALI-SM20"/>
    <d v="2020-11-26T00:00:00"/>
    <d v="2020-11-05T00:00:00"/>
    <x v="10"/>
    <n v="21"/>
    <n v="1"/>
    <n v="12062.6"/>
    <m/>
    <m/>
    <n v="75"/>
    <n v="75"/>
    <n v="-904695"/>
  </r>
  <r>
    <s v="ANJALI-SM20"/>
    <d v="2020-11-26T00:00:00"/>
    <d v="2020-11-05T00:00:00"/>
    <x v="56"/>
    <n v="21"/>
    <n v="1"/>
    <n v="329.3"/>
    <m/>
    <m/>
    <n v="2700"/>
    <n v="2700"/>
    <n v="-889110"/>
  </r>
  <r>
    <s v="ANJALI-SM20"/>
    <d v="2020-11-26T00:00:00"/>
    <d v="2020-11-05T00:00:00"/>
    <x v="6"/>
    <n v="21"/>
    <n v="1"/>
    <n v="7127.85"/>
    <m/>
    <m/>
    <n v="100"/>
    <n v="100"/>
    <n v="-712785"/>
  </r>
  <r>
    <s v="ANJALI-SM20"/>
    <d v="2020-11-26T00:00:00"/>
    <d v="2020-11-05T00:00:00"/>
    <x v="18"/>
    <n v="21"/>
    <n v="1"/>
    <n v="188.1"/>
    <m/>
    <m/>
    <n v="4300"/>
    <n v="4300"/>
    <n v="-808830"/>
  </r>
  <r>
    <s v="ANJALI-SM20"/>
    <d v="2020-11-26T00:00:00"/>
    <d v="2020-11-05T00:00:00"/>
    <x v="89"/>
    <n v="21"/>
    <n v="2"/>
    <n v="307.38"/>
    <m/>
    <m/>
    <n v="2000"/>
    <n v="4000"/>
    <n v="-1229520"/>
  </r>
  <r>
    <s v="ANJALI-SM20"/>
    <d v="2020-11-26T00:00:00"/>
    <d v="2020-11-05T00:00:00"/>
    <x v="83"/>
    <n v="21"/>
    <n v="1"/>
    <n v="793"/>
    <m/>
    <m/>
    <n v="650"/>
    <n v="650"/>
    <n v="-515450"/>
  </r>
  <r>
    <s v="ANJALI-SM20"/>
    <d v="2020-11-26T00:00:00"/>
    <d v="2020-11-05T00:00:00"/>
    <x v="85"/>
    <n v="21"/>
    <n v="1"/>
    <n v="23.9"/>
    <m/>
    <m/>
    <n v="22500"/>
    <n v="22500"/>
    <n v="-537750"/>
  </r>
  <r>
    <s v="ANJALI-SM20"/>
    <d v="2020-11-26T00:00:00"/>
    <d v="2020-11-05T00:00:00"/>
    <x v="10"/>
    <n v="21"/>
    <n v="-5"/>
    <n v="12139.92"/>
    <m/>
    <m/>
    <n v="75"/>
    <n v="-375"/>
    <n v="4552470"/>
  </r>
  <r>
    <s v="ANJALI-SMBO"/>
    <d v="2020-11-26T00:00:00"/>
    <d v="2020-11-06T00:00:00"/>
    <x v="86"/>
    <n v="21"/>
    <n v="-1"/>
    <n v="254.3"/>
    <m/>
    <m/>
    <n v="3000"/>
    <n v="-3000"/>
    <n v="762900"/>
  </r>
  <r>
    <s v="ANJALI-MNRV"/>
    <d v="2020-11-26T00:00:00"/>
    <d v="2020-11-06T00:00:00"/>
    <x v="30"/>
    <n v="21"/>
    <n v="2"/>
    <n v="536.58000000000004"/>
    <m/>
    <m/>
    <n v="1200"/>
    <n v="2400"/>
    <n v="-1287792"/>
  </r>
  <r>
    <s v="ANJALI-SMBO"/>
    <d v="2020-11-26T00:00:00"/>
    <d v="2020-11-06T00:00:00"/>
    <x v="24"/>
    <n v="21"/>
    <n v="-1"/>
    <n v="1121.25"/>
    <m/>
    <m/>
    <n v="600"/>
    <n v="-600"/>
    <n v="672750"/>
  </r>
  <r>
    <s v="ANJALI-SMBO"/>
    <d v="2020-11-26T00:00:00"/>
    <d v="2020-11-06T00:00:00"/>
    <x v="90"/>
    <n v="21"/>
    <n v="-1"/>
    <n v="168.15"/>
    <m/>
    <m/>
    <n v="3300"/>
    <n v="-3300"/>
    <n v="554895"/>
  </r>
  <r>
    <s v="ANJALI-SMBO"/>
    <d v="2020-11-26T00:00:00"/>
    <d v="2020-11-06T00:00:00"/>
    <x v="7"/>
    <n v="21"/>
    <n v="1"/>
    <n v="966"/>
    <m/>
    <m/>
    <n v="550"/>
    <n v="550"/>
    <n v="-531300"/>
  </r>
  <r>
    <s v="ANJALI-SMBO"/>
    <d v="2020-11-26T00:00:00"/>
    <d v="2020-11-06T00:00:00"/>
    <x v="31"/>
    <n v="21"/>
    <n v="-1"/>
    <n v="2026.05"/>
    <m/>
    <m/>
    <n v="505"/>
    <n v="-505"/>
    <n v="1023155.25"/>
  </r>
  <r>
    <s v="ANJALI-SMBO"/>
    <d v="2020-11-26T00:00:00"/>
    <d v="2020-11-06T00:00:00"/>
    <x v="57"/>
    <n v="21"/>
    <n v="1"/>
    <n v="426.35"/>
    <m/>
    <m/>
    <n v="1700"/>
    <n v="1700"/>
    <n v="-724795"/>
  </r>
  <r>
    <s v="ANJALI-SMBO"/>
    <d v="2020-11-26T00:00:00"/>
    <d v="2020-11-06T00:00:00"/>
    <x v="91"/>
    <n v="21"/>
    <n v="1"/>
    <n v="213"/>
    <m/>
    <m/>
    <n v="5000"/>
    <n v="5000"/>
    <n v="-1065000"/>
  </r>
  <r>
    <s v="ANJALI-SMBO"/>
    <d v="2020-11-26T00:00:00"/>
    <d v="2020-11-06T00:00:00"/>
    <x v="41"/>
    <n v="21"/>
    <n v="1"/>
    <n v="46.15"/>
    <m/>
    <m/>
    <n v="8200"/>
    <n v="8200"/>
    <n v="-378430"/>
  </r>
  <r>
    <s v="ANJALI-SMBO"/>
    <d v="2020-11-26T00:00:00"/>
    <d v="2020-11-06T00:00:00"/>
    <x v="75"/>
    <n v="21"/>
    <n v="1"/>
    <n v="795.48"/>
    <m/>
    <m/>
    <n v="1300"/>
    <n v="1300"/>
    <n v="-1034124"/>
  </r>
  <r>
    <s v="ANJALI-SMBO"/>
    <d v="2020-11-26T00:00:00"/>
    <d v="2020-11-06T00:00:00"/>
    <x v="9"/>
    <n v="21"/>
    <n v="-1"/>
    <n v="2979.5"/>
    <m/>
    <m/>
    <n v="250"/>
    <n v="-250"/>
    <n v="744875"/>
  </r>
  <r>
    <s v="ANJALI-SMBO"/>
    <d v="2020-11-26T00:00:00"/>
    <d v="2020-11-06T00:00:00"/>
    <x v="92"/>
    <n v="21"/>
    <n v="1"/>
    <n v="353.85"/>
    <m/>
    <m/>
    <n v="2000"/>
    <n v="2000"/>
    <n v="-707700"/>
  </r>
  <r>
    <s v="ANJALI-SMBO"/>
    <d v="2020-11-26T00:00:00"/>
    <d v="2020-11-06T00:00:00"/>
    <x v="19"/>
    <n v="21"/>
    <n v="1"/>
    <n v="1712.75"/>
    <m/>
    <m/>
    <n v="400"/>
    <n v="400"/>
    <n v="-685100"/>
  </r>
  <r>
    <s v="ANJALI-SMBO"/>
    <d v="2020-11-26T00:00:00"/>
    <d v="2020-11-06T00:00:00"/>
    <x v="93"/>
    <n v="21"/>
    <n v="1"/>
    <n v="205.65"/>
    <m/>
    <m/>
    <n v="2700"/>
    <n v="2700"/>
    <n v="-555255"/>
  </r>
  <r>
    <s v="ANJALI-SMBO"/>
    <d v="2020-11-26T00:00:00"/>
    <d v="2020-11-06T00:00:00"/>
    <x v="94"/>
    <n v="21"/>
    <n v="1"/>
    <n v="92.05"/>
    <m/>
    <m/>
    <n v="5000"/>
    <n v="5000"/>
    <n v="-460250"/>
  </r>
  <r>
    <s v="ANJALI-SMBO"/>
    <d v="2020-11-26T00:00:00"/>
    <d v="2020-11-06T00:00:00"/>
    <x v="95"/>
    <n v="21"/>
    <n v="-1"/>
    <n v="8.65"/>
    <m/>
    <m/>
    <n v="70000"/>
    <n v="-70000"/>
    <n v="605500"/>
  </r>
  <r>
    <s v="ANJALI-SMBO"/>
    <d v="2020-11-26T00:00:00"/>
    <d v="2020-11-06T00:00:00"/>
    <x v="15"/>
    <n v="21"/>
    <n v="-1"/>
    <n v="853.75"/>
    <m/>
    <m/>
    <n v="1200"/>
    <n v="-1200"/>
    <n v="1024500"/>
  </r>
  <r>
    <s v="ANJALI-SMBO"/>
    <d v="2020-11-26T00:00:00"/>
    <d v="2020-11-06T00:00:00"/>
    <x v="96"/>
    <n v="21"/>
    <n v="0"/>
    <n v="0"/>
    <m/>
    <s v="BAN PERIOD"/>
    <n v="19000"/>
    <n v="0"/>
    <n v="0"/>
  </r>
  <r>
    <s v="ANJALI-SMBO"/>
    <d v="2020-11-26T00:00:00"/>
    <d v="2020-11-06T00:00:00"/>
    <x v="97"/>
    <n v="21"/>
    <n v="1"/>
    <n v="108.2"/>
    <m/>
    <m/>
    <n v="6000"/>
    <n v="6000"/>
    <n v="-649200"/>
  </r>
  <r>
    <s v="ANJALI-SMBO"/>
    <d v="2020-11-26T00:00:00"/>
    <d v="2020-11-06T00:00:00"/>
    <x v="16"/>
    <n v="21"/>
    <n v="-1"/>
    <n v="4931.6499999999996"/>
    <m/>
    <m/>
    <n v="125"/>
    <n v="-125"/>
    <n v="616456.25"/>
  </r>
  <r>
    <s v="ANJALI-SMBO"/>
    <d v="2020-11-26T00:00:00"/>
    <d v="2020-11-06T00:00:00"/>
    <x v="36"/>
    <n v="21"/>
    <n v="1"/>
    <n v="4575.55"/>
    <m/>
    <m/>
    <n v="200"/>
    <n v="200"/>
    <n v="-915110"/>
  </r>
  <r>
    <s v="ANJALI-SMBO"/>
    <d v="2020-11-26T00:00:00"/>
    <d v="2020-11-06T00:00:00"/>
    <x v="37"/>
    <n v="21"/>
    <n v="1"/>
    <n v="796.1"/>
    <m/>
    <m/>
    <n v="950"/>
    <n v="950"/>
    <n v="-756295"/>
  </r>
  <r>
    <s v="ANJALI-SMBO"/>
    <d v="2020-11-26T00:00:00"/>
    <d v="2020-11-06T00:00:00"/>
    <x v="12"/>
    <n v="21"/>
    <n v="1"/>
    <n v="737.95"/>
    <m/>
    <m/>
    <n v="800"/>
    <n v="800"/>
    <n v="-590360"/>
  </r>
  <r>
    <s v="ANJALI-SM20"/>
    <d v="2020-11-26T00:00:00"/>
    <d v="2020-11-06T00:00:00"/>
    <x v="6"/>
    <n v="21"/>
    <n v="-1"/>
    <n v="6938.55"/>
    <m/>
    <m/>
    <n v="100"/>
    <n v="-100"/>
    <n v="693855"/>
  </r>
  <r>
    <s v="ANJALI-SM20"/>
    <d v="2020-11-26T00:00:00"/>
    <d v="2020-11-06T00:00:00"/>
    <x v="84"/>
    <n v="21"/>
    <n v="-1"/>
    <n v="1663.2"/>
    <m/>
    <m/>
    <n v="500"/>
    <n v="-500"/>
    <n v="831600"/>
  </r>
  <r>
    <s v="ANJALI-SM20"/>
    <d v="2020-11-26T00:00:00"/>
    <d v="2020-11-06T00:00:00"/>
    <x v="85"/>
    <n v="21"/>
    <n v="1"/>
    <n v="24.25"/>
    <m/>
    <m/>
    <n v="22500"/>
    <n v="22500"/>
    <n v="-545625"/>
  </r>
  <r>
    <s v="ANJALI-SM20"/>
    <d v="2020-11-26T00:00:00"/>
    <d v="2020-11-06T00:00:00"/>
    <x v="86"/>
    <n v="21"/>
    <n v="-1"/>
    <n v="249.65"/>
    <m/>
    <m/>
    <n v="3000"/>
    <n v="-3000"/>
    <n v="748950"/>
  </r>
  <r>
    <s v="ANJALI-MNRV"/>
    <d v="2020-11-26T00:00:00"/>
    <d v="2020-11-06T00:00:00"/>
    <x v="10"/>
    <n v="21"/>
    <n v="-2"/>
    <n v="12261.38"/>
    <m/>
    <m/>
    <n v="75"/>
    <n v="-150"/>
    <n v="1839206.9999999998"/>
  </r>
  <r>
    <s v="ANJALI-MNRV"/>
    <d v="2020-11-26T00:00:00"/>
    <d v="2020-11-06T00:00:00"/>
    <x v="14"/>
    <n v="21"/>
    <n v="1"/>
    <n v="372.8"/>
    <m/>
    <m/>
    <n v="2500"/>
    <n v="2500"/>
    <n v="-932000"/>
  </r>
  <r>
    <s v="ANJALI-MNRV"/>
    <d v="2020-11-26T00:00:00"/>
    <d v="2020-11-06T00:00:00"/>
    <x v="9"/>
    <n v="21"/>
    <n v="1"/>
    <n v="2979.5"/>
    <m/>
    <m/>
    <n v="250"/>
    <n v="250"/>
    <n v="-744875"/>
  </r>
  <r>
    <s v="ANJALI-MNRV"/>
    <d v="2020-11-26T00:00:00"/>
    <d v="2020-11-06T00:00:00"/>
    <x v="42"/>
    <n v="21"/>
    <n v="1"/>
    <n v="3520"/>
    <m/>
    <m/>
    <n v="200"/>
    <n v="200"/>
    <n v="-704000"/>
  </r>
  <r>
    <s v="ANJALI-MNRV"/>
    <d v="2020-11-26T00:00:00"/>
    <d v="2020-11-06T00:00:00"/>
    <x v="75"/>
    <n v="21"/>
    <n v="1"/>
    <n v="795.48"/>
    <m/>
    <m/>
    <n v="1300"/>
    <n v="1300"/>
    <n v="-1034124"/>
  </r>
  <r>
    <s v="ANJALI-MNRV"/>
    <d v="2020-11-26T00:00:00"/>
    <d v="2020-11-06T00:00:00"/>
    <x v="60"/>
    <n v="21"/>
    <n v="2"/>
    <n v="3251.8"/>
    <m/>
    <m/>
    <n v="200"/>
    <n v="400"/>
    <n v="-1300720"/>
  </r>
  <r>
    <s v="ANJALI-MNRV"/>
    <d v="2020-11-26T00:00:00"/>
    <d v="2020-11-06T00:00:00"/>
    <x v="16"/>
    <n v="21"/>
    <n v="2"/>
    <n v="4931.6499999999996"/>
    <m/>
    <m/>
    <n v="125"/>
    <n v="250"/>
    <n v="-1232912.5"/>
  </r>
  <r>
    <s v="ANJALI-MNRV"/>
    <d v="2020-11-26T00:00:00"/>
    <d v="2020-11-06T00:00:00"/>
    <x v="98"/>
    <n v="21"/>
    <n v="1"/>
    <n v="592.6"/>
    <m/>
    <m/>
    <n v="1100"/>
    <n v="1100"/>
    <n v="-651860"/>
  </r>
  <r>
    <s v="ANJALI-MNRV"/>
    <d v="2020-11-26T00:00:00"/>
    <d v="2020-11-06T00:00:00"/>
    <x v="2"/>
    <n v="21"/>
    <n v="1"/>
    <n v="2950.5"/>
    <m/>
    <m/>
    <n v="300"/>
    <n v="300"/>
    <n v="-885150"/>
  </r>
  <r>
    <s v="ANJALI-MNRV"/>
    <d v="2020-11-26T00:00:00"/>
    <d v="2020-11-06T00:00:00"/>
    <x v="24"/>
    <n v="21"/>
    <n v="1"/>
    <n v="1121.25"/>
    <m/>
    <m/>
    <n v="600"/>
    <n v="600"/>
    <n v="-672750"/>
  </r>
  <r>
    <s v="ANJALI-MNRV"/>
    <d v="2020-11-26T00:00:00"/>
    <d v="2020-11-06T00:00:00"/>
    <x v="19"/>
    <n v="21"/>
    <n v="1"/>
    <n v="1712.75"/>
    <m/>
    <m/>
    <n v="400"/>
    <n v="400"/>
    <n v="-685100"/>
  </r>
  <r>
    <s v="ANJALI-MNRV"/>
    <d v="2020-11-26T00:00:00"/>
    <d v="2020-11-06T00:00:00"/>
    <x v="3"/>
    <n v="21"/>
    <n v="1"/>
    <n v="617.79999999999995"/>
    <m/>
    <m/>
    <n v="1400"/>
    <n v="1400"/>
    <n v="-864919.99999999988"/>
  </r>
  <r>
    <s v="ANJALI-MNRV"/>
    <d v="2020-11-26T00:00:00"/>
    <d v="2020-11-06T00:00:00"/>
    <x v="31"/>
    <n v="21"/>
    <n v="1"/>
    <n v="2026.05"/>
    <m/>
    <m/>
    <n v="505"/>
    <n v="505"/>
    <n v="-1023155.25"/>
  </r>
  <r>
    <s v="ANJALI-MNRV"/>
    <d v="2020-11-26T00:00:00"/>
    <d v="2020-11-06T00:00:00"/>
    <x v="23"/>
    <n v="21"/>
    <n v="1"/>
    <n v="510.15"/>
    <m/>
    <m/>
    <n v="1400"/>
    <n v="1400"/>
    <n v="-714210"/>
  </r>
  <r>
    <s v="ANJALI-MNRV"/>
    <d v="2020-11-26T00:00:00"/>
    <d v="2020-11-06T00:00:00"/>
    <x v="15"/>
    <n v="21"/>
    <n v="1"/>
    <n v="853.75"/>
    <m/>
    <m/>
    <n v="1200"/>
    <n v="1200"/>
    <n v="-1024500"/>
  </r>
  <r>
    <s v="ANJALI-MNRV"/>
    <d v="2020-11-26T00:00:00"/>
    <d v="2020-11-06T00:00:00"/>
    <x v="5"/>
    <n v="21"/>
    <n v="2"/>
    <n v="345.52"/>
    <m/>
    <m/>
    <n v="3200"/>
    <n v="6400"/>
    <n v="-2211328"/>
  </r>
  <r>
    <s v="ANJALI-MNRV"/>
    <d v="2020-11-26T00:00:00"/>
    <d v="2020-11-06T00:00:00"/>
    <x v="30"/>
    <n v="21"/>
    <n v="-2"/>
    <n v="542.38"/>
    <m/>
    <m/>
    <n v="1200"/>
    <n v="-2400"/>
    <n v="1301712"/>
  </r>
  <r>
    <s v="ANJALI-MNRV"/>
    <d v="2020-11-26T00:00:00"/>
    <d v="2020-11-06T00:00:00"/>
    <x v="32"/>
    <n v="21"/>
    <n v="-1"/>
    <n v="6321"/>
    <m/>
    <m/>
    <n v="125"/>
    <n v="-125"/>
    <n v="790125"/>
  </r>
  <r>
    <s v="ANJALI-MNRV"/>
    <d v="2020-11-26T00:00:00"/>
    <d v="2020-11-06T00:00:00"/>
    <x v="17"/>
    <n v="21"/>
    <n v="-1"/>
    <n v="3773"/>
    <m/>
    <m/>
    <n v="250"/>
    <n v="-250"/>
    <n v="943250"/>
  </r>
  <r>
    <s v="ANJALI-MNRV"/>
    <d v="2020-11-26T00:00:00"/>
    <d v="2020-11-06T00:00:00"/>
    <x v="35"/>
    <n v="21"/>
    <n v="-1"/>
    <n v="363.1"/>
    <m/>
    <m/>
    <n v="1800"/>
    <n v="-1800"/>
    <n v="653580"/>
  </r>
  <r>
    <s v="ANJALI-MNRV"/>
    <d v="2020-11-26T00:00:00"/>
    <d v="2020-11-06T00:00:00"/>
    <x v="34"/>
    <n v="21"/>
    <n v="-4"/>
    <n v="120.65"/>
    <m/>
    <m/>
    <n v="3700"/>
    <n v="-14800"/>
    <n v="1785620"/>
  </r>
  <r>
    <s v="ANJALI-MNRV"/>
    <d v="2020-11-26T00:00:00"/>
    <d v="2020-11-06T00:00:00"/>
    <x v="25"/>
    <n v="21"/>
    <n v="-2"/>
    <n v="86.22"/>
    <m/>
    <m/>
    <n v="6100"/>
    <n v="-12200"/>
    <n v="1051884"/>
  </r>
  <r>
    <s v="ANJALI-MNRV"/>
    <d v="2020-11-26T00:00:00"/>
    <d v="2020-11-06T00:00:00"/>
    <x v="37"/>
    <n v="21"/>
    <n v="-1"/>
    <n v="796.1"/>
    <m/>
    <m/>
    <n v="950"/>
    <n v="-950"/>
    <n v="756295"/>
  </r>
  <r>
    <s v="ANJALI-MNRV"/>
    <d v="2020-11-26T00:00:00"/>
    <d v="2020-11-06T00:00:00"/>
    <x v="18"/>
    <n v="21"/>
    <n v="-2"/>
    <n v="188.97"/>
    <m/>
    <m/>
    <n v="4300"/>
    <n v="-8600"/>
    <n v="1625142"/>
  </r>
  <r>
    <s v="ANJALI-MNRV"/>
    <d v="2020-11-26T00:00:00"/>
    <d v="2020-11-06T00:00:00"/>
    <x v="7"/>
    <n v="21"/>
    <n v="-2"/>
    <n v="966"/>
    <m/>
    <m/>
    <n v="550"/>
    <n v="-1100"/>
    <n v="1062600"/>
  </r>
  <r>
    <s v="ANJALI-MNRV"/>
    <d v="2020-11-26T00:00:00"/>
    <d v="2020-11-06T00:00:00"/>
    <x v="29"/>
    <n v="21"/>
    <n v="-2"/>
    <n v="87.1"/>
    <m/>
    <m/>
    <n v="5700"/>
    <n v="-11400"/>
    <n v="992939.99999999988"/>
  </r>
  <r>
    <s v="ANJALI-MNRV"/>
    <d v="2020-11-26T00:00:00"/>
    <d v="2020-11-06T00:00:00"/>
    <x v="28"/>
    <n v="21"/>
    <n v="-1"/>
    <n v="177.8"/>
    <m/>
    <m/>
    <n v="4000"/>
    <n v="-4000"/>
    <n v="711200"/>
  </r>
  <r>
    <s v="ANJALI-MNRV"/>
    <d v="2020-11-26T00:00:00"/>
    <d v="2020-11-06T00:00:00"/>
    <x v="20"/>
    <n v="21"/>
    <n v="-1"/>
    <n v="219.45"/>
    <m/>
    <m/>
    <n v="3000"/>
    <n v="-3000"/>
    <n v="658350"/>
  </r>
  <r>
    <s v="ANJALI-MNRV"/>
    <d v="2020-11-26T00:00:00"/>
    <d v="2020-11-06T00:00:00"/>
    <x v="57"/>
    <n v="21"/>
    <n v="-1"/>
    <n v="426.35"/>
    <m/>
    <m/>
    <n v="1700"/>
    <n v="-1700"/>
    <n v="724795"/>
  </r>
  <r>
    <s v="ANJALI-MNRV"/>
    <d v="2020-11-26T00:00:00"/>
    <d v="2020-11-06T00:00:00"/>
    <x v="1"/>
    <n v="21"/>
    <n v="-4"/>
    <n v="422.49"/>
    <m/>
    <m/>
    <n v="1300"/>
    <n v="-5200"/>
    <n v="2196948"/>
  </r>
  <r>
    <s v="ANJALI-MNRV"/>
    <d v="2020-11-26T00:00:00"/>
    <d v="2020-11-09T00:00:00"/>
    <x v="32"/>
    <n v="21"/>
    <n v="-1"/>
    <n v="6302.25"/>
    <m/>
    <m/>
    <n v="125"/>
    <n v="-125"/>
    <n v="787781.25"/>
  </r>
  <r>
    <s v="ANJALI-MNRV"/>
    <d v="2020-11-26T00:00:00"/>
    <d v="2020-11-09T00:00:00"/>
    <x v="31"/>
    <n v="21"/>
    <n v="-1"/>
    <n v="2051.0500000000002"/>
    <m/>
    <m/>
    <n v="505"/>
    <n v="-505"/>
    <n v="1035780.2500000001"/>
  </r>
  <r>
    <s v="ANJALI-MNRV"/>
    <d v="2020-11-26T00:00:00"/>
    <d v="2020-11-09T00:00:00"/>
    <x v="12"/>
    <n v="21"/>
    <n v="-2"/>
    <n v="775.9"/>
    <m/>
    <m/>
    <n v="800"/>
    <n v="-1600"/>
    <n v="1241440"/>
  </r>
  <r>
    <s v="ANJALI-MNRV"/>
    <d v="2020-11-26T00:00:00"/>
    <d v="2020-11-09T00:00:00"/>
    <x v="80"/>
    <n v="21"/>
    <n v="-1"/>
    <n v="1337.7"/>
    <m/>
    <m/>
    <n v="550"/>
    <n v="-550"/>
    <n v="735735"/>
  </r>
  <r>
    <s v="ANJALI-MNRV"/>
    <d v="2020-11-26T00:00:00"/>
    <d v="2020-11-09T00:00:00"/>
    <x v="19"/>
    <n v="21"/>
    <n v="-1"/>
    <n v="1730.9"/>
    <m/>
    <m/>
    <n v="400"/>
    <n v="-400"/>
    <n v="692360"/>
  </r>
  <r>
    <s v="ANJALI-MNRV"/>
    <d v="2020-11-26T00:00:00"/>
    <d v="2020-11-09T00:00:00"/>
    <x v="3"/>
    <n v="21"/>
    <n v="-1"/>
    <n v="618.58000000000004"/>
    <m/>
    <m/>
    <n v="1400"/>
    <n v="-1400"/>
    <n v="866012"/>
  </r>
  <r>
    <s v="ANJALI-MNRV"/>
    <d v="2020-11-26T00:00:00"/>
    <d v="2020-11-09T00:00:00"/>
    <x v="11"/>
    <n v="21"/>
    <n v="-1"/>
    <n v="2158.9499999999998"/>
    <m/>
    <m/>
    <n v="300"/>
    <n v="-300"/>
    <n v="647685"/>
  </r>
  <r>
    <s v="ANJALI-MNRV"/>
    <d v="2020-11-26T00:00:00"/>
    <d v="2020-11-09T00:00:00"/>
    <x v="34"/>
    <n v="21"/>
    <n v="-2"/>
    <n v="121.1"/>
    <m/>
    <m/>
    <n v="3700"/>
    <n v="-7400"/>
    <n v="896140"/>
  </r>
  <r>
    <s v="ANJALI-MNRV"/>
    <d v="2020-11-26T00:00:00"/>
    <d v="2020-11-09T00:00:00"/>
    <x v="15"/>
    <n v="21"/>
    <n v="-1"/>
    <n v="870.35"/>
    <m/>
    <m/>
    <n v="1200"/>
    <n v="-1200"/>
    <n v="1044420"/>
  </r>
  <r>
    <s v="ANJALI-MNRV"/>
    <d v="2020-11-26T00:00:00"/>
    <d v="2020-11-09T00:00:00"/>
    <x v="17"/>
    <n v="21"/>
    <n v="-1"/>
    <n v="3847.2"/>
    <m/>
    <m/>
    <n v="250"/>
    <n v="-250"/>
    <n v="961800"/>
  </r>
  <r>
    <s v="ANJALI-MNRV"/>
    <d v="2020-11-26T00:00:00"/>
    <d v="2020-11-09T00:00:00"/>
    <x v="6"/>
    <n v="21"/>
    <n v="1"/>
    <n v="6898.45"/>
    <m/>
    <m/>
    <n v="100"/>
    <n v="100"/>
    <n v="-689845"/>
  </r>
  <r>
    <s v="ANJALI-MNRV"/>
    <d v="2020-11-26T00:00:00"/>
    <d v="2020-11-09T00:00:00"/>
    <x v="25"/>
    <n v="21"/>
    <n v="2"/>
    <n v="86.71"/>
    <m/>
    <m/>
    <n v="6100"/>
    <n v="12200"/>
    <n v="-1057862"/>
  </r>
  <r>
    <s v="ANJALI-MNRV"/>
    <d v="2020-11-26T00:00:00"/>
    <d v="2020-11-09T00:00:00"/>
    <x v="0"/>
    <n v="21"/>
    <n v="1"/>
    <n v="469.35"/>
    <m/>
    <m/>
    <n v="1851"/>
    <n v="1851"/>
    <n v="-868766.85000000009"/>
  </r>
  <r>
    <s v="ANJALI-MNRV"/>
    <d v="2020-11-26T00:00:00"/>
    <d v="2020-11-09T00:00:00"/>
    <x v="36"/>
    <n v="21"/>
    <n v="1"/>
    <n v="4635.3"/>
    <m/>
    <m/>
    <n v="200"/>
    <n v="200"/>
    <n v="-927060"/>
  </r>
  <r>
    <s v="ANJALI-MNRV"/>
    <d v="2020-11-26T00:00:00"/>
    <d v="2020-11-09T00:00:00"/>
    <x v="27"/>
    <n v="21"/>
    <n v="1"/>
    <n v="2231.5"/>
    <m/>
    <m/>
    <n v="300"/>
    <n v="300"/>
    <n v="-669450"/>
  </r>
  <r>
    <s v="ANJALI-MNRV"/>
    <d v="2020-11-26T00:00:00"/>
    <d v="2020-11-09T00:00:00"/>
    <x v="37"/>
    <n v="21"/>
    <n v="1"/>
    <n v="794.75"/>
    <m/>
    <m/>
    <n v="950"/>
    <n v="950"/>
    <n v="-755012.5"/>
  </r>
  <r>
    <s v="ANJALI-MNRV"/>
    <d v="2020-11-26T00:00:00"/>
    <d v="2020-11-09T00:00:00"/>
    <x v="26"/>
    <n v="21"/>
    <n v="1"/>
    <n v="17335.599999999999"/>
    <m/>
    <m/>
    <n v="50"/>
    <n v="50"/>
    <n v="-866779.99999999988"/>
  </r>
  <r>
    <s v="ANJALI-MNRV"/>
    <d v="2020-11-26T00:00:00"/>
    <d v="2020-11-09T00:00:00"/>
    <x v="16"/>
    <n v="21"/>
    <n v="2"/>
    <n v="4901.8"/>
    <m/>
    <m/>
    <n v="125"/>
    <n v="250"/>
    <n v="-1225450"/>
  </r>
  <r>
    <s v="ANJALI-MNRV"/>
    <d v="2020-11-26T00:00:00"/>
    <d v="2020-11-09T00:00:00"/>
    <x v="35"/>
    <n v="21"/>
    <n v="1"/>
    <n v="377.95"/>
    <m/>
    <m/>
    <n v="1800"/>
    <n v="1800"/>
    <n v="-680310"/>
  </r>
  <r>
    <s v="ANJALI-MNRV"/>
    <d v="2020-11-26T00:00:00"/>
    <d v="2020-11-09T00:00:00"/>
    <x v="76"/>
    <n v="21"/>
    <n v="1"/>
    <n v="22591.45"/>
    <m/>
    <m/>
    <n v="50"/>
    <n v="50"/>
    <n v="-1129572.5"/>
  </r>
  <r>
    <s v="ANJALI-MNRV"/>
    <d v="2020-11-26T00:00:00"/>
    <d v="2020-11-09T00:00:00"/>
    <x v="18"/>
    <n v="21"/>
    <n v="1"/>
    <n v="194.4"/>
    <m/>
    <m/>
    <n v="4300"/>
    <n v="4300"/>
    <n v="-835920"/>
  </r>
  <r>
    <s v="ANJALI-MNRV"/>
    <d v="2020-11-26T00:00:00"/>
    <d v="2020-11-09T00:00:00"/>
    <x v="20"/>
    <n v="21"/>
    <n v="1"/>
    <n v="220.1"/>
    <m/>
    <m/>
    <n v="3000"/>
    <n v="3000"/>
    <n v="-660300"/>
  </r>
  <r>
    <s v="ANJALI-MNRV"/>
    <d v="2020-11-26T00:00:00"/>
    <d v="2020-11-09T00:00:00"/>
    <x v="12"/>
    <n v="21"/>
    <n v="2"/>
    <n v="775.9"/>
    <m/>
    <m/>
    <n v="800"/>
    <n v="1600"/>
    <n v="-1241440"/>
  </r>
  <r>
    <s v="ANJALI-MNRV"/>
    <d v="2020-11-26T00:00:00"/>
    <d v="2020-11-09T00:00:00"/>
    <x v="57"/>
    <n v="21"/>
    <n v="1"/>
    <n v="439.35"/>
    <m/>
    <m/>
    <n v="1700"/>
    <n v="1700"/>
    <n v="-746895"/>
  </r>
  <r>
    <s v="ANJALI-MNRV"/>
    <d v="2020-11-26T00:00:00"/>
    <d v="2020-11-09T00:00:00"/>
    <x v="35"/>
    <n v="21"/>
    <n v="1"/>
    <n v="377.95"/>
    <m/>
    <m/>
    <n v="1800"/>
    <n v="1800"/>
    <n v="-680310"/>
  </r>
  <r>
    <s v="ANJALI-MNRV"/>
    <d v="2020-11-26T00:00:00"/>
    <d v="2020-11-09T00:00:00"/>
    <x v="17"/>
    <n v="21"/>
    <n v="1"/>
    <n v="3847.2"/>
    <m/>
    <m/>
    <n v="250"/>
    <n v="250"/>
    <n v="-961800"/>
  </r>
  <r>
    <s v="ANJALI-MNRV"/>
    <d v="2020-11-26T00:00:00"/>
    <d v="2020-11-09T00:00:00"/>
    <x v="25"/>
    <n v="21"/>
    <n v="2"/>
    <n v="86.71"/>
    <m/>
    <m/>
    <n v="6100"/>
    <n v="12200"/>
    <n v="-1057862"/>
  </r>
  <r>
    <s v="ANJALI-MNRV"/>
    <d v="2020-11-26T00:00:00"/>
    <d v="2020-11-09T00:00:00"/>
    <x v="34"/>
    <n v="21"/>
    <n v="2"/>
    <n v="121.1"/>
    <m/>
    <m/>
    <n v="3700"/>
    <n v="7400"/>
    <n v="-896140"/>
  </r>
  <r>
    <s v="ANJALI-MNRV"/>
    <d v="2020-11-26T00:00:00"/>
    <d v="2020-11-09T00:00:00"/>
    <x v="1"/>
    <n v="21"/>
    <n v="2"/>
    <n v="426.93"/>
    <m/>
    <m/>
    <n v="1300"/>
    <n v="2600"/>
    <n v="-1110018"/>
  </r>
  <r>
    <s v="ANJALI-MNRV"/>
    <d v="2020-11-26T00:00:00"/>
    <d v="2020-11-09T00:00:00"/>
    <x v="32"/>
    <n v="21"/>
    <n v="1"/>
    <n v="6302.25"/>
    <m/>
    <m/>
    <n v="125"/>
    <n v="125"/>
    <n v="-787781.25"/>
  </r>
  <r>
    <s v="ANJALI-MNRV"/>
    <d v="2020-11-26T00:00:00"/>
    <d v="2020-11-09T00:00:00"/>
    <x v="2"/>
    <n v="21"/>
    <n v="-1"/>
    <n v="2963.45"/>
    <m/>
    <m/>
    <n v="300"/>
    <n v="-300"/>
    <n v="889035"/>
  </r>
  <r>
    <s v="ANJALI-MNRV"/>
    <d v="2020-11-26T00:00:00"/>
    <d v="2020-11-09T00:00:00"/>
    <x v="98"/>
    <n v="21"/>
    <n v="-1"/>
    <n v="594.6"/>
    <m/>
    <m/>
    <n v="1100"/>
    <n v="-1100"/>
    <n v="654060"/>
  </r>
  <r>
    <s v="ANJALI-MNRV"/>
    <d v="2020-11-26T00:00:00"/>
    <d v="2020-11-09T00:00:00"/>
    <x v="13"/>
    <n v="21"/>
    <n v="-2"/>
    <n v="462.35"/>
    <m/>
    <m/>
    <n v="1375"/>
    <n v="-2750"/>
    <n v="1271462.5"/>
  </r>
  <r>
    <s v="ANJALI-MNRV"/>
    <d v="2020-11-26T00:00:00"/>
    <d v="2020-11-09T00:00:00"/>
    <x v="60"/>
    <n v="21"/>
    <n v="-1"/>
    <n v="3432.85"/>
    <m/>
    <m/>
    <n v="200"/>
    <n v="-200"/>
    <n v="686570"/>
  </r>
  <r>
    <s v="ANJALI-MNRV"/>
    <d v="2020-11-26T00:00:00"/>
    <d v="2020-11-09T00:00:00"/>
    <x v="16"/>
    <n v="21"/>
    <n v="-2"/>
    <n v="4901.8"/>
    <m/>
    <m/>
    <n v="125"/>
    <n v="-250"/>
    <n v="1225450"/>
  </r>
  <r>
    <s v="ANJALI-MNRV"/>
    <d v="2020-11-26T00:00:00"/>
    <d v="2020-11-09T00:00:00"/>
    <x v="11"/>
    <n v="21"/>
    <n v="-2"/>
    <n v="2158.9499999999998"/>
    <m/>
    <m/>
    <n v="300"/>
    <n v="-600"/>
    <n v="1295370"/>
  </r>
  <r>
    <s v="ANJALI-MNRV"/>
    <d v="2020-11-26T00:00:00"/>
    <d v="2020-11-09T00:00:00"/>
    <x v="5"/>
    <n v="21"/>
    <n v="-1"/>
    <n v="351.75"/>
    <m/>
    <m/>
    <n v="3200"/>
    <n v="-3200"/>
    <n v="1125600"/>
  </r>
  <r>
    <s v="ANJALI-MNRV"/>
    <d v="2020-11-26T00:00:00"/>
    <d v="2020-11-09T00:00:00"/>
    <x v="9"/>
    <n v="21"/>
    <n v="-1"/>
    <n v="3003.55"/>
    <m/>
    <m/>
    <n v="250"/>
    <n v="-250"/>
    <n v="750887.5"/>
  </r>
  <r>
    <s v="ANJALI-MNRV"/>
    <d v="2020-11-26T00:00:00"/>
    <d v="2020-11-09T00:00:00"/>
    <x v="42"/>
    <n v="21"/>
    <n v="-1"/>
    <n v="3560.65"/>
    <m/>
    <m/>
    <n v="200"/>
    <n v="-200"/>
    <n v="712130"/>
  </r>
  <r>
    <s v="ANJALI-MNRV"/>
    <d v="2020-11-26T00:00:00"/>
    <d v="2020-11-09T00:00:00"/>
    <x v="3"/>
    <n v="21"/>
    <n v="-1"/>
    <n v="618.58000000000004"/>
    <m/>
    <m/>
    <n v="1400"/>
    <n v="-1400"/>
    <n v="866012"/>
  </r>
  <r>
    <s v="ANJALI-MNRV"/>
    <d v="2020-11-26T00:00:00"/>
    <d v="2020-11-09T00:00:00"/>
    <x v="10"/>
    <n v="21"/>
    <n v="1"/>
    <n v="12453.1"/>
    <m/>
    <m/>
    <n v="75"/>
    <n v="75"/>
    <n v="-933982.5"/>
  </r>
  <r>
    <s v="ANJALI-SM20"/>
    <d v="2020-11-26T00:00:00"/>
    <d v="2020-11-09T00:00:00"/>
    <x v="83"/>
    <n v="21"/>
    <n v="1"/>
    <n v="787.4"/>
    <m/>
    <m/>
    <n v="650"/>
    <n v="650"/>
    <n v="-511810"/>
  </r>
  <r>
    <s v="ANJALI-SMBO"/>
    <d v="2020-11-26T00:00:00"/>
    <d v="2020-11-09T00:00:00"/>
    <x v="24"/>
    <n v="21"/>
    <n v="2"/>
    <n v="1134.72"/>
    <m/>
    <m/>
    <n v="600"/>
    <n v="1200"/>
    <n v="-1361664"/>
  </r>
  <r>
    <s v="ANJALI-SMBO"/>
    <d v="2020-11-26T00:00:00"/>
    <d v="2020-11-09T00:00:00"/>
    <x v="90"/>
    <n v="21"/>
    <n v="2"/>
    <n v="173.68"/>
    <m/>
    <m/>
    <n v="3300"/>
    <n v="6600"/>
    <n v="-1146288"/>
  </r>
  <r>
    <s v="ANJALI-SMBO"/>
    <d v="2020-11-26T00:00:00"/>
    <d v="2020-11-09T00:00:00"/>
    <x v="10"/>
    <n v="21"/>
    <n v="-2"/>
    <n v="12465.4"/>
    <m/>
    <m/>
    <n v="75"/>
    <n v="-150"/>
    <n v="1869810"/>
  </r>
  <r>
    <s v="ANJALI-SM20"/>
    <d v="2020-11-26T00:00:00"/>
    <d v="2020-11-09T00:00:00"/>
    <x v="86"/>
    <n v="21"/>
    <n v="-1"/>
    <n v="251"/>
    <m/>
    <m/>
    <n v="3000"/>
    <n v="-3000"/>
    <n v="753000"/>
  </r>
  <r>
    <s v="ANJALI-SMBO"/>
    <d v="2020-11-26T00:00:00"/>
    <d v="2020-11-09T00:00:00"/>
    <x v="15"/>
    <n v="21"/>
    <n v="2"/>
    <n v="868.1"/>
    <m/>
    <m/>
    <n v="1200"/>
    <n v="2400"/>
    <n v="-2083440"/>
  </r>
  <r>
    <s v="ANJALI-MNRV"/>
    <d v="2020-11-26T00:00:00"/>
    <d v="2020-11-10T00:00:00"/>
    <x v="14"/>
    <n v="21"/>
    <n v="1"/>
    <n v="368.6"/>
    <m/>
    <m/>
    <n v="2500"/>
    <n v="2500"/>
    <n v="-921500"/>
  </r>
  <r>
    <s v="ANJALI-MNRV"/>
    <d v="2020-11-26T00:00:00"/>
    <d v="2020-11-10T00:00:00"/>
    <x v="32"/>
    <n v="21"/>
    <n v="2"/>
    <n v="6722.4"/>
    <m/>
    <m/>
    <n v="125"/>
    <n v="250"/>
    <n v="-1680600"/>
  </r>
  <r>
    <s v="ANJALI-MNRV"/>
    <d v="2020-11-26T00:00:00"/>
    <d v="2020-11-10T00:00:00"/>
    <x v="17"/>
    <n v="21"/>
    <n v="1"/>
    <n v="4186.3"/>
    <m/>
    <m/>
    <n v="250"/>
    <n v="250"/>
    <n v="-1046575"/>
  </r>
  <r>
    <s v="ANJALI-MNRV"/>
    <d v="2020-11-26T00:00:00"/>
    <d v="2020-11-10T00:00:00"/>
    <x v="75"/>
    <n v="21"/>
    <n v="1"/>
    <n v="717.4"/>
    <m/>
    <m/>
    <n v="1300"/>
    <n v="1300"/>
    <n v="-932620"/>
  </r>
  <r>
    <s v="ANJALI-MNRV"/>
    <d v="2020-11-26T00:00:00"/>
    <d v="2020-11-10T00:00:00"/>
    <x v="34"/>
    <n v="21"/>
    <n v="4"/>
    <n v="124.59"/>
    <m/>
    <m/>
    <n v="3700"/>
    <n v="14800"/>
    <n v="-1843932"/>
  </r>
  <r>
    <s v="ANJALI-MNRV"/>
    <d v="2020-11-26T00:00:00"/>
    <d v="2020-11-10T00:00:00"/>
    <x v="11"/>
    <n v="21"/>
    <n v="1"/>
    <n v="2288.5500000000002"/>
    <m/>
    <m/>
    <n v="300"/>
    <n v="300"/>
    <n v="-686565"/>
  </r>
  <r>
    <s v="ANJALI-MNRV"/>
    <d v="2020-11-26T00:00:00"/>
    <d v="2020-11-10T00:00:00"/>
    <x v="80"/>
    <n v="21"/>
    <n v="1"/>
    <n v="1391.9"/>
    <m/>
    <m/>
    <n v="550"/>
    <n v="550"/>
    <n v="-765545"/>
  </r>
  <r>
    <s v="ANJALI-MNRV"/>
    <d v="2020-11-26T00:00:00"/>
    <d v="2020-11-10T00:00:00"/>
    <x v="33"/>
    <n v="21"/>
    <n v="2"/>
    <n v="178.8"/>
    <m/>
    <m/>
    <n v="3200"/>
    <n v="6400"/>
    <n v="-1144320"/>
  </r>
  <r>
    <s v="ANJALI-MNRV"/>
    <d v="2020-11-26T00:00:00"/>
    <d v="2020-11-10T00:00:00"/>
    <x v="19"/>
    <n v="21"/>
    <n v="1"/>
    <n v="1752.6"/>
    <m/>
    <m/>
    <n v="400"/>
    <n v="400"/>
    <n v="-701040"/>
  </r>
  <r>
    <s v="ANJALI-MNRV"/>
    <d v="2020-11-26T00:00:00"/>
    <d v="2020-11-10T00:00:00"/>
    <x v="3"/>
    <n v="21"/>
    <n v="1"/>
    <n v="621.95000000000005"/>
    <m/>
    <m/>
    <n v="1400"/>
    <n v="1400"/>
    <n v="-870730.00000000012"/>
  </r>
  <r>
    <s v="ANJALI-MNRV"/>
    <d v="2020-11-26T00:00:00"/>
    <d v="2020-11-10T00:00:00"/>
    <x v="31"/>
    <n v="21"/>
    <n v="1"/>
    <n v="2087.1999999999998"/>
    <m/>
    <m/>
    <n v="505"/>
    <n v="505"/>
    <n v="-1054036"/>
  </r>
  <r>
    <s v="ANJALI-MNRV"/>
    <d v="2020-11-26T00:00:00"/>
    <d v="2020-11-10T00:00:00"/>
    <x v="20"/>
    <n v="21"/>
    <n v="1"/>
    <n v="232.2"/>
    <m/>
    <m/>
    <n v="3000"/>
    <n v="3000"/>
    <n v="-696600"/>
  </r>
  <r>
    <s v="ANJALI-MNRV"/>
    <d v="2020-11-26T00:00:00"/>
    <d v="2020-11-10T00:00:00"/>
    <x v="23"/>
    <n v="21"/>
    <n v="1"/>
    <n v="492.55"/>
    <m/>
    <m/>
    <n v="1400"/>
    <n v="1400"/>
    <n v="-689570"/>
  </r>
  <r>
    <s v="ANJALI-MNRV"/>
    <d v="2020-11-26T00:00:00"/>
    <d v="2020-11-10T00:00:00"/>
    <x v="27"/>
    <n v="21"/>
    <n v="-1"/>
    <n v="2208"/>
    <m/>
    <m/>
    <n v="300"/>
    <n v="-300"/>
    <n v="662400"/>
  </r>
  <r>
    <s v="ANJALI-MNRV"/>
    <d v="2020-11-26T00:00:00"/>
    <d v="2020-11-10T00:00:00"/>
    <x v="30"/>
    <n v="21"/>
    <n v="-1"/>
    <n v="586.85"/>
    <m/>
    <m/>
    <n v="1200"/>
    <n v="-1200"/>
    <n v="704220"/>
  </r>
  <r>
    <s v="ANJALI-MNRV"/>
    <d v="2020-11-26T00:00:00"/>
    <d v="2020-11-10T00:00:00"/>
    <x v="0"/>
    <n v="21"/>
    <n v="-2"/>
    <n v="467.85"/>
    <m/>
    <m/>
    <n v="1851"/>
    <n v="-3702"/>
    <n v="1731980.7000000002"/>
  </r>
  <r>
    <s v="ANJALI-MNRV"/>
    <d v="2020-11-26T00:00:00"/>
    <d v="2020-11-10T00:00:00"/>
    <x v="35"/>
    <n v="21"/>
    <n v="-2"/>
    <n v="383.3"/>
    <m/>
    <m/>
    <n v="1800"/>
    <n v="-3600"/>
    <n v="1379880"/>
  </r>
  <r>
    <s v="ANJALI-MNRV"/>
    <d v="2020-11-26T00:00:00"/>
    <d v="2020-11-10T00:00:00"/>
    <x v="60"/>
    <n v="21"/>
    <n v="-1"/>
    <n v="3280.6"/>
    <m/>
    <m/>
    <n v="200"/>
    <n v="-200"/>
    <n v="656120"/>
  </r>
  <r>
    <s v="ANJALI-MNRV"/>
    <d v="2020-11-26T00:00:00"/>
    <d v="2020-11-10T00:00:00"/>
    <x v="25"/>
    <n v="21"/>
    <n v="-2"/>
    <n v="90.7"/>
    <m/>
    <m/>
    <n v="6100"/>
    <n v="-12200"/>
    <n v="1106540"/>
  </r>
  <r>
    <s v="ANJALI-MNRV"/>
    <d v="2020-11-26T00:00:00"/>
    <d v="2020-11-10T00:00:00"/>
    <x v="18"/>
    <n v="21"/>
    <n v="-1"/>
    <n v="192.8"/>
    <m/>
    <m/>
    <n v="4300"/>
    <n v="-4300"/>
    <n v="829040"/>
  </r>
  <r>
    <s v="ANJALI-MNRV"/>
    <d v="2020-11-26T00:00:00"/>
    <d v="2020-11-10T00:00:00"/>
    <x v="13"/>
    <n v="21"/>
    <n v="-2"/>
    <n v="485.25"/>
    <m/>
    <m/>
    <n v="1375"/>
    <n v="-2750"/>
    <n v="1334437.5"/>
  </r>
  <r>
    <s v="ANJALI-MNRV"/>
    <d v="2020-11-26T00:00:00"/>
    <d v="2020-11-10T00:00:00"/>
    <x v="26"/>
    <n v="21"/>
    <n v="-1"/>
    <n v="16662.349999999999"/>
    <m/>
    <m/>
    <n v="50"/>
    <n v="-50"/>
    <n v="833117.49999999988"/>
  </r>
  <r>
    <s v="ANJALI-MNRV"/>
    <d v="2020-11-26T00:00:00"/>
    <d v="2020-11-10T00:00:00"/>
    <x v="28"/>
    <n v="21"/>
    <n v="-1"/>
    <n v="185.35"/>
    <m/>
    <m/>
    <n v="4000"/>
    <n v="-4000"/>
    <n v="741400"/>
  </r>
  <r>
    <s v="ANJALI-MNRV"/>
    <d v="2020-11-26T00:00:00"/>
    <d v="2020-11-10T00:00:00"/>
    <x v="76"/>
    <n v="21"/>
    <n v="-1"/>
    <n v="22822"/>
    <m/>
    <m/>
    <n v="50"/>
    <n v="-50"/>
    <n v="1141100"/>
  </r>
  <r>
    <s v="ANJALI-MNRV"/>
    <d v="2020-11-26T00:00:00"/>
    <d v="2020-11-10T00:00:00"/>
    <x v="57"/>
    <n v="21"/>
    <n v="-1"/>
    <n v="444.8"/>
    <m/>
    <m/>
    <n v="1700"/>
    <n v="-1700"/>
    <n v="756160"/>
  </r>
  <r>
    <s v="ANJALI-MNRV"/>
    <d v="2020-11-26T00:00:00"/>
    <d v="2020-11-10T00:00:00"/>
    <x v="36"/>
    <n v="21"/>
    <n v="-1"/>
    <n v="4721.7"/>
    <m/>
    <m/>
    <n v="200"/>
    <n v="-200"/>
    <n v="944340"/>
  </r>
  <r>
    <s v="ANJALI-SM20"/>
    <d v="2020-11-26T00:00:00"/>
    <d v="2020-11-10T00:00:00"/>
    <x v="83"/>
    <n v="21"/>
    <n v="-2"/>
    <n v="759.35"/>
    <m/>
    <m/>
    <n v="650"/>
    <n v="-1300"/>
    <n v="987155"/>
  </r>
  <r>
    <s v="ANJALI-SMBO"/>
    <d v="2020-11-26T00:00:00"/>
    <d v="2020-11-10T00:00:00"/>
    <x v="75"/>
    <n v="21"/>
    <n v="-2"/>
    <n v="717.4"/>
    <m/>
    <m/>
    <n v="1300"/>
    <n v="-2600"/>
    <n v="1865240"/>
  </r>
  <r>
    <s v="ANJALI-SM20"/>
    <d v="2020-11-26T00:00:00"/>
    <d v="2020-11-10T00:00:00"/>
    <x v="10"/>
    <n v="21"/>
    <n v="1"/>
    <n v="12655.9"/>
    <m/>
    <m/>
    <n v="75"/>
    <n v="75"/>
    <n v="-949192.5"/>
  </r>
  <r>
    <s v="ANJALI-SMBO"/>
    <d v="2020-11-26T00:00:00"/>
    <d v="2020-11-10T00:00:00"/>
    <x v="10"/>
    <n v="21"/>
    <n v="2"/>
    <n v="12655.9"/>
    <m/>
    <m/>
    <n v="75"/>
    <n v="150"/>
    <n v="-1898385"/>
  </r>
  <r>
    <s v="ANJALI-SMBO"/>
    <d v="2020-11-26T00:00:00"/>
    <d v="2020-11-10T00:00:00"/>
    <x v="10"/>
    <n v="21"/>
    <n v="-2"/>
    <n v="12609"/>
    <m/>
    <m/>
    <n v="75"/>
    <n v="-150"/>
    <n v="1891350"/>
  </r>
  <r>
    <s v="ANJALI-MNRV"/>
    <d v="2020-11-26T00:00:00"/>
    <d v="2020-11-11T00:00:00"/>
    <x v="30"/>
    <n v="21"/>
    <n v="1"/>
    <n v="607.79999999999995"/>
    <m/>
    <m/>
    <n v="1200"/>
    <n v="1200"/>
    <n v="-729360"/>
  </r>
  <r>
    <s v="ANJALI-MNRV"/>
    <d v="2020-11-26T00:00:00"/>
    <d v="2020-11-11T00:00:00"/>
    <x v="0"/>
    <n v="21"/>
    <n v="1"/>
    <n v="480.9"/>
    <m/>
    <m/>
    <n v="1851"/>
    <n v="1851"/>
    <n v="-890145.89999999991"/>
  </r>
  <r>
    <s v="ANJALI-MNRV"/>
    <d v="2020-11-26T00:00:00"/>
    <d v="2020-11-11T00:00:00"/>
    <x v="35"/>
    <n v="21"/>
    <n v="1"/>
    <n v="395.8"/>
    <m/>
    <m/>
    <n v="1800"/>
    <n v="1800"/>
    <n v="-712440"/>
  </r>
  <r>
    <s v="ANJALI-MNRV"/>
    <d v="2020-11-26T00:00:00"/>
    <d v="2020-11-11T00:00:00"/>
    <x v="60"/>
    <n v="21"/>
    <n v="2"/>
    <n v="3355.2"/>
    <m/>
    <m/>
    <n v="200"/>
    <n v="400"/>
    <n v="-1342080"/>
  </r>
  <r>
    <s v="ANJALI-MNRV"/>
    <d v="2020-11-26T00:00:00"/>
    <d v="2020-11-11T00:00:00"/>
    <x v="46"/>
    <n v="21"/>
    <n v="2"/>
    <n v="828.9"/>
    <m/>
    <m/>
    <n v="700"/>
    <n v="1400"/>
    <n v="-1160460"/>
  </r>
  <r>
    <s v="ANJALI-MNRV"/>
    <d v="2020-11-26T00:00:00"/>
    <d v="2020-11-11T00:00:00"/>
    <x v="18"/>
    <n v="21"/>
    <n v="1"/>
    <n v="202.95"/>
    <m/>
    <m/>
    <n v="4300"/>
    <n v="4300"/>
    <n v="-872685"/>
  </r>
  <r>
    <s v="ANJALI-MNRV"/>
    <d v="2020-11-26T00:00:00"/>
    <d v="2020-11-11T00:00:00"/>
    <x v="13"/>
    <n v="21"/>
    <n v="1"/>
    <n v="484.4"/>
    <m/>
    <m/>
    <n v="1375"/>
    <n v="1375"/>
    <n v="-666050"/>
  </r>
  <r>
    <s v="ANJALI-MNRV"/>
    <d v="2020-11-26T00:00:00"/>
    <d v="2020-11-11T00:00:00"/>
    <x v="12"/>
    <n v="21"/>
    <n v="1"/>
    <n v="786.55"/>
    <m/>
    <m/>
    <n v="800"/>
    <n v="800"/>
    <n v="-629240"/>
  </r>
  <r>
    <s v="ANJALI-MNRV"/>
    <d v="2020-11-26T00:00:00"/>
    <d v="2020-11-11T00:00:00"/>
    <x v="24"/>
    <n v="21"/>
    <n v="1"/>
    <n v="1123.1500000000001"/>
    <m/>
    <m/>
    <n v="600"/>
    <n v="600"/>
    <n v="-673890"/>
  </r>
  <r>
    <s v="ANJALI-MNRV"/>
    <d v="2020-11-26T00:00:00"/>
    <d v="2020-11-11T00:00:00"/>
    <x v="26"/>
    <n v="21"/>
    <n v="1"/>
    <n v="16769.3"/>
    <m/>
    <m/>
    <n v="50"/>
    <n v="50"/>
    <n v="-838465"/>
  </r>
  <r>
    <s v="ANJALI-MNRV"/>
    <d v="2020-11-26T00:00:00"/>
    <d v="2020-11-11T00:00:00"/>
    <x v="28"/>
    <n v="21"/>
    <n v="1"/>
    <n v="188.25"/>
    <m/>
    <m/>
    <n v="4000"/>
    <n v="4000"/>
    <n v="-753000"/>
  </r>
  <r>
    <s v="ANJALI-MNRV"/>
    <d v="2020-11-26T00:00:00"/>
    <d v="2020-11-11T00:00:00"/>
    <x v="57"/>
    <n v="21"/>
    <n v="1"/>
    <n v="474"/>
    <m/>
    <m/>
    <n v="1700"/>
    <n v="1700"/>
    <n v="-805800"/>
  </r>
  <r>
    <s v="ANJALI-MNRV"/>
    <d v="2020-11-26T00:00:00"/>
    <d v="2020-11-11T00:00:00"/>
    <x v="55"/>
    <n v="21"/>
    <n v="1"/>
    <n v="2696.75"/>
    <m/>
    <m/>
    <n v="300"/>
    <n v="300"/>
    <n v="-809025"/>
  </r>
  <r>
    <s v="ANJALI-MNRV"/>
    <d v="2020-11-26T00:00:00"/>
    <d v="2020-11-11T00:00:00"/>
    <x v="15"/>
    <n v="21"/>
    <n v="2"/>
    <n v="841.67"/>
    <m/>
    <m/>
    <n v="1200"/>
    <n v="2400"/>
    <n v="-2020008"/>
  </r>
  <r>
    <s v="ANJALI-MNRV"/>
    <d v="2020-11-26T00:00:00"/>
    <d v="2020-11-11T00:00:00"/>
    <x v="5"/>
    <n v="21"/>
    <n v="1"/>
    <n v="346.85"/>
    <m/>
    <m/>
    <n v="3200"/>
    <n v="3200"/>
    <n v="-1109920"/>
  </r>
  <r>
    <s v="ANJALI-MNRV"/>
    <d v="2020-11-26T00:00:00"/>
    <d v="2020-11-11T00:00:00"/>
    <x v="14"/>
    <n v="21"/>
    <n v="-1"/>
    <n v="372.2"/>
    <m/>
    <m/>
    <n v="2500"/>
    <n v="-2500"/>
    <n v="930500"/>
  </r>
  <r>
    <s v="ANJALI-MNRV"/>
    <d v="2020-11-26T00:00:00"/>
    <d v="2020-11-11T00:00:00"/>
    <x v="32"/>
    <n v="21"/>
    <n v="-2"/>
    <n v="6908"/>
    <m/>
    <m/>
    <n v="125"/>
    <n v="-250"/>
    <n v="1727000"/>
  </r>
  <r>
    <s v="ANJALI-MNRV"/>
    <d v="2020-11-26T00:00:00"/>
    <d v="2020-11-11T00:00:00"/>
    <x v="17"/>
    <n v="21"/>
    <n v="-1"/>
    <n v="4229.5"/>
    <m/>
    <m/>
    <n v="250"/>
    <n v="-250"/>
    <n v="1057375"/>
  </r>
  <r>
    <s v="ANJALI-MNRV"/>
    <d v="2020-11-26T00:00:00"/>
    <d v="2020-11-11T00:00:00"/>
    <x v="34"/>
    <n v="21"/>
    <n v="-2"/>
    <n v="125.3"/>
    <m/>
    <m/>
    <n v="3700"/>
    <n v="-7400"/>
    <n v="927220"/>
  </r>
  <r>
    <s v="ANJALI-MNRV"/>
    <d v="2020-11-26T00:00:00"/>
    <d v="2020-11-11T00:00:00"/>
    <x v="25"/>
    <n v="21"/>
    <n v="-2"/>
    <n v="93.2"/>
    <m/>
    <m/>
    <n v="6100"/>
    <n v="-12200"/>
    <n v="1137040"/>
  </r>
  <r>
    <s v="ANJALI-MNRV"/>
    <d v="2020-11-26T00:00:00"/>
    <d v="2020-11-11T00:00:00"/>
    <x v="37"/>
    <n v="21"/>
    <n v="-1"/>
    <n v="800.2"/>
    <m/>
    <m/>
    <n v="950"/>
    <n v="-950"/>
    <n v="760190"/>
  </r>
  <r>
    <s v="ANJALI-MNRV"/>
    <d v="2020-11-26T00:00:00"/>
    <d v="2020-11-11T00:00:00"/>
    <x v="11"/>
    <n v="21"/>
    <n v="-1"/>
    <n v="2324.25"/>
    <m/>
    <m/>
    <n v="300"/>
    <n v="-300"/>
    <n v="697275"/>
  </r>
  <r>
    <s v="ANJALI-MNRV"/>
    <d v="2020-11-26T00:00:00"/>
    <d v="2020-11-11T00:00:00"/>
    <x v="80"/>
    <n v="21"/>
    <n v="-1"/>
    <n v="1387.95"/>
    <m/>
    <m/>
    <n v="550"/>
    <n v="-550"/>
    <n v="763372.5"/>
  </r>
  <r>
    <s v="ANJALI-MNRV"/>
    <d v="2020-11-26T00:00:00"/>
    <d v="2020-11-11T00:00:00"/>
    <x v="8"/>
    <n v="21"/>
    <n v="-2"/>
    <n v="85.05"/>
    <m/>
    <m/>
    <n v="5700"/>
    <n v="-11400"/>
    <n v="969570"/>
  </r>
  <r>
    <s v="ANJALI-MNRV"/>
    <d v="2020-11-26T00:00:00"/>
    <d v="2020-11-11T00:00:00"/>
    <x v="33"/>
    <n v="21"/>
    <n v="-2"/>
    <n v="185.4"/>
    <m/>
    <m/>
    <n v="3200"/>
    <n v="-6400"/>
    <n v="1186560"/>
  </r>
  <r>
    <s v="ANJALI-MNRV"/>
    <d v="2020-11-26T00:00:00"/>
    <d v="2020-11-11T00:00:00"/>
    <x v="7"/>
    <n v="21"/>
    <n v="-2"/>
    <n v="1059.5"/>
    <m/>
    <m/>
    <n v="550"/>
    <n v="-1100"/>
    <n v="1165450"/>
  </r>
  <r>
    <s v="ANJALI-MNRV"/>
    <d v="2020-11-26T00:00:00"/>
    <d v="2020-11-11T00:00:00"/>
    <x v="6"/>
    <n v="21"/>
    <n v="-1"/>
    <n v="6876.3"/>
    <m/>
    <m/>
    <n v="100"/>
    <n v="-100"/>
    <n v="687630"/>
  </r>
  <r>
    <s v="ANJALI-MNRV"/>
    <d v="2020-11-26T00:00:00"/>
    <d v="2020-11-11T00:00:00"/>
    <x v="20"/>
    <n v="21"/>
    <n v="-2"/>
    <n v="233.6"/>
    <m/>
    <m/>
    <n v="3000"/>
    <n v="-6000"/>
    <n v="1401600"/>
  </r>
  <r>
    <s v="ANJALI-SM20"/>
    <d v="2020-11-26T00:00:00"/>
    <d v="2020-11-11T00:00:00"/>
    <x v="86"/>
    <n v="21"/>
    <n v="1"/>
    <n v="259.5"/>
    <m/>
    <m/>
    <n v="3000"/>
    <n v="3000"/>
    <n v="-778500"/>
  </r>
  <r>
    <s v="ANJALI-SM20"/>
    <d v="2020-11-26T00:00:00"/>
    <d v="2020-11-11T00:00:00"/>
    <x v="83"/>
    <n v="21"/>
    <n v="2"/>
    <n v="810.85"/>
    <m/>
    <m/>
    <n v="650"/>
    <n v="1300"/>
    <n v="-1054105"/>
  </r>
  <r>
    <s v="ANJALI-SM20"/>
    <d v="2020-11-26T00:00:00"/>
    <d v="2020-11-11T00:00:00"/>
    <x v="10"/>
    <n v="21"/>
    <n v="-2"/>
    <n v="12749.75"/>
    <m/>
    <m/>
    <n v="75"/>
    <n v="-150"/>
    <n v="1912462.5"/>
  </r>
  <r>
    <s v="ANJALI-MNRV"/>
    <d v="2020-11-26T00:00:00"/>
    <d v="2020-11-12T00:00:00"/>
    <x v="27"/>
    <n v="21"/>
    <n v="1"/>
    <n v="2181.5500000000002"/>
    <m/>
    <m/>
    <n v="300"/>
    <n v="300"/>
    <n v="-654465"/>
  </r>
  <r>
    <s v="ANJALI-MNRV"/>
    <d v="2020-11-26T00:00:00"/>
    <d v="2020-11-12T00:00:00"/>
    <x v="30"/>
    <n v="21"/>
    <n v="-1"/>
    <n v="597.85"/>
    <m/>
    <m/>
    <n v="1200"/>
    <n v="-1200"/>
    <n v="717420"/>
  </r>
  <r>
    <s v="ANJALI-MNRV"/>
    <d v="2020-11-26T00:00:00"/>
    <d v="2020-11-12T00:00:00"/>
    <x v="17"/>
    <n v="21"/>
    <n v="1"/>
    <n v="4276.75"/>
    <m/>
    <m/>
    <n v="250"/>
    <n v="250"/>
    <n v="-1069187.5"/>
  </r>
  <r>
    <s v="ANJALI-MNRV"/>
    <d v="2020-11-26T00:00:00"/>
    <d v="2020-11-12T00:00:00"/>
    <x v="42"/>
    <n v="21"/>
    <n v="1"/>
    <n v="3520.55"/>
    <m/>
    <m/>
    <n v="200"/>
    <n v="200"/>
    <n v="-704110"/>
  </r>
  <r>
    <s v="ANJALI-MNRV"/>
    <d v="2020-11-26T00:00:00"/>
    <d v="2020-11-12T00:00:00"/>
    <x v="75"/>
    <n v="21"/>
    <n v="-2"/>
    <n v="742.02"/>
    <m/>
    <m/>
    <n v="1300"/>
    <n v="-2600"/>
    <n v="1929252"/>
  </r>
  <r>
    <s v="ANJALI-MNRV"/>
    <d v="2020-11-26T00:00:00"/>
    <d v="2020-11-12T00:00:00"/>
    <x v="60"/>
    <n v="21"/>
    <n v="-1"/>
    <n v="3381.3"/>
    <m/>
    <m/>
    <n v="200"/>
    <n v="-200"/>
    <n v="676260"/>
  </r>
  <r>
    <s v="ANJALI-MNRV"/>
    <d v="2020-11-26T00:00:00"/>
    <d v="2020-11-12T00:00:00"/>
    <x v="16"/>
    <n v="21"/>
    <n v="-4"/>
    <n v="4855.63"/>
    <m/>
    <m/>
    <n v="125"/>
    <n v="-500"/>
    <n v="2427815"/>
  </r>
  <r>
    <s v="ANJALI-MNRV"/>
    <d v="2020-11-26T00:00:00"/>
    <d v="2020-11-12T00:00:00"/>
    <x v="4"/>
    <n v="21"/>
    <n v="-1"/>
    <n v="2335.8000000000002"/>
    <m/>
    <m/>
    <n v="350"/>
    <n v="-350"/>
    <n v="817530.00000000012"/>
  </r>
  <r>
    <s v="ANJALI-MNRV"/>
    <d v="2020-11-26T00:00:00"/>
    <d v="2020-11-12T00:00:00"/>
    <x v="25"/>
    <n v="21"/>
    <n v="2"/>
    <n v="93.58"/>
    <m/>
    <m/>
    <n v="6100"/>
    <n v="12200"/>
    <n v="-1141676"/>
  </r>
  <r>
    <s v="ANJALI-MNRV"/>
    <d v="2020-11-26T00:00:00"/>
    <d v="2020-11-12T00:00:00"/>
    <x v="46"/>
    <n v="21"/>
    <n v="-2"/>
    <n v="826.45"/>
    <m/>
    <m/>
    <n v="700"/>
    <n v="-1400"/>
    <n v="1157030"/>
  </r>
  <r>
    <s v="ANJALI-MNRV"/>
    <d v="2020-11-26T00:00:00"/>
    <d v="2020-11-12T00:00:00"/>
    <x v="11"/>
    <n v="21"/>
    <n v="1"/>
    <n v="2334"/>
    <m/>
    <m/>
    <n v="300"/>
    <n v="300"/>
    <n v="-700200"/>
  </r>
  <r>
    <s v="ANJALI-MNRV"/>
    <d v="2020-11-26T00:00:00"/>
    <d v="2020-11-12T00:00:00"/>
    <x v="80"/>
    <n v="21"/>
    <n v="2"/>
    <n v="1372.4"/>
    <m/>
    <m/>
    <n v="550"/>
    <n v="1100"/>
    <n v="-1509640"/>
  </r>
  <r>
    <s v="ANJALI-MNRV"/>
    <d v="2020-11-26T00:00:00"/>
    <d v="2020-11-12T00:00:00"/>
    <x v="2"/>
    <n v="21"/>
    <n v="-1"/>
    <n v="3081.55"/>
    <m/>
    <m/>
    <n v="300"/>
    <n v="-300"/>
    <n v="924465"/>
  </r>
  <r>
    <s v="ANJALI-MNRV"/>
    <d v="2020-11-26T00:00:00"/>
    <d v="2020-11-12T00:00:00"/>
    <x v="18"/>
    <n v="21"/>
    <n v="-1"/>
    <n v="208.6"/>
    <m/>
    <m/>
    <n v="4300"/>
    <n v="-4300"/>
    <n v="896980"/>
  </r>
  <r>
    <s v="ANJALI-MNRV"/>
    <d v="2020-11-26T00:00:00"/>
    <d v="2020-11-12T00:00:00"/>
    <x v="79"/>
    <n v="21"/>
    <n v="1"/>
    <n v="2193.8000000000002"/>
    <m/>
    <m/>
    <n v="300"/>
    <n v="300"/>
    <n v="-658140"/>
  </r>
  <r>
    <s v="ANJALI-MNRV"/>
    <d v="2020-11-26T00:00:00"/>
    <d v="2020-11-12T00:00:00"/>
    <x v="13"/>
    <n v="21"/>
    <n v="2"/>
    <n v="477.68"/>
    <m/>
    <m/>
    <n v="1375"/>
    <n v="2750"/>
    <n v="-1313620"/>
  </r>
  <r>
    <s v="ANJALI-MNRV"/>
    <d v="2020-11-26T00:00:00"/>
    <d v="2020-11-12T00:00:00"/>
    <x v="12"/>
    <n v="21"/>
    <n v="3"/>
    <n v="773.58"/>
    <m/>
    <m/>
    <n v="800"/>
    <n v="2400"/>
    <n v="-1856592"/>
  </r>
  <r>
    <s v="ANJALI-MNRV"/>
    <d v="2020-11-26T00:00:00"/>
    <d v="2020-11-12T00:00:00"/>
    <x v="24"/>
    <n v="21"/>
    <n v="-1"/>
    <n v="1117.8"/>
    <m/>
    <m/>
    <n v="600"/>
    <n v="-600"/>
    <n v="670680"/>
  </r>
  <r>
    <s v="ANJALI-MNRV"/>
    <d v="2020-11-26T00:00:00"/>
    <d v="2020-11-12T00:00:00"/>
    <x v="8"/>
    <n v="21"/>
    <n v="2"/>
    <n v="85.67"/>
    <m/>
    <m/>
    <n v="5700"/>
    <n v="11400"/>
    <n v="-976638"/>
  </r>
  <r>
    <s v="ANJALI-MNRV"/>
    <d v="2020-11-26T00:00:00"/>
    <d v="2020-11-12T00:00:00"/>
    <x v="33"/>
    <n v="21"/>
    <n v="-2"/>
    <n v="188.03"/>
    <m/>
    <m/>
    <n v="3200"/>
    <n v="-6400"/>
    <n v="1203392"/>
  </r>
  <r>
    <s v="ANJALI-MNRV"/>
    <d v="2020-11-26T00:00:00"/>
    <d v="2020-11-12T00:00:00"/>
    <x v="7"/>
    <n v="21"/>
    <n v="2"/>
    <n v="1074.45"/>
    <m/>
    <m/>
    <n v="550"/>
    <n v="1100"/>
    <n v="-1181895"/>
  </r>
  <r>
    <s v="ANJALI-MNRV"/>
    <d v="2020-11-26T00:00:00"/>
    <d v="2020-11-12T00:00:00"/>
    <x v="10"/>
    <n v="21"/>
    <n v="1"/>
    <n v="12706"/>
    <m/>
    <m/>
    <n v="75"/>
    <n v="75"/>
    <n v="-952950"/>
  </r>
  <r>
    <s v="ANJALI-MNRV"/>
    <d v="2020-11-26T00:00:00"/>
    <d v="2020-11-12T00:00:00"/>
    <x v="31"/>
    <n v="21"/>
    <n v="1"/>
    <n v="1983.95"/>
    <m/>
    <m/>
    <n v="505"/>
    <n v="505"/>
    <n v="-1001894.75"/>
  </r>
  <r>
    <s v="ANJALI-MNRV"/>
    <d v="2020-11-26T00:00:00"/>
    <d v="2020-11-12T00:00:00"/>
    <x v="20"/>
    <n v="21"/>
    <n v="1"/>
    <n v="227.25"/>
    <m/>
    <m/>
    <n v="3000"/>
    <n v="3000"/>
    <n v="-681750"/>
  </r>
  <r>
    <s v="ANJALI-MNRV"/>
    <d v="2020-11-26T00:00:00"/>
    <d v="2020-11-12T00:00:00"/>
    <x v="76"/>
    <n v="21"/>
    <n v="1"/>
    <n v="23609.3"/>
    <m/>
    <m/>
    <n v="50"/>
    <n v="50"/>
    <n v="-1180465"/>
  </r>
  <r>
    <s v="ANJALI-MNRV"/>
    <d v="2020-11-26T00:00:00"/>
    <d v="2020-11-12T00:00:00"/>
    <x v="23"/>
    <n v="21"/>
    <n v="-1"/>
    <n v="511.85"/>
    <m/>
    <m/>
    <n v="1400"/>
    <n v="-1400"/>
    <n v="716590"/>
  </r>
  <r>
    <s v="ANJALI-MNRV"/>
    <d v="2020-11-26T00:00:00"/>
    <d v="2020-11-12T00:00:00"/>
    <x v="78"/>
    <n v="21"/>
    <n v="-1"/>
    <n v="151.4"/>
    <m/>
    <m/>
    <n v="5700"/>
    <n v="-5700"/>
    <n v="862980"/>
  </r>
  <r>
    <s v="ANJALI-MNRV"/>
    <d v="2020-11-26T00:00:00"/>
    <d v="2020-11-12T00:00:00"/>
    <x v="57"/>
    <n v="21"/>
    <n v="-1"/>
    <n v="475.1"/>
    <m/>
    <m/>
    <n v="1700"/>
    <n v="-1700"/>
    <n v="807670"/>
  </r>
  <r>
    <s v="ANJALI-MNRV"/>
    <d v="2020-11-26T00:00:00"/>
    <d v="2020-11-12T00:00:00"/>
    <x v="55"/>
    <n v="21"/>
    <n v="-1"/>
    <n v="2681.55"/>
    <m/>
    <m/>
    <n v="300"/>
    <n v="-300"/>
    <n v="804465"/>
  </r>
  <r>
    <s v="ANJALI-MNRV"/>
    <d v="2020-11-26T00:00:00"/>
    <d v="2020-11-12T00:00:00"/>
    <x v="15"/>
    <n v="21"/>
    <n v="-1"/>
    <n v="844.55"/>
    <m/>
    <m/>
    <n v="1200"/>
    <n v="-1200"/>
    <n v="1013460"/>
  </r>
  <r>
    <s v="ANJALI-MNRV"/>
    <d v="2020-11-26T00:00:00"/>
    <d v="2020-11-12T00:00:00"/>
    <x v="77"/>
    <n v="21"/>
    <n v="1"/>
    <n v="1284.3499999999999"/>
    <m/>
    <m/>
    <n v="750"/>
    <n v="750"/>
    <n v="-963262.49999999988"/>
  </r>
  <r>
    <s v="ANJALI-MNRV"/>
    <d v="2020-11-26T00:00:00"/>
    <d v="2020-11-12T00:00:00"/>
    <x v="5"/>
    <n v="21"/>
    <n v="-1"/>
    <n v="346.25"/>
    <m/>
    <m/>
    <n v="3200"/>
    <n v="-3200"/>
    <n v="1108000"/>
  </r>
  <r>
    <s v="ANJALI-SMKC"/>
    <d v="2020-11-26T00:00:00"/>
    <d v="2020-11-12T00:00:00"/>
    <x v="54"/>
    <n v="21"/>
    <n v="2"/>
    <n v="326.25"/>
    <m/>
    <m/>
    <n v="2000"/>
    <n v="4000"/>
    <n v="-1305000"/>
  </r>
  <r>
    <s v="ANJALI-SMKC"/>
    <d v="2020-11-26T00:00:00"/>
    <d v="2020-11-12T00:00:00"/>
    <x v="10"/>
    <n v="21"/>
    <n v="-1"/>
    <n v="12706"/>
    <m/>
    <m/>
    <n v="75"/>
    <n v="-75"/>
    <n v="952950"/>
  </r>
  <r>
    <s v="ANJALI-MNRV"/>
    <d v="2020-11-26T00:00:00"/>
    <d v="2020-11-13T00:00:00"/>
    <x v="27"/>
    <n v="21"/>
    <n v="-1"/>
    <n v="2188.5"/>
    <m/>
    <m/>
    <n v="300"/>
    <n v="-300"/>
    <n v="656550"/>
  </r>
  <r>
    <s v="ANJALI-MNRV"/>
    <d v="2020-11-26T00:00:00"/>
    <d v="2020-11-13T00:00:00"/>
    <x v="30"/>
    <n v="21"/>
    <n v="2"/>
    <n v="610.25"/>
    <m/>
    <m/>
    <n v="1200"/>
    <n v="2400"/>
    <n v="-1464600"/>
  </r>
  <r>
    <s v="ANJALI-MNRV"/>
    <d v="2020-11-26T00:00:00"/>
    <d v="2020-11-13T00:00:00"/>
    <x v="42"/>
    <n v="21"/>
    <n v="-1"/>
    <n v="3528.15"/>
    <m/>
    <m/>
    <n v="200"/>
    <n v="-200"/>
    <n v="705630"/>
  </r>
  <r>
    <s v="ANJALI-MNRV"/>
    <d v="2020-11-26T00:00:00"/>
    <d v="2020-11-13T00:00:00"/>
    <x v="75"/>
    <n v="21"/>
    <n v="1"/>
    <n v="746.6"/>
    <m/>
    <m/>
    <n v="1300"/>
    <n v="1300"/>
    <n v="-970580"/>
  </r>
  <r>
    <s v="ANJALI-MNRV"/>
    <d v="2020-11-26T00:00:00"/>
    <d v="2020-11-13T00:00:00"/>
    <x v="34"/>
    <n v="21"/>
    <n v="2"/>
    <n v="126.18"/>
    <m/>
    <m/>
    <n v="3700"/>
    <n v="7400"/>
    <n v="-933732"/>
  </r>
  <r>
    <s v="ANJALI-MNRV"/>
    <d v="2020-11-26T00:00:00"/>
    <d v="2020-11-13T00:00:00"/>
    <x v="16"/>
    <n v="21"/>
    <n v="2"/>
    <n v="4866.38"/>
    <m/>
    <m/>
    <n v="125"/>
    <n v="250"/>
    <n v="-1216595"/>
  </r>
  <r>
    <s v="ANJALI-MNRV"/>
    <d v="2020-11-26T00:00:00"/>
    <d v="2020-11-13T00:00:00"/>
    <x v="37"/>
    <n v="21"/>
    <n v="-1"/>
    <n v="839.85"/>
    <m/>
    <m/>
    <n v="950"/>
    <n v="-950"/>
    <n v="797857.5"/>
  </r>
  <r>
    <s v="ANJALI-MNRV"/>
    <d v="2020-11-26T00:00:00"/>
    <d v="2020-11-13T00:00:00"/>
    <x v="98"/>
    <n v="21"/>
    <n v="-1"/>
    <n v="626.15"/>
    <m/>
    <m/>
    <n v="1100"/>
    <n v="-1100"/>
    <n v="688765"/>
  </r>
  <r>
    <s v="ANJALI-MNRV"/>
    <d v="2020-11-26T00:00:00"/>
    <d v="2020-11-13T00:00:00"/>
    <x v="79"/>
    <n v="21"/>
    <n v="-2"/>
    <n v="2191.75"/>
    <m/>
    <m/>
    <n v="300"/>
    <n v="-600"/>
    <n v="1315050"/>
  </r>
  <r>
    <s v="ANJALI-MNRV"/>
    <d v="2020-11-26T00:00:00"/>
    <d v="2020-11-13T00:00:00"/>
    <x v="56"/>
    <n v="21"/>
    <n v="1"/>
    <n v="344"/>
    <m/>
    <m/>
    <n v="2700"/>
    <n v="2700"/>
    <n v="-928800"/>
  </r>
  <r>
    <s v="ANJALI-MNRV"/>
    <d v="2020-11-26T00:00:00"/>
    <d v="2020-11-13T00:00:00"/>
    <x v="19"/>
    <n v="21"/>
    <n v="1"/>
    <n v="1771.2"/>
    <m/>
    <m/>
    <n v="400"/>
    <n v="400"/>
    <n v="-708480"/>
  </r>
  <r>
    <s v="ANJALI-MNRV"/>
    <d v="2020-11-26T00:00:00"/>
    <d v="2020-11-13T00:00:00"/>
    <x v="7"/>
    <n v="21"/>
    <n v="-2"/>
    <n v="1057.3800000000001"/>
    <m/>
    <m/>
    <n v="550"/>
    <n v="-1100"/>
    <n v="1163118.0000000002"/>
  </r>
  <r>
    <s v="ANJALI-MNRV"/>
    <d v="2020-11-26T00:00:00"/>
    <d v="2020-11-13T00:00:00"/>
    <x v="26"/>
    <n v="21"/>
    <n v="-1"/>
    <n v="16801.150000000001"/>
    <m/>
    <m/>
    <n v="50"/>
    <n v="-50"/>
    <n v="840057.50000000012"/>
  </r>
  <r>
    <s v="ANJALI-MNRV"/>
    <d v="2020-11-26T00:00:00"/>
    <d v="2020-11-13T00:00:00"/>
    <x v="29"/>
    <n v="21"/>
    <n v="2"/>
    <n v="91.1"/>
    <m/>
    <m/>
    <n v="5700"/>
    <n v="11400"/>
    <n v="-1038539.9999999999"/>
  </r>
  <r>
    <s v="ANJALI-MNRV"/>
    <d v="2020-11-26T00:00:00"/>
    <d v="2020-11-13T00:00:00"/>
    <x v="31"/>
    <n v="21"/>
    <n v="-1"/>
    <n v="2008.3"/>
    <m/>
    <m/>
    <n v="505"/>
    <n v="-505"/>
    <n v="1014191.5"/>
  </r>
  <r>
    <s v="ANJALI-MNRV"/>
    <d v="2020-11-26T00:00:00"/>
    <d v="2020-11-13T00:00:00"/>
    <x v="20"/>
    <n v="21"/>
    <n v="1"/>
    <n v="229.4"/>
    <m/>
    <m/>
    <n v="3000"/>
    <n v="3000"/>
    <n v="-688200"/>
  </r>
  <r>
    <s v="ANJALI-MNRV"/>
    <d v="2020-11-26T00:00:00"/>
    <d v="2020-11-13T00:00:00"/>
    <x v="76"/>
    <n v="21"/>
    <n v="-2"/>
    <n v="23396.53"/>
    <m/>
    <m/>
    <n v="50"/>
    <n v="-100"/>
    <n v="2339653"/>
  </r>
  <r>
    <s v="ANJALI-MNRV"/>
    <d v="2020-11-26T00:00:00"/>
    <d v="2020-11-13T00:00:00"/>
    <x v="10"/>
    <n v="21"/>
    <n v="1"/>
    <n v="12753.95"/>
    <m/>
    <s v="DONE IN LEIU OF TTMT"/>
    <n v="75"/>
    <n v="75"/>
    <n v="-956546.25"/>
  </r>
  <r>
    <s v="ANJALI-MNRV"/>
    <d v="2020-11-26T00:00:00"/>
    <d v="2020-11-13T00:00:00"/>
    <x v="57"/>
    <n v="21"/>
    <n v="1"/>
    <n v="486.85"/>
    <m/>
    <m/>
    <n v="1700"/>
    <n v="1700"/>
    <n v="-827645"/>
  </r>
  <r>
    <s v="ANJALI-MNRV"/>
    <d v="2020-11-26T00:00:00"/>
    <d v="2020-11-13T00:00:00"/>
    <x v="77"/>
    <n v="21"/>
    <n v="-1"/>
    <n v="1286.8"/>
    <m/>
    <m/>
    <n v="750"/>
    <n v="-750"/>
    <n v="965100"/>
  </r>
  <r>
    <s v="ANJALI-MNRV"/>
    <d v="2020-11-26T00:00:00"/>
    <d v="2020-11-13T00:00:00"/>
    <x v="1"/>
    <n v="21"/>
    <n v="2"/>
    <n v="426.88"/>
    <m/>
    <m/>
    <n v="1300"/>
    <n v="2600"/>
    <n v="-1109888"/>
  </r>
  <r>
    <s v="ANJALI-SMBO"/>
    <d v="2020-11-26T00:00:00"/>
    <d v="2020-11-13T00:00:00"/>
    <x v="9"/>
    <n v="21"/>
    <n v="2"/>
    <n v="3052.7"/>
    <m/>
    <m/>
    <n v="250"/>
    <n v="500"/>
    <n v="-1526350"/>
  </r>
  <r>
    <s v="ANJALI-SM20"/>
    <d v="2020-11-26T00:00:00"/>
    <d v="2020-11-13T00:00:00"/>
    <x v="85"/>
    <n v="21"/>
    <n v="-1"/>
    <n v="24.55"/>
    <m/>
    <s v="REDUCED POS. DUE TO MARGINS"/>
    <n v="22500"/>
    <n v="-22500"/>
    <n v="552375"/>
  </r>
  <r>
    <s v="ANJALI-SM20"/>
    <d v="2020-11-26T00:00:00"/>
    <d v="2020-11-13T00:00:00"/>
    <x v="40"/>
    <n v="21"/>
    <n v="-1"/>
    <n v="28.85"/>
    <m/>
    <s v="REDUCED POS. DUE TO MARGINS"/>
    <n v="14000"/>
    <n v="-14000"/>
    <n v="403900"/>
  </r>
  <r>
    <s v="ANJALI-SM20"/>
    <d v="2020-11-26T00:00:00"/>
    <d v="2020-11-13T00:00:00"/>
    <x v="89"/>
    <n v="21"/>
    <n v="-1"/>
    <n v="311.8"/>
    <m/>
    <s v="REDUCED POS. DUE TO MARGINS"/>
    <n v="2000"/>
    <n v="-2000"/>
    <n v="623600"/>
  </r>
  <r>
    <s v="ANJALI-SMBO"/>
    <d v="2020-11-26T00:00:00"/>
    <d v="2020-11-13T00:00:00"/>
    <x v="95"/>
    <n v="21"/>
    <n v="1"/>
    <n v="8.65"/>
    <m/>
    <s v="REDUCED POS. DUE TO MARGINS"/>
    <n v="70000"/>
    <n v="70000"/>
    <n v="-605500"/>
  </r>
  <r>
    <s v="ANJALI-SMBO"/>
    <d v="2020-11-26T00:00:00"/>
    <d v="2020-11-13T00:00:00"/>
    <x v="97"/>
    <n v="21"/>
    <n v="-1"/>
    <n v="114.15"/>
    <m/>
    <s v="REDUCED POS. DUE TO MARGINS"/>
    <n v="6000"/>
    <n v="-6000"/>
    <n v="684900"/>
  </r>
  <r>
    <s v="ANJALI-SMBO"/>
    <d v="2020-11-26T00:00:00"/>
    <d v="2020-11-13T00:00:00"/>
    <x v="94"/>
    <n v="21"/>
    <n v="-1"/>
    <n v="90.5"/>
    <m/>
    <s v="REDUCED POS. DUE TO MARGINS"/>
    <n v="5000"/>
    <n v="-5000"/>
    <n v="452500"/>
  </r>
  <r>
    <s v="ANJALI-SM20"/>
    <d v="2020-11-26T00:00:00"/>
    <d v="2020-11-13T00:00:00"/>
    <x v="10"/>
    <n v="21"/>
    <n v="1"/>
    <n v="12708.1"/>
    <m/>
    <s v="REDUCED POS. DUE TO MARGINS"/>
    <n v="75"/>
    <n v="75"/>
    <n v="-953107.5"/>
  </r>
  <r>
    <s v="ANJALI-SMBO"/>
    <d v="2020-11-26T00:00:00"/>
    <d v="2020-11-13T00:00:00"/>
    <x v="10"/>
    <n v="21"/>
    <n v="2"/>
    <n v="12708.1"/>
    <m/>
    <s v="REDUCED POS. DUE TO MARGINS"/>
    <n v="75"/>
    <n v="150"/>
    <n v="-1906215"/>
  </r>
  <r>
    <s v="ANJALI-MNRV"/>
    <d v="2020-11-26T00:00:00"/>
    <d v="2020-11-17T00:00:00"/>
    <x v="14"/>
    <n v="21"/>
    <n v="1"/>
    <n v="382.3"/>
    <m/>
    <m/>
    <n v="2500"/>
    <n v="2500"/>
    <n v="-955750"/>
  </r>
  <r>
    <s v="ANJALI-MNRV"/>
    <d v="2020-11-26T00:00:00"/>
    <d v="2020-11-17T00:00:00"/>
    <x v="30"/>
    <n v="21"/>
    <n v="-2"/>
    <n v="628.73"/>
    <m/>
    <m/>
    <n v="1200"/>
    <n v="-2400"/>
    <n v="1508952"/>
  </r>
  <r>
    <s v="ANJALI-MNRV"/>
    <d v="2020-11-26T00:00:00"/>
    <d v="2020-11-17T00:00:00"/>
    <x v="17"/>
    <n v="21"/>
    <n v="-1"/>
    <n v="4451.7"/>
    <m/>
    <m/>
    <n v="250"/>
    <n v="-250"/>
    <n v="1112925"/>
  </r>
  <r>
    <s v="ANJALI-MNRV"/>
    <d v="2020-11-26T00:00:00"/>
    <d v="2020-11-17T00:00:00"/>
    <x v="0"/>
    <n v="21"/>
    <n v="1"/>
    <n v="486.9"/>
    <m/>
    <m/>
    <n v="1851"/>
    <n v="1851"/>
    <n v="-901251.89999999991"/>
  </r>
  <r>
    <s v="ANJALI-MNRV"/>
    <d v="2020-11-26T00:00:00"/>
    <d v="2020-11-17T00:00:00"/>
    <x v="34"/>
    <n v="21"/>
    <n v="-4"/>
    <n v="128.41"/>
    <m/>
    <m/>
    <n v="3700"/>
    <n v="-14800"/>
    <n v="1900468"/>
  </r>
  <r>
    <s v="ANJALI-MNRV"/>
    <d v="2020-11-26T00:00:00"/>
    <d v="2020-11-17T00:00:00"/>
    <x v="60"/>
    <n v="21"/>
    <n v="-1"/>
    <n v="3426.65"/>
    <m/>
    <m/>
    <n v="200"/>
    <n v="-200"/>
    <n v="685330"/>
  </r>
  <r>
    <s v="ANJALI-MNRV"/>
    <d v="2020-11-26T00:00:00"/>
    <d v="2020-11-17T00:00:00"/>
    <x v="11"/>
    <n v="21"/>
    <n v="1"/>
    <n v="2365.6"/>
    <m/>
    <m/>
    <n v="300"/>
    <n v="300"/>
    <n v="-709680"/>
  </r>
  <r>
    <s v="ANJALI-MNRV"/>
    <d v="2020-11-26T00:00:00"/>
    <d v="2020-11-17T00:00:00"/>
    <x v="98"/>
    <n v="21"/>
    <n v="1"/>
    <n v="669.5"/>
    <m/>
    <m/>
    <n v="1100"/>
    <n v="1100"/>
    <n v="-736450"/>
  </r>
  <r>
    <s v="ANJALI-MNRV"/>
    <d v="2020-11-26T00:00:00"/>
    <d v="2020-11-17T00:00:00"/>
    <x v="2"/>
    <n v="21"/>
    <n v="1"/>
    <n v="3028"/>
    <m/>
    <m/>
    <n v="300"/>
    <n v="300"/>
    <n v="-908400"/>
  </r>
  <r>
    <s v="ANJALI-MNRV"/>
    <d v="2020-11-26T00:00:00"/>
    <d v="2020-11-17T00:00:00"/>
    <x v="18"/>
    <n v="21"/>
    <n v="1"/>
    <n v="214.3"/>
    <m/>
    <m/>
    <n v="4300"/>
    <n v="4300"/>
    <n v="-921490"/>
  </r>
  <r>
    <s v="ANJALI-MNRV"/>
    <d v="2020-11-26T00:00:00"/>
    <d v="2020-11-17T00:00:00"/>
    <x v="79"/>
    <n v="21"/>
    <n v="1"/>
    <n v="2180.1"/>
    <m/>
    <m/>
    <n v="300"/>
    <n v="300"/>
    <n v="-654030"/>
  </r>
  <r>
    <s v="ANJALI-MNRV"/>
    <d v="2020-11-26T00:00:00"/>
    <d v="2020-11-17T00:00:00"/>
    <x v="13"/>
    <n v="21"/>
    <n v="-2"/>
    <n v="485.13"/>
    <m/>
    <m/>
    <n v="1375"/>
    <n v="-2750"/>
    <n v="1334107.5"/>
  </r>
  <r>
    <s v="ANJALI-MNRV"/>
    <d v="2020-11-26T00:00:00"/>
    <d v="2020-11-17T00:00:00"/>
    <x v="12"/>
    <n v="21"/>
    <n v="-2"/>
    <n v="785.92"/>
    <m/>
    <m/>
    <n v="800"/>
    <n v="-1600"/>
    <n v="1257472"/>
  </r>
  <r>
    <s v="ANJALI-MNRV"/>
    <d v="2020-11-26T00:00:00"/>
    <d v="2020-11-17T00:00:00"/>
    <x v="8"/>
    <n v="21"/>
    <n v="2"/>
    <n v="84.97"/>
    <m/>
    <m/>
    <n v="5700"/>
    <n v="11400"/>
    <n v="-968658"/>
  </r>
  <r>
    <s v="ANJALI-MNRV"/>
    <d v="2020-11-26T00:00:00"/>
    <d v="2020-11-17T00:00:00"/>
    <x v="33"/>
    <n v="21"/>
    <n v="2"/>
    <n v="187.2"/>
    <m/>
    <m/>
    <n v="3200"/>
    <n v="6400"/>
    <n v="-1198080"/>
  </r>
  <r>
    <s v="ANJALI-MNRV"/>
    <d v="2020-11-26T00:00:00"/>
    <d v="2020-11-17T00:00:00"/>
    <x v="56"/>
    <n v="21"/>
    <n v="-2"/>
    <n v="341.27"/>
    <m/>
    <m/>
    <n v="2700"/>
    <n v="-5400"/>
    <n v="1842858"/>
  </r>
  <r>
    <s v="ANJALI-MNRV"/>
    <d v="2020-11-26T00:00:00"/>
    <d v="2020-11-17T00:00:00"/>
    <x v="19"/>
    <n v="21"/>
    <n v="-1"/>
    <n v="1792.35"/>
    <m/>
    <m/>
    <n v="400"/>
    <n v="-400"/>
    <n v="716940"/>
  </r>
  <r>
    <s v="ANJALI-MNRV"/>
    <d v="2020-11-26T00:00:00"/>
    <d v="2020-11-17T00:00:00"/>
    <x v="7"/>
    <n v="21"/>
    <n v="4"/>
    <n v="1081.1500000000001"/>
    <m/>
    <m/>
    <n v="550"/>
    <n v="2200"/>
    <n v="-2378530"/>
  </r>
  <r>
    <s v="ANJALI-MNRV"/>
    <d v="2020-11-26T00:00:00"/>
    <d v="2020-11-17T00:00:00"/>
    <x v="10"/>
    <n v="21"/>
    <n v="-3"/>
    <n v="12881.3"/>
    <m/>
    <m/>
    <n v="75"/>
    <n v="-225"/>
    <n v="2898292.5"/>
  </r>
  <r>
    <s v="ANJALI-MNRV"/>
    <d v="2020-11-26T00:00:00"/>
    <d v="2020-11-17T00:00:00"/>
    <x v="29"/>
    <n v="21"/>
    <n v="-2"/>
    <n v="89.05"/>
    <m/>
    <m/>
    <n v="5700"/>
    <n v="-11400"/>
    <n v="1015170"/>
  </r>
  <r>
    <s v="ANJALI-MNRV"/>
    <d v="2020-11-26T00:00:00"/>
    <d v="2020-11-17T00:00:00"/>
    <x v="82"/>
    <n v="21"/>
    <n v="2"/>
    <n v="864.8"/>
    <m/>
    <m/>
    <n v="750"/>
    <n v="1500"/>
    <n v="-1297200"/>
  </r>
  <r>
    <s v="ANJALI-MNRV"/>
    <d v="2020-11-26T00:00:00"/>
    <d v="2020-11-17T00:00:00"/>
    <x v="20"/>
    <n v="21"/>
    <n v="-1"/>
    <n v="239.8"/>
    <m/>
    <m/>
    <n v="3000"/>
    <n v="-3000"/>
    <n v="719400"/>
  </r>
  <r>
    <s v="ANJALI-MNRV"/>
    <d v="2020-11-26T00:00:00"/>
    <d v="2020-11-17T00:00:00"/>
    <x v="76"/>
    <n v="21"/>
    <n v="1"/>
    <n v="24065"/>
    <m/>
    <m/>
    <n v="50"/>
    <n v="50"/>
    <n v="-1203250"/>
  </r>
  <r>
    <s v="ANJALI-MNRV"/>
    <d v="2020-11-26T00:00:00"/>
    <d v="2020-11-17T00:00:00"/>
    <x v="57"/>
    <n v="21"/>
    <n v="-1"/>
    <n v="525.29999999999995"/>
    <m/>
    <m/>
    <n v="1700"/>
    <n v="-1700"/>
    <n v="893009.99999999988"/>
  </r>
  <r>
    <s v="ANJALI-MNRV"/>
    <d v="2020-11-26T00:00:00"/>
    <d v="2020-11-17T00:00:00"/>
    <x v="55"/>
    <n v="21"/>
    <n v="1"/>
    <n v="2682.55"/>
    <m/>
    <m/>
    <n v="300"/>
    <n v="300"/>
    <n v="-804765"/>
  </r>
  <r>
    <s v="ANJALI-MNBN"/>
    <d v="2020-11-26T00:00:00"/>
    <d v="2020-11-17T00:00:00"/>
    <x v="61"/>
    <n v="21"/>
    <n v="-13"/>
    <n v="4901.1499999999996"/>
    <m/>
    <m/>
    <n v="25"/>
    <n v="-325"/>
    <n v="1592873.7499999998"/>
  </r>
  <r>
    <s v="ANJALI-MNBN"/>
    <d v="2020-11-26T00:00:00"/>
    <d v="2020-11-17T00:00:00"/>
    <x v="62"/>
    <n v="21"/>
    <n v="-13"/>
    <n v="10"/>
    <m/>
    <m/>
    <n v="25"/>
    <n v="-325"/>
    <n v="3250"/>
  </r>
  <r>
    <s v="ANJALI-MNBN"/>
    <d v="2020-11-26T00:00:00"/>
    <d v="2020-11-17T00:00:00"/>
    <x v="63"/>
    <n v="21"/>
    <n v="5"/>
    <n v="225.61"/>
    <m/>
    <m/>
    <n v="550"/>
    <n v="2750"/>
    <n v="-620427.5"/>
  </r>
  <r>
    <s v="ANJALI-MNBN"/>
    <d v="2020-11-26T00:00:00"/>
    <d v="2020-11-17T00:00:00"/>
    <x v="64"/>
    <n v="21"/>
    <n v="5"/>
    <n v="1.4"/>
    <m/>
    <m/>
    <n v="550"/>
    <n v="2750"/>
    <n v="-3849.9999999999995"/>
  </r>
  <r>
    <s v="ANJALI-MNBN"/>
    <d v="2020-11-26T00:00:00"/>
    <d v="2020-11-17T00:00:00"/>
    <x v="65"/>
    <n v="21"/>
    <n v="3"/>
    <n v="84.5"/>
    <m/>
    <m/>
    <n v="1375"/>
    <n v="4125"/>
    <n v="-348562.5"/>
  </r>
  <r>
    <s v="ANJALI-MNBN"/>
    <d v="2020-11-26T00:00:00"/>
    <d v="2020-11-17T00:00:00"/>
    <x v="66"/>
    <n v="21"/>
    <n v="3"/>
    <n v="0.75"/>
    <m/>
    <m/>
    <n v="1375"/>
    <n v="4125"/>
    <n v="-3093.75"/>
  </r>
  <r>
    <s v="ANJALI-MNBN"/>
    <d v="2020-11-26T00:00:00"/>
    <d v="2020-11-17T00:00:00"/>
    <x v="67"/>
    <n v="21"/>
    <n v="2"/>
    <n v="220"/>
    <m/>
    <m/>
    <n v="400"/>
    <n v="800"/>
    <n v="-176000"/>
  </r>
  <r>
    <s v="ANJALI-MNBN"/>
    <d v="2020-11-26T00:00:00"/>
    <d v="2020-11-17T00:00:00"/>
    <x v="68"/>
    <n v="21"/>
    <n v="2"/>
    <n v="4.13"/>
    <m/>
    <m/>
    <n v="400"/>
    <n v="800"/>
    <n v="-3304"/>
  </r>
  <r>
    <s v="ANJALI-MNBN"/>
    <d v="2020-11-26T00:00:00"/>
    <d v="2020-11-17T00:00:00"/>
    <x v="69"/>
    <n v="21"/>
    <n v="1"/>
    <n v="121"/>
    <m/>
    <m/>
    <n v="1200"/>
    <n v="1200"/>
    <n v="-145200"/>
  </r>
  <r>
    <s v="ANJALI-MNBN"/>
    <d v="2020-11-26T00:00:00"/>
    <d v="2020-11-17T00:00:00"/>
    <x v="70"/>
    <n v="21"/>
    <n v="1"/>
    <n v="1"/>
    <m/>
    <m/>
    <n v="1200"/>
    <n v="1200"/>
    <n v="-1200"/>
  </r>
  <r>
    <s v="ANJALI-MNBN"/>
    <d v="2020-11-26T00:00:00"/>
    <d v="2020-11-17T00:00:00"/>
    <x v="71"/>
    <n v="21"/>
    <n v="1"/>
    <n v="49.55"/>
    <m/>
    <m/>
    <n v="3000"/>
    <n v="3000"/>
    <n v="-148650"/>
  </r>
  <r>
    <s v="ANJALI-MNBN"/>
    <d v="2020-11-26T00:00:00"/>
    <d v="2020-11-17T00:00:00"/>
    <x v="72"/>
    <n v="21"/>
    <n v="1"/>
    <n v="0.45"/>
    <m/>
    <m/>
    <n v="3000"/>
    <n v="3000"/>
    <n v="-1350"/>
  </r>
  <r>
    <s v="ANJALI-MNBN"/>
    <d v="2020-11-26T00:00:00"/>
    <d v="2020-11-17T00:00:00"/>
    <x v="73"/>
    <n v="21"/>
    <n v="1"/>
    <n v="210"/>
    <m/>
    <m/>
    <n v="800"/>
    <n v="800"/>
    <n v="-168000"/>
  </r>
  <r>
    <s v="ANJALI-MNBN"/>
    <d v="2020-11-26T00:00:00"/>
    <d v="2020-11-17T00:00:00"/>
    <x v="74"/>
    <n v="21"/>
    <n v="1"/>
    <n v="1.4"/>
    <m/>
    <m/>
    <n v="800"/>
    <n v="800"/>
    <n v="-1120"/>
  </r>
  <r>
    <s v="ANJALI-MNRV"/>
    <d v="2020-11-26T00:00:00"/>
    <d v="2020-11-18T00:00:00"/>
    <x v="14"/>
    <n v="21"/>
    <n v="-2"/>
    <n v="390"/>
    <m/>
    <m/>
    <n v="2500"/>
    <n v="-5000"/>
    <n v="1950000"/>
  </r>
  <r>
    <s v="ANJALI-MNRV"/>
    <d v="2020-11-26T00:00:00"/>
    <d v="2020-11-18T00:00:00"/>
    <x v="32"/>
    <n v="21"/>
    <n v="1"/>
    <n v="7742.7"/>
    <m/>
    <m/>
    <n v="125"/>
    <n v="125"/>
    <n v="-967837.5"/>
  </r>
  <r>
    <s v="ANJALI-MNRV"/>
    <d v="2020-11-26T00:00:00"/>
    <d v="2020-11-18T00:00:00"/>
    <x v="0"/>
    <n v="21"/>
    <n v="-1"/>
    <n v="478"/>
    <m/>
    <m/>
    <n v="1851"/>
    <n v="-1851"/>
    <n v="884778"/>
  </r>
  <r>
    <s v="ANJALI-MNRV"/>
    <d v="2020-11-26T00:00:00"/>
    <d v="2020-11-18T00:00:00"/>
    <x v="75"/>
    <n v="21"/>
    <n v="1"/>
    <n v="743.25"/>
    <m/>
    <m/>
    <n v="1300"/>
    <n v="1300"/>
    <n v="-966225"/>
  </r>
  <r>
    <s v="ANJALI-MNRV"/>
    <d v="2020-11-26T00:00:00"/>
    <d v="2020-11-18T00:00:00"/>
    <x v="34"/>
    <n v="21"/>
    <n v="2"/>
    <n v="128.69999999999999"/>
    <m/>
    <m/>
    <n v="3700"/>
    <n v="7400"/>
    <n v="-952379.99999999988"/>
  </r>
  <r>
    <s v="ANJALI-MNRV"/>
    <d v="2020-11-26T00:00:00"/>
    <d v="2020-11-18T00:00:00"/>
    <x v="60"/>
    <n v="21"/>
    <n v="2"/>
    <n v="3443.35"/>
    <m/>
    <m/>
    <n v="200"/>
    <n v="400"/>
    <n v="-1377340"/>
  </r>
  <r>
    <s v="ANJALI-MNRV"/>
    <d v="2020-11-26T00:00:00"/>
    <d v="2020-11-18T00:00:00"/>
    <x v="16"/>
    <n v="21"/>
    <n v="2"/>
    <n v="4723.43"/>
    <m/>
    <m/>
    <n v="125"/>
    <n v="250"/>
    <n v="-1180857.5"/>
  </r>
  <r>
    <s v="ANJALI-MNRV"/>
    <d v="2020-11-26T00:00:00"/>
    <d v="2020-11-18T00:00:00"/>
    <x v="4"/>
    <n v="21"/>
    <n v="1"/>
    <n v="2599.4499999999998"/>
    <m/>
    <m/>
    <n v="350"/>
    <n v="350"/>
    <n v="-909807.49999999988"/>
  </r>
  <r>
    <s v="ANJALI-MNRV"/>
    <d v="2020-11-26T00:00:00"/>
    <d v="2020-11-18T00:00:00"/>
    <x v="37"/>
    <n v="21"/>
    <n v="1"/>
    <n v="850.9"/>
    <m/>
    <m/>
    <n v="950"/>
    <n v="950"/>
    <n v="-808355"/>
  </r>
  <r>
    <s v="ANJALI-MNRV"/>
    <d v="2020-11-26T00:00:00"/>
    <d v="2020-11-18T00:00:00"/>
    <x v="46"/>
    <n v="21"/>
    <n v="2"/>
    <n v="816.5"/>
    <m/>
    <m/>
    <n v="700"/>
    <n v="1400"/>
    <n v="-1143100"/>
  </r>
  <r>
    <s v="ANJALI-MNRV"/>
    <d v="2020-11-26T00:00:00"/>
    <d v="2020-11-18T00:00:00"/>
    <x v="11"/>
    <n v="21"/>
    <n v="-1"/>
    <n v="2369.35"/>
    <m/>
    <m/>
    <n v="300"/>
    <n v="-300"/>
    <n v="710805"/>
  </r>
  <r>
    <s v="ANJALI-MNRV"/>
    <d v="2020-11-26T00:00:00"/>
    <d v="2020-11-18T00:00:00"/>
    <x v="80"/>
    <n v="21"/>
    <n v="-2"/>
    <n v="1413.33"/>
    <m/>
    <m/>
    <n v="550"/>
    <n v="-1100"/>
    <n v="1554663"/>
  </r>
  <r>
    <s v="ANJALI-MNRV"/>
    <d v="2020-11-26T00:00:00"/>
    <d v="2020-11-18T00:00:00"/>
    <x v="98"/>
    <n v="21"/>
    <n v="-1"/>
    <n v="665.75"/>
    <m/>
    <m/>
    <n v="1100"/>
    <n v="-1100"/>
    <n v="732325"/>
  </r>
  <r>
    <s v="ANJALI-MNRV"/>
    <d v="2020-11-26T00:00:00"/>
    <d v="2020-11-18T00:00:00"/>
    <x v="2"/>
    <n v="21"/>
    <n v="1"/>
    <n v="2992.4"/>
    <m/>
    <m/>
    <n v="300"/>
    <n v="300"/>
    <n v="-897720"/>
  </r>
  <r>
    <s v="ANJALI-MNRV"/>
    <d v="2020-11-26T00:00:00"/>
    <d v="2020-11-18T00:00:00"/>
    <x v="79"/>
    <n v="21"/>
    <n v="1"/>
    <n v="2137.35"/>
    <m/>
    <m/>
    <n v="300"/>
    <n v="300"/>
    <n v="-641205"/>
  </r>
  <r>
    <s v="ANJALI-MNRV"/>
    <d v="2020-11-26T00:00:00"/>
    <d v="2020-11-18T00:00:00"/>
    <x v="13"/>
    <n v="21"/>
    <n v="1"/>
    <n v="497.45"/>
    <m/>
    <m/>
    <n v="1375"/>
    <n v="1375"/>
    <n v="-683993.75"/>
  </r>
  <r>
    <s v="ANJALI-MNRV"/>
    <d v="2020-11-26T00:00:00"/>
    <d v="2020-11-18T00:00:00"/>
    <x v="8"/>
    <n v="21"/>
    <n v="-2"/>
    <n v="85.25"/>
    <m/>
    <m/>
    <n v="5700"/>
    <n v="-11400"/>
    <n v="971850"/>
  </r>
  <r>
    <s v="ANJALI-MNRV"/>
    <d v="2020-11-26T00:00:00"/>
    <d v="2020-11-18T00:00:00"/>
    <x v="56"/>
    <n v="21"/>
    <n v="2"/>
    <n v="344.45"/>
    <m/>
    <m/>
    <n v="2700"/>
    <n v="5400"/>
    <n v="-1860030"/>
  </r>
  <r>
    <s v="ANJALI-MNRV"/>
    <d v="2020-11-26T00:00:00"/>
    <d v="2020-11-18T00:00:00"/>
    <x v="7"/>
    <n v="21"/>
    <n v="-4"/>
    <n v="1153.22"/>
    <m/>
    <m/>
    <n v="550"/>
    <n v="-2200"/>
    <n v="2537084"/>
  </r>
  <r>
    <s v="ANJALI-MNRV"/>
    <d v="2020-11-26T00:00:00"/>
    <d v="2020-11-18T00:00:00"/>
    <x v="29"/>
    <n v="21"/>
    <n v="2"/>
    <n v="88.75"/>
    <m/>
    <m/>
    <n v="5700"/>
    <n v="11400"/>
    <n v="-1011750"/>
  </r>
  <r>
    <s v="ANJALI-MNRV"/>
    <d v="2020-11-26T00:00:00"/>
    <d v="2020-11-18T00:00:00"/>
    <x v="22"/>
    <n v="21"/>
    <n v="2"/>
    <n v="72.08"/>
    <m/>
    <m/>
    <n v="7700"/>
    <n v="15400"/>
    <n v="-1110032"/>
  </r>
  <r>
    <s v="ANJALI-MNRV"/>
    <d v="2020-11-26T00:00:00"/>
    <d v="2020-11-18T00:00:00"/>
    <x v="28"/>
    <n v="21"/>
    <n v="1"/>
    <n v="186.2"/>
    <m/>
    <m/>
    <n v="4000"/>
    <n v="4000"/>
    <n v="-744800"/>
  </r>
  <r>
    <s v="ANJALI-MNRV"/>
    <d v="2020-11-26T00:00:00"/>
    <d v="2020-11-18T00:00:00"/>
    <x v="82"/>
    <n v="21"/>
    <n v="-3"/>
    <n v="857.7"/>
    <m/>
    <m/>
    <n v="750"/>
    <n v="-2250"/>
    <n v="1929825"/>
  </r>
  <r>
    <s v="ANJALI-MNRV"/>
    <d v="2020-11-26T00:00:00"/>
    <d v="2020-11-18T00:00:00"/>
    <x v="20"/>
    <n v="21"/>
    <n v="-1"/>
    <n v="251.4"/>
    <m/>
    <m/>
    <n v="3000"/>
    <n v="-3000"/>
    <n v="754200"/>
  </r>
  <r>
    <s v="ANJALI-MNRV"/>
    <d v="2020-11-26T00:00:00"/>
    <d v="2020-11-18T00:00:00"/>
    <x v="10"/>
    <n v="21"/>
    <n v="2"/>
    <n v="12946.92"/>
    <m/>
    <m/>
    <n v="75"/>
    <n v="150"/>
    <n v="-1942038"/>
  </r>
  <r>
    <s v="ANJALI-MNRV"/>
    <d v="2020-11-26T00:00:00"/>
    <d v="2020-11-18T00:00:00"/>
    <x v="55"/>
    <n v="21"/>
    <n v="-1"/>
    <n v="2635.55"/>
    <m/>
    <m/>
    <n v="300"/>
    <n v="-300"/>
    <n v="790665"/>
  </r>
  <r>
    <s v="ANJALI-MNRV"/>
    <d v="2020-11-26T00:00:00"/>
    <d v="2020-11-18T00:00:00"/>
    <x v="1"/>
    <n v="21"/>
    <n v="-2"/>
    <n v="428"/>
    <m/>
    <m/>
    <n v="1300"/>
    <n v="-2600"/>
    <n v="1112800"/>
  </r>
  <r>
    <s v="ANJALI-SM20"/>
    <d v="2020-11-26T00:00:00"/>
    <d v="2020-11-18T00:00:00"/>
    <x v="6"/>
    <n v="21"/>
    <n v="1"/>
    <n v="6993.9"/>
    <m/>
    <m/>
    <n v="100"/>
    <n v="100"/>
    <n v="-699390"/>
  </r>
  <r>
    <s v="ANJALI-MNBN"/>
    <d v="2020-11-26T00:00:00"/>
    <d v="2020-11-19T00:00:00"/>
    <x v="99"/>
    <n v="21"/>
    <n v="11"/>
    <n v="505.95"/>
    <m/>
    <m/>
    <n v="25"/>
    <n v="275"/>
    <n v="-139136.25"/>
  </r>
  <r>
    <s v="ANJALI-MNBN"/>
    <d v="2020-11-26T00:00:00"/>
    <d v="2020-11-19T00:00:00"/>
    <x v="100"/>
    <n v="21"/>
    <n v="11"/>
    <n v="467.38"/>
    <m/>
    <m/>
    <n v="25"/>
    <n v="275"/>
    <n v="-128529.5"/>
  </r>
  <r>
    <s v="ANJALI-MNBN"/>
    <d v="2020-11-26T00:00:00"/>
    <d v="2020-11-19T00:00:00"/>
    <x v="101"/>
    <n v="21"/>
    <n v="-4"/>
    <n v="27.1"/>
    <m/>
    <m/>
    <n v="550"/>
    <n v="-2200"/>
    <n v="59620"/>
  </r>
  <r>
    <s v="ANJALI-MNBN"/>
    <d v="2020-11-26T00:00:00"/>
    <d v="2020-11-19T00:00:00"/>
    <x v="102"/>
    <n v="21"/>
    <n v="-4"/>
    <n v="19.350000000000001"/>
    <m/>
    <m/>
    <n v="550"/>
    <n v="-2200"/>
    <n v="42570"/>
  </r>
  <r>
    <s v="ANJALI-MNBN"/>
    <d v="2020-11-26T00:00:00"/>
    <d v="2020-11-19T00:00:00"/>
    <x v="103"/>
    <n v="21"/>
    <n v="-2"/>
    <n v="11.65"/>
    <m/>
    <m/>
    <n v="1375"/>
    <n v="-2750"/>
    <n v="32037.5"/>
  </r>
  <r>
    <s v="ANJALI-MNBN"/>
    <d v="2020-11-26T00:00:00"/>
    <d v="2020-11-19T00:00:00"/>
    <x v="104"/>
    <n v="21"/>
    <n v="-2"/>
    <n v="10.4"/>
    <m/>
    <m/>
    <n v="1375"/>
    <n v="-2750"/>
    <n v="28600"/>
  </r>
  <r>
    <s v="ANJALI-MNBN"/>
    <d v="2020-11-26T00:00:00"/>
    <d v="2020-11-19T00:00:00"/>
    <x v="105"/>
    <n v="21"/>
    <n v="-2"/>
    <n v="38"/>
    <m/>
    <m/>
    <n v="400"/>
    <n v="-800"/>
    <n v="30400"/>
  </r>
  <r>
    <s v="ANJALI-MNBN"/>
    <d v="2020-11-26T00:00:00"/>
    <d v="2020-11-19T00:00:00"/>
    <x v="106"/>
    <n v="21"/>
    <n v="-2"/>
    <n v="30.6"/>
    <m/>
    <m/>
    <n v="400"/>
    <n v="-800"/>
    <n v="24480"/>
  </r>
  <r>
    <s v="ANJALI-MNBN"/>
    <d v="2020-11-26T00:00:00"/>
    <d v="2020-11-19T00:00:00"/>
    <x v="107"/>
    <n v="21"/>
    <n v="-1"/>
    <n v="15.55"/>
    <m/>
    <m/>
    <n v="1200"/>
    <n v="-1200"/>
    <n v="18660"/>
  </r>
  <r>
    <s v="ANJALI-MNBN"/>
    <d v="2020-11-26T00:00:00"/>
    <d v="2020-11-19T00:00:00"/>
    <x v="108"/>
    <n v="21"/>
    <n v="-1"/>
    <n v="14.2"/>
    <m/>
    <m/>
    <n v="1200"/>
    <n v="-1200"/>
    <n v="17040"/>
  </r>
  <r>
    <s v="ANJALI-MNBN"/>
    <d v="2020-11-26T00:00:00"/>
    <d v="2020-11-19T00:00:00"/>
    <x v="109"/>
    <n v="21"/>
    <n v="-1"/>
    <n v="6.85"/>
    <m/>
    <m/>
    <n v="3000"/>
    <n v="-3000"/>
    <n v="20550"/>
  </r>
  <r>
    <s v="ANJALI-MNBN"/>
    <d v="2020-11-26T00:00:00"/>
    <d v="2020-11-19T00:00:00"/>
    <x v="110"/>
    <n v="21"/>
    <n v="-1"/>
    <n v="6.6"/>
    <m/>
    <m/>
    <n v="3000"/>
    <n v="-3000"/>
    <n v="19800"/>
  </r>
  <r>
    <s v="ANJALI-MNBN"/>
    <d v="2020-11-26T00:00:00"/>
    <d v="2020-11-19T00:00:00"/>
    <x v="111"/>
    <n v="21"/>
    <n v="-1"/>
    <n v="31.35"/>
    <m/>
    <m/>
    <n v="800"/>
    <n v="-800"/>
    <n v="25080"/>
  </r>
  <r>
    <s v="ANJALI-MNBN"/>
    <d v="2020-11-26T00:00:00"/>
    <d v="2020-11-19T00:00:00"/>
    <x v="112"/>
    <n v="21"/>
    <n v="-1"/>
    <n v="34.549999999999997"/>
    <m/>
    <m/>
    <n v="800"/>
    <n v="-800"/>
    <n v="27639.999999999996"/>
  </r>
  <r>
    <s v="ANJALI-MNRV"/>
    <d v="2020-11-26T00:00:00"/>
    <d v="2020-11-19T00:00:00"/>
    <x v="30"/>
    <n v="21"/>
    <n v="1"/>
    <n v="616.35"/>
    <m/>
    <m/>
    <n v="1200"/>
    <n v="1200"/>
    <n v="-739620"/>
  </r>
  <r>
    <s v="ANJALI-MNRV"/>
    <d v="2020-11-26T00:00:00"/>
    <d v="2020-11-19T00:00:00"/>
    <x v="32"/>
    <n v="21"/>
    <n v="-1"/>
    <n v="7863.05"/>
    <m/>
    <m/>
    <n v="125"/>
    <n v="-125"/>
    <n v="982881.25"/>
  </r>
  <r>
    <s v="ANJALI-MNRV"/>
    <d v="2020-11-26T00:00:00"/>
    <d v="2020-11-19T00:00:00"/>
    <x v="0"/>
    <n v="21"/>
    <n v="1"/>
    <n v="470.9"/>
    <m/>
    <m/>
    <n v="1851"/>
    <n v="1851"/>
    <n v="-871635.89999999991"/>
  </r>
  <r>
    <s v="ANJALI-MNRV"/>
    <d v="2020-11-26T00:00:00"/>
    <d v="2020-11-19T00:00:00"/>
    <x v="35"/>
    <n v="21"/>
    <n v="1"/>
    <n v="385.8"/>
    <m/>
    <m/>
    <n v="1800"/>
    <n v="1800"/>
    <n v="-694440"/>
  </r>
  <r>
    <s v="ANJALI-MNRV"/>
    <d v="2020-11-26T00:00:00"/>
    <d v="2020-11-19T00:00:00"/>
    <x v="75"/>
    <n v="21"/>
    <n v="-1"/>
    <n v="742.8"/>
    <m/>
    <m/>
    <n v="1300"/>
    <n v="-1300"/>
    <n v="965639.99999999988"/>
  </r>
  <r>
    <s v="ANJALI-MNRV"/>
    <d v="2020-11-26T00:00:00"/>
    <d v="2020-11-19T00:00:00"/>
    <x v="60"/>
    <n v="21"/>
    <n v="-1"/>
    <n v="3454"/>
    <m/>
    <m/>
    <n v="200"/>
    <n v="-200"/>
    <n v="690800"/>
  </r>
  <r>
    <s v="ANJALI-MNRV"/>
    <d v="2020-11-26T00:00:00"/>
    <d v="2020-11-19T00:00:00"/>
    <x v="4"/>
    <n v="21"/>
    <n v="-1"/>
    <n v="2579.35"/>
    <m/>
    <m/>
    <n v="350"/>
    <n v="-350"/>
    <n v="902772.5"/>
  </r>
  <r>
    <s v="ANJALI-MNRV"/>
    <d v="2020-11-26T00:00:00"/>
    <d v="2020-11-19T00:00:00"/>
    <x v="46"/>
    <n v="21"/>
    <n v="-2"/>
    <n v="807.45"/>
    <m/>
    <m/>
    <n v="700"/>
    <n v="-1400"/>
    <n v="1130430"/>
  </r>
  <r>
    <s v="ANJALI-MNRV"/>
    <d v="2020-11-26T00:00:00"/>
    <d v="2020-11-19T00:00:00"/>
    <x v="80"/>
    <n v="21"/>
    <n v="1"/>
    <n v="1381.35"/>
    <m/>
    <m/>
    <n v="550"/>
    <n v="550"/>
    <n v="-759742.5"/>
  </r>
  <r>
    <s v="ANJALI-MNRV"/>
    <d v="2020-11-26T00:00:00"/>
    <d v="2020-11-19T00:00:00"/>
    <x v="98"/>
    <n v="21"/>
    <n v="1"/>
    <n v="649.70000000000005"/>
    <m/>
    <m/>
    <n v="1100"/>
    <n v="1100"/>
    <n v="-714670"/>
  </r>
  <r>
    <s v="ANJALI-MNRV"/>
    <d v="2020-11-26T00:00:00"/>
    <d v="2020-11-19T00:00:00"/>
    <x v="18"/>
    <n v="21"/>
    <n v="-1"/>
    <n v="215.35"/>
    <m/>
    <m/>
    <n v="4300"/>
    <n v="-4300"/>
    <n v="926005"/>
  </r>
  <r>
    <s v="ANJALI-MNRV"/>
    <d v="2020-11-26T00:00:00"/>
    <d v="2020-11-19T00:00:00"/>
    <x v="12"/>
    <n v="21"/>
    <n v="-1"/>
    <n v="819"/>
    <m/>
    <m/>
    <n v="800"/>
    <n v="-800"/>
    <n v="655200"/>
  </r>
  <r>
    <s v="ANJALI-MNRV"/>
    <d v="2020-11-26T00:00:00"/>
    <d v="2020-11-19T00:00:00"/>
    <x v="24"/>
    <n v="21"/>
    <n v="1"/>
    <n v="1102.5"/>
    <m/>
    <m/>
    <n v="600"/>
    <n v="600"/>
    <n v="-661500"/>
  </r>
  <r>
    <s v="ANJALI-MNRV"/>
    <d v="2020-11-26T00:00:00"/>
    <d v="2020-11-19T00:00:00"/>
    <x v="33"/>
    <n v="21"/>
    <n v="2"/>
    <n v="188.8"/>
    <m/>
    <m/>
    <n v="3200"/>
    <n v="6400"/>
    <n v="-1208320"/>
  </r>
  <r>
    <s v="ANJALI-MNRV"/>
    <d v="2020-11-26T00:00:00"/>
    <d v="2020-11-19T00:00:00"/>
    <x v="56"/>
    <n v="21"/>
    <n v="-1"/>
    <n v="333.45"/>
    <m/>
    <m/>
    <n v="2700"/>
    <n v="-2700"/>
    <n v="900315"/>
  </r>
  <r>
    <s v="ANJALI-MNRV"/>
    <d v="2020-11-26T00:00:00"/>
    <d v="2020-11-19T00:00:00"/>
    <x v="3"/>
    <n v="21"/>
    <n v="-1"/>
    <n v="708.45"/>
    <m/>
    <m/>
    <n v="1400"/>
    <n v="-1400"/>
    <n v="991830.00000000012"/>
  </r>
  <r>
    <s v="ANJALI-MNRV"/>
    <d v="2020-11-26T00:00:00"/>
    <d v="2020-11-19T00:00:00"/>
    <x v="10"/>
    <n v="21"/>
    <n v="2"/>
    <n v="12826.1"/>
    <m/>
    <m/>
    <n v="75"/>
    <n v="150"/>
    <n v="-1923915"/>
  </r>
  <r>
    <s v="ANJALI-MNRV"/>
    <d v="2020-11-26T00:00:00"/>
    <d v="2020-11-19T00:00:00"/>
    <x v="29"/>
    <n v="21"/>
    <n v="-2"/>
    <n v="90.3"/>
    <m/>
    <m/>
    <n v="5700"/>
    <n v="-11400"/>
    <n v="1029420"/>
  </r>
  <r>
    <s v="ANJALI-MNRV"/>
    <d v="2020-11-26T00:00:00"/>
    <d v="2020-11-19T00:00:00"/>
    <x v="22"/>
    <n v="21"/>
    <n v="-2"/>
    <n v="72.400000000000006"/>
    <m/>
    <m/>
    <n v="7700"/>
    <n v="-15400"/>
    <n v="1114960"/>
  </r>
  <r>
    <s v="ANJALI-MNRV"/>
    <d v="2020-11-26T00:00:00"/>
    <d v="2020-11-19T00:00:00"/>
    <x v="28"/>
    <n v="21"/>
    <n v="-1"/>
    <n v="189.8"/>
    <m/>
    <m/>
    <n v="4000"/>
    <n v="-4000"/>
    <n v="759200"/>
  </r>
  <r>
    <s v="ANJALI-MNRV"/>
    <d v="2020-11-26T00:00:00"/>
    <d v="2020-11-19T00:00:00"/>
    <x v="82"/>
    <n v="21"/>
    <n v="1"/>
    <n v="850.6"/>
    <m/>
    <m/>
    <n v="750"/>
    <n v="750"/>
    <n v="-637950"/>
  </r>
  <r>
    <s v="ANJALI-MNRV"/>
    <d v="2020-11-26T00:00:00"/>
    <d v="2020-11-19T00:00:00"/>
    <x v="57"/>
    <n v="21"/>
    <n v="1"/>
    <n v="526.45000000000005"/>
    <m/>
    <m/>
    <n v="1700"/>
    <n v="1700"/>
    <n v="-894965.00000000012"/>
  </r>
  <r>
    <s v="ANJALI-MNRV"/>
    <d v="2020-11-26T00:00:00"/>
    <d v="2020-11-19T00:00:00"/>
    <x v="55"/>
    <n v="21"/>
    <n v="1"/>
    <n v="2647.1"/>
    <m/>
    <m/>
    <n v="300"/>
    <n v="300"/>
    <n v="-794130"/>
  </r>
  <r>
    <s v="ANJALI-MNRV"/>
    <d v="2020-11-26T00:00:00"/>
    <d v="2020-11-19T00:00:00"/>
    <x v="15"/>
    <n v="21"/>
    <n v="1"/>
    <n v="828.45"/>
    <m/>
    <m/>
    <n v="1200"/>
    <n v="1200"/>
    <n v="-994140"/>
  </r>
  <r>
    <s v="ANJALI-MNRV"/>
    <d v="2020-11-26T00:00:00"/>
    <d v="2020-11-19T00:00:00"/>
    <x v="77"/>
    <n v="21"/>
    <n v="1"/>
    <n v="1305.95"/>
    <m/>
    <m/>
    <n v="750"/>
    <n v="750"/>
    <n v="-979462.5"/>
  </r>
  <r>
    <s v="ANJALI-SM20"/>
    <d v="2020-11-26T00:00:00"/>
    <d v="2020-11-19T00:00:00"/>
    <x v="56"/>
    <n v="21"/>
    <n v="-2"/>
    <n v="330.75"/>
    <m/>
    <m/>
    <n v="2700"/>
    <n v="-5400"/>
    <n v="1786050"/>
  </r>
  <r>
    <s v="ANJALI-MNRV"/>
    <d v="2020-11-26T00:00:00"/>
    <d v="2020-11-20T00:00:00"/>
    <x v="14"/>
    <n v="21"/>
    <n v="1"/>
    <n v="377.2"/>
    <m/>
    <m/>
    <n v="2500"/>
    <n v="2500"/>
    <n v="-943000"/>
  </r>
  <r>
    <s v="ANJALI-MNRV"/>
    <d v="2020-11-26T00:00:00"/>
    <d v="2020-11-20T00:00:00"/>
    <x v="30"/>
    <n v="21"/>
    <n v="1"/>
    <n v="614"/>
    <m/>
    <m/>
    <n v="1200"/>
    <n v="1200"/>
    <n v="-736800"/>
  </r>
  <r>
    <s v="ANJALI-MNRV"/>
    <d v="2020-11-26T00:00:00"/>
    <d v="2020-11-20T00:00:00"/>
    <x v="17"/>
    <n v="21"/>
    <n v="2"/>
    <n v="4727.9799999999996"/>
    <m/>
    <m/>
    <n v="250"/>
    <n v="500"/>
    <n v="-2363990"/>
  </r>
  <r>
    <s v="ANJALI-MNRV"/>
    <d v="2020-11-26T00:00:00"/>
    <d v="2020-11-20T00:00:00"/>
    <x v="34"/>
    <n v="21"/>
    <n v="2"/>
    <n v="121.6"/>
    <m/>
    <m/>
    <n v="3700"/>
    <n v="7400"/>
    <n v="-899840"/>
  </r>
  <r>
    <s v="ANJALI-MNRV"/>
    <d v="2020-11-26T00:00:00"/>
    <d v="2020-11-20T00:00:00"/>
    <x v="4"/>
    <n v="21"/>
    <n v="1"/>
    <n v="2598.1"/>
    <m/>
    <m/>
    <n v="350"/>
    <n v="350"/>
    <n v="-909335"/>
  </r>
  <r>
    <s v="ANJALI-MNRV"/>
    <d v="2020-11-26T00:00:00"/>
    <d v="2020-11-20T00:00:00"/>
    <x v="98"/>
    <n v="21"/>
    <n v="1"/>
    <n v="664"/>
    <m/>
    <m/>
    <n v="1100"/>
    <n v="1100"/>
    <n v="-730400"/>
  </r>
  <r>
    <s v="ANJALI-MNRV"/>
    <d v="2020-11-26T00:00:00"/>
    <d v="2020-11-20T00:00:00"/>
    <x v="18"/>
    <n v="21"/>
    <n v="2"/>
    <n v="216.7"/>
    <m/>
    <m/>
    <n v="4300"/>
    <n v="8600"/>
    <n v="-1863620"/>
  </r>
  <r>
    <s v="ANJALI-MNRV"/>
    <d v="2020-11-26T00:00:00"/>
    <d v="2020-11-20T00:00:00"/>
    <x v="13"/>
    <n v="21"/>
    <n v="1"/>
    <n v="483.35"/>
    <m/>
    <m/>
    <n v="1375"/>
    <n v="1375"/>
    <n v="-664606.25"/>
  </r>
  <r>
    <s v="ANJALI-MNRV"/>
    <d v="2020-11-26T00:00:00"/>
    <d v="2020-11-20T00:00:00"/>
    <x v="12"/>
    <n v="21"/>
    <n v="1"/>
    <n v="817.05"/>
    <m/>
    <m/>
    <n v="800"/>
    <n v="800"/>
    <n v="-653640"/>
  </r>
  <r>
    <s v="ANJALI-MNRV"/>
    <d v="2020-11-26T00:00:00"/>
    <d v="2020-11-20T00:00:00"/>
    <x v="56"/>
    <n v="21"/>
    <n v="1"/>
    <n v="337.55"/>
    <m/>
    <m/>
    <n v="2700"/>
    <n v="2700"/>
    <n v="-911385"/>
  </r>
  <r>
    <s v="ANJALI-MNRV"/>
    <d v="2020-11-26T00:00:00"/>
    <d v="2020-11-20T00:00:00"/>
    <x v="7"/>
    <n v="21"/>
    <n v="2"/>
    <n v="1137.9000000000001"/>
    <m/>
    <m/>
    <n v="550"/>
    <n v="1100"/>
    <n v="-1251690"/>
  </r>
  <r>
    <s v="ANJALI-MNRV"/>
    <d v="2020-11-26T00:00:00"/>
    <d v="2020-11-20T00:00:00"/>
    <x v="3"/>
    <n v="21"/>
    <n v="1"/>
    <n v="718.05"/>
    <m/>
    <m/>
    <n v="1400"/>
    <n v="1400"/>
    <n v="-1005269.9999999999"/>
  </r>
  <r>
    <s v="ANJALI-MNRV"/>
    <d v="2020-11-26T00:00:00"/>
    <d v="2020-11-20T00:00:00"/>
    <x v="20"/>
    <n v="21"/>
    <n v="2"/>
    <n v="243.9"/>
    <m/>
    <m/>
    <n v="3000"/>
    <n v="6000"/>
    <n v="-1463400"/>
  </r>
  <r>
    <s v="ANJALI-MNRV"/>
    <d v="2020-11-26T00:00:00"/>
    <d v="2020-11-20T00:00:00"/>
    <x v="78"/>
    <n v="21"/>
    <n v="2"/>
    <n v="169.93"/>
    <m/>
    <m/>
    <n v="5700"/>
    <n v="11400"/>
    <n v="-1937202"/>
  </r>
  <r>
    <s v="ANJALI-MNRV"/>
    <d v="2020-11-26T00:00:00"/>
    <d v="2020-11-20T00:00:00"/>
    <x v="36"/>
    <n v="21"/>
    <n v="1"/>
    <n v="4864.6000000000004"/>
    <m/>
    <m/>
    <n v="200"/>
    <n v="200"/>
    <n v="-972920.00000000012"/>
  </r>
  <r>
    <s v="ANJALI-MNRV"/>
    <d v="2020-11-26T00:00:00"/>
    <d v="2020-11-20T00:00:00"/>
    <x v="0"/>
    <n v="21"/>
    <n v="-1"/>
    <n v="484.1"/>
    <m/>
    <m/>
    <n v="1851"/>
    <n v="-1851"/>
    <n v="896069.10000000009"/>
  </r>
  <r>
    <s v="ANJALI-MNRV"/>
    <d v="2020-11-26T00:00:00"/>
    <d v="2020-11-20T00:00:00"/>
    <x v="35"/>
    <n v="21"/>
    <n v="-1"/>
    <n v="383.2"/>
    <m/>
    <m/>
    <n v="1800"/>
    <n v="-1800"/>
    <n v="689760"/>
  </r>
  <r>
    <s v="ANJALI-MNRV"/>
    <d v="2020-11-26T00:00:00"/>
    <d v="2020-11-20T00:00:00"/>
    <x v="42"/>
    <n v="21"/>
    <n v="-1"/>
    <n v="3556.1"/>
    <m/>
    <m/>
    <n v="200"/>
    <n v="-200"/>
    <n v="711220"/>
  </r>
  <r>
    <s v="ANJALI-MNRV"/>
    <d v="2020-11-26T00:00:00"/>
    <d v="2020-11-20T00:00:00"/>
    <x v="16"/>
    <n v="21"/>
    <n v="-2"/>
    <n v="4687.43"/>
    <m/>
    <m/>
    <n v="125"/>
    <n v="-250"/>
    <n v="1171857.5"/>
  </r>
  <r>
    <s v="ANJALI-MNRV"/>
    <d v="2020-11-26T00:00:00"/>
    <d v="2020-11-20T00:00:00"/>
    <x v="2"/>
    <n v="21"/>
    <n v="-1"/>
    <n v="2998.6"/>
    <m/>
    <m/>
    <n v="300"/>
    <n v="-300"/>
    <n v="899580"/>
  </r>
  <r>
    <s v="ANJALI-MNRV"/>
    <d v="2020-11-26T00:00:00"/>
    <d v="2020-11-20T00:00:00"/>
    <x v="79"/>
    <n v="21"/>
    <n v="-1"/>
    <n v="2121.4499999999998"/>
    <m/>
    <m/>
    <n v="300"/>
    <n v="-300"/>
    <n v="636435"/>
  </r>
  <r>
    <s v="ANJALI-MNRV"/>
    <d v="2020-11-26T00:00:00"/>
    <d v="2020-11-20T00:00:00"/>
    <x v="24"/>
    <n v="21"/>
    <n v="-1"/>
    <n v="1108.55"/>
    <m/>
    <m/>
    <n v="600"/>
    <n v="-600"/>
    <n v="665130"/>
  </r>
  <r>
    <s v="ANJALI-MNRV"/>
    <d v="2020-11-26T00:00:00"/>
    <d v="2020-11-20T00:00:00"/>
    <x v="33"/>
    <n v="21"/>
    <n v="-4"/>
    <n v="191.72"/>
    <m/>
    <m/>
    <n v="3200"/>
    <n v="-12800"/>
    <n v="2454016"/>
  </r>
  <r>
    <s v="ANJALI-MNRV"/>
    <d v="2020-11-26T00:00:00"/>
    <d v="2020-11-20T00:00:00"/>
    <x v="26"/>
    <n v="21"/>
    <n v="-1"/>
    <n v="17453.099999999999"/>
    <m/>
    <m/>
    <n v="50"/>
    <n v="-50"/>
    <n v="872654.99999999988"/>
  </r>
  <r>
    <s v="ANJALI-MNRV"/>
    <d v="2020-11-26T00:00:00"/>
    <d v="2020-11-20T00:00:00"/>
    <x v="29"/>
    <n v="21"/>
    <n v="-2"/>
    <n v="91.72"/>
    <m/>
    <m/>
    <n v="5700"/>
    <n v="-11400"/>
    <n v="1045608"/>
  </r>
  <r>
    <s v="ANJALI-MNRV"/>
    <d v="2020-11-26T00:00:00"/>
    <d v="2020-11-20T00:00:00"/>
    <x v="22"/>
    <n v="21"/>
    <n v="-2"/>
    <n v="71.5"/>
    <m/>
    <m/>
    <n v="7700"/>
    <n v="-15400"/>
    <n v="1101100"/>
  </r>
  <r>
    <s v="ANJALI-MNRV"/>
    <d v="2020-11-26T00:00:00"/>
    <d v="2020-11-20T00:00:00"/>
    <x v="28"/>
    <n v="21"/>
    <n v="-1"/>
    <n v="190.65"/>
    <m/>
    <m/>
    <n v="4000"/>
    <n v="-4000"/>
    <n v="762600"/>
  </r>
  <r>
    <s v="ANJALI-MNRV"/>
    <d v="2020-11-26T00:00:00"/>
    <d v="2020-11-20T00:00:00"/>
    <x v="57"/>
    <n v="21"/>
    <n v="-1"/>
    <n v="533.4"/>
    <m/>
    <m/>
    <n v="1700"/>
    <n v="-1700"/>
    <n v="906780"/>
  </r>
  <r>
    <s v="ANJALI-MNRV"/>
    <d v="2020-11-26T00:00:00"/>
    <d v="2020-11-20T00:00:00"/>
    <x v="55"/>
    <n v="21"/>
    <n v="-2"/>
    <n v="2666.43"/>
    <m/>
    <m/>
    <n v="300"/>
    <n v="-600"/>
    <n v="1599858"/>
  </r>
  <r>
    <s v="ANJALI-MNRV"/>
    <d v="2020-11-26T00:00:00"/>
    <d v="2020-11-20T00:00:00"/>
    <x v="15"/>
    <n v="21"/>
    <n v="-1"/>
    <n v="839.1"/>
    <m/>
    <m/>
    <n v="1200"/>
    <n v="-1200"/>
    <n v="1006920"/>
  </r>
  <r>
    <s v="ANJALI-MNRV"/>
    <d v="2020-11-26T00:00:00"/>
    <d v="2020-11-20T00:00:00"/>
    <x v="77"/>
    <n v="21"/>
    <n v="-2"/>
    <n v="1361.83"/>
    <m/>
    <m/>
    <n v="750"/>
    <n v="-1500"/>
    <n v="2042745"/>
  </r>
  <r>
    <s v="ANJALI-SM20"/>
    <d v="2020-11-26T00:00:00"/>
    <d v="2020-11-20T00:00:00"/>
    <x v="56"/>
    <n v="21"/>
    <n v="1"/>
    <n v="336.35"/>
    <m/>
    <m/>
    <n v="2700"/>
    <n v="2700"/>
    <n v="-908145.00000000012"/>
  </r>
  <r>
    <s v="ANJALI-SM20"/>
    <d v="2020-11-26T00:00:00"/>
    <d v="2020-11-20T00:00:00"/>
    <x v="86"/>
    <n v="21"/>
    <n v="-1"/>
    <n v="258.14999999999998"/>
    <m/>
    <m/>
    <n v="3000"/>
    <n v="-3000"/>
    <n v="774449.99999999988"/>
  </r>
  <r>
    <s v="ANJALI-MNRV"/>
    <d v="2020-11-26T00:00:00"/>
    <d v="2020-11-23T00:00:00"/>
    <x v="14"/>
    <n v="21"/>
    <n v="1"/>
    <n v="374.55"/>
    <m/>
    <m/>
    <n v="2500"/>
    <n v="2500"/>
    <n v="-936375"/>
  </r>
  <r>
    <s v="ANJALI-MNRV"/>
    <d v="2020-11-26T00:00:00"/>
    <d v="2020-11-23T00:00:00"/>
    <x v="17"/>
    <n v="21"/>
    <n v="-2"/>
    <n v="4802.8500000000004"/>
    <m/>
    <m/>
    <n v="250"/>
    <n v="-500"/>
    <n v="2401425"/>
  </r>
  <r>
    <s v="ANJALI-MNRV"/>
    <d v="2020-11-26T00:00:00"/>
    <d v="2020-11-23T00:00:00"/>
    <x v="0"/>
    <n v="21"/>
    <n v="-1"/>
    <n v="478.7"/>
    <m/>
    <m/>
    <n v="1851"/>
    <n v="-1851"/>
    <n v="886073.7"/>
  </r>
  <r>
    <s v="ANJALI-MNRV"/>
    <d v="2020-11-26T00:00:00"/>
    <d v="2020-11-23T00:00:00"/>
    <x v="42"/>
    <n v="21"/>
    <n v="1"/>
    <n v="3553.55"/>
    <m/>
    <m/>
    <n v="200"/>
    <n v="200"/>
    <n v="-710710"/>
  </r>
  <r>
    <s v="ANJALI-MNRV"/>
    <d v="2020-11-26T00:00:00"/>
    <d v="2020-11-23T00:00:00"/>
    <x v="75"/>
    <n v="21"/>
    <n v="1"/>
    <n v="746.75"/>
    <m/>
    <m/>
    <n v="1300"/>
    <n v="1300"/>
    <n v="-970775"/>
  </r>
  <r>
    <s v="ANJALI-MNRV"/>
    <d v="2020-11-26T00:00:00"/>
    <d v="2020-11-23T00:00:00"/>
    <x v="16"/>
    <n v="21"/>
    <n v="2"/>
    <n v="4824.9799999999996"/>
    <m/>
    <m/>
    <n v="125"/>
    <n v="250"/>
    <n v="-1206245"/>
  </r>
  <r>
    <s v="ANJALI-MNRV"/>
    <d v="2020-11-26T00:00:00"/>
    <d v="2020-11-23T00:00:00"/>
    <x v="25"/>
    <n v="21"/>
    <n v="-2"/>
    <n v="101.22"/>
    <m/>
    <m/>
    <n v="6100"/>
    <n v="-12200"/>
    <n v="1234884"/>
  </r>
  <r>
    <s v="ANJALI-MNRV"/>
    <d v="2020-11-26T00:00:00"/>
    <d v="2020-11-23T00:00:00"/>
    <x v="37"/>
    <n v="21"/>
    <n v="-1"/>
    <n v="855.95"/>
    <m/>
    <m/>
    <n v="950"/>
    <n v="-950"/>
    <n v="813152.5"/>
  </r>
  <r>
    <s v="ANJALI-MNRV"/>
    <d v="2020-11-26T00:00:00"/>
    <d v="2020-11-23T00:00:00"/>
    <x v="98"/>
    <n v="21"/>
    <n v="-2"/>
    <n v="665.58"/>
    <m/>
    <m/>
    <n v="1100"/>
    <n v="-2200"/>
    <n v="1464276"/>
  </r>
  <r>
    <s v="ANJALI-MNRV"/>
    <d v="2020-11-26T00:00:00"/>
    <d v="2020-11-23T00:00:00"/>
    <x v="18"/>
    <n v="21"/>
    <n v="-1"/>
    <n v="218.5"/>
    <m/>
    <m/>
    <n v="4300"/>
    <n v="-4300"/>
    <n v="939550"/>
  </r>
  <r>
    <s v="ANJALI-MNRV"/>
    <d v="2020-11-26T00:00:00"/>
    <d v="2020-11-23T00:00:00"/>
    <x v="79"/>
    <n v="21"/>
    <n v="2"/>
    <n v="2127.2199999999998"/>
    <m/>
    <m/>
    <n v="300"/>
    <n v="600"/>
    <n v="-1276331.9999999998"/>
  </r>
  <r>
    <s v="ANJALI-MNRV"/>
    <d v="2020-11-26T00:00:00"/>
    <d v="2020-11-23T00:00:00"/>
    <x v="13"/>
    <n v="21"/>
    <n v="-1"/>
    <n v="471.02"/>
    <m/>
    <m/>
    <n v="1375"/>
    <n v="-1375"/>
    <n v="647652.5"/>
  </r>
  <r>
    <s v="ANJALI-MNRV"/>
    <d v="2020-11-26T00:00:00"/>
    <d v="2020-11-23T00:00:00"/>
    <x v="12"/>
    <n v="21"/>
    <n v="1"/>
    <n v="863.1"/>
    <m/>
    <m/>
    <n v="800"/>
    <n v="800"/>
    <n v="-690480"/>
  </r>
  <r>
    <s v="ANJALI-MNRV"/>
    <d v="2020-11-26T00:00:00"/>
    <d v="2020-11-23T00:00:00"/>
    <x v="33"/>
    <n v="21"/>
    <n v="2"/>
    <n v="191.35"/>
    <m/>
    <m/>
    <n v="3200"/>
    <n v="6400"/>
    <n v="-1224640"/>
  </r>
  <r>
    <s v="ANJALI-MNRV"/>
    <d v="2020-11-26T00:00:00"/>
    <d v="2020-11-23T00:00:00"/>
    <x v="56"/>
    <n v="21"/>
    <n v="-1"/>
    <n v="340.15"/>
    <m/>
    <m/>
    <n v="2700"/>
    <n v="-2700"/>
    <n v="918404.99999999988"/>
  </r>
  <r>
    <s v="ANJALI-MNRV"/>
    <d v="2020-11-26T00:00:00"/>
    <d v="2020-11-23T00:00:00"/>
    <x v="19"/>
    <n v="21"/>
    <n v="-1"/>
    <n v="1890.15"/>
    <m/>
    <m/>
    <n v="400"/>
    <n v="-400"/>
    <n v="756060"/>
  </r>
  <r>
    <s v="ANJALI-MNRV"/>
    <d v="2020-11-26T00:00:00"/>
    <d v="2020-11-23T00:00:00"/>
    <x v="10"/>
    <n v="21"/>
    <n v="-1"/>
    <n v="12939.15"/>
    <m/>
    <m/>
    <n v="75"/>
    <n v="-75"/>
    <n v="970436.25"/>
  </r>
  <r>
    <s v="ANJALI-MNRV"/>
    <d v="2020-11-26T00:00:00"/>
    <d v="2020-11-23T00:00:00"/>
    <x v="22"/>
    <n v="21"/>
    <n v="4"/>
    <n v="76.58"/>
    <m/>
    <m/>
    <n v="7700"/>
    <n v="30800"/>
    <n v="-2358664"/>
  </r>
  <r>
    <s v="ANJALI-MNRV"/>
    <d v="2020-11-26T00:00:00"/>
    <d v="2020-11-23T00:00:00"/>
    <x v="28"/>
    <n v="21"/>
    <n v="1"/>
    <n v="194.55"/>
    <m/>
    <m/>
    <n v="4000"/>
    <n v="4000"/>
    <n v="-778200"/>
  </r>
  <r>
    <s v="ANJALI-MNRV"/>
    <d v="2020-11-26T00:00:00"/>
    <d v="2020-11-23T00:00:00"/>
    <x v="31"/>
    <n v="21"/>
    <n v="1"/>
    <n v="1959.5"/>
    <m/>
    <m/>
    <n v="505"/>
    <n v="505"/>
    <n v="-989547.5"/>
  </r>
  <r>
    <s v="ANJALI-MNRV"/>
    <d v="2020-11-26T00:00:00"/>
    <d v="2020-11-23T00:00:00"/>
    <x v="20"/>
    <n v="21"/>
    <n v="-1"/>
    <n v="239.4"/>
    <m/>
    <m/>
    <n v="3000"/>
    <n v="-3000"/>
    <n v="718200"/>
  </r>
  <r>
    <s v="ANJALI-MNRV"/>
    <d v="2020-11-26T00:00:00"/>
    <d v="2020-11-23T00:00:00"/>
    <x v="23"/>
    <n v="21"/>
    <n v="1"/>
    <n v="514"/>
    <m/>
    <m/>
    <n v="1400"/>
    <n v="1400"/>
    <n v="-719600"/>
  </r>
  <r>
    <s v="ANJALI-MNRV"/>
    <d v="2020-11-26T00:00:00"/>
    <d v="2020-11-23T00:00:00"/>
    <x v="78"/>
    <n v="21"/>
    <n v="-1"/>
    <n v="172.3"/>
    <m/>
    <m/>
    <n v="5700"/>
    <n v="-5700"/>
    <n v="982110.00000000012"/>
  </r>
  <r>
    <s v="ANJALI-MNRV"/>
    <d v="2020-11-26T00:00:00"/>
    <d v="2020-11-23T00:00:00"/>
    <x v="57"/>
    <n v="21"/>
    <n v="1"/>
    <n v="545.5"/>
    <m/>
    <m/>
    <n v="1700"/>
    <n v="1700"/>
    <n v="-927350"/>
  </r>
  <r>
    <s v="ANJALI-MNRV"/>
    <d v="2020-11-26T00:00:00"/>
    <d v="2020-11-23T00:00:00"/>
    <x v="55"/>
    <n v="21"/>
    <n v="1"/>
    <n v="2723.15"/>
    <m/>
    <m/>
    <n v="300"/>
    <n v="300"/>
    <n v="-816945"/>
  </r>
  <r>
    <s v="ANJALI-MNRV"/>
    <d v="2020-11-26T00:00:00"/>
    <d v="2020-11-23T00:00:00"/>
    <x v="36"/>
    <n v="21"/>
    <n v="-1"/>
    <n v="4893.55"/>
    <m/>
    <m/>
    <n v="200"/>
    <n v="-200"/>
    <n v="978710"/>
  </r>
  <r>
    <s v="ANJALI-SM20"/>
    <d v="2020-11-26T00:00:00"/>
    <d v="2020-11-23T00:00:00"/>
    <x v="13"/>
    <n v="21"/>
    <n v="-2"/>
    <n v="471.02"/>
    <m/>
    <m/>
    <n v="1375"/>
    <n v="-2750"/>
    <n v="1295305"/>
  </r>
  <r>
    <s v="ANJALI-SM20"/>
    <d v="2020-11-26T00:00:00"/>
    <d v="2020-11-23T00:00:00"/>
    <x v="86"/>
    <n v="21"/>
    <n v="1"/>
    <n v="258.75"/>
    <m/>
    <m/>
    <n v="3000"/>
    <n v="3000"/>
    <n v="-776250"/>
  </r>
  <r>
    <s v="ANJALI-SM20"/>
    <d v="2020-11-26T00:00:00"/>
    <d v="2020-11-23T00:00:00"/>
    <x v="6"/>
    <n v="21"/>
    <n v="1"/>
    <n v="7024"/>
    <m/>
    <m/>
    <n v="100"/>
    <n v="100"/>
    <n v="-702400"/>
  </r>
  <r>
    <s v="ANJALI-MNRV"/>
    <d v="2020-11-26T00:00:00"/>
    <d v="2020-11-24T00:00:00"/>
    <x v="14"/>
    <n v="21"/>
    <n v="-1"/>
    <n v="393.1"/>
    <m/>
    <m/>
    <n v="2500"/>
    <n v="-2500"/>
    <n v="982750"/>
  </r>
  <r>
    <s v="ANJALI-MNRV"/>
    <d v="2020-11-26T00:00:00"/>
    <d v="2020-11-24T00:00:00"/>
    <x v="17"/>
    <n v="21"/>
    <n v="1"/>
    <n v="4786.8"/>
    <m/>
    <m/>
    <n v="250"/>
    <n v="250"/>
    <n v="-1196700"/>
  </r>
  <r>
    <s v="ANJALI-MNRV"/>
    <d v="2020-11-26T00:00:00"/>
    <d v="2020-11-24T00:00:00"/>
    <x v="0"/>
    <n v="21"/>
    <n v="2"/>
    <n v="474.25"/>
    <m/>
    <m/>
    <n v="1851"/>
    <n v="3702"/>
    <n v="-1755673.5"/>
  </r>
  <r>
    <s v="ANJALI-MNRV"/>
    <d v="2020-11-26T00:00:00"/>
    <d v="2020-11-24T00:00:00"/>
    <x v="35"/>
    <n v="21"/>
    <n v="-1"/>
    <n v="389.5"/>
    <m/>
    <m/>
    <n v="1800"/>
    <n v="-1800"/>
    <n v="701100"/>
  </r>
  <r>
    <s v="ANJALI-MNRV"/>
    <d v="2020-11-26T00:00:00"/>
    <d v="2020-11-24T00:00:00"/>
    <x v="75"/>
    <n v="21"/>
    <n v="-1"/>
    <n v="749"/>
    <m/>
    <m/>
    <n v="1300"/>
    <n v="-1300"/>
    <n v="973700"/>
  </r>
  <r>
    <s v="ANJALI-MNRV"/>
    <d v="2020-11-26T00:00:00"/>
    <d v="2020-11-24T00:00:00"/>
    <x v="34"/>
    <n v="21"/>
    <n v="-2"/>
    <n v="123.8"/>
    <m/>
    <m/>
    <n v="3700"/>
    <n v="-7400"/>
    <n v="916120"/>
  </r>
  <r>
    <s v="ANJALI-MNRV"/>
    <d v="2020-11-26T00:00:00"/>
    <d v="2020-11-24T00:00:00"/>
    <x v="16"/>
    <n v="21"/>
    <n v="-4"/>
    <n v="4887.8500000000004"/>
    <m/>
    <m/>
    <n v="125"/>
    <n v="-500"/>
    <n v="2443925"/>
  </r>
  <r>
    <s v="ANJALI-MNRV"/>
    <d v="2020-11-26T00:00:00"/>
    <d v="2020-11-24T00:00:00"/>
    <x v="37"/>
    <n v="21"/>
    <n v="1"/>
    <n v="854.65"/>
    <m/>
    <m/>
    <n v="950"/>
    <n v="950"/>
    <n v="-811917.5"/>
  </r>
  <r>
    <s v="ANJALI-MNRV"/>
    <d v="2020-11-26T00:00:00"/>
    <d v="2020-11-24T00:00:00"/>
    <x v="11"/>
    <n v="21"/>
    <n v="1"/>
    <n v="2230.5"/>
    <m/>
    <m/>
    <n v="300"/>
    <n v="300"/>
    <n v="-669150"/>
  </r>
  <r>
    <s v="ANJALI-MNRV"/>
    <d v="2020-11-26T00:00:00"/>
    <d v="2020-11-24T00:00:00"/>
    <x v="80"/>
    <n v="21"/>
    <n v="1"/>
    <n v="1436.45"/>
    <m/>
    <m/>
    <n v="550"/>
    <n v="550"/>
    <n v="-790047.5"/>
  </r>
  <r>
    <s v="ANJALI-MNRV"/>
    <d v="2020-11-26T00:00:00"/>
    <d v="2020-11-24T00:00:00"/>
    <x v="98"/>
    <n v="21"/>
    <n v="1"/>
    <n v="663.5"/>
    <m/>
    <m/>
    <n v="1100"/>
    <n v="1100"/>
    <n v="-729850"/>
  </r>
  <r>
    <s v="ANJALI-MNRV"/>
    <d v="2020-11-26T00:00:00"/>
    <d v="2020-11-24T00:00:00"/>
    <x v="79"/>
    <n v="21"/>
    <n v="-2"/>
    <n v="2157"/>
    <m/>
    <m/>
    <n v="300"/>
    <n v="-600"/>
    <n v="1294200"/>
  </r>
  <r>
    <s v="ANJALI-MNRV"/>
    <d v="2020-11-26T00:00:00"/>
    <d v="2020-11-24T00:00:00"/>
    <x v="13"/>
    <n v="21"/>
    <n v="1"/>
    <n v="477.73"/>
    <m/>
    <m/>
    <n v="1375"/>
    <n v="1375"/>
    <n v="-656878.75"/>
  </r>
  <r>
    <s v="ANJALI-MNRV"/>
    <d v="2020-11-26T00:00:00"/>
    <d v="2020-11-24T00:00:00"/>
    <x v="12"/>
    <n v="21"/>
    <n v="-2"/>
    <n v="850.38"/>
    <m/>
    <m/>
    <n v="800"/>
    <n v="-1600"/>
    <n v="1360608"/>
  </r>
  <r>
    <s v="ANJALI-MNRV"/>
    <d v="2020-11-26T00:00:00"/>
    <d v="2020-11-24T00:00:00"/>
    <x v="24"/>
    <n v="21"/>
    <n v="-1"/>
    <n v="1138.7"/>
    <m/>
    <m/>
    <n v="600"/>
    <n v="-600"/>
    <n v="683220"/>
  </r>
  <r>
    <s v="ANJALI-MNRV"/>
    <d v="2020-11-26T00:00:00"/>
    <d v="2020-11-24T00:00:00"/>
    <x v="19"/>
    <n v="21"/>
    <n v="1"/>
    <n v="1917.85"/>
    <m/>
    <m/>
    <n v="400"/>
    <n v="400"/>
    <n v="-767140"/>
  </r>
  <r>
    <s v="ANJALI-MNRV"/>
    <d v="2020-11-26T00:00:00"/>
    <d v="2020-11-24T00:00:00"/>
    <x v="7"/>
    <n v="21"/>
    <n v="2"/>
    <n v="1135.8"/>
    <m/>
    <m/>
    <n v="550"/>
    <n v="1100"/>
    <n v="-1249380"/>
  </r>
  <r>
    <s v="ANJALI-MNRV"/>
    <d v="2020-11-26T00:00:00"/>
    <d v="2020-11-24T00:00:00"/>
    <x v="3"/>
    <n v="21"/>
    <n v="1"/>
    <n v="728.8"/>
    <m/>
    <m/>
    <n v="1400"/>
    <n v="1400"/>
    <n v="-1020319.9999999999"/>
  </r>
  <r>
    <s v="ANJALI-MNRV"/>
    <d v="2020-11-26T00:00:00"/>
    <d v="2020-11-24T00:00:00"/>
    <x v="26"/>
    <n v="21"/>
    <n v="1"/>
    <n v="17670"/>
    <m/>
    <m/>
    <n v="50"/>
    <n v="50"/>
    <n v="-883500"/>
  </r>
  <r>
    <s v="ANJALI-MNRV"/>
    <d v="2020-11-26T00:00:00"/>
    <d v="2020-11-24T00:00:00"/>
    <x v="10"/>
    <n v="21"/>
    <n v="1"/>
    <n v="13051.9"/>
    <m/>
    <m/>
    <n v="75"/>
    <n v="75"/>
    <n v="-978892.5"/>
  </r>
  <r>
    <s v="ANJALI-MNRV"/>
    <d v="2020-11-26T00:00:00"/>
    <d v="2020-11-24T00:00:00"/>
    <x v="29"/>
    <n v="21"/>
    <n v="2"/>
    <n v="93.7"/>
    <m/>
    <m/>
    <n v="5700"/>
    <n v="11400"/>
    <n v="-1068180"/>
  </r>
  <r>
    <s v="ANJALI-MNRV"/>
    <d v="2020-11-26T00:00:00"/>
    <d v="2020-11-24T00:00:00"/>
    <x v="22"/>
    <n v="21"/>
    <n v="-4"/>
    <n v="76.34"/>
    <m/>
    <m/>
    <n v="7700"/>
    <n v="-30800"/>
    <n v="2351272"/>
  </r>
  <r>
    <s v="ANJALI-MNRV"/>
    <d v="2020-11-26T00:00:00"/>
    <d v="2020-11-24T00:00:00"/>
    <x v="31"/>
    <n v="21"/>
    <n v="-2"/>
    <n v="1957.25"/>
    <m/>
    <m/>
    <n v="505"/>
    <n v="-1010"/>
    <n v="1976822.5"/>
  </r>
  <r>
    <s v="ANJALI-MNRV"/>
    <d v="2020-11-26T00:00:00"/>
    <d v="2020-11-24T00:00:00"/>
    <x v="82"/>
    <n v="21"/>
    <n v="2"/>
    <n v="840.6"/>
    <m/>
    <m/>
    <n v="750"/>
    <n v="1500"/>
    <n v="-1260900"/>
  </r>
  <r>
    <s v="ANJALI-MNRV"/>
    <d v="2020-11-26T00:00:00"/>
    <d v="2020-11-24T00:00:00"/>
    <x v="20"/>
    <n v="21"/>
    <n v="1"/>
    <n v="243.3"/>
    <m/>
    <m/>
    <n v="3000"/>
    <n v="3000"/>
    <n v="-729900"/>
  </r>
  <r>
    <s v="ANJALI-MNRV"/>
    <d v="2020-11-26T00:00:00"/>
    <d v="2020-11-24T00:00:00"/>
    <x v="23"/>
    <n v="21"/>
    <n v="-1"/>
    <n v="520.1"/>
    <m/>
    <m/>
    <n v="1400"/>
    <n v="-1400"/>
    <n v="728140"/>
  </r>
  <r>
    <s v="ANJALI-MNRV"/>
    <d v="2020-11-26T00:00:00"/>
    <d v="2020-11-24T00:00:00"/>
    <x v="15"/>
    <n v="21"/>
    <n v="-1"/>
    <n v="877.8"/>
    <m/>
    <m/>
    <n v="1200"/>
    <n v="-1200"/>
    <n v="1053360"/>
  </r>
  <r>
    <s v="ANJALI-MNRV"/>
    <d v="2020-11-26T00:00:00"/>
    <d v="2020-11-24T00:00:00"/>
    <x v="77"/>
    <n v="21"/>
    <n v="2"/>
    <n v="1332.93"/>
    <m/>
    <m/>
    <n v="750"/>
    <n v="1500"/>
    <n v="-1999395"/>
  </r>
  <r>
    <s v="ANJALI-MNRV"/>
    <d v="2020-11-26T00:00:00"/>
    <d v="2020-11-24T00:00:00"/>
    <x v="5"/>
    <n v="21"/>
    <n v="-1"/>
    <n v="356"/>
    <m/>
    <m/>
    <n v="3200"/>
    <n v="-3200"/>
    <n v="1139200"/>
  </r>
  <r>
    <s v="ANJALI-SM20"/>
    <d v="2020-11-26T00:00:00"/>
    <d v="2020-11-24T00:00:00"/>
    <x v="13"/>
    <n v="21"/>
    <n v="1"/>
    <n v="477.73"/>
    <m/>
    <m/>
    <n v="1375"/>
    <n v="1375"/>
    <n v="-656878.75"/>
  </r>
  <r>
    <s v="ANJALI-MNRV"/>
    <d v="2020-11-26T00:00:00"/>
    <d v="2020-11-25T00:00:00"/>
    <x v="14"/>
    <n v="21"/>
    <n v="-1"/>
    <n v="401.35"/>
    <m/>
    <m/>
    <n v="2500"/>
    <n v="-2500"/>
    <n v="1003375"/>
  </r>
  <r>
    <s v="ANJALI-MNRV"/>
    <d v="2020-11-26T00:00:00"/>
    <d v="2020-11-25T00:00:00"/>
    <x v="30"/>
    <n v="21"/>
    <n v="-2"/>
    <n v="602.91999999999996"/>
    <m/>
    <m/>
    <n v="1200"/>
    <n v="-2400"/>
    <n v="1447008"/>
  </r>
  <r>
    <s v="ANJALI-MNRV"/>
    <d v="2020-11-26T00:00:00"/>
    <d v="2020-11-25T00:00:00"/>
    <x v="32"/>
    <n v="21"/>
    <n v="1"/>
    <n v="8705.2999999999993"/>
    <m/>
    <m/>
    <n v="125"/>
    <n v="125"/>
    <n v="-1088162.5"/>
  </r>
  <r>
    <s v="ANJALI-MNRV"/>
    <d v="2020-11-26T00:00:00"/>
    <d v="2020-11-25T00:00:00"/>
    <x v="35"/>
    <n v="21"/>
    <n v="2"/>
    <n v="383.55"/>
    <m/>
    <m/>
    <n v="1800"/>
    <n v="3600"/>
    <n v="-1380780"/>
  </r>
  <r>
    <s v="ANJALI-MNRV"/>
    <d v="2020-11-26T00:00:00"/>
    <d v="2020-11-25T00:00:00"/>
    <x v="16"/>
    <n v="21"/>
    <n v="2"/>
    <n v="4829.2700000000004"/>
    <m/>
    <m/>
    <n v="125"/>
    <n v="250"/>
    <n v="-1207317.5"/>
  </r>
  <r>
    <s v="ANJALI-MNRV"/>
    <d v="2020-11-26T00:00:00"/>
    <d v="2020-11-25T00:00:00"/>
    <x v="4"/>
    <n v="21"/>
    <n v="-1"/>
    <n v="2599.85"/>
    <m/>
    <m/>
    <n v="350"/>
    <n v="-350"/>
    <n v="909947.5"/>
  </r>
  <r>
    <s v="ANJALI-MNRV"/>
    <d v="2020-11-26T00:00:00"/>
    <d v="2020-11-25T00:00:00"/>
    <x v="25"/>
    <n v="21"/>
    <n v="4"/>
    <n v="102.59"/>
    <m/>
    <m/>
    <n v="6100"/>
    <n v="24400"/>
    <n v="-2503196"/>
  </r>
  <r>
    <s v="ANJALI-MNRV"/>
    <d v="2020-11-26T00:00:00"/>
    <d v="2020-11-25T00:00:00"/>
    <x v="80"/>
    <n v="21"/>
    <n v="-2"/>
    <n v="1406.63"/>
    <m/>
    <m/>
    <n v="550"/>
    <n v="-1100"/>
    <n v="1547293.0000000002"/>
  </r>
  <r>
    <s v="ANJALI-MNRV"/>
    <d v="2020-11-26T00:00:00"/>
    <d v="2020-11-25T00:00:00"/>
    <x v="18"/>
    <n v="21"/>
    <n v="-1"/>
    <n v="224.05"/>
    <m/>
    <m/>
    <n v="4300"/>
    <n v="-4300"/>
    <n v="963415"/>
  </r>
  <r>
    <s v="ANJALI-MNRV"/>
    <d v="2020-11-26T00:00:00"/>
    <d v="2020-11-25T00:00:00"/>
    <x v="13"/>
    <n v="21"/>
    <n v="-2"/>
    <n v="474.13"/>
    <m/>
    <m/>
    <n v="1375"/>
    <n v="-2750"/>
    <n v="1303857.5"/>
  </r>
  <r>
    <s v="ANJALI-MNRV"/>
    <d v="2020-11-26T00:00:00"/>
    <d v="2020-11-25T00:00:00"/>
    <x v="12"/>
    <n v="21"/>
    <n v="1"/>
    <n v="859.1"/>
    <m/>
    <m/>
    <n v="800"/>
    <n v="800"/>
    <n v="-687280"/>
  </r>
  <r>
    <s v="ANJALI-MNRV"/>
    <d v="2020-11-26T00:00:00"/>
    <d v="2020-11-25T00:00:00"/>
    <x v="24"/>
    <n v="21"/>
    <n v="1"/>
    <n v="1116.4000000000001"/>
    <m/>
    <m/>
    <n v="600"/>
    <n v="600"/>
    <n v="-669840"/>
  </r>
  <r>
    <s v="ANJALI-MNRV"/>
    <d v="2020-11-26T00:00:00"/>
    <d v="2020-11-25T00:00:00"/>
    <x v="8"/>
    <n v="21"/>
    <n v="2"/>
    <n v="86.05"/>
    <m/>
    <m/>
    <n v="5700"/>
    <n v="11400"/>
    <n v="-980970"/>
  </r>
  <r>
    <s v="ANJALI-MNRV"/>
    <d v="2020-11-26T00:00:00"/>
    <d v="2020-11-25T00:00:00"/>
    <x v="33"/>
    <n v="21"/>
    <n v="-2"/>
    <n v="194"/>
    <m/>
    <m/>
    <n v="3200"/>
    <n v="-6400"/>
    <n v="1241600"/>
  </r>
  <r>
    <s v="ANJALI-MNRV"/>
    <d v="2020-11-26T00:00:00"/>
    <d v="2020-11-25T00:00:00"/>
    <x v="7"/>
    <n v="21"/>
    <n v="-2"/>
    <n v="1117.47"/>
    <m/>
    <m/>
    <n v="550"/>
    <n v="-1100"/>
    <n v="1229217"/>
  </r>
  <r>
    <s v="ANJALI-MNRV"/>
    <d v="2020-11-26T00:00:00"/>
    <d v="2020-11-25T00:00:00"/>
    <x v="3"/>
    <n v="21"/>
    <n v="-2"/>
    <n v="717.98"/>
    <m/>
    <m/>
    <n v="1400"/>
    <n v="-2800"/>
    <n v="2010344"/>
  </r>
  <r>
    <s v="ANJALI-MNRV"/>
    <d v="2020-11-26T00:00:00"/>
    <d v="2020-11-25T00:00:00"/>
    <x v="6"/>
    <n v="21"/>
    <n v="-1"/>
    <n v="7065"/>
    <m/>
    <m/>
    <n v="100"/>
    <n v="-100"/>
    <n v="706500"/>
  </r>
  <r>
    <s v="ANJALI-MNRV"/>
    <d v="2020-11-26T00:00:00"/>
    <d v="2020-11-25T00:00:00"/>
    <x v="26"/>
    <n v="21"/>
    <n v="1"/>
    <n v="17539.75"/>
    <m/>
    <m/>
    <n v="50"/>
    <n v="50"/>
    <n v="-876987.5"/>
  </r>
  <r>
    <s v="ANJALI-MNRV"/>
    <d v="2020-11-26T00:00:00"/>
    <d v="2020-11-25T00:00:00"/>
    <x v="10"/>
    <n v="21"/>
    <n v="-2"/>
    <n v="12874"/>
    <m/>
    <m/>
    <n v="75"/>
    <n v="-150"/>
    <n v="1931100"/>
  </r>
  <r>
    <s v="ANJALI-MNRV"/>
    <d v="2020-11-26T00:00:00"/>
    <d v="2020-11-25T00:00:00"/>
    <x v="22"/>
    <n v="21"/>
    <n v="4"/>
    <n v="81.739999999999995"/>
    <m/>
    <m/>
    <n v="7700"/>
    <n v="30800"/>
    <n v="-2517592"/>
  </r>
  <r>
    <s v="ANJALI-MNRV"/>
    <d v="2020-11-26T00:00:00"/>
    <d v="2020-11-25T00:00:00"/>
    <x v="31"/>
    <n v="21"/>
    <n v="1"/>
    <n v="1947"/>
    <m/>
    <m/>
    <n v="505"/>
    <n v="505"/>
    <n v="-983235"/>
  </r>
  <r>
    <s v="ANJALI-MNRV"/>
    <d v="2020-11-26T00:00:00"/>
    <d v="2020-11-25T00:00:00"/>
    <x v="82"/>
    <n v="21"/>
    <n v="-2"/>
    <n v="850.17"/>
    <m/>
    <m/>
    <n v="750"/>
    <n v="-1500"/>
    <n v="1275255"/>
  </r>
  <r>
    <s v="ANJALI-MNRV"/>
    <d v="2020-11-26T00:00:00"/>
    <d v="2020-11-25T00:00:00"/>
    <x v="20"/>
    <n v="21"/>
    <n v="-2"/>
    <n v="244.1"/>
    <m/>
    <m/>
    <n v="3000"/>
    <n v="-6000"/>
    <n v="1464600"/>
  </r>
  <r>
    <s v="ANJALI-MNRV"/>
    <d v="2020-11-26T00:00:00"/>
    <d v="2020-11-25T00:00:00"/>
    <x v="76"/>
    <n v="21"/>
    <n v="1"/>
    <n v="23869.95"/>
    <m/>
    <m/>
    <n v="50"/>
    <n v="50"/>
    <n v="-1193497.5"/>
  </r>
  <r>
    <s v="ANJALI-MNRV"/>
    <d v="2020-11-26T00:00:00"/>
    <d v="2020-11-25T00:00:00"/>
    <x v="15"/>
    <n v="21"/>
    <n v="1"/>
    <n v="863.3"/>
    <m/>
    <m/>
    <n v="1200"/>
    <n v="1200"/>
    <n v="-1035960"/>
  </r>
  <r>
    <s v="ANJALI-MNRV"/>
    <d v="2020-11-26T00:00:00"/>
    <d v="2020-11-25T00:00:00"/>
    <x v="36"/>
    <n v="21"/>
    <n v="1"/>
    <n v="4840.2"/>
    <m/>
    <m/>
    <n v="200"/>
    <n v="200"/>
    <n v="-968040"/>
  </r>
  <r>
    <s v="ANJALI-MNRV"/>
    <d v="2020-11-26T00:00:00"/>
    <d v="2020-11-25T00:00:00"/>
    <x v="5"/>
    <n v="21"/>
    <n v="1"/>
    <n v="351.55"/>
    <m/>
    <m/>
    <n v="3200"/>
    <n v="3200"/>
    <n v="-1124960"/>
  </r>
  <r>
    <s v="ANJALI-SM20"/>
    <d v="2020-11-26T00:00:00"/>
    <d v="2020-11-25T00:00:00"/>
    <x v="35"/>
    <n v="21"/>
    <n v="-1"/>
    <n v="383.55"/>
    <m/>
    <m/>
    <n v="1800"/>
    <n v="-1800"/>
    <n v="690390"/>
  </r>
  <r>
    <s v="ANJALI-SM20"/>
    <d v="2020-11-26T00:00:00"/>
    <d v="2020-11-25T00:00:00"/>
    <x v="84"/>
    <n v="21"/>
    <n v="-1"/>
    <n v="1671.45"/>
    <m/>
    <m/>
    <n v="500"/>
    <n v="-500"/>
    <n v="835725"/>
  </r>
  <r>
    <s v="ANJALI-MNBN"/>
    <d v="2020-11-26T00:00:00"/>
    <d v="2020-11-26T00:00:00"/>
    <x v="99"/>
    <n v="21"/>
    <n v="-11"/>
    <n v="10.59"/>
    <m/>
    <m/>
    <n v="25"/>
    <n v="-275"/>
    <n v="2912.25"/>
  </r>
  <r>
    <s v="ANJALI-MNBN"/>
    <d v="2020-11-26T00:00:00"/>
    <d v="2020-11-26T00:00:00"/>
    <x v="100"/>
    <n v="21"/>
    <n v="-11"/>
    <n v="74.42"/>
    <m/>
    <m/>
    <n v="25"/>
    <n v="-275"/>
    <n v="20465.5"/>
  </r>
  <r>
    <s v="ANJALI-MNBN"/>
    <d v="2020-11-26T00:00:00"/>
    <d v="2020-11-26T00:00:00"/>
    <x v="101"/>
    <n v="21"/>
    <n v="4"/>
    <n v="44.38"/>
    <m/>
    <m/>
    <n v="550"/>
    <n v="2200"/>
    <n v="-97636"/>
  </r>
  <r>
    <s v="ANJALI-MNBN"/>
    <d v="2020-11-26T00:00:00"/>
    <d v="2020-11-26T00:00:00"/>
    <x v="102"/>
    <n v="21"/>
    <n v="4"/>
    <n v="0.15"/>
    <m/>
    <m/>
    <n v="550"/>
    <n v="2200"/>
    <n v="-330"/>
  </r>
  <r>
    <s v="ANJALI-MNBN"/>
    <d v="2020-11-26T00:00:00"/>
    <d v="2020-11-26T00:00:00"/>
    <x v="103"/>
    <n v="21"/>
    <n v="2"/>
    <n v="0.1"/>
    <m/>
    <m/>
    <n v="1375"/>
    <n v="2750"/>
    <n v="-275"/>
  </r>
  <r>
    <s v="ANJALI-MNBN"/>
    <d v="2020-11-26T00:00:00"/>
    <d v="2020-11-26T00:00:00"/>
    <x v="104"/>
    <n v="21"/>
    <n v="2"/>
    <n v="17.25"/>
    <m/>
    <m/>
    <n v="1375"/>
    <n v="2750"/>
    <n v="-47437.5"/>
  </r>
  <r>
    <s v="ANJALI-MNBN"/>
    <d v="2020-11-26T00:00:00"/>
    <d v="2020-11-26T00:00:00"/>
    <x v="105"/>
    <n v="21"/>
    <n v="2"/>
    <n v="41"/>
    <m/>
    <m/>
    <n v="400"/>
    <n v="800"/>
    <n v="-32800"/>
  </r>
  <r>
    <s v="ANJALI-MNBN"/>
    <d v="2020-11-26T00:00:00"/>
    <d v="2020-11-26T00:00:00"/>
    <x v="106"/>
    <n v="21"/>
    <n v="2"/>
    <n v="0.55000000000000004"/>
    <m/>
    <m/>
    <n v="400"/>
    <n v="800"/>
    <n v="-440.00000000000006"/>
  </r>
  <r>
    <s v="ANJALI-MNBN"/>
    <d v="2020-11-26T00:00:00"/>
    <d v="2020-11-26T00:00:00"/>
    <x v="107"/>
    <n v="21"/>
    <n v="1"/>
    <n v="0.05"/>
    <m/>
    <m/>
    <n v="1200"/>
    <n v="1200"/>
    <n v="-60"/>
  </r>
  <r>
    <s v="ANJALI-MNBN"/>
    <d v="2020-11-26T00:00:00"/>
    <d v="2020-11-26T00:00:00"/>
    <x v="108"/>
    <n v="21"/>
    <n v="1"/>
    <n v="17.5"/>
    <m/>
    <m/>
    <n v="1200"/>
    <n v="1200"/>
    <n v="-21000"/>
  </r>
  <r>
    <s v="ANJALI-MNBN"/>
    <d v="2020-11-26T00:00:00"/>
    <d v="2020-11-26T00:00:00"/>
    <x v="109"/>
    <n v="21"/>
    <n v="1"/>
    <n v="0.05"/>
    <m/>
    <m/>
    <n v="3000"/>
    <n v="3000"/>
    <n v="-150"/>
  </r>
  <r>
    <s v="ANJALI-MNBN"/>
    <d v="2020-11-26T00:00:00"/>
    <d v="2020-11-26T00:00:00"/>
    <x v="110"/>
    <n v="21"/>
    <n v="1"/>
    <n v="4.55"/>
    <m/>
    <m/>
    <n v="3000"/>
    <n v="3000"/>
    <n v="-13650"/>
  </r>
  <r>
    <s v="ANJALI-MNBN"/>
    <d v="2020-11-26T00:00:00"/>
    <d v="2020-11-26T00:00:00"/>
    <x v="111"/>
    <n v="21"/>
    <n v="1"/>
    <n v="15"/>
    <m/>
    <m/>
    <n v="800"/>
    <n v="800"/>
    <n v="-12000"/>
  </r>
  <r>
    <s v="ANJALI-MNBN"/>
    <d v="2020-11-26T00:00:00"/>
    <d v="2020-11-26T00:00:00"/>
    <x v="112"/>
    <n v="21"/>
    <n v="1"/>
    <n v="1.7"/>
    <m/>
    <m/>
    <n v="800"/>
    <n v="800"/>
    <n v="-1360"/>
  </r>
  <r>
    <s v="ANJALI-MNRV"/>
    <d v="2020-11-26T00:00:00"/>
    <d v="2020-11-26T00:00:00"/>
    <x v="14"/>
    <n v="21"/>
    <n v="1"/>
    <n v="407.23"/>
    <m/>
    <m/>
    <n v="2500"/>
    <n v="2500"/>
    <n v="-1018075"/>
  </r>
  <r>
    <s v="ANJALI-MNRV"/>
    <d v="2020-11-26T00:00:00"/>
    <d v="2020-11-26T00:00:00"/>
    <x v="30"/>
    <n v="21"/>
    <n v="-1"/>
    <n v="611.6"/>
    <m/>
    <m/>
    <n v="1200"/>
    <n v="-1200"/>
    <n v="733920"/>
  </r>
  <r>
    <s v="ANJALI-MNRV"/>
    <d v="2020-11-26T00:00:00"/>
    <d v="2020-11-26T00:00:00"/>
    <x v="0"/>
    <n v="21"/>
    <n v="-1"/>
    <n v="465.6"/>
    <m/>
    <m/>
    <n v="1851"/>
    <n v="-1851"/>
    <n v="861825.60000000009"/>
  </r>
  <r>
    <s v="ANJALI-MNRV"/>
    <d v="2020-11-26T00:00:00"/>
    <d v="2020-11-26T00:00:00"/>
    <x v="35"/>
    <n v="21"/>
    <n v="-1"/>
    <n v="378"/>
    <m/>
    <m/>
    <n v="1800"/>
    <n v="-1800"/>
    <n v="680400"/>
  </r>
  <r>
    <s v="ANJALI-MNRV"/>
    <d v="2020-11-26T00:00:00"/>
    <d v="2020-11-26T00:00:00"/>
    <x v="4"/>
    <n v="21"/>
    <n v="1"/>
    <n v="2556.1"/>
    <m/>
    <m/>
    <n v="350"/>
    <n v="350"/>
    <n v="-894635"/>
  </r>
  <r>
    <s v="ANJALI-MNRV"/>
    <d v="2020-11-26T00:00:00"/>
    <d v="2020-11-26T00:00:00"/>
    <x v="25"/>
    <n v="21"/>
    <n v="-2"/>
    <n v="102.32"/>
    <m/>
    <m/>
    <n v="6100"/>
    <n v="-12200"/>
    <n v="1248304"/>
  </r>
  <r>
    <s v="ANJALI-MNRV"/>
    <d v="2020-11-26T00:00:00"/>
    <d v="2020-11-26T00:00:00"/>
    <x v="11"/>
    <n v="21"/>
    <n v="-1"/>
    <n v="2225.1"/>
    <m/>
    <m/>
    <n v="300"/>
    <n v="-300"/>
    <n v="667530"/>
  </r>
  <r>
    <s v="ANJALI-MNRV"/>
    <d v="2020-11-26T00:00:00"/>
    <d v="2020-11-26T00:00:00"/>
    <x v="80"/>
    <n v="21"/>
    <n v="1"/>
    <n v="1420.55"/>
    <m/>
    <m/>
    <n v="550"/>
    <n v="550"/>
    <n v="-781302.5"/>
  </r>
  <r>
    <s v="ANJALI-MNRV"/>
    <d v="2020-11-26T00:00:00"/>
    <d v="2020-11-26T00:00:00"/>
    <x v="18"/>
    <n v="21"/>
    <n v="1"/>
    <n v="228.5"/>
    <m/>
    <m/>
    <n v="4300"/>
    <n v="4300"/>
    <n v="-982550"/>
  </r>
  <r>
    <s v="ANJALI-MNRV"/>
    <d v="2020-11-26T00:00:00"/>
    <d v="2020-11-26T00:00:00"/>
    <x v="13"/>
    <n v="21"/>
    <n v="1"/>
    <n v="470.3"/>
    <m/>
    <m/>
    <n v="1375"/>
    <n v="1375"/>
    <n v="-646662.5"/>
  </r>
  <r>
    <s v="ANJALI-MNRV"/>
    <d v="2020-11-26T00:00:00"/>
    <d v="2020-11-26T00:00:00"/>
    <x v="8"/>
    <n v="21"/>
    <n v="-2"/>
    <n v="85.58"/>
    <m/>
    <m/>
    <n v="5700"/>
    <n v="-11400"/>
    <n v="975612"/>
  </r>
  <r>
    <s v="ANJALI-MNRV"/>
    <d v="2020-11-26T00:00:00"/>
    <d v="2020-11-26T00:00:00"/>
    <x v="33"/>
    <n v="21"/>
    <n v="2"/>
    <n v="193.9"/>
    <m/>
    <m/>
    <n v="3200"/>
    <n v="6400"/>
    <n v="-1240960"/>
  </r>
  <r>
    <s v="ANJALI-MNRV"/>
    <d v="2020-11-26T00:00:00"/>
    <d v="2020-11-26T00:00:00"/>
    <x v="3"/>
    <n v="21"/>
    <n v="1"/>
    <n v="722.45"/>
    <m/>
    <m/>
    <n v="1400"/>
    <n v="1400"/>
    <n v="-1011430.0000000001"/>
  </r>
  <r>
    <s v="ANJALI-MNRV"/>
    <d v="2020-11-26T00:00:00"/>
    <d v="2020-11-26T00:00:00"/>
    <x v="6"/>
    <n v="21"/>
    <n v="1"/>
    <n v="6994.2"/>
    <m/>
    <m/>
    <n v="100"/>
    <n v="100"/>
    <n v="-699420"/>
  </r>
  <r>
    <s v="ANJALI-MNRV"/>
    <d v="2020-11-26T00:00:00"/>
    <d v="2020-11-26T00:00:00"/>
    <x v="26"/>
    <n v="21"/>
    <n v="-1"/>
    <n v="17593.3"/>
    <m/>
    <m/>
    <n v="50"/>
    <n v="-50"/>
    <n v="879665"/>
  </r>
  <r>
    <s v="ANJALI-MNRV"/>
    <d v="2020-11-26T00:00:00"/>
    <d v="2020-11-26T00:00:00"/>
    <x v="10"/>
    <n v="21"/>
    <n v="1"/>
    <n v="12891.08"/>
    <m/>
    <m/>
    <n v="75"/>
    <n v="75"/>
    <n v="-966831"/>
  </r>
  <r>
    <s v="ANJALI-MNRV"/>
    <d v="2020-11-26T00:00:00"/>
    <d v="2020-11-26T00:00:00"/>
    <x v="22"/>
    <n v="21"/>
    <n v="-2"/>
    <n v="79.88"/>
    <m/>
    <m/>
    <n v="7700"/>
    <n v="-15400"/>
    <n v="1230152"/>
  </r>
  <r>
    <s v="ANJALI-MNRV"/>
    <d v="2020-11-26T00:00:00"/>
    <d v="2020-11-26T00:00:00"/>
    <x v="20"/>
    <n v="21"/>
    <n v="1"/>
    <n v="245.3"/>
    <m/>
    <m/>
    <n v="3000"/>
    <n v="3000"/>
    <n v="-735900"/>
  </r>
  <r>
    <s v="ANJALI-MNRV"/>
    <d v="2020-11-26T00:00:00"/>
    <d v="2020-11-26T00:00:00"/>
    <x v="76"/>
    <n v="21"/>
    <n v="-1"/>
    <n v="24181.7"/>
    <m/>
    <m/>
    <n v="50"/>
    <n v="-50"/>
    <n v="1209085"/>
  </r>
  <r>
    <s v="ANJALI-MNRV"/>
    <d v="2020-11-26T00:00:00"/>
    <d v="2020-11-26T00:00:00"/>
    <x v="77"/>
    <n v="21"/>
    <n v="-1"/>
    <n v="1323.53"/>
    <m/>
    <m/>
    <n v="750"/>
    <n v="-750"/>
    <n v="992647.5"/>
  </r>
  <r>
    <s v="ANJALI-MNRV"/>
    <d v="2020-11-26T00:00:00"/>
    <d v="2020-11-26T00:00:00"/>
    <x v="36"/>
    <n v="21"/>
    <n v="-1"/>
    <n v="4814.8"/>
    <m/>
    <m/>
    <n v="200"/>
    <n v="-200"/>
    <n v="962960"/>
  </r>
  <r>
    <s v="ANJALI-RSC"/>
    <d v="2020-11-26T00:00:00"/>
    <d v="2020-11-26T00:00:00"/>
    <x v="14"/>
    <n v="21"/>
    <n v="1"/>
    <n v="407.23"/>
    <m/>
    <m/>
    <n v="2500"/>
    <n v="2500"/>
    <n v="-1018075"/>
  </r>
  <r>
    <s v="ANJALI-RSC"/>
    <d v="2020-11-26T00:00:00"/>
    <d v="2020-11-26T00:00:00"/>
    <x v="27"/>
    <n v="21"/>
    <n v="2"/>
    <n v="2144.88"/>
    <m/>
    <m/>
    <n v="300"/>
    <n v="600"/>
    <n v="-1286928"/>
  </r>
  <r>
    <s v="ANJALI-RSC"/>
    <d v="2020-11-26T00:00:00"/>
    <d v="2020-11-26T00:00:00"/>
    <x v="0"/>
    <n v="21"/>
    <n v="-1"/>
    <n v="465.6"/>
    <m/>
    <m/>
    <n v="1851"/>
    <n v="-1851"/>
    <n v="861825.60000000009"/>
  </r>
  <r>
    <s v="ANJALI-RSC"/>
    <d v="2020-11-26T00:00:00"/>
    <d v="2020-11-26T00:00:00"/>
    <x v="35"/>
    <n v="21"/>
    <n v="4"/>
    <n v="378"/>
    <m/>
    <m/>
    <n v="1800"/>
    <n v="7200"/>
    <n v="-2721600"/>
  </r>
  <r>
    <s v="ANJALI-RSC"/>
    <d v="2020-11-26T00:00:00"/>
    <d v="2020-11-26T00:00:00"/>
    <x v="34"/>
    <n v="21"/>
    <n v="3"/>
    <n v="125.05"/>
    <m/>
    <m/>
    <n v="3700"/>
    <n v="11100"/>
    <n v="-1388055"/>
  </r>
  <r>
    <s v="ANJALI-RSC"/>
    <d v="2020-11-26T00:00:00"/>
    <d v="2020-11-26T00:00:00"/>
    <x v="11"/>
    <n v="21"/>
    <n v="-2"/>
    <n v="2225.1"/>
    <m/>
    <m/>
    <n v="300"/>
    <n v="-600"/>
    <n v="1335060"/>
  </r>
  <r>
    <s v="ANJALI-RSC"/>
    <d v="2020-11-26T00:00:00"/>
    <d v="2020-11-26T00:00:00"/>
    <x v="2"/>
    <n v="21"/>
    <n v="-1"/>
    <n v="3006.32"/>
    <m/>
    <m/>
    <n v="300"/>
    <n v="-300"/>
    <n v="901896"/>
  </r>
  <r>
    <s v="ANJALI-RSC"/>
    <d v="2020-11-26T00:00:00"/>
    <d v="2020-11-26T00:00:00"/>
    <x v="18"/>
    <n v="21"/>
    <n v="-2"/>
    <n v="228.5"/>
    <m/>
    <m/>
    <n v="4300"/>
    <n v="-8600"/>
    <n v="1965100"/>
  </r>
  <r>
    <s v="ANJALI-RSC"/>
    <d v="2020-11-26T00:00:00"/>
    <d v="2020-11-26T00:00:00"/>
    <x v="79"/>
    <n v="21"/>
    <n v="-2"/>
    <n v="2137.38"/>
    <m/>
    <m/>
    <n v="300"/>
    <n v="-600"/>
    <n v="1282428"/>
  </r>
  <r>
    <s v="ANJALI-RSC"/>
    <d v="2020-11-26T00:00:00"/>
    <d v="2020-11-26T00:00:00"/>
    <x v="13"/>
    <n v="21"/>
    <n v="-2"/>
    <n v="470.3"/>
    <m/>
    <m/>
    <n v="1375"/>
    <n v="-2750"/>
    <n v="1293325"/>
  </r>
  <r>
    <s v="ANJALI-RSC"/>
    <d v="2020-11-26T00:00:00"/>
    <d v="2020-11-26T00:00:00"/>
    <x v="12"/>
    <n v="21"/>
    <n v="-3"/>
    <n v="852"/>
    <m/>
    <m/>
    <n v="800"/>
    <n v="-2400"/>
    <n v="2044800"/>
  </r>
  <r>
    <s v="ANJALI-RSC"/>
    <d v="2020-11-26T00:00:00"/>
    <d v="2020-11-26T00:00:00"/>
    <x v="24"/>
    <n v="21"/>
    <n v="-2"/>
    <n v="1107.18"/>
    <m/>
    <m/>
    <n v="600"/>
    <n v="-1200"/>
    <n v="1328616"/>
  </r>
  <r>
    <s v="ANJALI-RSC"/>
    <d v="2020-11-26T00:00:00"/>
    <d v="2020-11-26T00:00:00"/>
    <x v="8"/>
    <n v="21"/>
    <n v="3"/>
    <n v="85.58"/>
    <m/>
    <m/>
    <n v="5700"/>
    <n v="17100"/>
    <n v="-1463418"/>
  </r>
  <r>
    <s v="ANJALI-RSC"/>
    <d v="2020-11-26T00:00:00"/>
    <d v="2020-11-26T00:00:00"/>
    <x v="19"/>
    <n v="21"/>
    <n v="2"/>
    <n v="1874.01"/>
    <m/>
    <m/>
    <n v="400"/>
    <n v="800"/>
    <n v="-1499208"/>
  </r>
  <r>
    <s v="ANJALI-RSC"/>
    <d v="2020-11-26T00:00:00"/>
    <d v="2020-11-26T00:00:00"/>
    <x v="7"/>
    <n v="21"/>
    <n v="-2"/>
    <n v="1118.8499999999999"/>
    <m/>
    <m/>
    <n v="550"/>
    <n v="-1100"/>
    <n v="1230735"/>
  </r>
  <r>
    <s v="ANJALI-RSC"/>
    <d v="2020-11-26T00:00:00"/>
    <d v="2020-11-26T00:00:00"/>
    <x v="6"/>
    <n v="21"/>
    <n v="-2"/>
    <n v="6994.2"/>
    <m/>
    <m/>
    <n v="100"/>
    <n v="-200"/>
    <n v="1398840"/>
  </r>
  <r>
    <s v="ANJALI-RSC"/>
    <d v="2020-11-26T00:00:00"/>
    <d v="2020-11-26T00:00:00"/>
    <x v="26"/>
    <n v="21"/>
    <n v="1"/>
    <n v="17593.3"/>
    <m/>
    <m/>
    <n v="50"/>
    <n v="50"/>
    <n v="-879665"/>
  </r>
  <r>
    <s v="ANJALI-RSC"/>
    <d v="2020-11-26T00:00:00"/>
    <d v="2020-11-26T00:00:00"/>
    <x v="29"/>
    <n v="21"/>
    <n v="2"/>
    <n v="94.03"/>
    <m/>
    <m/>
    <n v="5700"/>
    <n v="11400"/>
    <n v="-1071942"/>
  </r>
  <r>
    <s v="ANJALI-RSC"/>
    <d v="2020-11-26T00:00:00"/>
    <d v="2020-11-26T00:00:00"/>
    <x v="28"/>
    <n v="21"/>
    <n v="2"/>
    <n v="196.04"/>
    <m/>
    <m/>
    <n v="4000"/>
    <n v="8000"/>
    <n v="-1568320"/>
  </r>
  <r>
    <s v="ANJALI-RSC"/>
    <d v="2020-11-26T00:00:00"/>
    <d v="2020-11-26T00:00:00"/>
    <x v="20"/>
    <n v="21"/>
    <n v="-2"/>
    <n v="245.3"/>
    <m/>
    <m/>
    <n v="3000"/>
    <n v="-6000"/>
    <n v="1471800"/>
  </r>
  <r>
    <s v="ANJALI-RSC"/>
    <d v="2020-11-26T00:00:00"/>
    <d v="2020-11-26T00:00:00"/>
    <x v="57"/>
    <n v="21"/>
    <n v="2"/>
    <n v="567.30999999999995"/>
    <m/>
    <m/>
    <n v="1700"/>
    <n v="3400"/>
    <n v="-1928853.9999999998"/>
  </r>
  <r>
    <s v="ANJALI-RSC"/>
    <d v="2020-11-26T00:00:00"/>
    <d v="2020-11-26T00:00:00"/>
    <x v="77"/>
    <n v="21"/>
    <n v="-1"/>
    <n v="1323.53"/>
    <m/>
    <m/>
    <n v="750"/>
    <n v="-750"/>
    <n v="992647.5"/>
  </r>
  <r>
    <s v="ANJALI-RSC"/>
    <d v="2020-11-26T00:00:00"/>
    <d v="2020-11-26T00:00:00"/>
    <x v="21"/>
    <n v="21"/>
    <n v="-2"/>
    <n v="118.39"/>
    <m/>
    <m/>
    <n v="6200"/>
    <n v="-12400"/>
    <n v="1468036"/>
  </r>
  <r>
    <s v="ANJALI-RSC"/>
    <d v="2020-11-26T00:00:00"/>
    <d v="2020-11-26T00:00:00"/>
    <x v="81"/>
    <n v="21"/>
    <n v="2"/>
    <n v="188.45"/>
    <m/>
    <m/>
    <n v="3000"/>
    <n v="6000"/>
    <n v="-1130700"/>
  </r>
  <r>
    <s v="ANJALI-RSI"/>
    <d v="2020-11-26T00:00:00"/>
    <d v="2020-11-26T00:00:00"/>
    <x v="27"/>
    <n v="21"/>
    <n v="2"/>
    <n v="2144.88"/>
    <m/>
    <m/>
    <n v="300"/>
    <n v="600"/>
    <n v="-1286928"/>
  </r>
  <r>
    <s v="ANJALI-RSI"/>
    <d v="2020-11-26T00:00:00"/>
    <d v="2020-11-26T00:00:00"/>
    <x v="30"/>
    <n v="21"/>
    <n v="2"/>
    <n v="611.6"/>
    <m/>
    <m/>
    <n v="1200"/>
    <n v="2400"/>
    <n v="-1467840"/>
  </r>
  <r>
    <s v="ANJALI-RSI"/>
    <d v="2020-11-26T00:00:00"/>
    <d v="2020-11-26T00:00:00"/>
    <x v="0"/>
    <n v="21"/>
    <n v="1"/>
    <n v="465.6"/>
    <m/>
    <m/>
    <n v="1851"/>
    <n v="1851"/>
    <n v="-861825.60000000009"/>
  </r>
  <r>
    <s v="ANJALI-RSI"/>
    <d v="2020-11-26T00:00:00"/>
    <d v="2020-11-26T00:00:00"/>
    <x v="32"/>
    <n v="21"/>
    <n v="-2"/>
    <n v="8788"/>
    <m/>
    <m/>
    <n v="125"/>
    <n v="-250"/>
    <n v="2197000"/>
  </r>
  <r>
    <s v="ANJALI-RSI"/>
    <d v="2020-11-26T00:00:00"/>
    <d v="2020-11-26T00:00:00"/>
    <x v="35"/>
    <n v="21"/>
    <n v="-2"/>
    <n v="378"/>
    <m/>
    <m/>
    <n v="1800"/>
    <n v="-3600"/>
    <n v="1360800"/>
  </r>
  <r>
    <s v="ANJALI-RSI"/>
    <d v="2020-11-26T00:00:00"/>
    <d v="2020-11-26T00:00:00"/>
    <x v="42"/>
    <n v="21"/>
    <n v="-2"/>
    <n v="3534.23"/>
    <m/>
    <m/>
    <n v="200"/>
    <n v="-400"/>
    <n v="1413692"/>
  </r>
  <r>
    <s v="ANJALI-RSI"/>
    <d v="2020-11-26T00:00:00"/>
    <d v="2020-11-26T00:00:00"/>
    <x v="34"/>
    <n v="21"/>
    <n v="-3"/>
    <n v="125.05"/>
    <m/>
    <m/>
    <n v="3700"/>
    <n v="-11100"/>
    <n v="1388055"/>
  </r>
  <r>
    <s v="ANJALI-RSI"/>
    <d v="2020-11-26T00:00:00"/>
    <d v="2020-11-26T00:00:00"/>
    <x v="37"/>
    <n v="21"/>
    <n v="2"/>
    <n v="873.25"/>
    <m/>
    <m/>
    <n v="950"/>
    <n v="1900"/>
    <n v="-1659175"/>
  </r>
  <r>
    <s v="ANJALI-RSI"/>
    <d v="2020-11-26T00:00:00"/>
    <d v="2020-11-26T00:00:00"/>
    <x v="2"/>
    <n v="21"/>
    <n v="-1"/>
    <n v="3006.32"/>
    <m/>
    <m/>
    <n v="300"/>
    <n v="-300"/>
    <n v="901896"/>
  </r>
  <r>
    <s v="ANJALI-RSI"/>
    <d v="2020-11-26T00:00:00"/>
    <d v="2020-11-26T00:00:00"/>
    <x v="79"/>
    <n v="21"/>
    <n v="-2"/>
    <n v="2137.38"/>
    <m/>
    <m/>
    <n v="300"/>
    <n v="-600"/>
    <n v="1282428"/>
  </r>
  <r>
    <s v="ANJALI-RSI"/>
    <d v="2020-11-26T00:00:00"/>
    <d v="2020-11-26T00:00:00"/>
    <x v="8"/>
    <n v="21"/>
    <n v="3"/>
    <n v="85.58"/>
    <m/>
    <m/>
    <n v="5700"/>
    <n v="17100"/>
    <n v="-1463418"/>
  </r>
  <r>
    <s v="ANJALI-RSI"/>
    <d v="2020-11-26T00:00:00"/>
    <d v="2020-11-26T00:00:00"/>
    <x v="33"/>
    <n v="21"/>
    <n v="-2"/>
    <n v="193.9"/>
    <m/>
    <m/>
    <n v="3200"/>
    <n v="-6400"/>
    <n v="1240960"/>
  </r>
  <r>
    <s v="ANJALI-RSI"/>
    <d v="2020-11-26T00:00:00"/>
    <d v="2020-11-26T00:00:00"/>
    <x v="56"/>
    <n v="21"/>
    <n v="1"/>
    <n v="356.45"/>
    <m/>
    <m/>
    <n v="2700"/>
    <n v="2700"/>
    <n v="-962415"/>
  </r>
  <r>
    <s v="ANJALI-RSI"/>
    <d v="2020-11-26T00:00:00"/>
    <d v="2020-11-26T00:00:00"/>
    <x v="19"/>
    <n v="21"/>
    <n v="2"/>
    <n v="1874.01"/>
    <m/>
    <m/>
    <n v="400"/>
    <n v="800"/>
    <n v="-1499208"/>
  </r>
  <r>
    <s v="ANJALI-RSI"/>
    <d v="2020-11-26T00:00:00"/>
    <d v="2020-11-26T00:00:00"/>
    <x v="7"/>
    <n v="21"/>
    <n v="2"/>
    <n v="1118.8499999999999"/>
    <m/>
    <m/>
    <n v="550"/>
    <n v="1100"/>
    <n v="-1230735"/>
  </r>
  <r>
    <s v="ANJALI-RSI"/>
    <d v="2020-11-26T00:00:00"/>
    <d v="2020-11-26T00:00:00"/>
    <x v="6"/>
    <n v="21"/>
    <n v="2"/>
    <n v="6994.2"/>
    <m/>
    <m/>
    <n v="100"/>
    <n v="200"/>
    <n v="-1398840"/>
  </r>
  <r>
    <s v="ANJALI-RSI"/>
    <d v="2020-11-26T00:00:00"/>
    <d v="2020-11-26T00:00:00"/>
    <x v="26"/>
    <n v="21"/>
    <n v="1"/>
    <n v="17593.3"/>
    <m/>
    <m/>
    <n v="50"/>
    <n v="50"/>
    <n v="-879665"/>
  </r>
  <r>
    <s v="ANJALI-RSI"/>
    <d v="2020-11-26T00:00:00"/>
    <d v="2020-11-26T00:00:00"/>
    <x v="10"/>
    <n v="21"/>
    <n v="-1"/>
    <n v="12891.08"/>
    <m/>
    <m/>
    <n v="75"/>
    <n v="-75"/>
    <n v="966831"/>
  </r>
  <r>
    <s v="ANJALI-RSI"/>
    <d v="2020-11-26T00:00:00"/>
    <d v="2020-11-26T00:00:00"/>
    <x v="22"/>
    <n v="21"/>
    <n v="-2"/>
    <n v="79.88"/>
    <m/>
    <m/>
    <n v="7700"/>
    <n v="-15400"/>
    <n v="1230152"/>
  </r>
  <r>
    <s v="ANJALI-RSI"/>
    <d v="2020-11-26T00:00:00"/>
    <d v="2020-11-26T00:00:00"/>
    <x v="28"/>
    <n v="21"/>
    <n v="2"/>
    <n v="196.04"/>
    <m/>
    <m/>
    <n v="4000"/>
    <n v="8000"/>
    <n v="-1568320"/>
  </r>
  <r>
    <s v="ANJALI-RSI"/>
    <d v="2020-11-26T00:00:00"/>
    <d v="2020-11-26T00:00:00"/>
    <x v="31"/>
    <n v="21"/>
    <n v="-1"/>
    <n v="1940.2"/>
    <m/>
    <m/>
    <n v="505"/>
    <n v="-505"/>
    <n v="979801"/>
  </r>
  <r>
    <s v="ANJALI-RSI"/>
    <d v="2020-11-26T00:00:00"/>
    <d v="2020-11-26T00:00:00"/>
    <x v="23"/>
    <n v="21"/>
    <n v="-2"/>
    <n v="509.12"/>
    <m/>
    <m/>
    <n v="1400"/>
    <n v="-2800"/>
    <n v="1425536"/>
  </r>
  <r>
    <s v="ANJALI-RSI"/>
    <d v="2020-11-26T00:00:00"/>
    <d v="2020-11-26T00:00:00"/>
    <x v="57"/>
    <n v="21"/>
    <n v="2"/>
    <n v="567.30999999999995"/>
    <m/>
    <m/>
    <n v="1700"/>
    <n v="3400"/>
    <n v="-1928853.9999999998"/>
  </r>
  <r>
    <s v="ANJALI-RSI"/>
    <d v="2020-11-26T00:00:00"/>
    <d v="2020-11-26T00:00:00"/>
    <x v="1"/>
    <n v="21"/>
    <n v="-2"/>
    <n v="419.45"/>
    <m/>
    <m/>
    <n v="1300"/>
    <n v="-2600"/>
    <n v="1090570"/>
  </r>
  <r>
    <s v="ANJALI-RSI"/>
    <d v="2020-11-26T00:00:00"/>
    <d v="2020-11-26T00:00:00"/>
    <x v="36"/>
    <n v="21"/>
    <n v="1"/>
    <n v="4814.8"/>
    <m/>
    <m/>
    <n v="200"/>
    <n v="200"/>
    <n v="-962960"/>
  </r>
  <r>
    <s v="ANJALI-RSI"/>
    <d v="2020-11-26T00:00:00"/>
    <d v="2020-11-26T00:00:00"/>
    <x v="21"/>
    <n v="21"/>
    <n v="-2"/>
    <n v="118.39"/>
    <m/>
    <m/>
    <n v="6200"/>
    <n v="-12400"/>
    <n v="1468036"/>
  </r>
  <r>
    <s v="ANJALI-SN"/>
    <d v="2020-11-26T00:00:00"/>
    <d v="2020-11-26T00:00:00"/>
    <x v="51"/>
    <n v="21"/>
    <n v="1"/>
    <n v="88.85"/>
    <m/>
    <m/>
    <n v="9000"/>
    <n v="9000"/>
    <n v="-799650"/>
  </r>
  <r>
    <s v="ANJALI-SN"/>
    <d v="2020-11-26T00:00:00"/>
    <d v="2020-11-26T00:00:00"/>
    <x v="59"/>
    <n v="21"/>
    <n v="1"/>
    <n v="2293.6"/>
    <m/>
    <m/>
    <n v="500"/>
    <n v="500"/>
    <n v="-1146800"/>
  </r>
  <r>
    <s v="ANJALI-SN"/>
    <d v="2020-11-26T00:00:00"/>
    <d v="2020-11-26T00:00:00"/>
    <x v="27"/>
    <n v="21"/>
    <n v="1"/>
    <n v="2144.88"/>
    <m/>
    <m/>
    <n v="300"/>
    <n v="300"/>
    <n v="-643464"/>
  </r>
  <r>
    <s v="ANJALI-SN"/>
    <d v="2020-11-26T00:00:00"/>
    <d v="2020-11-26T00:00:00"/>
    <x v="30"/>
    <n v="21"/>
    <n v="1"/>
    <n v="611.6"/>
    <m/>
    <m/>
    <n v="1200"/>
    <n v="1200"/>
    <n v="-733920"/>
  </r>
  <r>
    <s v="ANJALI-SN"/>
    <d v="2020-11-26T00:00:00"/>
    <d v="2020-11-26T00:00:00"/>
    <x v="32"/>
    <n v="21"/>
    <n v="-1"/>
    <n v="8788"/>
    <m/>
    <m/>
    <n v="125"/>
    <n v="-125"/>
    <n v="1098500"/>
  </r>
  <r>
    <s v="ANJALI-SN"/>
    <d v="2020-11-26T00:00:00"/>
    <d v="2020-11-26T00:00:00"/>
    <x v="38"/>
    <n v="21"/>
    <n v="-1"/>
    <n v="12646.9"/>
    <m/>
    <m/>
    <n v="50"/>
    <n v="-50"/>
    <n v="632345"/>
  </r>
  <r>
    <s v="ANJALI-SN"/>
    <d v="2020-11-26T00:00:00"/>
    <d v="2020-11-26T00:00:00"/>
    <x v="35"/>
    <n v="21"/>
    <n v="-1"/>
    <n v="378"/>
    <m/>
    <m/>
    <n v="1800"/>
    <n v="-1800"/>
    <n v="680400"/>
  </r>
  <r>
    <s v="ANJALI-SN"/>
    <d v="2020-11-26T00:00:00"/>
    <d v="2020-11-26T00:00:00"/>
    <x v="42"/>
    <n v="21"/>
    <n v="-1"/>
    <n v="3534.23"/>
    <m/>
    <m/>
    <n v="200"/>
    <n v="-200"/>
    <n v="706846"/>
  </r>
  <r>
    <s v="ANJALI-SN"/>
    <d v="2020-11-26T00:00:00"/>
    <d v="2020-11-26T00:00:00"/>
    <x v="75"/>
    <n v="21"/>
    <n v="1"/>
    <n v="736"/>
    <m/>
    <m/>
    <n v="1300"/>
    <n v="1300"/>
    <n v="-956800"/>
  </r>
  <r>
    <s v="ANJALI-SN"/>
    <d v="2020-11-26T00:00:00"/>
    <d v="2020-11-26T00:00:00"/>
    <x v="25"/>
    <n v="21"/>
    <n v="-1"/>
    <n v="102.32"/>
    <m/>
    <m/>
    <n v="6100"/>
    <n v="-6100"/>
    <n v="624152"/>
  </r>
  <r>
    <s v="ANJALI-SN"/>
    <d v="2020-11-26T00:00:00"/>
    <d v="2020-11-26T00:00:00"/>
    <x v="46"/>
    <n v="21"/>
    <n v="-2"/>
    <n v="834.77"/>
    <m/>
    <m/>
    <n v="700"/>
    <n v="-1400"/>
    <n v="1168678"/>
  </r>
  <r>
    <s v="ANJALI-SN"/>
    <d v="2020-11-26T00:00:00"/>
    <d v="2020-11-26T00:00:00"/>
    <x v="11"/>
    <n v="21"/>
    <n v="1"/>
    <n v="2225.1"/>
    <m/>
    <m/>
    <n v="300"/>
    <n v="300"/>
    <n v="-667530"/>
  </r>
  <r>
    <s v="ANJALI-SN"/>
    <d v="2020-11-26T00:00:00"/>
    <d v="2020-11-26T00:00:00"/>
    <x v="18"/>
    <n v="21"/>
    <n v="-1"/>
    <n v="228.5"/>
    <m/>
    <m/>
    <n v="4300"/>
    <n v="-4300"/>
    <n v="982550"/>
  </r>
  <r>
    <s v="ANJALI-SN"/>
    <d v="2020-11-26T00:00:00"/>
    <d v="2020-11-26T00:00:00"/>
    <x v="44"/>
    <n v="21"/>
    <n v="-1"/>
    <n v="185.3"/>
    <m/>
    <m/>
    <n v="3100"/>
    <n v="-3100"/>
    <n v="574430"/>
  </r>
  <r>
    <s v="ANJALI-SN"/>
    <d v="2020-11-26T00:00:00"/>
    <d v="2020-11-26T00:00:00"/>
    <x v="8"/>
    <n v="21"/>
    <n v="1"/>
    <n v="85.58"/>
    <m/>
    <m/>
    <n v="5700"/>
    <n v="5700"/>
    <n v="-487806"/>
  </r>
  <r>
    <s v="ANJALI-SN"/>
    <d v="2020-11-26T00:00:00"/>
    <d v="2020-11-26T00:00:00"/>
    <x v="33"/>
    <n v="21"/>
    <n v="-1"/>
    <n v="193.9"/>
    <m/>
    <m/>
    <n v="3200"/>
    <n v="-3200"/>
    <n v="620480"/>
  </r>
  <r>
    <s v="ANJALI-SN"/>
    <d v="2020-11-26T00:00:00"/>
    <d v="2020-11-26T00:00:00"/>
    <x v="56"/>
    <n v="21"/>
    <n v="1"/>
    <n v="356.45"/>
    <m/>
    <m/>
    <n v="2700"/>
    <n v="2700"/>
    <n v="-962415"/>
  </r>
  <r>
    <s v="ANJALI-SN"/>
    <d v="2020-11-26T00:00:00"/>
    <d v="2020-11-26T00:00:00"/>
    <x v="19"/>
    <n v="21"/>
    <n v="1"/>
    <n v="1874.01"/>
    <m/>
    <m/>
    <n v="400"/>
    <n v="400"/>
    <n v="-749604"/>
  </r>
  <r>
    <s v="ANJALI-SN"/>
    <d v="2020-11-26T00:00:00"/>
    <d v="2020-11-26T00:00:00"/>
    <x v="48"/>
    <n v="21"/>
    <n v="-1"/>
    <n v="899.95"/>
    <m/>
    <m/>
    <n v="850"/>
    <n v="-850"/>
    <n v="764957.5"/>
  </r>
  <r>
    <s v="ANJALI-SN"/>
    <d v="2020-11-26T00:00:00"/>
    <d v="2020-11-26T00:00:00"/>
    <x v="7"/>
    <n v="21"/>
    <n v="1"/>
    <n v="1118.8499999999999"/>
    <m/>
    <m/>
    <n v="550"/>
    <n v="550"/>
    <n v="-615367.5"/>
  </r>
  <r>
    <s v="ANJALI-SN"/>
    <d v="2020-11-26T00:00:00"/>
    <d v="2020-11-26T00:00:00"/>
    <x v="50"/>
    <n v="21"/>
    <n v="1"/>
    <n v="75275"/>
    <m/>
    <m/>
    <n v="10"/>
    <n v="10"/>
    <n v="-752750"/>
  </r>
  <r>
    <s v="ANJALI-SN"/>
    <d v="2020-11-26T00:00:00"/>
    <d v="2020-11-26T00:00:00"/>
    <x v="29"/>
    <n v="21"/>
    <n v="1"/>
    <n v="94.03"/>
    <m/>
    <m/>
    <n v="5700"/>
    <n v="5700"/>
    <n v="-535971"/>
  </r>
  <r>
    <s v="ANJALI-SN"/>
    <d v="2020-11-26T00:00:00"/>
    <d v="2020-11-26T00:00:00"/>
    <x v="52"/>
    <n v="21"/>
    <n v="1"/>
    <n v="1533.95"/>
    <m/>
    <m/>
    <n v="500"/>
    <n v="500"/>
    <n v="-766975"/>
  </r>
  <r>
    <s v="ANJALI-SN"/>
    <d v="2020-11-26T00:00:00"/>
    <d v="2020-11-26T00:00:00"/>
    <x v="58"/>
    <n v="21"/>
    <n v="1"/>
    <n v="255.9"/>
    <m/>
    <m/>
    <n v="3000"/>
    <n v="3000"/>
    <n v="-767700"/>
  </r>
  <r>
    <s v="ANJALI-SN"/>
    <d v="2020-11-26T00:00:00"/>
    <d v="2020-11-26T00:00:00"/>
    <x v="40"/>
    <n v="21"/>
    <n v="-1"/>
    <n v="31.75"/>
    <m/>
    <m/>
    <n v="14000"/>
    <n v="-14000"/>
    <n v="444500"/>
  </r>
  <r>
    <s v="ANJALI-SN"/>
    <d v="2020-11-26T00:00:00"/>
    <d v="2020-11-26T00:00:00"/>
    <x v="28"/>
    <n v="21"/>
    <n v="1"/>
    <n v="196.04"/>
    <m/>
    <m/>
    <n v="4000"/>
    <n v="4000"/>
    <n v="-784160"/>
  </r>
  <r>
    <s v="ANJALI-SN"/>
    <d v="2020-11-26T00:00:00"/>
    <d v="2020-11-26T00:00:00"/>
    <x v="31"/>
    <n v="21"/>
    <n v="-1"/>
    <n v="1940.2"/>
    <m/>
    <m/>
    <n v="505"/>
    <n v="-505"/>
    <n v="979801"/>
  </r>
  <r>
    <s v="ANJALI-SN"/>
    <d v="2020-11-26T00:00:00"/>
    <d v="2020-11-26T00:00:00"/>
    <x v="20"/>
    <n v="21"/>
    <n v="-1"/>
    <n v="245.3"/>
    <m/>
    <m/>
    <n v="3000"/>
    <n v="-3000"/>
    <n v="735900"/>
  </r>
  <r>
    <s v="ANJALI-SN"/>
    <d v="2020-11-26T00:00:00"/>
    <d v="2020-11-26T00:00:00"/>
    <x v="53"/>
    <n v="21"/>
    <n v="1"/>
    <n v="1051.05"/>
    <m/>
    <m/>
    <n v="667"/>
    <n v="667"/>
    <n v="-701050.35"/>
  </r>
  <r>
    <s v="ANJALI-SN"/>
    <d v="2020-11-26T00:00:00"/>
    <d v="2020-11-26T00:00:00"/>
    <x v="45"/>
    <n v="21"/>
    <n v="-1"/>
    <n v="1508.15"/>
    <m/>
    <m/>
    <n v="550"/>
    <n v="-550"/>
    <n v="829482.5"/>
  </r>
  <r>
    <s v="ANJALI-SN"/>
    <d v="2020-11-26T00:00:00"/>
    <d v="2020-11-26T00:00:00"/>
    <x v="23"/>
    <n v="21"/>
    <n v="-1"/>
    <n v="509.12"/>
    <m/>
    <m/>
    <n v="1400"/>
    <n v="-1400"/>
    <n v="712768"/>
  </r>
  <r>
    <s v="ANJALI-SN"/>
    <d v="2020-11-26T00:00:00"/>
    <d v="2020-11-26T00:00:00"/>
    <x v="57"/>
    <n v="21"/>
    <n v="1"/>
    <n v="567.30999999999995"/>
    <m/>
    <m/>
    <n v="1700"/>
    <n v="1700"/>
    <n v="-964426.99999999988"/>
  </r>
  <r>
    <s v="ANJALI-SN"/>
    <d v="2020-11-26T00:00:00"/>
    <d v="2020-11-26T00:00:00"/>
    <x v="55"/>
    <n v="21"/>
    <n v="1"/>
    <n v="2704.9"/>
    <m/>
    <m/>
    <n v="300"/>
    <n v="300"/>
    <n v="-811470"/>
  </r>
  <r>
    <s v="ANJALI-SN"/>
    <d v="2020-11-26T00:00:00"/>
    <d v="2020-11-26T00:00:00"/>
    <x v="15"/>
    <n v="21"/>
    <n v="-1"/>
    <n v="854.55"/>
    <m/>
    <m/>
    <n v="1200"/>
    <n v="-1200"/>
    <n v="1025460"/>
  </r>
  <r>
    <s v="ANJALI-SN"/>
    <d v="2020-11-26T00:00:00"/>
    <d v="2020-11-26T00:00:00"/>
    <x v="49"/>
    <n v="21"/>
    <n v="-1"/>
    <n v="62"/>
    <m/>
    <m/>
    <n v="13500"/>
    <n v="-13500"/>
    <n v="837000"/>
  </r>
  <r>
    <s v="ANJALI-SN"/>
    <d v="2020-11-26T00:00:00"/>
    <d v="2020-11-26T00:00:00"/>
    <x v="54"/>
    <n v="21"/>
    <n v="1"/>
    <n v="383.3"/>
    <m/>
    <m/>
    <n v="2000"/>
    <n v="2000"/>
    <n v="-766600"/>
  </r>
  <r>
    <s v="ANJALI-SN"/>
    <d v="2020-11-26T00:00:00"/>
    <d v="2020-11-26T00:00:00"/>
    <x v="39"/>
    <n v="21"/>
    <n v="-1"/>
    <n v="474.6"/>
    <m/>
    <m/>
    <n v="1400"/>
    <n v="-1400"/>
    <n v="664440"/>
  </r>
  <r>
    <s v="ANJALI-SN"/>
    <d v="2020-11-26T00:00:00"/>
    <d v="2020-11-26T00:00:00"/>
    <x v="1"/>
    <n v="21"/>
    <n v="-1"/>
    <n v="419.45"/>
    <m/>
    <m/>
    <n v="1300"/>
    <n v="-1300"/>
    <n v="545285"/>
  </r>
  <r>
    <s v="ANJALI-SN"/>
    <d v="2020-11-26T00:00:00"/>
    <d v="2020-11-26T00:00:00"/>
    <x v="21"/>
    <n v="21"/>
    <n v="-1"/>
    <n v="118.39"/>
    <m/>
    <m/>
    <n v="6200"/>
    <n v="-6200"/>
    <n v="734018"/>
  </r>
  <r>
    <s v="ANJALI-SN"/>
    <d v="2020-11-26T00:00:00"/>
    <d v="2020-11-26T00:00:00"/>
    <x v="5"/>
    <n v="21"/>
    <n v="1"/>
    <n v="352.65"/>
    <m/>
    <m/>
    <n v="3200"/>
    <n v="3200"/>
    <n v="-1128480"/>
  </r>
  <r>
    <s v="ANJALI-SMBO"/>
    <d v="2020-11-26T00:00:00"/>
    <d v="2020-11-26T00:00:00"/>
    <x v="86"/>
    <n v="21"/>
    <n v="1"/>
    <n v="259.60000000000002"/>
    <m/>
    <m/>
    <n v="3000"/>
    <n v="3000"/>
    <n v="-778800.00000000012"/>
  </r>
  <r>
    <s v="ANJALI-SMBO"/>
    <d v="2020-11-26T00:00:00"/>
    <d v="2020-11-26T00:00:00"/>
    <x v="92"/>
    <n v="21"/>
    <n v="-1"/>
    <n v="399.45"/>
    <m/>
    <m/>
    <n v="2000"/>
    <n v="-2000"/>
    <n v="798900"/>
  </r>
  <r>
    <s v="ANJALI-SMBO"/>
    <d v="2020-11-26T00:00:00"/>
    <d v="2020-11-26T00:00:00"/>
    <x v="9"/>
    <n v="21"/>
    <n v="-1"/>
    <n v="3104.1"/>
    <m/>
    <m/>
    <n v="250"/>
    <n v="-250"/>
    <n v="776025"/>
  </r>
  <r>
    <s v="ANJALI-SMBO"/>
    <d v="2020-11-26T00:00:00"/>
    <d v="2020-11-26T00:00:00"/>
    <x v="41"/>
    <n v="21"/>
    <n v="-1"/>
    <n v="50.35"/>
    <m/>
    <m/>
    <n v="8200"/>
    <n v="-8200"/>
    <n v="412870"/>
  </r>
  <r>
    <s v="ANJALI-SMBO"/>
    <d v="2020-11-26T00:00:00"/>
    <d v="2020-11-26T00:00:00"/>
    <x v="75"/>
    <n v="21"/>
    <n v="1"/>
    <n v="736"/>
    <m/>
    <m/>
    <n v="1300"/>
    <n v="1300"/>
    <n v="-956800"/>
  </r>
  <r>
    <s v="ANJALI-SMBO"/>
    <d v="2020-11-26T00:00:00"/>
    <d v="2020-11-26T00:00:00"/>
    <x v="90"/>
    <n v="21"/>
    <n v="-1"/>
    <n v="183"/>
    <m/>
    <m/>
    <n v="3300"/>
    <n v="-3300"/>
    <n v="603900"/>
  </r>
  <r>
    <s v="ANJALI-SMBO"/>
    <d v="2020-11-26T00:00:00"/>
    <d v="2020-11-26T00:00:00"/>
    <x v="16"/>
    <n v="21"/>
    <n v="1"/>
    <n v="4867.25"/>
    <m/>
    <m/>
    <n v="125"/>
    <n v="125"/>
    <n v="-608406.25"/>
  </r>
  <r>
    <s v="ANJALI-SMBO"/>
    <d v="2020-11-26T00:00:00"/>
    <d v="2020-11-26T00:00:00"/>
    <x v="37"/>
    <n v="21"/>
    <n v="-1"/>
    <n v="873.25"/>
    <m/>
    <m/>
    <n v="950"/>
    <n v="-950"/>
    <n v="829587.5"/>
  </r>
  <r>
    <s v="ANJALI-SMBO"/>
    <d v="2020-11-26T00:00:00"/>
    <d v="2020-11-26T00:00:00"/>
    <x v="93"/>
    <n v="21"/>
    <n v="-1"/>
    <n v="213.55"/>
    <m/>
    <m/>
    <n v="2700"/>
    <n v="-2700"/>
    <n v="576585"/>
  </r>
  <r>
    <s v="ANJALI-SMBO"/>
    <d v="2020-11-26T00:00:00"/>
    <d v="2020-11-26T00:00:00"/>
    <x v="12"/>
    <n v="21"/>
    <n v="-1"/>
    <n v="852"/>
    <m/>
    <m/>
    <n v="800"/>
    <n v="-800"/>
    <n v="681600"/>
  </r>
  <r>
    <s v="ANJALI-SMBO"/>
    <d v="2020-11-26T00:00:00"/>
    <d v="2020-11-26T00:00:00"/>
    <x v="24"/>
    <n v="21"/>
    <n v="-1"/>
    <n v="1107.18"/>
    <m/>
    <m/>
    <n v="600"/>
    <n v="-600"/>
    <n v="664308"/>
  </r>
  <r>
    <s v="ANJALI-SMBO"/>
    <d v="2020-11-26T00:00:00"/>
    <d v="2020-11-26T00:00:00"/>
    <x v="91"/>
    <n v="21"/>
    <n v="-1"/>
    <n v="248.4"/>
    <m/>
    <m/>
    <n v="5000"/>
    <n v="-5000"/>
    <n v="1242000"/>
  </r>
  <r>
    <s v="ANJALI-SMBO"/>
    <d v="2020-11-26T00:00:00"/>
    <d v="2020-11-26T00:00:00"/>
    <x v="19"/>
    <n v="21"/>
    <n v="-1"/>
    <n v="1874.01"/>
    <m/>
    <m/>
    <n v="400"/>
    <n v="-400"/>
    <n v="749604"/>
  </r>
  <r>
    <s v="ANJALI-SMBO"/>
    <d v="2020-11-26T00:00:00"/>
    <d v="2020-11-26T00:00:00"/>
    <x v="7"/>
    <n v="21"/>
    <n v="-1"/>
    <n v="1118.8499999999999"/>
    <m/>
    <m/>
    <n v="550"/>
    <n v="-550"/>
    <n v="615367.5"/>
  </r>
  <r>
    <s v="ANJALI-SMBO"/>
    <d v="2020-11-26T00:00:00"/>
    <d v="2020-11-26T00:00:00"/>
    <x v="31"/>
    <n v="21"/>
    <n v="1"/>
    <n v="1940.2"/>
    <m/>
    <m/>
    <n v="505"/>
    <n v="505"/>
    <n v="-979801"/>
  </r>
  <r>
    <s v="ANJALI-SMBO"/>
    <d v="2020-11-26T00:00:00"/>
    <d v="2020-11-26T00:00:00"/>
    <x v="57"/>
    <n v="21"/>
    <n v="-1"/>
    <n v="567.30999999999995"/>
    <m/>
    <m/>
    <n v="1700"/>
    <n v="-1700"/>
    <n v="964426.99999999988"/>
  </r>
  <r>
    <s v="ANJALI-SMBO"/>
    <d v="2020-11-26T00:00:00"/>
    <d v="2020-11-26T00:00:00"/>
    <x v="15"/>
    <n v="21"/>
    <n v="-1"/>
    <n v="854.55"/>
    <m/>
    <m/>
    <n v="1200"/>
    <n v="-1200"/>
    <n v="1025460"/>
  </r>
  <r>
    <s v="ANJALI-SMBO"/>
    <d v="2020-11-26T00:00:00"/>
    <d v="2020-11-26T00:00:00"/>
    <x v="36"/>
    <n v="21"/>
    <n v="-1"/>
    <n v="4814.8"/>
    <m/>
    <m/>
    <n v="200"/>
    <n v="-200"/>
    <n v="962960"/>
  </r>
  <r>
    <s v="ANJALI-SM20"/>
    <d v="2020-11-26T00:00:00"/>
    <d v="2020-11-26T00:00:00"/>
    <x v="84"/>
    <n v="21"/>
    <n v="1"/>
    <n v="1681"/>
    <m/>
    <m/>
    <n v="500"/>
    <n v="500"/>
    <n v="-840500"/>
  </r>
  <r>
    <s v="ANJALI-SM20"/>
    <d v="2020-11-26T00:00:00"/>
    <d v="2020-11-26T00:00:00"/>
    <x v="87"/>
    <n v="21"/>
    <n v="-1"/>
    <n v="29343.45"/>
    <m/>
    <m/>
    <n v="25"/>
    <n v="-25"/>
    <n v="733586.25"/>
  </r>
  <r>
    <s v="ANJALI-SM20"/>
    <d v="2020-11-26T00:00:00"/>
    <d v="2020-11-26T00:00:00"/>
    <x v="83"/>
    <n v="21"/>
    <n v="-1"/>
    <n v="864.75"/>
    <m/>
    <m/>
    <n v="650"/>
    <n v="-650"/>
    <n v="562087.5"/>
  </r>
  <r>
    <s v="ANJALI-SM20"/>
    <d v="2020-11-26T00:00:00"/>
    <d v="2020-11-26T00:00:00"/>
    <x v="18"/>
    <n v="21"/>
    <n v="-1"/>
    <n v="228.5"/>
    <m/>
    <m/>
    <n v="4300"/>
    <n v="-4300"/>
    <n v="982550"/>
  </r>
  <r>
    <s v="ANJALI-SM20"/>
    <d v="2020-11-26T00:00:00"/>
    <d v="2020-11-26T00:00:00"/>
    <x v="8"/>
    <n v="21"/>
    <n v="-1"/>
    <n v="85.58"/>
    <m/>
    <m/>
    <n v="5700"/>
    <n v="-5700"/>
    <n v="487806"/>
  </r>
  <r>
    <s v="ANJALI-SM20"/>
    <d v="2020-11-26T00:00:00"/>
    <d v="2020-11-26T00:00:00"/>
    <x v="6"/>
    <n v="21"/>
    <n v="-1"/>
    <n v="6994.2"/>
    <m/>
    <m/>
    <n v="100"/>
    <n v="-100"/>
    <n v="699420"/>
  </r>
  <r>
    <s v="ANJALI-SM20"/>
    <d v="2020-11-26T00:00:00"/>
    <d v="2020-11-26T00:00:00"/>
    <x v="10"/>
    <n v="21"/>
    <n v="7"/>
    <n v="12891.08"/>
    <m/>
    <m/>
    <n v="75"/>
    <n v="525"/>
    <n v="-6767817"/>
  </r>
  <r>
    <s v="ANJALI-SM20"/>
    <d v="2020-11-26T00:00:00"/>
    <d v="2020-11-26T00:00:00"/>
    <x v="20"/>
    <n v="21"/>
    <n v="-1"/>
    <n v="245.3"/>
    <m/>
    <m/>
    <n v="3000"/>
    <n v="-3000"/>
    <n v="735900"/>
  </r>
  <r>
    <s v="ANJALI-SM20"/>
    <d v="2020-11-26T00:00:00"/>
    <d v="2020-11-26T00:00:00"/>
    <x v="78"/>
    <n v="21"/>
    <n v="-1"/>
    <n v="172.8"/>
    <m/>
    <m/>
    <n v="5700"/>
    <n v="-5700"/>
    <n v="984960.00000000012"/>
  </r>
  <r>
    <s v="ANJALI-SMKC"/>
    <d v="2020-11-26T00:00:00"/>
    <d v="2020-11-26T00:00:00"/>
    <x v="51"/>
    <n v="21"/>
    <n v="-1"/>
    <n v="88.85"/>
    <m/>
    <m/>
    <n v="9000"/>
    <n v="-9000"/>
    <n v="799650"/>
  </r>
  <r>
    <s v="ANJALI-SMKC"/>
    <d v="2020-11-26T00:00:00"/>
    <d v="2020-11-26T00:00:00"/>
    <x v="56"/>
    <n v="21"/>
    <n v="-1"/>
    <n v="356.45"/>
    <m/>
    <m/>
    <n v="2700"/>
    <n v="-2700"/>
    <n v="962415"/>
  </r>
  <r>
    <s v="ANJALI-SMKC"/>
    <d v="2020-11-26T00:00:00"/>
    <d v="2020-11-26T00:00:00"/>
    <x v="10"/>
    <n v="21"/>
    <n v="5"/>
    <n v="12891.08"/>
    <m/>
    <m/>
    <n v="75"/>
    <n v="375"/>
    <n v="-4834155"/>
  </r>
  <r>
    <s v="ANJALI-SMKC"/>
    <d v="2020-11-26T00:00:00"/>
    <d v="2020-11-26T00:00:00"/>
    <x v="54"/>
    <n v="21"/>
    <n v="-1"/>
    <n v="383.3"/>
    <m/>
    <m/>
    <n v="2000"/>
    <n v="-2000"/>
    <n v="766600"/>
  </r>
  <r>
    <s v="ANJALI-SMKC"/>
    <d v="2020-11-26T00:00:00"/>
    <d v="2020-11-26T00:00:00"/>
    <x v="88"/>
    <n v="21"/>
    <n v="-1"/>
    <n v="764.25"/>
    <m/>
    <m/>
    <n v="1000"/>
    <n v="-1000"/>
    <n v="764250"/>
  </r>
  <r>
    <s v="ANJALI-MNBN"/>
    <d v="2020-12-31T00:00:00"/>
    <d v="2020-11-26T00:00:00"/>
    <x v="113"/>
    <n v="21"/>
    <n v="11"/>
    <n v="1109.9100000000001"/>
    <m/>
    <m/>
    <n v="25"/>
    <n v="275"/>
    <n v="-305225.25"/>
  </r>
  <r>
    <s v="ANJALI-MNBN"/>
    <d v="2020-12-31T00:00:00"/>
    <d v="2020-11-26T00:00:00"/>
    <x v="114"/>
    <n v="21"/>
    <n v="11"/>
    <n v="1115.98"/>
    <m/>
    <m/>
    <n v="25"/>
    <n v="275"/>
    <n v="-306894.5"/>
  </r>
  <r>
    <s v="ANJALI-MNBN"/>
    <d v="2020-12-31T00:00:00"/>
    <d v="2020-11-26T00:00:00"/>
    <x v="115"/>
    <n v="21"/>
    <n v="-3"/>
    <n v="49.7"/>
    <m/>
    <m/>
    <n v="550"/>
    <n v="-1650"/>
    <n v="82005"/>
  </r>
  <r>
    <s v="ANJALI-MNBN"/>
    <d v="2020-12-31T00:00:00"/>
    <d v="2020-11-26T00:00:00"/>
    <x v="116"/>
    <n v="21"/>
    <n v="-3"/>
    <n v="47.93"/>
    <m/>
    <m/>
    <n v="550"/>
    <n v="-1650"/>
    <n v="79084.5"/>
  </r>
  <r>
    <s v="ANJALI-MNBN"/>
    <d v="2020-12-31T00:00:00"/>
    <d v="2020-11-26T00:00:00"/>
    <x v="117"/>
    <n v="21"/>
    <n v="-3"/>
    <n v="19"/>
    <m/>
    <m/>
    <n v="1375"/>
    <n v="-4125"/>
    <n v="78375"/>
  </r>
  <r>
    <s v="ANJALI-MNBN"/>
    <d v="2020-12-31T00:00:00"/>
    <d v="2020-11-26T00:00:00"/>
    <x v="118"/>
    <n v="21"/>
    <n v="-3"/>
    <n v="24.4"/>
    <m/>
    <m/>
    <n v="1375"/>
    <n v="-4125"/>
    <n v="100650"/>
  </r>
  <r>
    <s v="ANJALI-MNBN"/>
    <d v="2020-12-31T00:00:00"/>
    <d v="2020-11-26T00:00:00"/>
    <x v="119"/>
    <n v="21"/>
    <n v="-2"/>
    <n v="73.42"/>
    <m/>
    <m/>
    <n v="400"/>
    <n v="-800"/>
    <n v="58736"/>
  </r>
  <r>
    <s v="ANJALI-MNBN"/>
    <d v="2020-12-31T00:00:00"/>
    <d v="2020-11-26T00:00:00"/>
    <x v="120"/>
    <n v="21"/>
    <n v="-2"/>
    <n v="79"/>
    <m/>
    <m/>
    <n v="400"/>
    <n v="-800"/>
    <n v="63200"/>
  </r>
  <r>
    <s v="ANJALI-MNBN"/>
    <d v="2020-12-31T00:00:00"/>
    <d v="2020-11-26T00:00:00"/>
    <x v="121"/>
    <n v="21"/>
    <n v="-2"/>
    <n v="29.25"/>
    <m/>
    <m/>
    <n v="1200"/>
    <n v="-2400"/>
    <n v="70200"/>
  </r>
  <r>
    <s v="ANJALI-MNBN"/>
    <d v="2020-12-31T00:00:00"/>
    <d v="2020-11-26T00:00:00"/>
    <x v="122"/>
    <n v="21"/>
    <n v="-2"/>
    <n v="33.270000000000003"/>
    <m/>
    <m/>
    <n v="1200"/>
    <n v="-2400"/>
    <n v="79848.000000000015"/>
  </r>
  <r>
    <s v="ANJALI-MNBN"/>
    <d v="2020-12-31T00:00:00"/>
    <d v="2020-11-26T00:00:00"/>
    <x v="123"/>
    <n v="21"/>
    <n v="-1"/>
    <n v="13.05"/>
    <m/>
    <m/>
    <n v="3000"/>
    <n v="-3000"/>
    <n v="39150"/>
  </r>
  <r>
    <s v="ANJALI-MNBN"/>
    <d v="2020-12-31T00:00:00"/>
    <d v="2020-11-26T00:00:00"/>
    <x v="124"/>
    <n v="21"/>
    <n v="-1"/>
    <n v="12.45"/>
    <m/>
    <m/>
    <n v="3000"/>
    <n v="-3000"/>
    <n v="37350"/>
  </r>
  <r>
    <s v="ANJALI-MNBN"/>
    <d v="2020-12-31T00:00:00"/>
    <d v="2020-11-26T00:00:00"/>
    <x v="125"/>
    <n v="21"/>
    <n v="-1"/>
    <n v="58.5"/>
    <m/>
    <m/>
    <n v="800"/>
    <n v="-800"/>
    <n v="46800"/>
  </r>
  <r>
    <s v="ANJALI-MNBN"/>
    <d v="2020-12-31T00:00:00"/>
    <d v="2020-11-26T00:00:00"/>
    <x v="126"/>
    <n v="21"/>
    <n v="-1"/>
    <n v="65.5"/>
    <m/>
    <m/>
    <n v="800"/>
    <n v="-800"/>
    <n v="52400"/>
  </r>
  <r>
    <s v="ANJALI-MNRV"/>
    <d v="2020-12-31T00:00:00"/>
    <d v="2020-11-26T00:00:00"/>
    <x v="127"/>
    <n v="21"/>
    <n v="-2"/>
    <n v="80.12"/>
    <m/>
    <m/>
    <n v="7700"/>
    <n v="-15400"/>
    <n v="1233848"/>
  </r>
  <r>
    <s v="ANJALI-MNRV"/>
    <d v="2020-12-31T00:00:00"/>
    <d v="2020-11-26T00:00:00"/>
    <x v="128"/>
    <n v="21"/>
    <n v="-2"/>
    <n v="102.79"/>
    <m/>
    <m/>
    <n v="6100"/>
    <n v="-12200"/>
    <n v="1254038"/>
  </r>
  <r>
    <s v="ANJALI-MNRV"/>
    <d v="2020-12-31T00:00:00"/>
    <d v="2020-11-26T00:00:00"/>
    <x v="129"/>
    <n v="21"/>
    <n v="-1"/>
    <n v="409.03"/>
    <m/>
    <m/>
    <n v="2500"/>
    <n v="-2500"/>
    <n v="1022574.9999999999"/>
  </r>
  <r>
    <s v="ANJALI-MNRV"/>
    <d v="2020-12-31T00:00:00"/>
    <d v="2020-11-26T00:00:00"/>
    <x v="130"/>
    <n v="21"/>
    <n v="-2"/>
    <n v="854.63"/>
    <m/>
    <m/>
    <n v="750"/>
    <n v="-1500"/>
    <n v="1281945"/>
  </r>
  <r>
    <s v="ANJALI-MNRV"/>
    <d v="2020-12-31T00:00:00"/>
    <d v="2020-11-26T00:00:00"/>
    <x v="131"/>
    <n v="21"/>
    <n v="-2"/>
    <n v="125.5"/>
    <m/>
    <m/>
    <n v="3700"/>
    <n v="-7400"/>
    <n v="928700"/>
  </r>
  <r>
    <s v="ANJALI-MNRV"/>
    <d v="2020-12-31T00:00:00"/>
    <d v="2020-11-26T00:00:00"/>
    <x v="132"/>
    <n v="21"/>
    <n v="-1"/>
    <n v="194.4"/>
    <m/>
    <m/>
    <n v="4000"/>
    <n v="-4000"/>
    <n v="777600"/>
  </r>
  <r>
    <s v="ANJALI-MNRV"/>
    <d v="2020-12-31T00:00:00"/>
    <d v="2020-11-26T00:00:00"/>
    <x v="133"/>
    <n v="21"/>
    <n v="-1"/>
    <n v="854.53"/>
    <m/>
    <m/>
    <n v="800"/>
    <n v="-800"/>
    <n v="683624"/>
  </r>
  <r>
    <s v="ANJALI-MNRV"/>
    <d v="2020-12-31T00:00:00"/>
    <d v="2020-11-26T00:00:00"/>
    <x v="134"/>
    <n v="21"/>
    <n v="-1"/>
    <n v="662.9"/>
    <m/>
    <m/>
    <n v="1100"/>
    <n v="-1100"/>
    <n v="729190"/>
  </r>
  <r>
    <s v="ANJALI-MNRV"/>
    <d v="2020-12-31T00:00:00"/>
    <d v="2020-11-26T00:00:00"/>
    <x v="135"/>
    <n v="21"/>
    <n v="-1"/>
    <n v="3554.9"/>
    <m/>
    <m/>
    <n v="200"/>
    <n v="-200"/>
    <n v="710980"/>
  </r>
  <r>
    <s v="ANJALI-MNRV"/>
    <d v="2020-12-31T00:00:00"/>
    <d v="2020-11-26T00:00:00"/>
    <x v="136"/>
    <n v="21"/>
    <n v="-2"/>
    <n v="94.55"/>
    <m/>
    <m/>
    <n v="5700"/>
    <n v="-11400"/>
    <n v="1077870"/>
  </r>
  <r>
    <s v="ANJALI-MNRV"/>
    <d v="2020-12-31T00:00:00"/>
    <d v="2020-11-26T00:00:00"/>
    <x v="137"/>
    <n v="21"/>
    <n v="1"/>
    <n v="2574.7800000000002"/>
    <m/>
    <m/>
    <n v="350"/>
    <n v="350"/>
    <n v="-901173.00000000012"/>
  </r>
  <r>
    <s v="ANJALI-MNRV"/>
    <d v="2020-12-31T00:00:00"/>
    <d v="2020-11-26T00:00:00"/>
    <x v="138"/>
    <n v="21"/>
    <n v="1"/>
    <n v="1886.25"/>
    <m/>
    <m/>
    <n v="400"/>
    <n v="400"/>
    <n v="-754500"/>
  </r>
  <r>
    <s v="ANJALI-MNRV"/>
    <d v="2020-12-31T00:00:00"/>
    <d v="2020-11-26T00:00:00"/>
    <x v="139"/>
    <n v="21"/>
    <n v="1"/>
    <n v="614.75"/>
    <m/>
    <m/>
    <n v="1200"/>
    <n v="1200"/>
    <n v="-737700"/>
  </r>
  <r>
    <s v="ANJALI-MNRV"/>
    <d v="2020-12-31T00:00:00"/>
    <d v="2020-11-26T00:00:00"/>
    <x v="140"/>
    <n v="21"/>
    <n v="1"/>
    <n v="513"/>
    <m/>
    <m/>
    <n v="1400"/>
    <n v="1400"/>
    <n v="-718200"/>
  </r>
  <r>
    <s v="ANJALI-MNRV"/>
    <d v="2020-12-31T00:00:00"/>
    <d v="2020-11-26T00:00:00"/>
    <x v="141"/>
    <n v="21"/>
    <n v="1"/>
    <n v="4811.7"/>
    <m/>
    <m/>
    <n v="250"/>
    <n v="250"/>
    <n v="-1202925"/>
  </r>
  <r>
    <s v="ANJALI-MNRV"/>
    <d v="2020-12-31T00:00:00"/>
    <d v="2020-11-26T00:00:00"/>
    <x v="142"/>
    <n v="21"/>
    <n v="1"/>
    <n v="1419.75"/>
    <m/>
    <m/>
    <n v="550"/>
    <n v="550"/>
    <n v="-780862.5"/>
  </r>
  <r>
    <s v="ANJALI-MNRV"/>
    <d v="2020-12-31T00:00:00"/>
    <d v="2020-11-26T00:00:00"/>
    <x v="143"/>
    <n v="21"/>
    <n v="1"/>
    <n v="2159.9299999999998"/>
    <m/>
    <m/>
    <n v="300"/>
    <n v="300"/>
    <n v="-647979"/>
  </r>
  <r>
    <s v="ANJALI-MNRV"/>
    <d v="2020-12-31T00:00:00"/>
    <d v="2020-11-26T00:00:00"/>
    <x v="144"/>
    <n v="21"/>
    <n v="1"/>
    <n v="24385.200000000001"/>
    <m/>
    <m/>
    <n v="50"/>
    <n v="50"/>
    <n v="-1219260"/>
  </r>
  <r>
    <s v="ANJALI-MNRV"/>
    <d v="2020-12-31T00:00:00"/>
    <d v="2020-11-26T00:00:00"/>
    <x v="145"/>
    <n v="21"/>
    <n v="1"/>
    <n v="741.87"/>
    <m/>
    <m/>
    <n v="1300"/>
    <n v="1300"/>
    <n v="-964431"/>
  </r>
  <r>
    <s v="ANJALI-MNRV"/>
    <d v="2020-12-31T00:00:00"/>
    <d v="2020-11-26T00:00:00"/>
    <x v="146"/>
    <n v="21"/>
    <n v="2"/>
    <n v="4905.9799999999996"/>
    <m/>
    <m/>
    <n v="125"/>
    <n v="250"/>
    <n v="-1226495"/>
  </r>
  <r>
    <s v="ANJALI-MNRV"/>
    <d v="2020-12-31T00:00:00"/>
    <d v="2020-11-26T00:00:00"/>
    <x v="147"/>
    <n v="21"/>
    <n v="1"/>
    <n v="12985.22"/>
    <m/>
    <m/>
    <n v="75"/>
    <n v="75"/>
    <n v="-973891.5"/>
  </r>
  <r>
    <s v="ANJALI-SMBO"/>
    <d v="2020-12-31T00:00:00"/>
    <d v="2020-11-26T00:00:00"/>
    <x v="148"/>
    <n v="21"/>
    <n v="-1"/>
    <n v="260.35000000000002"/>
    <m/>
    <m/>
    <n v="3000"/>
    <n v="-3000"/>
    <n v="781050.00000000012"/>
  </r>
  <r>
    <s v="ANJALI-SMBO"/>
    <d v="2020-12-31T00:00:00"/>
    <d v="2020-11-26T00:00:00"/>
    <x v="149"/>
    <n v="21"/>
    <n v="1"/>
    <n v="402"/>
    <m/>
    <m/>
    <n v="2000"/>
    <n v="2000"/>
    <n v="-804000"/>
  </r>
  <r>
    <s v="ANJALI-SMBO"/>
    <d v="2020-12-31T00:00:00"/>
    <d v="2020-11-26T00:00:00"/>
    <x v="150"/>
    <n v="21"/>
    <n v="1"/>
    <n v="3124.75"/>
    <m/>
    <m/>
    <n v="250"/>
    <n v="250"/>
    <n v="-781187.5"/>
  </r>
  <r>
    <s v="ANJALI-SMBO"/>
    <d v="2020-12-31T00:00:00"/>
    <d v="2020-11-26T00:00:00"/>
    <x v="151"/>
    <n v="21"/>
    <n v="1"/>
    <n v="50.8"/>
    <m/>
    <m/>
    <n v="8200"/>
    <n v="8200"/>
    <n v="-416560"/>
  </r>
  <r>
    <s v="ANJALI-SMBO"/>
    <d v="2020-12-31T00:00:00"/>
    <d v="2020-11-26T00:00:00"/>
    <x v="145"/>
    <n v="21"/>
    <n v="-1"/>
    <n v="741.87"/>
    <m/>
    <m/>
    <n v="1300"/>
    <n v="-1300"/>
    <n v="964431"/>
  </r>
  <r>
    <s v="ANJALI-SMBO"/>
    <d v="2020-12-31T00:00:00"/>
    <d v="2020-11-26T00:00:00"/>
    <x v="152"/>
    <n v="21"/>
    <n v="1"/>
    <n v="184.5"/>
    <m/>
    <m/>
    <n v="3300"/>
    <n v="3300"/>
    <n v="-608850"/>
  </r>
  <r>
    <s v="ANJALI-SMBO"/>
    <d v="2020-12-31T00:00:00"/>
    <d v="2020-11-26T00:00:00"/>
    <x v="146"/>
    <n v="21"/>
    <n v="-1"/>
    <n v="4905.9799999999996"/>
    <m/>
    <m/>
    <n v="125"/>
    <n v="-125"/>
    <n v="613247.5"/>
  </r>
  <r>
    <s v="ANJALI-SMBO"/>
    <d v="2020-12-31T00:00:00"/>
    <d v="2020-11-26T00:00:00"/>
    <x v="153"/>
    <n v="21"/>
    <n v="1"/>
    <n v="877.65"/>
    <m/>
    <m/>
    <n v="950"/>
    <n v="950"/>
    <n v="-833767.5"/>
  </r>
  <r>
    <s v="ANJALI-SMBO"/>
    <d v="2020-12-31T00:00:00"/>
    <d v="2020-11-26T00:00:00"/>
    <x v="154"/>
    <n v="21"/>
    <n v="1"/>
    <n v="214"/>
    <m/>
    <m/>
    <n v="2700"/>
    <n v="2700"/>
    <n v="-577800"/>
  </r>
  <r>
    <s v="ANJALI-SMBO"/>
    <d v="2020-12-31T00:00:00"/>
    <d v="2020-11-26T00:00:00"/>
    <x v="133"/>
    <n v="21"/>
    <n v="1"/>
    <n v="854.53"/>
    <m/>
    <m/>
    <n v="800"/>
    <n v="800"/>
    <n v="-683624"/>
  </r>
  <r>
    <s v="ANJALI-SMBO"/>
    <d v="2020-12-31T00:00:00"/>
    <d v="2020-11-26T00:00:00"/>
    <x v="155"/>
    <n v="21"/>
    <n v="1"/>
    <n v="1113.5"/>
    <m/>
    <m/>
    <n v="600"/>
    <n v="600"/>
    <n v="-668100"/>
  </r>
  <r>
    <s v="ANJALI-SMBO"/>
    <d v="2020-12-31T00:00:00"/>
    <d v="2020-11-26T00:00:00"/>
    <x v="156"/>
    <n v="21"/>
    <n v="1"/>
    <n v="251"/>
    <m/>
    <m/>
    <n v="5000"/>
    <n v="5000"/>
    <n v="-1255000"/>
  </r>
  <r>
    <s v="ANJALI-SMBO"/>
    <d v="2020-12-31T00:00:00"/>
    <d v="2020-11-26T00:00:00"/>
    <x v="138"/>
    <n v="21"/>
    <n v="1"/>
    <n v="1886.25"/>
    <m/>
    <m/>
    <n v="400"/>
    <n v="400"/>
    <n v="-754500"/>
  </r>
  <r>
    <s v="ANJALI-SMBO"/>
    <d v="2020-12-31T00:00:00"/>
    <d v="2020-11-26T00:00:00"/>
    <x v="157"/>
    <n v="21"/>
    <n v="1"/>
    <n v="1125.9000000000001"/>
    <m/>
    <m/>
    <n v="550"/>
    <n v="550"/>
    <n v="-619245"/>
  </r>
  <r>
    <s v="ANJALI-SMBO"/>
    <d v="2020-12-31T00:00:00"/>
    <d v="2020-11-26T00:00:00"/>
    <x v="158"/>
    <n v="21"/>
    <n v="-1"/>
    <n v="1950.55"/>
    <m/>
    <m/>
    <n v="505"/>
    <n v="-505"/>
    <n v="985027.75"/>
  </r>
  <r>
    <s v="ANJALI-SMBO"/>
    <d v="2020-12-31T00:00:00"/>
    <d v="2020-11-26T00:00:00"/>
    <x v="159"/>
    <n v="21"/>
    <n v="1"/>
    <n v="571.79999999999995"/>
    <m/>
    <m/>
    <n v="1700"/>
    <n v="1700"/>
    <n v="-972059.99999999988"/>
  </r>
  <r>
    <s v="ANJALI-SMBO"/>
    <d v="2020-12-31T00:00:00"/>
    <d v="2020-11-26T00:00:00"/>
    <x v="160"/>
    <n v="21"/>
    <n v="1"/>
    <n v="862.3"/>
    <m/>
    <m/>
    <n v="1200"/>
    <n v="1200"/>
    <n v="-1034760"/>
  </r>
  <r>
    <s v="ANJALI-SMBO"/>
    <d v="2020-12-31T00:00:00"/>
    <d v="2020-11-26T00:00:00"/>
    <x v="161"/>
    <n v="21"/>
    <n v="1"/>
    <n v="4845.0200000000004"/>
    <m/>
    <m/>
    <n v="200"/>
    <n v="200"/>
    <n v="-969004.00000000012"/>
  </r>
  <r>
    <s v="ANJALI-SM20"/>
    <d v="2020-12-31T00:00:00"/>
    <d v="2020-11-26T00:00:00"/>
    <x v="162"/>
    <n v="21"/>
    <n v="-1"/>
    <n v="1695.95"/>
    <m/>
    <m/>
    <n v="500"/>
    <n v="-500"/>
    <n v="847975"/>
  </r>
  <r>
    <s v="ANJALI-SM20"/>
    <d v="2020-12-31T00:00:00"/>
    <d v="2020-11-26T00:00:00"/>
    <x v="163"/>
    <n v="21"/>
    <n v="1"/>
    <n v="29475"/>
    <m/>
    <m/>
    <n v="25"/>
    <n v="25"/>
    <n v="-736875"/>
  </r>
  <r>
    <s v="ANJALI-SM20"/>
    <d v="2020-12-31T00:00:00"/>
    <d v="2020-11-26T00:00:00"/>
    <x v="164"/>
    <n v="21"/>
    <n v="1"/>
    <n v="871.8"/>
    <m/>
    <m/>
    <n v="650"/>
    <n v="650"/>
    <n v="-566670"/>
  </r>
  <r>
    <s v="ANJALI-SM20"/>
    <d v="2020-12-31T00:00:00"/>
    <d v="2020-11-26T00:00:00"/>
    <x v="165"/>
    <n v="21"/>
    <n v="1"/>
    <n v="230.5"/>
    <m/>
    <m/>
    <n v="4300"/>
    <n v="4300"/>
    <n v="-991150"/>
  </r>
  <r>
    <s v="ANJALI-SM20"/>
    <d v="2020-12-31T00:00:00"/>
    <d v="2020-11-26T00:00:00"/>
    <x v="166"/>
    <n v="21"/>
    <n v="1"/>
    <n v="85.8"/>
    <m/>
    <m/>
    <n v="5700"/>
    <n v="5700"/>
    <n v="-489060"/>
  </r>
  <r>
    <s v="ANJALI-SM20"/>
    <d v="2020-12-31T00:00:00"/>
    <d v="2020-11-26T00:00:00"/>
    <x v="167"/>
    <n v="21"/>
    <n v="1"/>
    <n v="7007.57"/>
    <m/>
    <m/>
    <n v="100"/>
    <n v="100"/>
    <n v="-700757"/>
  </r>
  <r>
    <s v="ANJALI-SM20"/>
    <d v="2020-12-31T00:00:00"/>
    <d v="2020-11-26T00:00:00"/>
    <x v="168"/>
    <n v="21"/>
    <n v="1"/>
    <n v="246.6"/>
    <m/>
    <m/>
    <n v="3000"/>
    <n v="3000"/>
    <n v="-739800"/>
  </r>
  <r>
    <s v="ANJALI-SMKC"/>
    <d v="2020-12-31T00:00:00"/>
    <d v="2020-11-26T00:00:00"/>
    <x v="169"/>
    <n v="21"/>
    <n v="1"/>
    <n v="89.1"/>
    <m/>
    <m/>
    <n v="9000"/>
    <n v="9000"/>
    <n v="-801900"/>
  </r>
  <r>
    <s v="ANJALI-SMKC"/>
    <d v="2020-12-31T00:00:00"/>
    <d v="2020-11-26T00:00:00"/>
    <x v="170"/>
    <n v="21"/>
    <n v="1"/>
    <n v="359.98"/>
    <m/>
    <m/>
    <n v="2700"/>
    <n v="2700"/>
    <n v="-971946"/>
  </r>
  <r>
    <s v="ANJALI-SMKC"/>
    <d v="2020-12-31T00:00:00"/>
    <d v="2020-11-26T00:00:00"/>
    <x v="147"/>
    <n v="21"/>
    <n v="-16"/>
    <n v="12985.22"/>
    <m/>
    <m/>
    <n v="75"/>
    <n v="-1200"/>
    <n v="15582264"/>
  </r>
  <r>
    <s v="ANJALI-SMKC"/>
    <d v="2020-12-31T00:00:00"/>
    <d v="2020-11-26T00:00:00"/>
    <x v="171"/>
    <n v="21"/>
    <n v="1"/>
    <n v="383.1"/>
    <m/>
    <m/>
    <n v="2000"/>
    <n v="2000"/>
    <n v="-766200"/>
  </r>
  <r>
    <s v="ANJALI-SMKC"/>
    <d v="2020-12-31T00:00:00"/>
    <d v="2020-11-26T00:00:00"/>
    <x v="172"/>
    <n v="21"/>
    <n v="1"/>
    <n v="767.9"/>
    <m/>
    <m/>
    <n v="1000"/>
    <n v="1000"/>
    <n v="-767900"/>
  </r>
  <r>
    <s v="ANJALI-RSC"/>
    <d v="2020-12-31T00:00:00"/>
    <d v="2020-11-26T00:00:00"/>
    <x v="173"/>
    <n v="21"/>
    <n v="2"/>
    <n v="379.94"/>
    <m/>
    <m/>
    <n v="1800"/>
    <n v="3600"/>
    <n v="-1367784"/>
  </r>
  <r>
    <s v="ANJALI-RSC"/>
    <d v="2020-12-31T00:00:00"/>
    <d v="2020-11-26T00:00:00"/>
    <x v="174"/>
    <n v="21"/>
    <n v="2"/>
    <n v="2244.5700000000002"/>
    <m/>
    <m/>
    <n v="300"/>
    <n v="600"/>
    <n v="-1346742"/>
  </r>
  <r>
    <s v="ANJALI-RSC"/>
    <d v="2020-12-31T00:00:00"/>
    <d v="2020-11-26T00:00:00"/>
    <x v="161"/>
    <n v="21"/>
    <n v="1"/>
    <n v="4845.0200000000004"/>
    <m/>
    <m/>
    <n v="200"/>
    <n v="200"/>
    <n v="-969004.00000000012"/>
  </r>
  <r>
    <s v="ANJALI-RSC"/>
    <d v="2020-12-31T00:00:00"/>
    <d v="2020-11-26T00:00:00"/>
    <x v="175"/>
    <n v="21"/>
    <n v="1"/>
    <n v="469.25"/>
    <m/>
    <m/>
    <n v="1851"/>
    <n v="1851"/>
    <n v="-868581.75"/>
  </r>
  <r>
    <s v="ANJALI-RSC"/>
    <d v="2020-12-31T00:00:00"/>
    <d v="2020-11-26T00:00:00"/>
    <x v="143"/>
    <n v="21"/>
    <n v="2"/>
    <n v="2159.9299999999998"/>
    <m/>
    <m/>
    <n v="300"/>
    <n v="600"/>
    <n v="-1295958"/>
  </r>
  <r>
    <s v="ANJALI-RSC"/>
    <d v="2020-12-31T00:00:00"/>
    <d v="2020-11-26T00:00:00"/>
    <x v="137"/>
    <n v="21"/>
    <n v="1"/>
    <n v="2574.7800000000002"/>
    <m/>
    <m/>
    <n v="350"/>
    <n v="350"/>
    <n v="-901173.00000000012"/>
  </r>
  <r>
    <s v="ANJALI-RSC"/>
    <d v="2020-12-31T00:00:00"/>
    <d v="2020-11-26T00:00:00"/>
    <x v="176"/>
    <n v="21"/>
    <n v="2"/>
    <n v="474.52"/>
    <m/>
    <m/>
    <n v="1375"/>
    <n v="2750"/>
    <n v="-1304930"/>
  </r>
  <r>
    <s v="ANJALI-RSC"/>
    <d v="2020-12-31T00:00:00"/>
    <d v="2020-11-26T00:00:00"/>
    <x v="177"/>
    <n v="21"/>
    <n v="1"/>
    <n v="3019.78"/>
    <m/>
    <m/>
    <n v="300"/>
    <n v="300"/>
    <n v="-905934.00000000012"/>
  </r>
  <r>
    <s v="ANJALI-RSC"/>
    <d v="2020-12-31T00:00:00"/>
    <d v="2020-11-26T00:00:00"/>
    <x v="145"/>
    <n v="21"/>
    <n v="1"/>
    <n v="741.87"/>
    <m/>
    <m/>
    <n v="1300"/>
    <n v="1300"/>
    <n v="-964431"/>
  </r>
  <r>
    <s v="ANJALI-RSC"/>
    <d v="2020-12-31T00:00:00"/>
    <d v="2020-11-26T00:00:00"/>
    <x v="155"/>
    <n v="21"/>
    <n v="2"/>
    <n v="1113.5"/>
    <m/>
    <m/>
    <n v="600"/>
    <n v="1200"/>
    <n v="-1336200"/>
  </r>
  <r>
    <s v="ANJALI-RSC"/>
    <d v="2020-12-31T00:00:00"/>
    <d v="2020-11-26T00:00:00"/>
    <x v="178"/>
    <n v="21"/>
    <n v="-2"/>
    <n v="212.13"/>
    <m/>
    <m/>
    <n v="2800"/>
    <n v="-5600"/>
    <n v="1187928"/>
  </r>
  <r>
    <s v="ANJALI-RSC"/>
    <d v="2020-12-31T00:00:00"/>
    <d v="2020-11-26T00:00:00"/>
    <x v="127"/>
    <n v="21"/>
    <n v="-2"/>
    <n v="80.12"/>
    <m/>
    <m/>
    <n v="7700"/>
    <n v="-15400"/>
    <n v="1233848"/>
  </r>
  <r>
    <s v="ANJALI-RSC"/>
    <d v="2020-12-31T00:00:00"/>
    <d v="2020-11-26T00:00:00"/>
    <x v="179"/>
    <n v="21"/>
    <n v="-1"/>
    <n v="8805.27"/>
    <m/>
    <m/>
    <n v="125"/>
    <n v="-125"/>
    <n v="1100658.75"/>
  </r>
  <r>
    <s v="ANJALI-RSC"/>
    <d v="2020-12-31T00:00:00"/>
    <d v="2020-11-26T00:00:00"/>
    <x v="128"/>
    <n v="21"/>
    <n v="-2"/>
    <n v="102.79"/>
    <m/>
    <m/>
    <n v="6100"/>
    <n v="-12200"/>
    <n v="1254038"/>
  </r>
  <r>
    <s v="ANJALI-RSC"/>
    <d v="2020-12-31T00:00:00"/>
    <d v="2020-11-26T00:00:00"/>
    <x v="129"/>
    <n v="21"/>
    <n v="-1"/>
    <n v="409.03"/>
    <m/>
    <m/>
    <n v="2500"/>
    <n v="-2500"/>
    <n v="1022574.9999999999"/>
  </r>
  <r>
    <s v="ANJALI-RSC"/>
    <d v="2020-12-31T00:00:00"/>
    <d v="2020-11-26T00:00:00"/>
    <x v="180"/>
    <n v="21"/>
    <n v="-1"/>
    <n v="726.52"/>
    <m/>
    <m/>
    <n v="1400"/>
    <n v="-1400"/>
    <n v="1017128"/>
  </r>
  <r>
    <s v="ANJALI-RSC"/>
    <d v="2020-12-31T00:00:00"/>
    <d v="2020-11-26T00:00:00"/>
    <x v="181"/>
    <n v="21"/>
    <n v="-2"/>
    <n v="119.35"/>
    <m/>
    <m/>
    <n v="6200"/>
    <n v="-12400"/>
    <n v="1479940"/>
  </r>
  <r>
    <s v="ANJALI-RSC"/>
    <d v="2020-12-31T00:00:00"/>
    <d v="2020-11-26T00:00:00"/>
    <x v="159"/>
    <n v="21"/>
    <n v="-1"/>
    <n v="571.79999999999995"/>
    <m/>
    <m/>
    <n v="1700"/>
    <n v="-1700"/>
    <n v="972059.99999999988"/>
  </r>
  <r>
    <s v="ANJALI-RSC"/>
    <d v="2020-12-31T00:00:00"/>
    <d v="2020-11-26T00:00:00"/>
    <x v="141"/>
    <n v="21"/>
    <n v="-1"/>
    <n v="4811.7"/>
    <m/>
    <m/>
    <n v="250"/>
    <n v="-250"/>
    <n v="1202925"/>
  </r>
  <r>
    <s v="ANJALI-RSI"/>
    <d v="2020-12-31T00:00:00"/>
    <d v="2020-11-26T00:00:00"/>
    <x v="182"/>
    <n v="21"/>
    <n v="2"/>
    <n v="422.38"/>
    <m/>
    <m/>
    <n v="1300"/>
    <n v="2600"/>
    <n v="-1098188"/>
  </r>
  <r>
    <s v="ANJALI-RSI"/>
    <d v="2020-12-31T00:00:00"/>
    <d v="2020-11-26T00:00:00"/>
    <x v="145"/>
    <n v="21"/>
    <n v="1"/>
    <n v="741.87"/>
    <m/>
    <m/>
    <n v="1300"/>
    <n v="1300"/>
    <n v="-964431"/>
  </r>
  <r>
    <s v="ANJALI-RSI"/>
    <d v="2020-12-31T00:00:00"/>
    <d v="2020-11-26T00:00:00"/>
    <x v="158"/>
    <n v="21"/>
    <n v="1"/>
    <n v="1950.55"/>
    <m/>
    <m/>
    <n v="505"/>
    <n v="505"/>
    <n v="-985027.75"/>
  </r>
  <r>
    <s v="ANJALI-RSI"/>
    <d v="2020-12-31T00:00:00"/>
    <d v="2020-11-26T00:00:00"/>
    <x v="143"/>
    <n v="21"/>
    <n v="2"/>
    <n v="2159.9299999999998"/>
    <m/>
    <m/>
    <n v="300"/>
    <n v="600"/>
    <n v="-1295958"/>
  </r>
  <r>
    <s v="ANJALI-RSI"/>
    <d v="2020-12-31T00:00:00"/>
    <d v="2020-11-26T00:00:00"/>
    <x v="135"/>
    <n v="21"/>
    <n v="2"/>
    <n v="3554.9"/>
    <m/>
    <m/>
    <n v="200"/>
    <n v="400"/>
    <n v="-1421960"/>
  </r>
  <r>
    <s v="ANJALI-RSI"/>
    <d v="2020-12-31T00:00:00"/>
    <d v="2020-11-26T00:00:00"/>
    <x v="177"/>
    <n v="21"/>
    <n v="1"/>
    <n v="3019.78"/>
    <m/>
    <m/>
    <n v="300"/>
    <n v="300"/>
    <n v="-905934.00000000012"/>
  </r>
  <r>
    <s v="ANJALI-RSI"/>
    <d v="2020-12-31T00:00:00"/>
    <d v="2020-11-26T00:00:00"/>
    <x v="183"/>
    <n v="21"/>
    <n v="2"/>
    <n v="189.47"/>
    <m/>
    <m/>
    <n v="3000"/>
    <n v="6000"/>
    <n v="-1136820"/>
  </r>
  <r>
    <s v="ANJALI-RSI"/>
    <d v="2020-12-31T00:00:00"/>
    <d v="2020-11-26T00:00:00"/>
    <x v="146"/>
    <n v="21"/>
    <n v="2"/>
    <n v="4905.9799999999996"/>
    <m/>
    <m/>
    <n v="125"/>
    <n v="250"/>
    <n v="-1226495"/>
  </r>
  <r>
    <s v="ANJALI-RSI"/>
    <d v="2020-12-31T00:00:00"/>
    <d v="2020-11-26T00:00:00"/>
    <x v="167"/>
    <n v="21"/>
    <n v="2"/>
    <n v="7007.57"/>
    <m/>
    <m/>
    <n v="100"/>
    <n v="200"/>
    <n v="-1401514"/>
  </r>
  <r>
    <s v="ANJALI-RSI"/>
    <d v="2020-12-31T00:00:00"/>
    <d v="2020-11-26T00:00:00"/>
    <x v="173"/>
    <n v="21"/>
    <n v="2"/>
    <n v="379.94"/>
    <m/>
    <m/>
    <n v="1800"/>
    <n v="3600"/>
    <n v="-1367784"/>
  </r>
  <r>
    <s v="ANJALI-RSI"/>
    <d v="2020-12-31T00:00:00"/>
    <d v="2020-11-26T00:00:00"/>
    <x v="179"/>
    <n v="21"/>
    <n v="-1"/>
    <n v="8805.27"/>
    <m/>
    <m/>
    <n v="125"/>
    <n v="-125"/>
    <n v="1100658.75"/>
  </r>
  <r>
    <s v="ANJALI-RSI"/>
    <d v="2020-12-31T00:00:00"/>
    <d v="2020-11-26T00:00:00"/>
    <x v="159"/>
    <n v="21"/>
    <n v="-1"/>
    <n v="571.79999999999995"/>
    <m/>
    <m/>
    <n v="1700"/>
    <n v="-1700"/>
    <n v="972059.99999999988"/>
  </r>
  <r>
    <s v="ANJALI-RSI"/>
    <d v="2020-12-31T00:00:00"/>
    <d v="2020-11-26T00:00:00"/>
    <x v="128"/>
    <n v="21"/>
    <n v="-2"/>
    <n v="102.79"/>
    <m/>
    <m/>
    <n v="6100"/>
    <n v="-12200"/>
    <n v="1254038"/>
  </r>
  <r>
    <s v="ANJALI-RSI"/>
    <d v="2020-12-31T00:00:00"/>
    <d v="2020-11-26T00:00:00"/>
    <x v="141"/>
    <n v="21"/>
    <n v="-1"/>
    <n v="4811.7"/>
    <m/>
    <m/>
    <n v="250"/>
    <n v="-250"/>
    <n v="1202925"/>
  </r>
  <r>
    <s v="ANJALI-RSI"/>
    <d v="2020-12-31T00:00:00"/>
    <d v="2020-11-26T00:00:00"/>
    <x v="180"/>
    <n v="21"/>
    <n v="-1"/>
    <n v="726.52"/>
    <m/>
    <m/>
    <n v="1400"/>
    <n v="-1400"/>
    <n v="1017128"/>
  </r>
  <r>
    <s v="ANJALI-RSI"/>
    <d v="2020-12-31T00:00:00"/>
    <d v="2020-11-26T00:00:00"/>
    <x v="127"/>
    <n v="21"/>
    <n v="-2"/>
    <n v="80.12"/>
    <m/>
    <m/>
    <n v="7700"/>
    <n v="-15400"/>
    <n v="1233848"/>
  </r>
  <r>
    <s v="ANJALI-RSI"/>
    <d v="2020-12-31T00:00:00"/>
    <d v="2020-11-26T00:00:00"/>
    <x v="138"/>
    <n v="21"/>
    <n v="-2"/>
    <n v="1886.25"/>
    <m/>
    <m/>
    <n v="400"/>
    <n v="-800"/>
    <n v="1509000"/>
  </r>
  <r>
    <s v="ANJALI-RSI"/>
    <d v="2020-12-31T00:00:00"/>
    <d v="2020-11-26T00:00:00"/>
    <x v="133"/>
    <n v="21"/>
    <n v="-2"/>
    <n v="854.53"/>
    <m/>
    <m/>
    <n v="800"/>
    <n v="-1600"/>
    <n v="1367248"/>
  </r>
  <r>
    <s v="ANJALI-RSI"/>
    <d v="2020-12-31T00:00:00"/>
    <d v="2020-11-26T00:00:00"/>
    <x v="165"/>
    <n v="21"/>
    <n v="-1"/>
    <n v="230.5"/>
    <m/>
    <m/>
    <n v="4300"/>
    <n v="-4300"/>
    <n v="991150"/>
  </r>
  <r>
    <s v="ANJALI-SN"/>
    <d v="2020-12-31T00:00:00"/>
    <d v="2020-11-26T00:00:00"/>
    <x v="167"/>
    <n v="21"/>
    <n v="1"/>
    <n v="7007.57"/>
    <m/>
    <m/>
    <n v="100"/>
    <n v="100"/>
    <n v="-700757"/>
  </r>
  <r>
    <s v="ANJALI-SN"/>
    <d v="2020-12-31T00:00:00"/>
    <d v="2020-11-26T00:00:00"/>
    <x v="177"/>
    <n v="21"/>
    <n v="1"/>
    <n v="3019.78"/>
    <m/>
    <m/>
    <n v="300"/>
    <n v="300"/>
    <n v="-905934.00000000012"/>
  </r>
  <r>
    <s v="ANJALI-SN"/>
    <d v="2020-12-31T00:00:00"/>
    <d v="2020-11-26T00:00:00"/>
    <x v="184"/>
    <n v="21"/>
    <n v="1"/>
    <n v="59.8"/>
    <m/>
    <m/>
    <n v="8500"/>
    <n v="8500"/>
    <n v="-508300"/>
  </r>
  <r>
    <s v="ANJALI-SN"/>
    <d v="2020-12-31T00:00:00"/>
    <d v="2020-11-26T00:00:00"/>
    <x v="151"/>
    <n v="21"/>
    <n v="1"/>
    <n v="50.8"/>
    <m/>
    <m/>
    <n v="8200"/>
    <n v="8200"/>
    <n v="-416560"/>
  </r>
  <r>
    <s v="ANJALI-SN"/>
    <d v="2020-12-31T00:00:00"/>
    <d v="2020-11-26T00:00:00"/>
    <x v="185"/>
    <n v="21"/>
    <n v="1"/>
    <n v="505.25"/>
    <m/>
    <m/>
    <n v="1250"/>
    <n v="1250"/>
    <n v="-631562.5"/>
  </r>
  <r>
    <s v="ANJALI-SN"/>
    <d v="2020-12-31T00:00:00"/>
    <d v="2020-11-26T00:00:00"/>
    <x v="143"/>
    <n v="21"/>
    <n v="1"/>
    <n v="2159.9299999999998"/>
    <m/>
    <m/>
    <n v="300"/>
    <n v="300"/>
    <n v="-647979"/>
  </r>
  <r>
    <s v="ANJALI-SN"/>
    <d v="2020-12-31T00:00:00"/>
    <d v="2020-11-26T00:00:00"/>
    <x v="186"/>
    <n v="21"/>
    <n v="1"/>
    <n v="326"/>
    <m/>
    <m/>
    <n v="2000"/>
    <n v="2000"/>
    <n v="-652000"/>
  </r>
  <r>
    <s v="ANJALI-SN"/>
    <d v="2020-12-31T00:00:00"/>
    <d v="2020-11-26T00:00:00"/>
    <x v="174"/>
    <n v="21"/>
    <n v="1"/>
    <n v="2244.5700000000002"/>
    <m/>
    <m/>
    <n v="300"/>
    <n v="300"/>
    <n v="-673371"/>
  </r>
  <r>
    <s v="ANJALI-SN"/>
    <d v="2020-12-31T00:00:00"/>
    <d v="2020-11-26T00:00:00"/>
    <x v="182"/>
    <n v="21"/>
    <n v="1"/>
    <n v="422.38"/>
    <m/>
    <m/>
    <n v="1300"/>
    <n v="1300"/>
    <n v="-549094"/>
  </r>
  <r>
    <s v="ANJALI-SN"/>
    <d v="2020-12-31T00:00:00"/>
    <d v="2020-11-26T00:00:00"/>
    <x v="172"/>
    <n v="21"/>
    <n v="1"/>
    <n v="767.9"/>
    <m/>
    <m/>
    <n v="1000"/>
    <n v="1000"/>
    <n v="-767900"/>
  </r>
  <r>
    <s v="ANJALI-SN"/>
    <d v="2020-12-31T00:00:00"/>
    <d v="2020-11-26T00:00:00"/>
    <x v="187"/>
    <n v="21"/>
    <n v="1"/>
    <n v="840.65"/>
    <m/>
    <m/>
    <n v="700"/>
    <n v="700"/>
    <n v="-588455"/>
  </r>
  <r>
    <s v="ANJALI-SN"/>
    <d v="2020-12-31T00:00:00"/>
    <d v="2020-11-26T00:00:00"/>
    <x v="188"/>
    <n v="21"/>
    <n v="1"/>
    <n v="2725.8"/>
    <m/>
    <m/>
    <n v="300"/>
    <n v="300"/>
    <n v="-817740"/>
  </r>
  <r>
    <s v="ANJALI-SN"/>
    <d v="2020-12-31T00:00:00"/>
    <d v="2020-11-26T00:00:00"/>
    <x v="170"/>
    <n v="21"/>
    <n v="1"/>
    <n v="359.98"/>
    <m/>
    <m/>
    <n v="2700"/>
    <n v="2700"/>
    <n v="-971946"/>
  </r>
  <r>
    <s v="ANJALI-SN"/>
    <d v="2020-12-31T00:00:00"/>
    <d v="2020-11-26T00:00:00"/>
    <x v="189"/>
    <n v="21"/>
    <n v="1"/>
    <n v="97.05"/>
    <m/>
    <m/>
    <n v="6700"/>
    <n v="6700"/>
    <n v="-650235"/>
  </r>
  <r>
    <s v="ANJALI-SN"/>
    <d v="2020-12-31T00:00:00"/>
    <d v="2020-11-26T00:00:00"/>
    <x v="158"/>
    <n v="21"/>
    <n v="1"/>
    <n v="1950.55"/>
    <m/>
    <m/>
    <n v="505"/>
    <n v="505"/>
    <n v="-985027.75"/>
  </r>
  <r>
    <s v="ANJALI-SN"/>
    <d v="2020-12-31T00:00:00"/>
    <d v="2020-11-26T00:00:00"/>
    <x v="166"/>
    <n v="21"/>
    <n v="1"/>
    <n v="85.8"/>
    <m/>
    <m/>
    <n v="5700"/>
    <n v="5700"/>
    <n v="-489060"/>
  </r>
  <r>
    <s v="ANJALI-SN"/>
    <d v="2020-12-31T00:00:00"/>
    <d v="2020-11-26T00:00:00"/>
    <x v="145"/>
    <n v="21"/>
    <n v="1"/>
    <n v="741.87"/>
    <m/>
    <m/>
    <n v="1300"/>
    <n v="1300"/>
    <n v="-964431"/>
  </r>
  <r>
    <s v="ANJALI-SN"/>
    <d v="2020-12-31T00:00:00"/>
    <d v="2020-11-26T00:00:00"/>
    <x v="190"/>
    <n v="21"/>
    <n v="1"/>
    <n v="904.45"/>
    <m/>
    <m/>
    <n v="850"/>
    <n v="850"/>
    <n v="-768782.5"/>
  </r>
  <r>
    <s v="ANJALI-SN"/>
    <d v="2020-12-31T00:00:00"/>
    <d v="2020-11-26T00:00:00"/>
    <x v="136"/>
    <n v="21"/>
    <n v="1"/>
    <n v="94.55"/>
    <m/>
    <m/>
    <n v="5700"/>
    <n v="5700"/>
    <n v="-538935"/>
  </r>
  <r>
    <s v="ANJALI-SN"/>
    <d v="2020-12-31T00:00:00"/>
    <d v="2020-11-26T00:00:00"/>
    <x v="132"/>
    <n v="21"/>
    <n v="1"/>
    <n v="194.4"/>
    <m/>
    <m/>
    <n v="4000"/>
    <n v="4000"/>
    <n v="-777600"/>
  </r>
  <r>
    <s v="ANJALI-SN"/>
    <d v="2020-12-31T00:00:00"/>
    <d v="2020-11-26T00:00:00"/>
    <x v="191"/>
    <n v="21"/>
    <n v="-1"/>
    <n v="143.94999999999999"/>
    <m/>
    <m/>
    <n v="7000"/>
    <n v="-7000"/>
    <n v="1007649.9999999999"/>
  </r>
  <r>
    <s v="ANJALI-SN"/>
    <d v="2020-12-31T00:00:00"/>
    <d v="2020-11-26T00:00:00"/>
    <x v="133"/>
    <n v="21"/>
    <n v="-1"/>
    <n v="854.53"/>
    <m/>
    <m/>
    <n v="800"/>
    <n v="-800"/>
    <n v="683624"/>
  </r>
  <r>
    <s v="ANJALI-SN"/>
    <d v="2020-12-31T00:00:00"/>
    <d v="2020-11-26T00:00:00"/>
    <x v="168"/>
    <n v="21"/>
    <n v="-1"/>
    <n v="246.6"/>
    <m/>
    <m/>
    <n v="3000"/>
    <n v="-3000"/>
    <n v="739800"/>
  </r>
  <r>
    <s v="ANJALI-SN"/>
    <d v="2020-12-31T00:00:00"/>
    <d v="2020-11-26T00:00:00"/>
    <x v="192"/>
    <n v="21"/>
    <n v="-1"/>
    <n v="195.35"/>
    <m/>
    <m/>
    <n v="3200"/>
    <n v="-3200"/>
    <n v="625120"/>
  </r>
  <r>
    <s v="ANJALI-SN"/>
    <d v="2020-12-31T00:00:00"/>
    <d v="2020-11-26T00:00:00"/>
    <x v="193"/>
    <n v="21"/>
    <n v="-1"/>
    <n v="22800.7"/>
    <m/>
    <m/>
    <n v="30"/>
    <n v="-30"/>
    <n v="684021"/>
  </r>
  <r>
    <s v="ANJALI-SN"/>
    <d v="2020-12-31T00:00:00"/>
    <d v="2020-11-26T00:00:00"/>
    <x v="179"/>
    <n v="21"/>
    <n v="-1"/>
    <n v="8805.27"/>
    <m/>
    <m/>
    <n v="125"/>
    <n v="-125"/>
    <n v="1100658.75"/>
  </r>
  <r>
    <s v="ANJALI-SN"/>
    <d v="2020-12-31T00:00:00"/>
    <d v="2020-11-26T00:00:00"/>
    <x v="194"/>
    <n v="21"/>
    <n v="-1"/>
    <n v="1053.05"/>
    <m/>
    <m/>
    <n v="667"/>
    <n v="-667"/>
    <n v="702384.35"/>
  </r>
  <r>
    <s v="ANJALI-SN"/>
    <d v="2020-12-31T00:00:00"/>
    <d v="2020-11-26T00:00:00"/>
    <x v="157"/>
    <n v="21"/>
    <n v="-1"/>
    <n v="1125.9000000000001"/>
    <m/>
    <m/>
    <n v="550"/>
    <n v="-550"/>
    <n v="619245"/>
  </r>
  <r>
    <s v="ANJALI-SN"/>
    <d v="2020-12-31T00:00:00"/>
    <d v="2020-11-26T00:00:00"/>
    <x v="129"/>
    <n v="21"/>
    <n v="-1"/>
    <n v="409.03"/>
    <m/>
    <m/>
    <n v="2500"/>
    <n v="-2500"/>
    <n v="1022574.9999999999"/>
  </r>
  <r>
    <s v="ANJALI-SN"/>
    <d v="2020-12-31T00:00:00"/>
    <d v="2020-11-26T00:00:00"/>
    <x v="160"/>
    <n v="21"/>
    <n v="-1"/>
    <n v="862.3"/>
    <m/>
    <m/>
    <n v="1200"/>
    <n v="-1200"/>
    <n v="1034760"/>
  </r>
  <r>
    <s v="ANJALI-SN"/>
    <d v="2020-12-31T00:00:00"/>
    <d v="2020-11-26T00:00:00"/>
    <x v="195"/>
    <n v="21"/>
    <n v="-1"/>
    <n v="352.65"/>
    <m/>
    <m/>
    <n v="3200"/>
    <n v="-3200"/>
    <n v="1128480"/>
  </r>
  <r>
    <s v="ANJALI-SN"/>
    <d v="2020-12-31T00:00:00"/>
    <d v="2020-11-26T00:00:00"/>
    <x v="159"/>
    <n v="21"/>
    <n v="-1"/>
    <n v="571.79999999999995"/>
    <m/>
    <m/>
    <n v="1700"/>
    <n v="-1700"/>
    <n v="972059.99999999988"/>
  </r>
  <r>
    <s v="ANJALI-SN"/>
    <d v="2020-12-31T00:00:00"/>
    <d v="2020-11-26T00:00:00"/>
    <x v="165"/>
    <n v="21"/>
    <n v="-1"/>
    <n v="230.5"/>
    <m/>
    <m/>
    <n v="4300"/>
    <n v="-4300"/>
    <n v="991150"/>
  </r>
  <r>
    <s v="ANJALI-SN"/>
    <d v="2020-12-31T00:00:00"/>
    <d v="2020-11-26T00:00:00"/>
    <x v="127"/>
    <n v="21"/>
    <n v="-1"/>
    <n v="80.12"/>
    <m/>
    <m/>
    <n v="7700"/>
    <n v="-7700"/>
    <n v="616924"/>
  </r>
  <r>
    <s v="ANJALI-SN"/>
    <d v="2020-12-31T00:00:00"/>
    <d v="2020-11-26T00:00:00"/>
    <x v="154"/>
    <n v="21"/>
    <n v="-1"/>
    <n v="214"/>
    <m/>
    <m/>
    <n v="2700"/>
    <n v="-2700"/>
    <n v="577800"/>
  </r>
  <r>
    <s v="ANJALI-SN"/>
    <d v="2020-12-31T00:00:00"/>
    <d v="2020-11-26T00:00:00"/>
    <x v="196"/>
    <n v="21"/>
    <n v="-1"/>
    <n v="1427.8"/>
    <m/>
    <m/>
    <n v="550"/>
    <n v="-550"/>
    <n v="785290"/>
  </r>
  <r>
    <s v="ANJALI-SN"/>
    <d v="2020-12-31T00:00:00"/>
    <d v="2020-11-26T00:00:00"/>
    <x v="197"/>
    <n v="21"/>
    <n v="-1"/>
    <n v="3546.45"/>
    <m/>
    <m/>
    <n v="200"/>
    <n v="-200"/>
    <n v="709290"/>
  </r>
  <r>
    <s v="ANJALI-SN"/>
    <d v="2020-12-31T00:00:00"/>
    <d v="2020-11-26T00:00:00"/>
    <x v="128"/>
    <n v="21"/>
    <n v="-1"/>
    <n v="102.79"/>
    <m/>
    <m/>
    <n v="6100"/>
    <n v="-6100"/>
    <n v="627019"/>
  </r>
  <r>
    <s v="ANJALI-SN"/>
    <d v="2020-12-31T00:00:00"/>
    <d v="2020-11-26T00:00:00"/>
    <x v="198"/>
    <n v="21"/>
    <n v="-1"/>
    <n v="62.4"/>
    <m/>
    <m/>
    <n v="13500"/>
    <n v="-13500"/>
    <n v="842400"/>
  </r>
  <r>
    <s v="ANJALI-MNRV"/>
    <d v="2020-12-31T00:00:00"/>
    <d v="2020-11-27T00:00:00"/>
    <x v="143"/>
    <n v="21"/>
    <n v="-1"/>
    <n v="2184.6999999999998"/>
    <m/>
    <m/>
    <n v="300"/>
    <n v="-300"/>
    <n v="655410"/>
  </r>
  <r>
    <s v="ANJALI-MNRV"/>
    <d v="2020-12-31T00:00:00"/>
    <d v="2020-11-27T00:00:00"/>
    <x v="139"/>
    <n v="21"/>
    <n v="-2"/>
    <n v="609.58000000000004"/>
    <m/>
    <m/>
    <n v="1200"/>
    <n v="-2400"/>
    <n v="1462992"/>
  </r>
  <r>
    <s v="ANJALI-MNRV"/>
    <d v="2020-12-31T00:00:00"/>
    <d v="2020-11-27T00:00:00"/>
    <x v="150"/>
    <n v="21"/>
    <n v="-1"/>
    <n v="3212.8"/>
    <m/>
    <m/>
    <n v="250"/>
    <n v="-250"/>
    <n v="803200"/>
  </r>
  <r>
    <s v="ANJALI-MNRV"/>
    <d v="2020-12-31T00:00:00"/>
    <d v="2020-11-27T00:00:00"/>
    <x v="141"/>
    <n v="21"/>
    <n v="-2"/>
    <n v="4828.7700000000004"/>
    <m/>
    <m/>
    <n v="250"/>
    <n v="-500"/>
    <n v="2414385"/>
  </r>
  <r>
    <s v="ANJALI-MNRV"/>
    <d v="2020-12-31T00:00:00"/>
    <d v="2020-11-27T00:00:00"/>
    <x v="173"/>
    <n v="21"/>
    <n v="1"/>
    <n v="378.3"/>
    <m/>
    <m/>
    <n v="1800"/>
    <n v="1800"/>
    <n v="-680940"/>
  </r>
  <r>
    <s v="ANJALI-MNRV"/>
    <d v="2020-12-31T00:00:00"/>
    <d v="2020-11-27T00:00:00"/>
    <x v="135"/>
    <n v="21"/>
    <n v="2"/>
    <n v="3617.5"/>
    <m/>
    <m/>
    <n v="200"/>
    <n v="400"/>
    <n v="-1447000"/>
  </r>
  <r>
    <s v="ANJALI-MNRV"/>
    <d v="2020-12-31T00:00:00"/>
    <d v="2020-11-27T00:00:00"/>
    <x v="145"/>
    <n v="21"/>
    <n v="-1"/>
    <n v="745.5"/>
    <m/>
    <m/>
    <n v="1300"/>
    <n v="-1300"/>
    <n v="969150"/>
  </r>
  <r>
    <s v="ANJALI-MNRV"/>
    <d v="2020-12-31T00:00:00"/>
    <d v="2020-11-27T00:00:00"/>
    <x v="131"/>
    <n v="21"/>
    <n v="2"/>
    <n v="127.45"/>
    <m/>
    <m/>
    <n v="3700"/>
    <n v="7400"/>
    <n v="-943130"/>
  </r>
  <r>
    <s v="ANJALI-MNRV"/>
    <d v="2020-12-31T00:00:00"/>
    <d v="2020-11-27T00:00:00"/>
    <x v="197"/>
    <n v="21"/>
    <n v="-1"/>
    <n v="3535.12"/>
    <m/>
    <m/>
    <n v="200"/>
    <n v="-200"/>
    <n v="707024"/>
  </r>
  <r>
    <s v="ANJALI-MNRV"/>
    <d v="2020-12-31T00:00:00"/>
    <d v="2020-11-27T00:00:00"/>
    <x v="146"/>
    <n v="21"/>
    <n v="-2"/>
    <n v="4871.32"/>
    <m/>
    <m/>
    <n v="125"/>
    <n v="-250"/>
    <n v="1217830"/>
  </r>
  <r>
    <s v="ANJALI-MNRV"/>
    <d v="2020-12-31T00:00:00"/>
    <d v="2020-11-27T00:00:00"/>
    <x v="128"/>
    <n v="21"/>
    <n v="2"/>
    <n v="103.9"/>
    <m/>
    <m/>
    <n v="6100"/>
    <n v="12200"/>
    <n v="-1267580"/>
  </r>
  <r>
    <s v="ANJALI-MNRV"/>
    <d v="2020-12-31T00:00:00"/>
    <d v="2020-11-27T00:00:00"/>
    <x v="153"/>
    <n v="21"/>
    <n v="-1"/>
    <n v="880.05"/>
    <m/>
    <m/>
    <n v="950"/>
    <n v="-950"/>
    <n v="836047.5"/>
  </r>
  <r>
    <s v="ANJALI-MNRV"/>
    <d v="2020-12-31T00:00:00"/>
    <d v="2020-11-27T00:00:00"/>
    <x v="174"/>
    <n v="21"/>
    <n v="-1"/>
    <n v="2258.5500000000002"/>
    <m/>
    <m/>
    <n v="300"/>
    <n v="-300"/>
    <n v="677565"/>
  </r>
  <r>
    <s v="ANJALI-MNRV"/>
    <d v="2020-12-31T00:00:00"/>
    <d v="2020-11-27T00:00:00"/>
    <x v="142"/>
    <n v="21"/>
    <n v="-1"/>
    <n v="1438.65"/>
    <m/>
    <m/>
    <n v="550"/>
    <n v="-550"/>
    <n v="791257.5"/>
  </r>
  <r>
    <s v="ANJALI-MNRV"/>
    <d v="2020-12-31T00:00:00"/>
    <d v="2020-11-27T00:00:00"/>
    <x v="134"/>
    <n v="21"/>
    <n v="2"/>
    <n v="645.77"/>
    <m/>
    <m/>
    <n v="1100"/>
    <n v="2200"/>
    <n v="-1420694"/>
  </r>
  <r>
    <s v="ANJALI-MNRV"/>
    <d v="2020-12-31T00:00:00"/>
    <d v="2020-11-27T00:00:00"/>
    <x v="165"/>
    <n v="21"/>
    <n v="-1"/>
    <n v="226.6"/>
    <m/>
    <m/>
    <n v="4300"/>
    <n v="-4300"/>
    <n v="974380"/>
  </r>
  <r>
    <s v="ANJALI-MNRV"/>
    <d v="2020-12-31T00:00:00"/>
    <d v="2020-11-27T00:00:00"/>
    <x v="133"/>
    <n v="21"/>
    <n v="2"/>
    <n v="860.75"/>
    <m/>
    <m/>
    <n v="800"/>
    <n v="1600"/>
    <n v="-1377200"/>
  </r>
  <r>
    <s v="ANJALI-MNRV"/>
    <d v="2020-12-31T00:00:00"/>
    <d v="2020-11-27T00:00:00"/>
    <x v="155"/>
    <n v="21"/>
    <n v="1"/>
    <n v="1110.95"/>
    <m/>
    <m/>
    <n v="600"/>
    <n v="600"/>
    <n v="-666570"/>
  </r>
  <r>
    <s v="ANJALI-MNRV"/>
    <d v="2020-12-31T00:00:00"/>
    <d v="2020-11-27T00:00:00"/>
    <x v="170"/>
    <n v="21"/>
    <n v="-1"/>
    <n v="354.05"/>
    <m/>
    <m/>
    <n v="2700"/>
    <n v="-2700"/>
    <n v="955935"/>
  </r>
  <r>
    <s v="ANJALI-MNRV"/>
    <d v="2020-12-31T00:00:00"/>
    <d v="2020-11-27T00:00:00"/>
    <x v="138"/>
    <n v="21"/>
    <n v="-1"/>
    <n v="1883.75"/>
    <m/>
    <m/>
    <n v="400"/>
    <n v="-400"/>
    <n v="753500"/>
  </r>
  <r>
    <s v="ANJALI-MNRV"/>
    <d v="2020-12-31T00:00:00"/>
    <d v="2020-11-27T00:00:00"/>
    <x v="167"/>
    <n v="21"/>
    <n v="1"/>
    <n v="7059.9"/>
    <m/>
    <m/>
    <n v="100"/>
    <n v="100"/>
    <n v="-705990"/>
  </r>
  <r>
    <s v="ANJALI-MNRV"/>
    <d v="2020-12-31T00:00:00"/>
    <d v="2020-11-27T00:00:00"/>
    <x v="136"/>
    <n v="21"/>
    <n v="2"/>
    <n v="95.05"/>
    <m/>
    <m/>
    <n v="5700"/>
    <n v="11400"/>
    <n v="-1083570"/>
  </r>
  <r>
    <s v="ANJALI-MNRV"/>
    <d v="2020-12-31T00:00:00"/>
    <d v="2020-11-27T00:00:00"/>
    <x v="127"/>
    <n v="21"/>
    <n v="4"/>
    <n v="79.599999999999994"/>
    <m/>
    <m/>
    <n v="7700"/>
    <n v="30800"/>
    <n v="-2451680"/>
  </r>
  <r>
    <s v="ANJALI-MNRV"/>
    <d v="2020-12-31T00:00:00"/>
    <d v="2020-11-27T00:00:00"/>
    <x v="132"/>
    <n v="21"/>
    <n v="1"/>
    <n v="194.55"/>
    <m/>
    <m/>
    <n v="4000"/>
    <n v="4000"/>
    <n v="-778200"/>
  </r>
  <r>
    <s v="ANJALI-MNRV"/>
    <d v="2020-12-31T00:00:00"/>
    <d v="2020-11-27T00:00:00"/>
    <x v="130"/>
    <n v="21"/>
    <n v="2"/>
    <n v="847.88"/>
    <m/>
    <m/>
    <n v="750"/>
    <n v="1500"/>
    <n v="-1271820"/>
  </r>
  <r>
    <s v="ANJALI-MNRV"/>
    <d v="2020-12-31T00:00:00"/>
    <d v="2020-11-27T00:00:00"/>
    <x v="144"/>
    <n v="21"/>
    <n v="-2"/>
    <n v="24465.08"/>
    <m/>
    <m/>
    <n v="50"/>
    <n v="-100"/>
    <n v="2446508"/>
  </r>
  <r>
    <s v="ANJALI-MNRV"/>
    <d v="2020-12-31T00:00:00"/>
    <d v="2020-11-27T00:00:00"/>
    <x v="140"/>
    <n v="21"/>
    <n v="-1"/>
    <n v="516.9"/>
    <m/>
    <m/>
    <n v="1400"/>
    <n v="-1400"/>
    <n v="723660"/>
  </r>
  <r>
    <s v="ANJALI-MNRV"/>
    <d v="2020-12-31T00:00:00"/>
    <d v="2020-11-27T00:00:00"/>
    <x v="159"/>
    <n v="21"/>
    <n v="1"/>
    <n v="576.1"/>
    <m/>
    <m/>
    <n v="1700"/>
    <n v="1700"/>
    <n v="-979370"/>
  </r>
  <r>
    <s v="ANJALI-MNRV"/>
    <d v="2020-12-31T00:00:00"/>
    <d v="2020-11-27T00:00:00"/>
    <x v="160"/>
    <n v="21"/>
    <n v="1"/>
    <n v="868.2"/>
    <m/>
    <m/>
    <n v="1200"/>
    <n v="1200"/>
    <n v="-1041840"/>
  </r>
  <r>
    <s v="ANJALI-RSC"/>
    <d v="2020-12-31T00:00:00"/>
    <d v="2020-11-27T00:00:00"/>
    <x v="199"/>
    <n v="21"/>
    <n v="-1"/>
    <n v="178.6"/>
    <m/>
    <m/>
    <n v="5700"/>
    <n v="-5700"/>
    <n v="1018020"/>
  </r>
  <r>
    <s v="ANJALI-RSI"/>
    <d v="2020-12-31T00:00:00"/>
    <d v="2020-11-27T00:00:00"/>
    <x v="199"/>
    <n v="21"/>
    <n v="-1"/>
    <n v="178.6"/>
    <m/>
    <m/>
    <n v="5700"/>
    <n v="-5700"/>
    <n v="1018020"/>
  </r>
  <r>
    <s v="ANJALI-SN"/>
    <d v="2020-12-31T00:00:00"/>
    <d v="2020-11-27T00:00:00"/>
    <x v="199"/>
    <n v="21"/>
    <n v="-1"/>
    <n v="178.6"/>
    <m/>
    <m/>
    <n v="5700"/>
    <n v="-5700"/>
    <n v="1018020"/>
  </r>
  <r>
    <s v="ANJALI-RSC"/>
    <d v="2020-12-31T00:00:00"/>
    <d v="2020-11-27T00:00:00"/>
    <x v="147"/>
    <n v="21"/>
    <n v="1"/>
    <n v="13031"/>
    <m/>
    <m/>
    <n v="75"/>
    <n v="75"/>
    <n v="-977325"/>
  </r>
  <r>
    <s v="ANJALI-RSI"/>
    <d v="2020-12-31T00:00:00"/>
    <d v="2020-11-27T00:00:00"/>
    <x v="147"/>
    <n v="21"/>
    <n v="1"/>
    <n v="13031"/>
    <m/>
    <m/>
    <n v="75"/>
    <n v="75"/>
    <n v="-977325"/>
  </r>
  <r>
    <s v="ANJALI-SN"/>
    <d v="2020-12-31T00:00:00"/>
    <d v="2020-11-27T00:00:00"/>
    <x v="147"/>
    <n v="21"/>
    <n v="1"/>
    <n v="13031"/>
    <m/>
    <m/>
    <n v="75"/>
    <n v="75"/>
    <n v="-977325"/>
  </r>
  <r>
    <s v="ANJALI-SM20"/>
    <d v="2020-12-31T00:00:00"/>
    <d v="2020-11-27T00:00:00"/>
    <x v="199"/>
    <n v="21"/>
    <n v="1"/>
    <n v="178.6"/>
    <m/>
    <m/>
    <n v="5700"/>
    <n v="5700"/>
    <n v="-1018020"/>
  </r>
  <r>
    <s v="ANJALI-SM20"/>
    <d v="2020-12-31T00:00:00"/>
    <d v="2020-11-27T00:00:00"/>
    <x v="173"/>
    <n v="21"/>
    <n v="1"/>
    <n v="383.05"/>
    <m/>
    <m/>
    <n v="1800"/>
    <n v="1800"/>
    <n v="-689490"/>
  </r>
  <r>
    <s v="ANJALI-SM20"/>
    <d v="2020-12-31T00:00:00"/>
    <d v="2020-11-27T00:00:00"/>
    <x v="173"/>
    <n v="21"/>
    <n v="-2"/>
    <n v="382.45"/>
    <m/>
    <m/>
    <n v="1800"/>
    <n v="-3600"/>
    <n v="1376820"/>
  </r>
  <r>
    <s v="ANJALI-SN"/>
    <d v="2020-12-31T00:00:00"/>
    <d v="2020-11-27T00:00:00"/>
    <x v="151"/>
    <n v="21"/>
    <n v="-1"/>
    <n v="50.95"/>
    <m/>
    <m/>
    <n v="8200"/>
    <n v="-8200"/>
    <n v="417790"/>
  </r>
  <r>
    <s v="ANJALI-SN"/>
    <d v="2020-12-31T00:00:00"/>
    <d v="2020-11-27T00:00:00"/>
    <x v="185"/>
    <n v="21"/>
    <n v="-1"/>
    <n v="504.5"/>
    <m/>
    <m/>
    <n v="1250"/>
    <n v="-1250"/>
    <n v="630625"/>
  </r>
  <r>
    <s v="ANJALI-SN"/>
    <d v="2020-12-31T00:00:00"/>
    <d v="2020-11-27T00:00:00"/>
    <x v="193"/>
    <n v="21"/>
    <n v="1"/>
    <n v="22929.75"/>
    <m/>
    <m/>
    <n v="30"/>
    <n v="30"/>
    <n v="-687892.5"/>
  </r>
  <r>
    <s v="ANJALI-SN"/>
    <d v="2020-12-31T00:00:00"/>
    <d v="2020-11-27T00:00:00"/>
    <x v="176"/>
    <n v="21"/>
    <n v="1"/>
    <n v="477.3"/>
    <m/>
    <m/>
    <n v="1375"/>
    <n v="1375"/>
    <n v="-656287.5"/>
  </r>
  <r>
    <s v="ANJALI-SN"/>
    <d v="2020-12-31T00:00:00"/>
    <d v="2020-11-27T00:00:00"/>
    <x v="200"/>
    <n v="21"/>
    <n v="1"/>
    <n v="1540.7"/>
    <m/>
    <m/>
    <n v="500"/>
    <n v="500"/>
    <n v="-770350"/>
  </r>
  <r>
    <s v="ANJALI-SN"/>
    <d v="2020-12-31T00:00:00"/>
    <d v="2020-11-27T00:00:00"/>
    <x v="201"/>
    <n v="21"/>
    <n v="-1"/>
    <n v="4246"/>
    <m/>
    <m/>
    <n v="250"/>
    <n v="-250"/>
    <n v="1061500"/>
  </r>
  <r>
    <s v="ANJALI-MNRV"/>
    <d v="2020-12-31T00:00:00"/>
    <d v="2020-12-01T00:00:00"/>
    <x v="129"/>
    <n v="21"/>
    <n v="1"/>
    <n v="424.7"/>
    <m/>
    <m/>
    <n v="2500"/>
    <n v="2500"/>
    <n v="-1061750"/>
  </r>
  <r>
    <s v="ANJALI-MNRV"/>
    <d v="2020-12-31T00:00:00"/>
    <d v="2020-12-01T00:00:00"/>
    <x v="143"/>
    <n v="21"/>
    <n v="-1"/>
    <n v="2235.42"/>
    <m/>
    <m/>
    <n v="300"/>
    <n v="-300"/>
    <n v="670626"/>
  </r>
  <r>
    <s v="ANJALI-MNRV"/>
    <d v="2020-12-31T00:00:00"/>
    <d v="2020-12-01T00:00:00"/>
    <x v="139"/>
    <n v="21"/>
    <n v="1"/>
    <n v="608.58000000000004"/>
    <m/>
    <m/>
    <n v="1200"/>
    <n v="1200"/>
    <n v="-730296"/>
  </r>
  <r>
    <s v="ANJALI-MNRV"/>
    <d v="2020-12-31T00:00:00"/>
    <d v="2020-12-01T00:00:00"/>
    <x v="135"/>
    <n v="21"/>
    <n v="-2"/>
    <n v="3618.16"/>
    <m/>
    <m/>
    <n v="200"/>
    <n v="-400"/>
    <n v="1447264"/>
  </r>
  <r>
    <s v="ANJALI-MNRV"/>
    <d v="2020-12-31T00:00:00"/>
    <d v="2020-12-01T00:00:00"/>
    <x v="146"/>
    <n v="21"/>
    <n v="2"/>
    <n v="4870.13"/>
    <m/>
    <m/>
    <n v="125"/>
    <n v="250"/>
    <n v="-1217532.5"/>
  </r>
  <r>
    <s v="ANJALI-MNRV"/>
    <d v="2020-12-31T00:00:00"/>
    <d v="2020-12-01T00:00:00"/>
    <x v="137"/>
    <n v="21"/>
    <n v="-1"/>
    <n v="2549"/>
    <m/>
    <m/>
    <n v="350"/>
    <n v="-350"/>
    <n v="892150"/>
  </r>
  <r>
    <s v="ANJALI-MNRV"/>
    <d v="2020-12-31T00:00:00"/>
    <d v="2020-12-01T00:00:00"/>
    <x v="153"/>
    <n v="21"/>
    <n v="1"/>
    <n v="908.6"/>
    <m/>
    <m/>
    <n v="950"/>
    <n v="950"/>
    <n v="-863170"/>
  </r>
  <r>
    <s v="ANJALI-MNRV"/>
    <d v="2020-12-31T00:00:00"/>
    <d v="2020-12-01T00:00:00"/>
    <x v="187"/>
    <n v="21"/>
    <n v="2"/>
    <n v="836.48"/>
    <m/>
    <m/>
    <n v="700"/>
    <n v="1400"/>
    <n v="-1171072"/>
  </r>
  <r>
    <s v="ANJALI-MNRV"/>
    <d v="2020-12-31T00:00:00"/>
    <d v="2020-12-01T00:00:00"/>
    <x v="174"/>
    <n v="21"/>
    <n v="1"/>
    <n v="2321.85"/>
    <m/>
    <m/>
    <n v="300"/>
    <n v="300"/>
    <n v="-696555"/>
  </r>
  <r>
    <s v="ANJALI-MNRV"/>
    <d v="2020-12-31T00:00:00"/>
    <d v="2020-12-01T00:00:00"/>
    <x v="177"/>
    <n v="21"/>
    <n v="-1"/>
    <n v="3095.18"/>
    <m/>
    <m/>
    <n v="300"/>
    <n v="-300"/>
    <n v="928554"/>
  </r>
  <r>
    <s v="ANJALI-MNRV"/>
    <d v="2020-12-31T00:00:00"/>
    <d v="2020-12-01T00:00:00"/>
    <x v="165"/>
    <n v="21"/>
    <n v="2"/>
    <n v="228.92"/>
    <m/>
    <m/>
    <n v="4300"/>
    <n v="8600"/>
    <n v="-1968712"/>
  </r>
  <r>
    <s v="ANJALI-MNRV"/>
    <d v="2020-12-31T00:00:00"/>
    <d v="2020-12-01T00:00:00"/>
    <x v="133"/>
    <n v="21"/>
    <n v="-1"/>
    <n v="902.35"/>
    <m/>
    <m/>
    <n v="800"/>
    <n v="-800"/>
    <n v="721880"/>
  </r>
  <r>
    <s v="ANJALI-MNRV"/>
    <d v="2020-12-31T00:00:00"/>
    <d v="2020-12-01T00:00:00"/>
    <x v="155"/>
    <n v="21"/>
    <n v="-1"/>
    <n v="1138.3499999999999"/>
    <m/>
    <m/>
    <n v="600"/>
    <n v="-600"/>
    <n v="683010"/>
  </r>
  <r>
    <s v="ANJALI-MNRV"/>
    <d v="2020-12-31T00:00:00"/>
    <d v="2020-12-01T00:00:00"/>
    <x v="166"/>
    <n v="21"/>
    <n v="-2"/>
    <n v="85.95"/>
    <m/>
    <m/>
    <n v="5700"/>
    <n v="-11400"/>
    <n v="979830"/>
  </r>
  <r>
    <s v="ANJALI-MNRV"/>
    <d v="2020-12-31T00:00:00"/>
    <d v="2020-12-01T00:00:00"/>
    <x v="170"/>
    <n v="21"/>
    <n v="2"/>
    <n v="360.65"/>
    <m/>
    <m/>
    <n v="2700"/>
    <n v="5400"/>
    <n v="-1947509.9999999998"/>
  </r>
  <r>
    <s v="ANJALI-MNRV"/>
    <d v="2020-12-31T00:00:00"/>
    <d v="2020-12-01T00:00:00"/>
    <x v="167"/>
    <n v="21"/>
    <n v="-1"/>
    <n v="7142.23"/>
    <m/>
    <m/>
    <n v="100"/>
    <n v="-100"/>
    <n v="714223"/>
  </r>
  <r>
    <s v="ANJALI-MNRV"/>
    <d v="2020-12-31T00:00:00"/>
    <d v="2020-12-01T00:00:00"/>
    <x v="147"/>
    <n v="21"/>
    <n v="-1"/>
    <n v="13143.4"/>
    <m/>
    <m/>
    <n v="75"/>
    <n v="-75"/>
    <n v="985755"/>
  </r>
  <r>
    <s v="ANJALI-MNRV"/>
    <d v="2020-12-31T00:00:00"/>
    <d v="2020-12-01T00:00:00"/>
    <x v="132"/>
    <n v="21"/>
    <n v="1"/>
    <n v="192.1"/>
    <m/>
    <m/>
    <n v="4000"/>
    <n v="4000"/>
    <n v="-768400"/>
  </r>
  <r>
    <s v="ANJALI-MNRV"/>
    <d v="2020-12-31T00:00:00"/>
    <d v="2020-12-01T00:00:00"/>
    <x v="144"/>
    <n v="21"/>
    <n v="1"/>
    <n v="24970"/>
    <m/>
    <m/>
    <n v="50"/>
    <n v="50"/>
    <n v="-1248500"/>
  </r>
  <r>
    <s v="ANJALI-MNRV"/>
    <d v="2020-12-31T00:00:00"/>
    <d v="2020-12-01T00:00:00"/>
    <x v="199"/>
    <n v="21"/>
    <n v="-1"/>
    <n v="181.05"/>
    <m/>
    <m/>
    <n v="5700"/>
    <n v="-5700"/>
    <n v="1031985.0000000001"/>
  </r>
  <r>
    <s v="ANJALI-MNRV"/>
    <d v="2020-12-31T00:00:00"/>
    <d v="2020-12-01T00:00:00"/>
    <x v="188"/>
    <n v="21"/>
    <n v="1"/>
    <n v="2729.47"/>
    <m/>
    <m/>
    <n v="300"/>
    <n v="300"/>
    <n v="-818840.99999999988"/>
  </r>
  <r>
    <s v="ANJALI-MNRV"/>
    <d v="2020-12-31T00:00:00"/>
    <d v="2020-12-01T00:00:00"/>
    <x v="160"/>
    <n v="21"/>
    <n v="-2"/>
    <n v="903.08"/>
    <m/>
    <m/>
    <n v="1200"/>
    <n v="-2400"/>
    <n v="2167392"/>
  </r>
  <r>
    <s v="ANJALI-MNRV"/>
    <d v="2020-12-31T00:00:00"/>
    <d v="2020-12-01T00:00:00"/>
    <x v="202"/>
    <n v="21"/>
    <n v="-1"/>
    <n v="1341.95"/>
    <m/>
    <m/>
    <n v="750"/>
    <n v="-750"/>
    <n v="1006462.5"/>
  </r>
  <r>
    <s v="ANJALI-RSC"/>
    <d v="2020-12-31T00:00:00"/>
    <d v="2020-12-01T00:00:00"/>
    <x v="143"/>
    <n v="21"/>
    <n v="-2"/>
    <n v="2235.42"/>
    <m/>
    <m/>
    <n v="300"/>
    <n v="-600"/>
    <n v="1341252"/>
  </r>
  <r>
    <s v="ANJALI-RSC"/>
    <d v="2020-12-31T00:00:00"/>
    <d v="2020-12-01T00:00:00"/>
    <x v="177"/>
    <n v="21"/>
    <n v="-1"/>
    <n v="3095.18"/>
    <m/>
    <m/>
    <n v="300"/>
    <n v="-300"/>
    <n v="928554"/>
  </r>
  <r>
    <s v="ANJALI-RSC"/>
    <d v="2020-12-31T00:00:00"/>
    <d v="2020-12-01T00:00:00"/>
    <x v="145"/>
    <n v="21"/>
    <n v="-1"/>
    <n v="755.05"/>
    <m/>
    <m/>
    <n v="1300"/>
    <n v="-1300"/>
    <n v="981564.99999999988"/>
  </r>
  <r>
    <s v="ANJALI-RSC"/>
    <d v="2020-12-31T00:00:00"/>
    <d v="2020-12-01T00:00:00"/>
    <x v="180"/>
    <n v="21"/>
    <n v="1"/>
    <n v="736.2"/>
    <m/>
    <m/>
    <n v="1400"/>
    <n v="1400"/>
    <n v="-1030680.0000000001"/>
  </r>
  <r>
    <s v="ANJALI-RSC"/>
    <d v="2020-12-31T00:00:00"/>
    <d v="2020-12-01T00:00:00"/>
    <x v="139"/>
    <n v="21"/>
    <n v="2"/>
    <n v="608.58000000000004"/>
    <m/>
    <m/>
    <n v="1200"/>
    <n v="2400"/>
    <n v="-1460592"/>
  </r>
  <r>
    <s v="ANJALI-RSC"/>
    <d v="2020-12-31T00:00:00"/>
    <d v="2020-12-01T00:00:00"/>
    <x v="158"/>
    <n v="21"/>
    <n v="1"/>
    <n v="1965.35"/>
    <m/>
    <m/>
    <n v="505"/>
    <n v="505"/>
    <n v="-992501.75"/>
  </r>
  <r>
    <s v="ANJALI-RSC"/>
    <d v="2020-12-31T00:00:00"/>
    <d v="2020-12-01T00:00:00"/>
    <x v="182"/>
    <n v="21"/>
    <n v="2"/>
    <n v="434.5"/>
    <m/>
    <m/>
    <n v="1300"/>
    <n v="2600"/>
    <n v="-1129700"/>
  </r>
  <r>
    <s v="ANJALI-RSC"/>
    <d v="2020-12-31T00:00:00"/>
    <d v="2020-12-01T00:00:00"/>
    <x v="133"/>
    <n v="21"/>
    <n v="-2"/>
    <n v="902.35"/>
    <m/>
    <m/>
    <n v="800"/>
    <n v="-1600"/>
    <n v="1443760"/>
  </r>
  <r>
    <s v="ANJALI-RSI"/>
    <d v="2020-12-31T00:00:00"/>
    <d v="2020-12-01T00:00:00"/>
    <x v="143"/>
    <n v="21"/>
    <n v="-2"/>
    <n v="2235.42"/>
    <m/>
    <m/>
    <n v="300"/>
    <n v="-600"/>
    <n v="1341252"/>
  </r>
  <r>
    <s v="ANJALI-RSI"/>
    <d v="2020-12-31T00:00:00"/>
    <d v="2020-12-01T00:00:00"/>
    <x v="135"/>
    <n v="21"/>
    <n v="-2"/>
    <n v="3618.16"/>
    <m/>
    <m/>
    <n v="200"/>
    <n v="-400"/>
    <n v="1447264"/>
  </r>
  <r>
    <s v="ANJALI-RSI"/>
    <d v="2020-12-31T00:00:00"/>
    <d v="2020-12-01T00:00:00"/>
    <x v="177"/>
    <n v="21"/>
    <n v="-1"/>
    <n v="3095.18"/>
    <m/>
    <m/>
    <n v="300"/>
    <n v="-300"/>
    <n v="928554"/>
  </r>
  <r>
    <s v="ANJALI-RSI"/>
    <d v="2020-12-31T00:00:00"/>
    <d v="2020-12-01T00:00:00"/>
    <x v="183"/>
    <n v="21"/>
    <n v="-2"/>
    <n v="196.8"/>
    <m/>
    <m/>
    <n v="3000"/>
    <n v="-6000"/>
    <n v="1180800"/>
  </r>
  <r>
    <s v="ANJALI-RSI"/>
    <d v="2020-12-31T00:00:00"/>
    <d v="2020-12-01T00:00:00"/>
    <x v="167"/>
    <n v="21"/>
    <n v="-2"/>
    <n v="7142.23"/>
    <m/>
    <m/>
    <n v="100"/>
    <n v="-200"/>
    <n v="1428446"/>
  </r>
  <r>
    <s v="ANJALI-RSI"/>
    <d v="2020-12-31T00:00:00"/>
    <d v="2020-12-01T00:00:00"/>
    <x v="127"/>
    <n v="21"/>
    <n v="2"/>
    <n v="82.15"/>
    <m/>
    <m/>
    <n v="7700"/>
    <n v="15400"/>
    <n v="-1265110"/>
  </r>
  <r>
    <s v="ANJALI-RSI"/>
    <d v="2020-12-31T00:00:00"/>
    <d v="2020-12-01T00:00:00"/>
    <x v="165"/>
    <n v="21"/>
    <n v="1"/>
    <n v="228.92"/>
    <m/>
    <m/>
    <n v="4300"/>
    <n v="4300"/>
    <n v="-984356"/>
  </r>
  <r>
    <s v="ANJALI-RSI"/>
    <d v="2020-12-31T00:00:00"/>
    <d v="2020-12-01T00:00:00"/>
    <x v="187"/>
    <n v="21"/>
    <n v="2"/>
    <n v="836.48"/>
    <m/>
    <m/>
    <n v="700"/>
    <n v="1400"/>
    <n v="-1171072"/>
  </r>
  <r>
    <s v="ANJALI-RSI"/>
    <d v="2020-12-31T00:00:00"/>
    <d v="2020-12-01T00:00:00"/>
    <x v="155"/>
    <n v="21"/>
    <n v="2"/>
    <n v="1138.3499999999999"/>
    <m/>
    <m/>
    <n v="600"/>
    <n v="1200"/>
    <n v="-1366020"/>
  </r>
  <r>
    <s v="ANJALI-RSI"/>
    <d v="2020-12-31T00:00:00"/>
    <d v="2020-12-01T00:00:00"/>
    <x v="175"/>
    <n v="21"/>
    <n v="1"/>
    <n v="482.2"/>
    <m/>
    <m/>
    <n v="1851"/>
    <n v="1851"/>
    <n v="-892552.2"/>
  </r>
  <r>
    <s v="ANJALI-RSI"/>
    <d v="2020-12-31T00:00:00"/>
    <d v="2020-12-01T00:00:00"/>
    <x v="203"/>
    <n v="21"/>
    <n v="2"/>
    <n v="2148.8200000000002"/>
    <m/>
    <m/>
    <n v="300"/>
    <n v="600"/>
    <n v="-1289292"/>
  </r>
  <r>
    <s v="ANJALI-RSI"/>
    <d v="2020-12-31T00:00:00"/>
    <d v="2020-12-01T00:00:00"/>
    <x v="188"/>
    <n v="21"/>
    <n v="1"/>
    <n v="2729.47"/>
    <m/>
    <m/>
    <n v="300"/>
    <n v="300"/>
    <n v="-818840.99999999988"/>
  </r>
  <r>
    <s v="ANJALI-RSI"/>
    <d v="2020-12-31T00:00:00"/>
    <d v="2020-12-01T00:00:00"/>
    <x v="129"/>
    <n v="21"/>
    <n v="-1"/>
    <n v="424.7"/>
    <m/>
    <m/>
    <n v="2500"/>
    <n v="-2500"/>
    <n v="1061750"/>
  </r>
  <r>
    <s v="ANJALI-RSI"/>
    <d v="2020-12-31T00:00:00"/>
    <d v="2020-12-01T00:00:00"/>
    <x v="178"/>
    <n v="21"/>
    <n v="-2"/>
    <n v="215.82"/>
    <m/>
    <m/>
    <n v="2800"/>
    <n v="-5600"/>
    <n v="1208592"/>
  </r>
  <r>
    <s v="ANJALI-RSI"/>
    <d v="2020-12-31T00:00:00"/>
    <d v="2020-12-01T00:00:00"/>
    <x v="147"/>
    <n v="21"/>
    <n v="1"/>
    <n v="13143.4"/>
    <m/>
    <m/>
    <n v="75"/>
    <n v="75"/>
    <n v="-985755"/>
  </r>
  <r>
    <s v="ANJALI-SM20"/>
    <d v="2020-12-31T00:00:00"/>
    <d v="2020-12-01T00:00:00"/>
    <x v="170"/>
    <n v="21"/>
    <n v="1"/>
    <n v="360.65"/>
    <m/>
    <m/>
    <n v="2700"/>
    <n v="2700"/>
    <n v="-973754.99999999988"/>
  </r>
  <r>
    <s v="ANJALI-SM20"/>
    <d v="2020-12-31T00:00:00"/>
    <d v="2020-12-01T00:00:00"/>
    <x v="162"/>
    <n v="21"/>
    <n v="1"/>
    <n v="1725.65"/>
    <m/>
    <m/>
    <n v="500"/>
    <n v="500"/>
    <n v="-862825"/>
  </r>
  <r>
    <s v="ANJALI-SM20"/>
    <d v="2020-12-31T00:00:00"/>
    <d v="2020-12-01T00:00:00"/>
    <x v="166"/>
    <n v="21"/>
    <n v="-1"/>
    <n v="85.95"/>
    <m/>
    <m/>
    <n v="5700"/>
    <n v="-5700"/>
    <n v="489915"/>
  </r>
  <r>
    <s v="ANJALI-MNRV"/>
    <d v="2020-12-31T00:00:00"/>
    <d v="2020-12-02T00:00:00"/>
    <x v="129"/>
    <n v="21"/>
    <n v="-1"/>
    <n v="440.95"/>
    <m/>
    <m/>
    <n v="2500"/>
    <n v="-2500"/>
    <n v="1102375"/>
  </r>
  <r>
    <s v="ANJALI-MNRV"/>
    <d v="2020-12-31T00:00:00"/>
    <d v="2020-12-02T00:00:00"/>
    <x v="143"/>
    <n v="21"/>
    <n v="1"/>
    <n v="2318.35"/>
    <m/>
    <m/>
    <n v="300"/>
    <n v="300"/>
    <n v="-695505"/>
  </r>
  <r>
    <s v="ANJALI-MNRV"/>
    <d v="2020-12-31T00:00:00"/>
    <d v="2020-12-02T00:00:00"/>
    <x v="139"/>
    <n v="21"/>
    <n v="-1"/>
    <n v="609.6"/>
    <m/>
    <m/>
    <n v="1200"/>
    <n v="-1200"/>
    <n v="731520"/>
  </r>
  <r>
    <s v="ANJALI-MNRV"/>
    <d v="2020-12-31T00:00:00"/>
    <d v="2020-12-02T00:00:00"/>
    <x v="150"/>
    <n v="21"/>
    <n v="1"/>
    <n v="3345.3"/>
    <m/>
    <m/>
    <n v="250"/>
    <n v="250"/>
    <n v="-836325"/>
  </r>
  <r>
    <s v="ANJALI-MNRV"/>
    <d v="2020-12-31T00:00:00"/>
    <d v="2020-12-02T00:00:00"/>
    <x v="141"/>
    <n v="21"/>
    <n v="2"/>
    <n v="4831"/>
    <m/>
    <m/>
    <n v="250"/>
    <n v="500"/>
    <n v="-2415500"/>
  </r>
  <r>
    <s v="ANJALI-MNRV"/>
    <d v="2020-12-31T00:00:00"/>
    <d v="2020-12-02T00:00:00"/>
    <x v="175"/>
    <n v="21"/>
    <n v="-1"/>
    <n v="488.45"/>
    <m/>
    <m/>
    <n v="1851"/>
    <n v="-1851"/>
    <n v="904120.95"/>
  </r>
  <r>
    <s v="ANJALI-MNRV"/>
    <d v="2020-12-31T00:00:00"/>
    <d v="2020-12-02T00:00:00"/>
    <x v="173"/>
    <n v="21"/>
    <n v="-1"/>
    <n v="385.95"/>
    <m/>
    <m/>
    <n v="1800"/>
    <n v="-1800"/>
    <n v="694710"/>
  </r>
  <r>
    <s v="ANJALI-MNRV"/>
    <d v="2020-12-31T00:00:00"/>
    <d v="2020-12-02T00:00:00"/>
    <x v="135"/>
    <n v="21"/>
    <n v="1"/>
    <n v="3615.2"/>
    <m/>
    <m/>
    <n v="200"/>
    <n v="200"/>
    <n v="-723040"/>
  </r>
  <r>
    <s v="ANJALI-MNRV"/>
    <d v="2020-12-31T00:00:00"/>
    <d v="2020-12-02T00:00:00"/>
    <x v="197"/>
    <n v="21"/>
    <n v="1"/>
    <n v="3666.4"/>
    <m/>
    <m/>
    <n v="200"/>
    <n v="200"/>
    <n v="-733280"/>
  </r>
  <r>
    <s v="ANJALI-MNRV"/>
    <d v="2020-12-31T00:00:00"/>
    <d v="2020-12-02T00:00:00"/>
    <x v="146"/>
    <n v="21"/>
    <n v="-2"/>
    <n v="4884.1499999999996"/>
    <m/>
    <m/>
    <n v="125"/>
    <n v="-250"/>
    <n v="1221037.5"/>
  </r>
  <r>
    <s v="ANJALI-MNRV"/>
    <d v="2020-12-31T00:00:00"/>
    <d v="2020-12-02T00:00:00"/>
    <x v="128"/>
    <n v="21"/>
    <n v="-1"/>
    <n v="116.25"/>
    <m/>
    <m/>
    <n v="6100"/>
    <n v="-6100"/>
    <n v="709125"/>
  </r>
  <r>
    <s v="ANJALI-MNRV"/>
    <d v="2020-12-31T00:00:00"/>
    <d v="2020-12-02T00:00:00"/>
    <x v="153"/>
    <n v="21"/>
    <n v="-1"/>
    <n v="916.8"/>
    <m/>
    <m/>
    <n v="950"/>
    <n v="-950"/>
    <n v="870960"/>
  </r>
  <r>
    <s v="ANJALI-MNRV"/>
    <d v="2020-12-31T00:00:00"/>
    <d v="2020-12-02T00:00:00"/>
    <x v="187"/>
    <n v="21"/>
    <n v="-2"/>
    <n v="846.52"/>
    <m/>
    <m/>
    <n v="700"/>
    <n v="-1400"/>
    <n v="1185128"/>
  </r>
  <r>
    <s v="ANJALI-MNRV"/>
    <d v="2020-12-31T00:00:00"/>
    <d v="2020-12-02T00:00:00"/>
    <x v="142"/>
    <n v="21"/>
    <n v="1"/>
    <n v="1420.25"/>
    <m/>
    <m/>
    <n v="550"/>
    <n v="550"/>
    <n v="-781137.5"/>
  </r>
  <r>
    <s v="ANJALI-MNRV"/>
    <d v="2020-12-31T00:00:00"/>
    <d v="2020-12-02T00:00:00"/>
    <x v="177"/>
    <n v="21"/>
    <n v="1"/>
    <n v="3119"/>
    <m/>
    <m/>
    <n v="300"/>
    <n v="300"/>
    <n v="-935700"/>
  </r>
  <r>
    <s v="ANJALI-MNRV"/>
    <d v="2020-12-31T00:00:00"/>
    <d v="2020-12-02T00:00:00"/>
    <x v="165"/>
    <n v="21"/>
    <n v="-1"/>
    <n v="234.3"/>
    <m/>
    <m/>
    <n v="4300"/>
    <n v="-4300"/>
    <n v="1007490"/>
  </r>
  <r>
    <s v="ANJALI-MNRV"/>
    <d v="2020-12-31T00:00:00"/>
    <d v="2020-12-02T00:00:00"/>
    <x v="203"/>
    <n v="21"/>
    <n v="1"/>
    <n v="2145.6999999999998"/>
    <m/>
    <m/>
    <n v="300"/>
    <n v="300"/>
    <n v="-643710"/>
  </r>
  <r>
    <s v="ANJALI-MNRV"/>
    <d v="2020-12-31T00:00:00"/>
    <d v="2020-12-02T00:00:00"/>
    <x v="133"/>
    <n v="21"/>
    <n v="-1"/>
    <n v="903.05"/>
    <m/>
    <m/>
    <n v="800"/>
    <n v="-800"/>
    <n v="722440"/>
  </r>
  <r>
    <s v="ANJALI-MNRV"/>
    <d v="2020-12-31T00:00:00"/>
    <d v="2020-12-02T00:00:00"/>
    <x v="155"/>
    <n v="21"/>
    <n v="-1"/>
    <n v="1138.75"/>
    <m/>
    <m/>
    <n v="600"/>
    <n v="-600"/>
    <n v="683250"/>
  </r>
  <r>
    <s v="ANJALI-MNRV"/>
    <d v="2020-12-31T00:00:00"/>
    <d v="2020-12-02T00:00:00"/>
    <x v="170"/>
    <n v="21"/>
    <n v="-1"/>
    <n v="370.7"/>
    <m/>
    <m/>
    <n v="2700"/>
    <n v="-2700"/>
    <n v="1000890"/>
  </r>
  <r>
    <s v="ANJALI-MNRV"/>
    <d v="2020-12-31T00:00:00"/>
    <d v="2020-12-02T00:00:00"/>
    <x v="138"/>
    <n v="21"/>
    <n v="1"/>
    <n v="1823.7"/>
    <m/>
    <m/>
    <n v="400"/>
    <n v="400"/>
    <n v="-729480"/>
  </r>
  <r>
    <s v="ANJALI-MNRV"/>
    <d v="2020-12-31T00:00:00"/>
    <d v="2020-12-02T00:00:00"/>
    <x v="157"/>
    <n v="21"/>
    <n v="2"/>
    <n v="1119.78"/>
    <m/>
    <m/>
    <n v="550"/>
    <n v="1100"/>
    <n v="-1231758"/>
  </r>
  <r>
    <s v="ANJALI-MNRV"/>
    <d v="2020-12-31T00:00:00"/>
    <d v="2020-12-02T00:00:00"/>
    <x v="204"/>
    <n v="21"/>
    <n v="1"/>
    <n v="17350"/>
    <m/>
    <m/>
    <n v="50"/>
    <n v="50"/>
    <n v="-867500"/>
  </r>
  <r>
    <s v="ANJALI-MNRV"/>
    <d v="2020-12-31T00:00:00"/>
    <d v="2020-12-02T00:00:00"/>
    <x v="136"/>
    <n v="21"/>
    <n v="2"/>
    <n v="95.2"/>
    <m/>
    <m/>
    <n v="5700"/>
    <n v="11400"/>
    <n v="-1085280"/>
  </r>
  <r>
    <s v="ANJALI-MNRV"/>
    <d v="2020-12-31T00:00:00"/>
    <d v="2020-12-02T00:00:00"/>
    <x v="127"/>
    <n v="21"/>
    <n v="-4"/>
    <n v="85.29"/>
    <m/>
    <m/>
    <n v="7700"/>
    <n v="-30800"/>
    <n v="2626932"/>
  </r>
  <r>
    <s v="ANJALI-MNRV"/>
    <d v="2020-12-31T00:00:00"/>
    <d v="2020-12-02T00:00:00"/>
    <x v="132"/>
    <n v="21"/>
    <n v="-1"/>
    <n v="192.5"/>
    <m/>
    <m/>
    <n v="4000"/>
    <n v="-4000"/>
    <n v="770000"/>
  </r>
  <r>
    <s v="ANJALI-MNRV"/>
    <d v="2020-12-31T00:00:00"/>
    <d v="2020-12-02T00:00:00"/>
    <x v="140"/>
    <n v="21"/>
    <n v="-1"/>
    <n v="547.9"/>
    <m/>
    <m/>
    <n v="1400"/>
    <n v="-1400"/>
    <n v="767060"/>
  </r>
  <r>
    <s v="ANJALI-MNRV"/>
    <d v="2020-12-31T00:00:00"/>
    <d v="2020-12-02T00:00:00"/>
    <x v="199"/>
    <n v="21"/>
    <n v="2"/>
    <n v="184.5"/>
    <m/>
    <m/>
    <n v="5700"/>
    <n v="11400"/>
    <n v="-2103300"/>
  </r>
  <r>
    <s v="ANJALI-MNRV"/>
    <d v="2020-12-31T00:00:00"/>
    <d v="2020-12-02T00:00:00"/>
    <x v="159"/>
    <n v="21"/>
    <n v="1"/>
    <n v="606.70000000000005"/>
    <m/>
    <m/>
    <n v="1700"/>
    <n v="1700"/>
    <n v="-1031390.0000000001"/>
  </r>
  <r>
    <s v="ANJALI-MNRV"/>
    <d v="2020-12-31T00:00:00"/>
    <d v="2020-12-02T00:00:00"/>
    <x v="188"/>
    <n v="21"/>
    <n v="-1"/>
    <n v="2762.7"/>
    <m/>
    <m/>
    <n v="300"/>
    <n v="-300"/>
    <n v="828810"/>
  </r>
  <r>
    <s v="ANJALI-MNRV"/>
    <d v="2020-12-31T00:00:00"/>
    <d v="2020-12-02T00:00:00"/>
    <x v="202"/>
    <n v="21"/>
    <n v="2"/>
    <n v="1392.97"/>
    <m/>
    <m/>
    <n v="750"/>
    <n v="1500"/>
    <n v="-2089455"/>
  </r>
  <r>
    <s v="ANJALI-MNRV"/>
    <d v="2020-12-31T00:00:00"/>
    <d v="2020-12-02T00:00:00"/>
    <x v="182"/>
    <n v="21"/>
    <n v="-2"/>
    <n v="444.07"/>
    <m/>
    <m/>
    <n v="1300"/>
    <n v="-2600"/>
    <n v="1154582"/>
  </r>
  <r>
    <s v="ANJALI-SM20"/>
    <d v="2020-12-31T00:00:00"/>
    <d v="2020-12-02T00:00:00"/>
    <x v="176"/>
    <n v="21"/>
    <n v="-1"/>
    <n v="484.1"/>
    <m/>
    <m/>
    <n v="1375"/>
    <n v="-1375"/>
    <n v="665637.5"/>
  </r>
  <r>
    <s v="ANJALI-SM20"/>
    <d v="2020-12-31T00:00:00"/>
    <d v="2020-12-02T00:00:00"/>
    <x v="166"/>
    <n v="21"/>
    <n v="1"/>
    <n v="88.85"/>
    <m/>
    <m/>
    <n v="5700"/>
    <n v="5700"/>
    <n v="-506444.99999999994"/>
  </r>
  <r>
    <s v="ANJALI-SM20"/>
    <d v="2020-12-31T00:00:00"/>
    <d v="2020-12-02T00:00:00"/>
    <x v="173"/>
    <n v="21"/>
    <n v="1"/>
    <n v="385.95"/>
    <m/>
    <m/>
    <n v="1800"/>
    <n v="1800"/>
    <n v="-694710"/>
  </r>
  <r>
    <s v="ANJALI-MNRV"/>
    <d v="2020-12-31T00:00:00"/>
    <d v="2020-12-03T00:00:00"/>
    <x v="143"/>
    <n v="21"/>
    <n v="-1"/>
    <n v="2408.3000000000002"/>
    <m/>
    <m/>
    <n v="300"/>
    <n v="-300"/>
    <n v="722490"/>
  </r>
  <r>
    <s v="ANJALI-MNRV"/>
    <d v="2020-12-31T00:00:00"/>
    <d v="2020-12-03T00:00:00"/>
    <x v="150"/>
    <n v="21"/>
    <n v="-1"/>
    <n v="3321.85"/>
    <m/>
    <m/>
    <n v="250"/>
    <n v="-250"/>
    <n v="830462.5"/>
  </r>
  <r>
    <s v="ANJALI-MNRV"/>
    <d v="2020-12-31T00:00:00"/>
    <d v="2020-12-03T00:00:00"/>
    <x v="175"/>
    <n v="21"/>
    <n v="1"/>
    <n v="484.1"/>
    <m/>
    <m/>
    <n v="1851"/>
    <n v="1851"/>
    <n v="-896069.10000000009"/>
  </r>
  <r>
    <s v="ANJALI-MNRV"/>
    <d v="2020-12-31T00:00:00"/>
    <d v="2020-12-03T00:00:00"/>
    <x v="135"/>
    <n v="21"/>
    <n v="1"/>
    <n v="3652"/>
    <m/>
    <m/>
    <n v="200"/>
    <n v="200"/>
    <n v="-730400"/>
  </r>
  <r>
    <s v="ANJALI-MNRV"/>
    <d v="2020-12-31T00:00:00"/>
    <d v="2020-12-03T00:00:00"/>
    <x v="153"/>
    <n v="21"/>
    <n v="1"/>
    <n v="917.3"/>
    <m/>
    <m/>
    <n v="950"/>
    <n v="950"/>
    <n v="-871435"/>
  </r>
  <r>
    <s v="ANJALI-MNRV"/>
    <d v="2020-12-31T00:00:00"/>
    <d v="2020-12-03T00:00:00"/>
    <x v="174"/>
    <n v="21"/>
    <n v="1"/>
    <n v="2260.1999999999998"/>
    <m/>
    <m/>
    <n v="300"/>
    <n v="300"/>
    <n v="-678060"/>
  </r>
  <r>
    <s v="ANJALI-MNRV"/>
    <d v="2020-12-31T00:00:00"/>
    <d v="2020-12-03T00:00:00"/>
    <x v="203"/>
    <n v="21"/>
    <n v="-1"/>
    <n v="2140.4499999999998"/>
    <m/>
    <m/>
    <n v="300"/>
    <n v="-300"/>
    <n v="642135"/>
  </r>
  <r>
    <s v="ANJALI-MNRV"/>
    <d v="2020-12-31T00:00:00"/>
    <d v="2020-12-03T00:00:00"/>
    <x v="176"/>
    <n v="21"/>
    <n v="1"/>
    <n v="484.8"/>
    <m/>
    <m/>
    <n v="1375"/>
    <n v="1375"/>
    <n v="-666600"/>
  </r>
  <r>
    <s v="ANJALI-MNRV"/>
    <d v="2020-12-31T00:00:00"/>
    <d v="2020-12-03T00:00:00"/>
    <x v="133"/>
    <n v="21"/>
    <n v="1"/>
    <n v="902.9"/>
    <m/>
    <m/>
    <n v="800"/>
    <n v="800"/>
    <n v="-722320"/>
  </r>
  <r>
    <s v="ANJALI-MNRV"/>
    <d v="2020-12-31T00:00:00"/>
    <d v="2020-12-03T00:00:00"/>
    <x v="155"/>
    <n v="21"/>
    <n v="1"/>
    <n v="1138.75"/>
    <m/>
    <m/>
    <n v="600"/>
    <n v="600"/>
    <n v="-683250"/>
  </r>
  <r>
    <s v="ANJALI-MNRV"/>
    <d v="2020-12-31T00:00:00"/>
    <d v="2020-12-03T00:00:00"/>
    <x v="166"/>
    <n v="21"/>
    <n v="-2"/>
    <n v="90.5"/>
    <m/>
    <m/>
    <n v="5700"/>
    <n v="-11400"/>
    <n v="1031700"/>
  </r>
  <r>
    <s v="ANJALI-MNRV"/>
    <d v="2020-12-31T00:00:00"/>
    <d v="2020-12-03T00:00:00"/>
    <x v="170"/>
    <n v="21"/>
    <n v="-1"/>
    <n v="370.65"/>
    <m/>
    <m/>
    <n v="2700"/>
    <n v="-2700"/>
    <n v="1000754.9999999999"/>
  </r>
  <r>
    <s v="ANJALI-MNRV"/>
    <d v="2020-12-31T00:00:00"/>
    <d v="2020-12-03T00:00:00"/>
    <x v="157"/>
    <n v="21"/>
    <n v="-2"/>
    <n v="1131.45"/>
    <m/>
    <m/>
    <n v="550"/>
    <n v="-1100"/>
    <n v="1244595"/>
  </r>
  <r>
    <s v="ANJALI-MNRV"/>
    <d v="2020-12-31T00:00:00"/>
    <d v="2020-12-03T00:00:00"/>
    <x v="136"/>
    <n v="21"/>
    <n v="-2"/>
    <n v="98.8"/>
    <m/>
    <m/>
    <n v="5700"/>
    <n v="-11400"/>
    <n v="1126320"/>
  </r>
  <r>
    <s v="ANJALI-MNRV"/>
    <d v="2020-12-31T00:00:00"/>
    <d v="2020-12-03T00:00:00"/>
    <x v="127"/>
    <n v="21"/>
    <n v="1"/>
    <n v="88.95"/>
    <m/>
    <m/>
    <n v="7700"/>
    <n v="7700"/>
    <n v="-684915"/>
  </r>
  <r>
    <s v="ANJALI-MNRV"/>
    <d v="2020-12-31T00:00:00"/>
    <d v="2020-12-03T00:00:00"/>
    <x v="130"/>
    <n v="21"/>
    <n v="-1"/>
    <n v="864.75"/>
    <m/>
    <m/>
    <n v="750"/>
    <n v="-750"/>
    <n v="648562.5"/>
  </r>
  <r>
    <s v="ANJALI-MNRV"/>
    <d v="2020-12-31T00:00:00"/>
    <d v="2020-12-03T00:00:00"/>
    <x v="168"/>
    <n v="21"/>
    <n v="1"/>
    <n v="258.25"/>
    <m/>
    <m/>
    <n v="3000"/>
    <n v="3000"/>
    <n v="-774750"/>
  </r>
  <r>
    <s v="ANJALI-MNRV"/>
    <d v="2020-12-31T00:00:00"/>
    <d v="2020-12-03T00:00:00"/>
    <x v="144"/>
    <n v="21"/>
    <n v="1"/>
    <n v="24951.45"/>
    <m/>
    <m/>
    <n v="50"/>
    <n v="50"/>
    <n v="-1247572.5"/>
  </r>
  <r>
    <s v="ANJALI-MNRV"/>
    <d v="2020-12-31T00:00:00"/>
    <d v="2020-12-03T00:00:00"/>
    <x v="140"/>
    <n v="21"/>
    <n v="1"/>
    <n v="550.20000000000005"/>
    <m/>
    <m/>
    <n v="1400"/>
    <n v="1400"/>
    <n v="-770280.00000000012"/>
  </r>
  <r>
    <s v="ANJALI-MNRV"/>
    <d v="2020-12-31T00:00:00"/>
    <d v="2020-12-03T00:00:00"/>
    <x v="199"/>
    <n v="21"/>
    <n v="-1"/>
    <n v="185.75"/>
    <m/>
    <m/>
    <n v="5700"/>
    <n v="-5700"/>
    <n v="1058775"/>
  </r>
  <r>
    <s v="ANJALI-MNRV"/>
    <d v="2020-12-31T00:00:00"/>
    <d v="2020-12-03T00:00:00"/>
    <x v="159"/>
    <n v="21"/>
    <n v="-1"/>
    <n v="621.79999999999995"/>
    <m/>
    <m/>
    <n v="1700"/>
    <n v="-1700"/>
    <n v="1057060"/>
  </r>
  <r>
    <s v="ANJALI-MNRV"/>
    <d v="2020-12-31T00:00:00"/>
    <d v="2020-12-03T00:00:00"/>
    <x v="160"/>
    <n v="21"/>
    <n v="1"/>
    <n v="916.9"/>
    <m/>
    <m/>
    <n v="1200"/>
    <n v="1200"/>
    <n v="-1100280"/>
  </r>
  <r>
    <s v="ANJALI-MNRV"/>
    <d v="2020-12-31T00:00:00"/>
    <d v="2020-12-03T00:00:00"/>
    <x v="202"/>
    <n v="21"/>
    <n v="-2"/>
    <n v="1416.53"/>
    <m/>
    <m/>
    <n v="750"/>
    <n v="-1500"/>
    <n v="2124795"/>
  </r>
  <r>
    <s v="ANJALI-MNRV"/>
    <d v="2020-12-31T00:00:00"/>
    <d v="2020-12-03T00:00:00"/>
    <x v="182"/>
    <n v="21"/>
    <n v="2"/>
    <n v="455.9"/>
    <m/>
    <m/>
    <n v="1300"/>
    <n v="2600"/>
    <n v="-1185340"/>
  </r>
  <r>
    <s v="ANJALI-SM20"/>
    <d v="2020-12-31T00:00:00"/>
    <d v="2020-12-03T00:00:00"/>
    <x v="176"/>
    <n v="21"/>
    <n v="1"/>
    <n v="484.8"/>
    <m/>
    <m/>
    <n v="1375"/>
    <n v="1375"/>
    <n v="-666600"/>
  </r>
  <r>
    <s v="ANJALI-MNRV"/>
    <d v="2020-12-31T00:00:00"/>
    <d v="2020-12-04T00:00:00"/>
    <x v="129"/>
    <n v="21"/>
    <n v="1"/>
    <n v="451.85"/>
    <m/>
    <m/>
    <n v="2500"/>
    <n v="2500"/>
    <n v="-1129625"/>
  </r>
  <r>
    <s v="ANJALI-MNRV"/>
    <d v="2020-12-31T00:00:00"/>
    <d v="2020-12-04T00:00:00"/>
    <x v="139"/>
    <n v="21"/>
    <n v="1"/>
    <n v="618.1"/>
    <m/>
    <m/>
    <n v="1200"/>
    <n v="1200"/>
    <n v="-741720"/>
  </r>
  <r>
    <s v="ANJALI-MNRV"/>
    <d v="2020-12-31T00:00:00"/>
    <d v="2020-12-04T00:00:00"/>
    <x v="150"/>
    <n v="21"/>
    <n v="2"/>
    <n v="3332.5"/>
    <m/>
    <m/>
    <n v="250"/>
    <n v="500"/>
    <n v="-1666250"/>
  </r>
  <r>
    <s v="ANJALI-MNRV"/>
    <d v="2020-12-31T00:00:00"/>
    <d v="2020-12-04T00:00:00"/>
    <x v="179"/>
    <n v="21"/>
    <n v="-1"/>
    <n v="9146"/>
    <m/>
    <m/>
    <n v="125"/>
    <n v="-125"/>
    <n v="1143250"/>
  </r>
  <r>
    <s v="ANJALI-MNRV"/>
    <d v="2020-12-31T00:00:00"/>
    <d v="2020-12-04T00:00:00"/>
    <x v="141"/>
    <n v="21"/>
    <n v="-1"/>
    <n v="4887.75"/>
    <m/>
    <m/>
    <n v="250"/>
    <n v="-250"/>
    <n v="1221937.5"/>
  </r>
  <r>
    <s v="ANJALI-MNRV"/>
    <d v="2020-12-31T00:00:00"/>
    <d v="2020-12-04T00:00:00"/>
    <x v="175"/>
    <n v="21"/>
    <n v="1"/>
    <n v="495.3"/>
    <m/>
    <m/>
    <n v="1851"/>
    <n v="1851"/>
    <n v="-916800.3"/>
  </r>
  <r>
    <s v="ANJALI-MNRV"/>
    <d v="2020-12-31T00:00:00"/>
    <d v="2020-12-04T00:00:00"/>
    <x v="135"/>
    <n v="21"/>
    <n v="-1"/>
    <n v="3662.6"/>
    <m/>
    <m/>
    <n v="200"/>
    <n v="-200"/>
    <n v="732520"/>
  </r>
  <r>
    <s v="ANJALI-MNRV"/>
    <d v="2020-12-31T00:00:00"/>
    <d v="2020-12-04T00:00:00"/>
    <x v="131"/>
    <n v="21"/>
    <n v="-2"/>
    <n v="133.05000000000001"/>
    <m/>
    <m/>
    <n v="3700"/>
    <n v="-7400"/>
    <n v="984570.00000000012"/>
  </r>
  <r>
    <s v="ANJALI-MNRV"/>
    <d v="2020-12-31T00:00:00"/>
    <d v="2020-12-04T00:00:00"/>
    <x v="128"/>
    <n v="21"/>
    <n v="1"/>
    <n v="119.3"/>
    <m/>
    <m/>
    <n v="6100"/>
    <n v="6100"/>
    <n v="-727730"/>
  </r>
  <r>
    <s v="ANJALI-MNRV"/>
    <d v="2020-12-31T00:00:00"/>
    <d v="2020-12-04T00:00:00"/>
    <x v="134"/>
    <n v="21"/>
    <n v="-1"/>
    <n v="645.6"/>
    <m/>
    <m/>
    <n v="1100"/>
    <n v="-1100"/>
    <n v="710160"/>
  </r>
  <r>
    <s v="ANJALI-MNRV"/>
    <d v="2020-12-31T00:00:00"/>
    <d v="2020-12-04T00:00:00"/>
    <x v="165"/>
    <n v="21"/>
    <n v="-1"/>
    <n v="253.6"/>
    <m/>
    <m/>
    <n v="4300"/>
    <n v="-4300"/>
    <n v="1090480"/>
  </r>
  <r>
    <s v="ANJALI-MNRV"/>
    <d v="2020-12-31T00:00:00"/>
    <d v="2020-12-04T00:00:00"/>
    <x v="176"/>
    <n v="21"/>
    <n v="-1"/>
    <n v="505.05"/>
    <m/>
    <m/>
    <n v="1375"/>
    <n v="-1375"/>
    <n v="694443.75"/>
  </r>
  <r>
    <s v="ANJALI-MNRV"/>
    <d v="2020-12-31T00:00:00"/>
    <d v="2020-12-04T00:00:00"/>
    <x v="155"/>
    <n v="21"/>
    <n v="1"/>
    <n v="1139"/>
    <m/>
    <m/>
    <n v="600"/>
    <n v="600"/>
    <n v="-683400"/>
  </r>
  <r>
    <s v="ANJALI-MNRV"/>
    <d v="2020-12-31T00:00:00"/>
    <d v="2020-12-04T00:00:00"/>
    <x v="166"/>
    <n v="21"/>
    <n v="2"/>
    <n v="90.55"/>
    <m/>
    <m/>
    <n v="5700"/>
    <n v="11400"/>
    <n v="-1032270"/>
  </r>
  <r>
    <s v="ANJALI-MNRV"/>
    <d v="2020-12-31T00:00:00"/>
    <d v="2020-12-04T00:00:00"/>
    <x v="170"/>
    <n v="21"/>
    <n v="1"/>
    <n v="373.7"/>
    <m/>
    <m/>
    <n v="2700"/>
    <n v="2700"/>
    <n v="-1008990"/>
  </r>
  <r>
    <s v="ANJALI-MNRV"/>
    <d v="2020-12-31T00:00:00"/>
    <d v="2020-12-04T00:00:00"/>
    <x v="138"/>
    <n v="21"/>
    <n v="-1"/>
    <n v="1844.5"/>
    <m/>
    <m/>
    <n v="400"/>
    <n v="-400"/>
    <n v="737800"/>
  </r>
  <r>
    <s v="ANJALI-MNRV"/>
    <d v="2020-12-31T00:00:00"/>
    <d v="2020-12-04T00:00:00"/>
    <x v="180"/>
    <n v="21"/>
    <n v="1"/>
    <n v="752.4"/>
    <m/>
    <m/>
    <n v="1400"/>
    <n v="1400"/>
    <n v="-1053360"/>
  </r>
  <r>
    <s v="ANJALI-MNRV"/>
    <d v="2020-12-31T00:00:00"/>
    <d v="2020-12-04T00:00:00"/>
    <x v="167"/>
    <n v="21"/>
    <n v="-1"/>
    <n v="7808.35"/>
    <m/>
    <m/>
    <n v="100"/>
    <n v="-100"/>
    <n v="780835"/>
  </r>
  <r>
    <s v="ANJALI-MNRV"/>
    <d v="2020-12-31T00:00:00"/>
    <d v="2020-12-04T00:00:00"/>
    <x v="204"/>
    <n v="21"/>
    <n v="-1"/>
    <n v="17819.099999999999"/>
    <m/>
    <m/>
    <n v="50"/>
    <n v="-50"/>
    <n v="890954.99999999988"/>
  </r>
  <r>
    <s v="ANJALI-MNRV"/>
    <d v="2020-12-31T00:00:00"/>
    <d v="2020-12-04T00:00:00"/>
    <x v="147"/>
    <n v="21"/>
    <n v="1"/>
    <n v="13295.5"/>
    <m/>
    <m/>
    <n v="75"/>
    <n v="75"/>
    <n v="-997162.5"/>
  </r>
  <r>
    <s v="ANJALI-MNRV"/>
    <d v="2020-12-31T00:00:00"/>
    <d v="2020-12-04T00:00:00"/>
    <x v="136"/>
    <n v="21"/>
    <n v="-2"/>
    <n v="98.25"/>
    <m/>
    <m/>
    <n v="5700"/>
    <n v="-11400"/>
    <n v="1120050"/>
  </r>
  <r>
    <s v="ANJALI-MNRV"/>
    <d v="2020-12-31T00:00:00"/>
    <d v="2020-12-04T00:00:00"/>
    <x v="130"/>
    <n v="21"/>
    <n v="2"/>
    <n v="865.9"/>
    <m/>
    <m/>
    <n v="750"/>
    <n v="1500"/>
    <n v="-1298850"/>
  </r>
  <r>
    <s v="ANJALI-MNRV"/>
    <d v="2020-12-31T00:00:00"/>
    <d v="2020-12-04T00:00:00"/>
    <x v="168"/>
    <n v="21"/>
    <n v="-2"/>
    <n v="263.5"/>
    <m/>
    <m/>
    <n v="3000"/>
    <n v="-6000"/>
    <n v="1581000"/>
  </r>
  <r>
    <s v="ANJALI-MNRV"/>
    <d v="2020-12-31T00:00:00"/>
    <d v="2020-12-04T00:00:00"/>
    <x v="144"/>
    <n v="21"/>
    <n v="-1"/>
    <n v="24993.8"/>
    <m/>
    <m/>
    <n v="50"/>
    <n v="-50"/>
    <n v="1249690"/>
  </r>
  <r>
    <s v="ANJALI-MNRV"/>
    <d v="2020-12-31T00:00:00"/>
    <d v="2020-12-04T00:00:00"/>
    <x v="188"/>
    <n v="21"/>
    <n v="1"/>
    <n v="2739.25"/>
    <m/>
    <m/>
    <n v="300"/>
    <n v="300"/>
    <n v="-821775"/>
  </r>
  <r>
    <s v="ANJALI-MNRV"/>
    <d v="2020-12-31T00:00:00"/>
    <d v="2020-12-04T00:00:00"/>
    <x v="202"/>
    <n v="21"/>
    <n v="1"/>
    <n v="1434.85"/>
    <m/>
    <m/>
    <n v="750"/>
    <n v="750"/>
    <n v="-1076137.5"/>
  </r>
  <r>
    <s v="ANJALI-MNRV"/>
    <d v="2020-12-31T00:00:00"/>
    <d v="2020-12-04T00:00:00"/>
    <x v="161"/>
    <n v="21"/>
    <n v="1"/>
    <n v="5109.95"/>
    <m/>
    <m/>
    <n v="200"/>
    <n v="200"/>
    <n v="-1021990"/>
  </r>
  <r>
    <s v="ANJALI-MNRV"/>
    <d v="2020-12-31T00:00:00"/>
    <d v="2020-12-04T00:00:00"/>
    <x v="182"/>
    <n v="21"/>
    <n v="-2"/>
    <n v="457.5"/>
    <m/>
    <m/>
    <n v="1300"/>
    <n v="-2600"/>
    <n v="1189500"/>
  </r>
  <r>
    <s v="ANJALI-SMBO"/>
    <d v="2020-12-31T00:00:00"/>
    <d v="2020-12-04T00:00:00"/>
    <x v="145"/>
    <n v="21"/>
    <n v="2"/>
    <n v="771.35"/>
    <m/>
    <m/>
    <n v="1300"/>
    <n v="2600"/>
    <n v="-2005510"/>
  </r>
  <r>
    <s v="ANJALI-SMBO"/>
    <d v="2020-12-31T00:00:00"/>
    <d v="2020-12-04T00:00:00"/>
    <x v="146"/>
    <n v="21"/>
    <n v="2"/>
    <n v="4941.2299999999996"/>
    <m/>
    <m/>
    <n v="125"/>
    <n v="250"/>
    <n v="-1235307.5"/>
  </r>
  <r>
    <s v="ANJALI-SM20"/>
    <d v="2020-12-31T00:00:00"/>
    <d v="2020-12-04T00:00:00"/>
    <x v="162"/>
    <n v="21"/>
    <n v="-1"/>
    <n v="1678.15"/>
    <m/>
    <m/>
    <n v="500"/>
    <n v="-500"/>
    <n v="839075"/>
  </r>
  <r>
    <s v="ANJALI-SM20"/>
    <d v="2020-12-31T00:00:00"/>
    <d v="2020-12-04T00:00:00"/>
    <x v="163"/>
    <n v="21"/>
    <n v="-1"/>
    <n v="30158.55"/>
    <m/>
    <m/>
    <n v="25"/>
    <n v="-25"/>
    <n v="753963.75"/>
  </r>
  <r>
    <s v="ANJALI-SM20"/>
    <d v="2020-12-31T00:00:00"/>
    <d v="2020-12-04T00:00:00"/>
    <x v="173"/>
    <n v="21"/>
    <n v="-1"/>
    <n v="393.35"/>
    <m/>
    <m/>
    <n v="1800"/>
    <n v="-1800"/>
    <n v="708030"/>
  </r>
  <r>
    <s v="ANJALI-MNRV"/>
    <d v="2020-12-31T00:00:00"/>
    <d v="2020-12-07T00:00:00"/>
    <x v="129"/>
    <n v="21"/>
    <n v="-1"/>
    <n v="472"/>
    <m/>
    <m/>
    <n v="2500"/>
    <n v="-2500"/>
    <n v="1180000"/>
  </r>
  <r>
    <s v="ANJALI-MNRV"/>
    <d v="2020-12-31T00:00:00"/>
    <d v="2020-12-07T00:00:00"/>
    <x v="143"/>
    <n v="21"/>
    <n v="1"/>
    <n v="2471.5500000000002"/>
    <m/>
    <m/>
    <n v="300"/>
    <n v="300"/>
    <n v="-741465"/>
  </r>
  <r>
    <s v="ANJALI-MNRV"/>
    <d v="2020-12-31T00:00:00"/>
    <d v="2020-12-07T00:00:00"/>
    <x v="139"/>
    <n v="21"/>
    <n v="-1"/>
    <n v="621.20000000000005"/>
    <m/>
    <m/>
    <n v="1200"/>
    <n v="-1200"/>
    <n v="745440"/>
  </r>
  <r>
    <s v="ANJALI-MNRV"/>
    <d v="2020-12-31T00:00:00"/>
    <d v="2020-12-07T00:00:00"/>
    <x v="150"/>
    <n v="21"/>
    <n v="-1"/>
    <n v="3334.2"/>
    <m/>
    <m/>
    <n v="250"/>
    <n v="-250"/>
    <n v="833550"/>
  </r>
  <r>
    <s v="ANJALI-MNRV"/>
    <d v="2020-12-31T00:00:00"/>
    <d v="2020-12-07T00:00:00"/>
    <x v="179"/>
    <n v="21"/>
    <n v="2"/>
    <n v="9128.48"/>
    <m/>
    <m/>
    <n v="125"/>
    <n v="250"/>
    <n v="-2282120"/>
  </r>
  <r>
    <s v="ANJALI-MNRV"/>
    <d v="2020-12-31T00:00:00"/>
    <d v="2020-12-07T00:00:00"/>
    <x v="175"/>
    <n v="21"/>
    <n v="-2"/>
    <n v="508.55"/>
    <m/>
    <m/>
    <n v="1851"/>
    <n v="-3702"/>
    <n v="1882652.1"/>
  </r>
  <r>
    <s v="ANJALI-MNRV"/>
    <d v="2020-12-31T00:00:00"/>
    <d v="2020-12-07T00:00:00"/>
    <x v="173"/>
    <n v="21"/>
    <n v="1"/>
    <n v="397.45"/>
    <m/>
    <m/>
    <n v="1800"/>
    <n v="1800"/>
    <n v="-715410"/>
  </r>
  <r>
    <s v="ANJALI-MNRV"/>
    <d v="2020-12-31T00:00:00"/>
    <d v="2020-12-07T00:00:00"/>
    <x v="131"/>
    <n v="21"/>
    <n v="4"/>
    <n v="137.47"/>
    <m/>
    <m/>
    <n v="3700"/>
    <n v="14800"/>
    <n v="-2034556"/>
  </r>
  <r>
    <s v="ANJALI-MNRV"/>
    <d v="2020-12-31T00:00:00"/>
    <d v="2020-12-07T00:00:00"/>
    <x v="146"/>
    <n v="21"/>
    <n v="2"/>
    <n v="5063.95"/>
    <m/>
    <m/>
    <n v="125"/>
    <n v="250"/>
    <n v="-1265987.5"/>
  </r>
  <r>
    <s v="ANJALI-MNRV"/>
    <d v="2020-12-31T00:00:00"/>
    <d v="2020-12-07T00:00:00"/>
    <x v="153"/>
    <n v="21"/>
    <n v="-1"/>
    <n v="942"/>
    <m/>
    <m/>
    <n v="950"/>
    <n v="-950"/>
    <n v="894900"/>
  </r>
  <r>
    <s v="ANJALI-MNRV"/>
    <d v="2020-12-31T00:00:00"/>
    <d v="2020-12-07T00:00:00"/>
    <x v="187"/>
    <n v="21"/>
    <n v="2"/>
    <n v="861.48"/>
    <m/>
    <m/>
    <n v="700"/>
    <n v="1400"/>
    <n v="-1206072"/>
  </r>
  <r>
    <s v="ANJALI-MNRV"/>
    <d v="2020-12-31T00:00:00"/>
    <d v="2020-12-07T00:00:00"/>
    <x v="142"/>
    <n v="21"/>
    <n v="-1"/>
    <n v="1377.15"/>
    <m/>
    <m/>
    <n v="550"/>
    <n v="-550"/>
    <n v="757432.5"/>
  </r>
  <r>
    <s v="ANJALI-MNRV"/>
    <d v="2020-12-31T00:00:00"/>
    <d v="2020-12-07T00:00:00"/>
    <x v="134"/>
    <n v="21"/>
    <n v="1"/>
    <n v="651.5"/>
    <m/>
    <m/>
    <n v="1100"/>
    <n v="1100"/>
    <n v="-716650"/>
  </r>
  <r>
    <s v="ANJALI-MNRV"/>
    <d v="2020-12-31T00:00:00"/>
    <d v="2020-12-07T00:00:00"/>
    <x v="203"/>
    <n v="21"/>
    <n v="-1"/>
    <n v="2262.8000000000002"/>
    <m/>
    <m/>
    <n v="300"/>
    <n v="-300"/>
    <n v="678840"/>
  </r>
  <r>
    <s v="ANJALI-MNRV"/>
    <d v="2020-12-31T00:00:00"/>
    <d v="2020-12-07T00:00:00"/>
    <x v="176"/>
    <n v="21"/>
    <n v="-1"/>
    <n v="511.85"/>
    <m/>
    <m/>
    <n v="1375"/>
    <n v="-1375"/>
    <n v="703793.75"/>
  </r>
  <r>
    <s v="ANJALI-MNRV"/>
    <d v="2020-12-31T00:00:00"/>
    <d v="2020-12-07T00:00:00"/>
    <x v="155"/>
    <n v="21"/>
    <n v="-1"/>
    <n v="1151.3499999999999"/>
    <m/>
    <m/>
    <n v="600"/>
    <n v="-600"/>
    <n v="690810"/>
  </r>
  <r>
    <s v="ANJALI-MNRV"/>
    <d v="2020-12-31T00:00:00"/>
    <d v="2020-12-07T00:00:00"/>
    <x v="170"/>
    <n v="21"/>
    <n v="1"/>
    <n v="366.45"/>
    <m/>
    <m/>
    <n v="2700"/>
    <n v="2700"/>
    <n v="-989415"/>
  </r>
  <r>
    <s v="ANJALI-MNRV"/>
    <d v="2020-12-31T00:00:00"/>
    <d v="2020-12-07T00:00:00"/>
    <x v="157"/>
    <n v="21"/>
    <n v="-2"/>
    <n v="1174"/>
    <m/>
    <m/>
    <n v="550"/>
    <n v="-1100"/>
    <n v="1291400"/>
  </r>
  <r>
    <s v="ANJALI-MNRV"/>
    <d v="2020-12-31T00:00:00"/>
    <d v="2020-12-07T00:00:00"/>
    <x v="180"/>
    <n v="21"/>
    <n v="-1"/>
    <n v="755.05"/>
    <m/>
    <m/>
    <n v="1400"/>
    <n v="-1400"/>
    <n v="1057070"/>
  </r>
  <r>
    <s v="ANJALI-MNRV"/>
    <d v="2020-12-31T00:00:00"/>
    <d v="2020-12-07T00:00:00"/>
    <x v="167"/>
    <n v="21"/>
    <n v="1"/>
    <n v="7789.75"/>
    <m/>
    <m/>
    <n v="100"/>
    <n v="100"/>
    <n v="-778975"/>
  </r>
  <r>
    <s v="ANJALI-MNRV"/>
    <d v="2020-12-31T00:00:00"/>
    <d v="2020-12-07T00:00:00"/>
    <x v="147"/>
    <n v="21"/>
    <n v="-1"/>
    <n v="13387.25"/>
    <m/>
    <m/>
    <n v="75"/>
    <n v="-75"/>
    <n v="1004043.75"/>
  </r>
  <r>
    <s v="ANJALI-MNRV"/>
    <d v="2020-12-31T00:00:00"/>
    <d v="2020-12-07T00:00:00"/>
    <x v="136"/>
    <n v="21"/>
    <n v="2"/>
    <n v="100.33"/>
    <m/>
    <m/>
    <n v="5700"/>
    <n v="11400"/>
    <n v="-1143762"/>
  </r>
  <r>
    <s v="ANJALI-MNRV"/>
    <d v="2020-12-31T00:00:00"/>
    <d v="2020-12-07T00:00:00"/>
    <x v="127"/>
    <n v="21"/>
    <n v="1"/>
    <n v="91.7"/>
    <m/>
    <m/>
    <n v="7700"/>
    <n v="7700"/>
    <n v="-706090"/>
  </r>
  <r>
    <s v="ANJALI-MNRV"/>
    <d v="2020-12-31T00:00:00"/>
    <d v="2020-12-07T00:00:00"/>
    <x v="158"/>
    <n v="21"/>
    <n v="1"/>
    <n v="1963.4"/>
    <m/>
    <m/>
    <n v="505"/>
    <n v="505"/>
    <n v="-991517"/>
  </r>
  <r>
    <s v="ANJALI-MNRV"/>
    <d v="2020-12-31T00:00:00"/>
    <d v="2020-12-07T00:00:00"/>
    <x v="130"/>
    <n v="21"/>
    <n v="-1"/>
    <n v="855.75"/>
    <m/>
    <m/>
    <n v="750"/>
    <n v="-750"/>
    <n v="641812.5"/>
  </r>
  <r>
    <s v="ANJALI-MNRV"/>
    <d v="2020-12-31T00:00:00"/>
    <d v="2020-12-07T00:00:00"/>
    <x v="140"/>
    <n v="21"/>
    <n v="-1"/>
    <n v="585.79999999999995"/>
    <m/>
    <m/>
    <n v="1400"/>
    <n v="-1400"/>
    <n v="820119.99999999988"/>
  </r>
  <r>
    <s v="ANJALI-MNRV"/>
    <d v="2020-12-31T00:00:00"/>
    <d v="2020-12-07T00:00:00"/>
    <x v="199"/>
    <n v="21"/>
    <n v="1"/>
    <n v="184.35"/>
    <m/>
    <m/>
    <n v="5700"/>
    <n v="5700"/>
    <n v="-1050795"/>
  </r>
  <r>
    <s v="ANJALI-MNRV"/>
    <d v="2020-12-31T00:00:00"/>
    <d v="2020-12-07T00:00:00"/>
    <x v="159"/>
    <n v="21"/>
    <n v="1"/>
    <n v="617.6"/>
    <m/>
    <m/>
    <n v="1700"/>
    <n v="1700"/>
    <n v="-1049920"/>
  </r>
  <r>
    <s v="ANJALI-MNRV"/>
    <d v="2020-12-31T00:00:00"/>
    <d v="2020-12-07T00:00:00"/>
    <x v="188"/>
    <n v="21"/>
    <n v="-1"/>
    <n v="2745"/>
    <m/>
    <m/>
    <n v="300"/>
    <n v="-300"/>
    <n v="823500"/>
  </r>
  <r>
    <s v="ANJALI-MNRV"/>
    <d v="2020-12-31T00:00:00"/>
    <d v="2020-12-07T00:00:00"/>
    <x v="161"/>
    <n v="21"/>
    <n v="-2"/>
    <n v="5077.7299999999996"/>
    <m/>
    <m/>
    <n v="200"/>
    <n v="-400"/>
    <n v="2031091.9999999998"/>
  </r>
  <r>
    <s v="ANJALI-MNRV"/>
    <d v="2020-12-31T00:00:00"/>
    <d v="2020-12-07T00:00:00"/>
    <x v="182"/>
    <n v="21"/>
    <n v="2"/>
    <n v="476.3"/>
    <m/>
    <m/>
    <n v="1300"/>
    <n v="2600"/>
    <n v="-1238380"/>
  </r>
  <r>
    <s v="ANJALI-SM20"/>
    <d v="2020-12-31T00:00:00"/>
    <d v="2020-12-07T00:00:00"/>
    <x v="173"/>
    <n v="21"/>
    <n v="1"/>
    <n v="397.45"/>
    <m/>
    <m/>
    <n v="1800"/>
    <n v="1800"/>
    <n v="-715410"/>
  </r>
  <r>
    <s v="ANJALI-MNRV"/>
    <d v="2020-12-31T00:00:00"/>
    <d v="2020-12-08T00:00:00"/>
    <x v="179"/>
    <n v="21"/>
    <n v="-1"/>
    <n v="9046.2999999999993"/>
    <m/>
    <m/>
    <n v="125"/>
    <n v="-125"/>
    <n v="1130787.5"/>
  </r>
  <r>
    <s v="ANJALI-MNRV"/>
    <d v="2020-12-31T00:00:00"/>
    <d v="2020-12-08T00:00:00"/>
    <x v="141"/>
    <n v="21"/>
    <n v="1"/>
    <n v="4818"/>
    <m/>
    <m/>
    <n v="250"/>
    <n v="250"/>
    <n v="-1204500"/>
  </r>
  <r>
    <s v="ANJALI-MNRV"/>
    <d v="2020-12-31T00:00:00"/>
    <d v="2020-12-08T00:00:00"/>
    <x v="173"/>
    <n v="21"/>
    <n v="-1"/>
    <n v="392.8"/>
    <m/>
    <m/>
    <n v="1800"/>
    <n v="-1800"/>
    <n v="707040"/>
  </r>
  <r>
    <s v="ANJALI-MNRV"/>
    <d v="2020-12-31T00:00:00"/>
    <d v="2020-12-08T00:00:00"/>
    <x v="131"/>
    <n v="21"/>
    <n v="-4"/>
    <n v="134.94"/>
    <m/>
    <m/>
    <n v="3700"/>
    <n v="-14800"/>
    <n v="1997112"/>
  </r>
  <r>
    <s v="ANJALI-MNRV"/>
    <d v="2020-12-31T00:00:00"/>
    <d v="2020-12-08T00:00:00"/>
    <x v="146"/>
    <n v="21"/>
    <n v="-4"/>
    <n v="5038.4799999999996"/>
    <m/>
    <m/>
    <n v="125"/>
    <n v="-500"/>
    <n v="2519240"/>
  </r>
  <r>
    <s v="ANJALI-MNRV"/>
    <d v="2020-12-31T00:00:00"/>
    <d v="2020-12-08T00:00:00"/>
    <x v="153"/>
    <n v="21"/>
    <n v="1"/>
    <n v="931.8"/>
    <m/>
    <m/>
    <n v="950"/>
    <n v="950"/>
    <n v="-885210"/>
  </r>
  <r>
    <s v="ANJALI-MNRV"/>
    <d v="2020-12-31T00:00:00"/>
    <d v="2020-12-08T00:00:00"/>
    <x v="187"/>
    <n v="21"/>
    <n v="-2"/>
    <n v="869.67"/>
    <m/>
    <m/>
    <n v="700"/>
    <n v="-1400"/>
    <n v="1217538"/>
  </r>
  <r>
    <s v="ANJALI-MNRV"/>
    <d v="2020-12-31T00:00:00"/>
    <d v="2020-12-08T00:00:00"/>
    <x v="174"/>
    <n v="21"/>
    <n v="-2"/>
    <n v="2313.5300000000002"/>
    <m/>
    <m/>
    <n v="300"/>
    <n v="-600"/>
    <n v="1388118.0000000002"/>
  </r>
  <r>
    <s v="ANJALI-MNRV"/>
    <d v="2020-12-31T00:00:00"/>
    <d v="2020-12-08T00:00:00"/>
    <x v="142"/>
    <n v="21"/>
    <n v="1"/>
    <n v="1387.8"/>
    <m/>
    <m/>
    <n v="550"/>
    <n v="550"/>
    <n v="-763290"/>
  </r>
  <r>
    <s v="ANJALI-MNRV"/>
    <d v="2020-12-31T00:00:00"/>
    <d v="2020-12-08T00:00:00"/>
    <x v="134"/>
    <n v="21"/>
    <n v="-1"/>
    <n v="651.29999999999995"/>
    <m/>
    <m/>
    <n v="1100"/>
    <n v="-1100"/>
    <n v="716430"/>
  </r>
  <r>
    <s v="ANJALI-MNRV"/>
    <d v="2020-12-31T00:00:00"/>
    <d v="2020-12-08T00:00:00"/>
    <x v="165"/>
    <n v="21"/>
    <n v="1"/>
    <n v="247.8"/>
    <m/>
    <m/>
    <n v="4300"/>
    <n v="4300"/>
    <n v="-1065540"/>
  </r>
  <r>
    <s v="ANJALI-MNRV"/>
    <d v="2020-12-31T00:00:00"/>
    <d v="2020-12-08T00:00:00"/>
    <x v="176"/>
    <n v="21"/>
    <n v="1"/>
    <n v="508.95"/>
    <m/>
    <m/>
    <n v="1375"/>
    <n v="1375"/>
    <n v="-699806.25"/>
  </r>
  <r>
    <s v="ANJALI-MNRV"/>
    <d v="2020-12-31T00:00:00"/>
    <d v="2020-12-08T00:00:00"/>
    <x v="133"/>
    <n v="21"/>
    <n v="-1"/>
    <n v="921.75"/>
    <m/>
    <m/>
    <n v="800"/>
    <n v="-800"/>
    <n v="737400"/>
  </r>
  <r>
    <s v="ANJALI-MNRV"/>
    <d v="2020-12-31T00:00:00"/>
    <d v="2020-12-08T00:00:00"/>
    <x v="192"/>
    <n v="21"/>
    <n v="-1"/>
    <n v="203.3"/>
    <m/>
    <m/>
    <n v="3200"/>
    <n v="-3200"/>
    <n v="650560"/>
  </r>
  <r>
    <s v="ANJALI-MNRV"/>
    <d v="2020-12-31T00:00:00"/>
    <d v="2020-12-08T00:00:00"/>
    <x v="138"/>
    <n v="21"/>
    <n v="1"/>
    <n v="1836.9"/>
    <m/>
    <m/>
    <n v="400"/>
    <n v="400"/>
    <n v="-734760"/>
  </r>
  <r>
    <s v="ANJALI-MNRV"/>
    <d v="2020-12-31T00:00:00"/>
    <d v="2020-12-08T00:00:00"/>
    <x v="157"/>
    <n v="21"/>
    <n v="2"/>
    <n v="1173.3"/>
    <m/>
    <m/>
    <n v="550"/>
    <n v="1100"/>
    <n v="-1290630"/>
  </r>
  <r>
    <s v="ANJALI-MNRV"/>
    <d v="2020-12-31T00:00:00"/>
    <d v="2020-12-08T00:00:00"/>
    <x v="167"/>
    <n v="21"/>
    <n v="1"/>
    <n v="7778.35"/>
    <m/>
    <m/>
    <n v="100"/>
    <n v="100"/>
    <n v="-777835"/>
  </r>
  <r>
    <s v="ANJALI-MNRV"/>
    <d v="2020-12-31T00:00:00"/>
    <d v="2020-12-08T00:00:00"/>
    <x v="204"/>
    <n v="21"/>
    <n v="1"/>
    <n v="17599.95"/>
    <m/>
    <m/>
    <n v="50"/>
    <n v="50"/>
    <n v="-879997.5"/>
  </r>
  <r>
    <s v="ANJALI-MNRV"/>
    <d v="2020-12-31T00:00:00"/>
    <d v="2020-12-08T00:00:00"/>
    <x v="158"/>
    <n v="21"/>
    <n v="-1"/>
    <n v="2009.45"/>
    <m/>
    <m/>
    <n v="505"/>
    <n v="-505"/>
    <n v="1014772.25"/>
  </r>
  <r>
    <s v="ANJALI-MNRV"/>
    <d v="2020-12-31T00:00:00"/>
    <d v="2020-12-08T00:00:00"/>
    <x v="130"/>
    <n v="21"/>
    <n v="1"/>
    <n v="856.85"/>
    <m/>
    <m/>
    <n v="750"/>
    <n v="750"/>
    <n v="-642637.5"/>
  </r>
  <r>
    <s v="ANJALI-MNRV"/>
    <d v="2020-12-31T00:00:00"/>
    <d v="2020-12-08T00:00:00"/>
    <x v="168"/>
    <n v="21"/>
    <n v="1"/>
    <n v="273.10000000000002"/>
    <m/>
    <m/>
    <n v="3000"/>
    <n v="3000"/>
    <n v="-819300.00000000012"/>
  </r>
  <r>
    <s v="ANJALI-MNRV"/>
    <d v="2020-12-31T00:00:00"/>
    <d v="2020-12-08T00:00:00"/>
    <x v="199"/>
    <n v="21"/>
    <n v="-1"/>
    <n v="182.9"/>
    <m/>
    <m/>
    <n v="5700"/>
    <n v="-5700"/>
    <n v="1042530"/>
  </r>
  <r>
    <s v="ANJALI-MNRV"/>
    <d v="2020-12-31T00:00:00"/>
    <d v="2020-12-08T00:00:00"/>
    <x v="159"/>
    <n v="21"/>
    <n v="1"/>
    <n v="618.5"/>
    <m/>
    <m/>
    <n v="1700"/>
    <n v="1700"/>
    <n v="-1051450"/>
  </r>
  <r>
    <s v="ANJALI-MNRV"/>
    <d v="2020-12-31T00:00:00"/>
    <d v="2020-12-08T00:00:00"/>
    <x v="202"/>
    <n v="21"/>
    <n v="1"/>
    <n v="1437.95"/>
    <m/>
    <m/>
    <n v="750"/>
    <n v="750"/>
    <n v="-1078462.5"/>
  </r>
  <r>
    <s v="ANJALI-MNRV"/>
    <d v="2020-12-31T00:00:00"/>
    <d v="2020-12-08T00:00:00"/>
    <x v="161"/>
    <n v="21"/>
    <n v="2"/>
    <n v="5233.93"/>
    <m/>
    <m/>
    <n v="200"/>
    <n v="400"/>
    <n v="-2093572"/>
  </r>
  <r>
    <s v="ANJALI-MNRV"/>
    <d v="2020-12-31T00:00:00"/>
    <d v="2020-12-08T00:00:00"/>
    <x v="182"/>
    <n v="21"/>
    <n v="-2"/>
    <n v="474.55"/>
    <m/>
    <m/>
    <n v="1300"/>
    <n v="-2600"/>
    <n v="1233830"/>
  </r>
  <r>
    <s v="ANJALI-SM20"/>
    <d v="2020-12-31T00:00:00"/>
    <d v="2020-12-08T00:00:00"/>
    <x v="176"/>
    <n v="21"/>
    <n v="1"/>
    <n v="508.95"/>
    <m/>
    <m/>
    <n v="1375"/>
    <n v="1375"/>
    <n v="-699806.25"/>
  </r>
  <r>
    <s v="ANJALI-MNRV"/>
    <d v="2020-12-31T00:00:00"/>
    <d v="2020-12-09T00:00:00"/>
    <x v="129"/>
    <n v="21"/>
    <n v="2"/>
    <n v="463.8"/>
    <m/>
    <m/>
    <n v="2500"/>
    <n v="5000"/>
    <n v="-2319000"/>
  </r>
  <r>
    <s v="ANJALI-MNRV"/>
    <d v="2020-12-31T00:00:00"/>
    <d v="2020-12-09T00:00:00"/>
    <x v="143"/>
    <n v="21"/>
    <n v="1"/>
    <n v="2518.9"/>
    <m/>
    <m/>
    <n v="300"/>
    <n v="300"/>
    <n v="-755670"/>
  </r>
  <r>
    <s v="ANJALI-MNRV"/>
    <d v="2020-12-31T00:00:00"/>
    <d v="2020-12-09T00:00:00"/>
    <x v="141"/>
    <n v="21"/>
    <n v="-1"/>
    <n v="4861.3"/>
    <m/>
    <m/>
    <n v="250"/>
    <n v="-250"/>
    <n v="1215325"/>
  </r>
  <r>
    <s v="ANJALI-MNRV"/>
    <d v="2020-12-31T00:00:00"/>
    <d v="2020-12-09T00:00:00"/>
    <x v="175"/>
    <n v="21"/>
    <n v="1"/>
    <n v="504.7"/>
    <m/>
    <m/>
    <n v="1851"/>
    <n v="1851"/>
    <n v="-934199.7"/>
  </r>
  <r>
    <s v="ANJALI-MNRV"/>
    <d v="2020-12-31T00:00:00"/>
    <d v="2020-12-09T00:00:00"/>
    <x v="173"/>
    <n v="21"/>
    <n v="1"/>
    <n v="397.38"/>
    <m/>
    <m/>
    <n v="1800"/>
    <n v="1800"/>
    <n v="-715284"/>
  </r>
  <r>
    <s v="ANJALI-MNRV"/>
    <d v="2020-12-31T00:00:00"/>
    <d v="2020-12-09T00:00:00"/>
    <x v="135"/>
    <n v="21"/>
    <n v="-1"/>
    <n v="3646"/>
    <m/>
    <m/>
    <n v="200"/>
    <n v="-200"/>
    <n v="729200"/>
  </r>
  <r>
    <s v="ANJALI-MNRV"/>
    <d v="2020-12-31T00:00:00"/>
    <d v="2020-12-09T00:00:00"/>
    <x v="131"/>
    <n v="21"/>
    <n v="4"/>
    <n v="135.61000000000001"/>
    <m/>
    <m/>
    <n v="3700"/>
    <n v="14800"/>
    <n v="-2007028.0000000002"/>
  </r>
  <r>
    <s v="ANJALI-MNRV"/>
    <d v="2020-12-31T00:00:00"/>
    <d v="2020-12-09T00:00:00"/>
    <x v="146"/>
    <n v="21"/>
    <n v="2"/>
    <n v="5073.9799999999996"/>
    <m/>
    <m/>
    <n v="125"/>
    <n v="250"/>
    <n v="-1268495"/>
  </r>
  <r>
    <s v="ANJALI-MNRV"/>
    <d v="2020-12-31T00:00:00"/>
    <d v="2020-12-09T00:00:00"/>
    <x v="153"/>
    <n v="21"/>
    <n v="1"/>
    <n v="920.85"/>
    <m/>
    <m/>
    <n v="950"/>
    <n v="950"/>
    <n v="-874807.5"/>
  </r>
  <r>
    <s v="ANJALI-MNRV"/>
    <d v="2020-12-31T00:00:00"/>
    <d v="2020-12-09T00:00:00"/>
    <x v="187"/>
    <n v="21"/>
    <n v="-2"/>
    <n v="873.42"/>
    <m/>
    <m/>
    <n v="700"/>
    <n v="-1400"/>
    <n v="1222788"/>
  </r>
  <r>
    <s v="ANJALI-MNRV"/>
    <d v="2020-12-31T00:00:00"/>
    <d v="2020-12-09T00:00:00"/>
    <x v="174"/>
    <n v="21"/>
    <n v="1"/>
    <n v="2319.6999999999998"/>
    <m/>
    <m/>
    <n v="300"/>
    <n v="300"/>
    <n v="-695910"/>
  </r>
  <r>
    <s v="ANJALI-MNRV"/>
    <d v="2020-12-31T00:00:00"/>
    <d v="2020-12-09T00:00:00"/>
    <x v="142"/>
    <n v="21"/>
    <n v="-1"/>
    <n v="1408.6"/>
    <m/>
    <m/>
    <n v="550"/>
    <n v="-550"/>
    <n v="774730"/>
  </r>
  <r>
    <s v="ANJALI-MNRV"/>
    <d v="2020-12-31T00:00:00"/>
    <d v="2020-12-09T00:00:00"/>
    <x v="134"/>
    <n v="21"/>
    <n v="-1"/>
    <n v="651.25"/>
    <m/>
    <m/>
    <n v="1100"/>
    <n v="-1100"/>
    <n v="716375"/>
  </r>
  <r>
    <s v="ANJALI-MNRV"/>
    <d v="2020-12-31T00:00:00"/>
    <d v="2020-12-09T00:00:00"/>
    <x v="165"/>
    <n v="21"/>
    <n v="1"/>
    <n v="242.65"/>
    <m/>
    <m/>
    <n v="4300"/>
    <n v="4300"/>
    <n v="-1043395"/>
  </r>
  <r>
    <s v="ANJALI-MNRV"/>
    <d v="2020-12-31T00:00:00"/>
    <d v="2020-12-09T00:00:00"/>
    <x v="203"/>
    <n v="21"/>
    <n v="1"/>
    <n v="2294.4"/>
    <m/>
    <m/>
    <n v="300"/>
    <n v="300"/>
    <n v="-688320"/>
  </r>
  <r>
    <s v="ANJALI-MNRV"/>
    <d v="2020-12-31T00:00:00"/>
    <d v="2020-12-09T00:00:00"/>
    <x v="133"/>
    <n v="21"/>
    <n v="2"/>
    <n v="934.08"/>
    <m/>
    <m/>
    <n v="800"/>
    <n v="1600"/>
    <n v="-1494528"/>
  </r>
  <r>
    <s v="ANJALI-MNRV"/>
    <d v="2020-12-31T00:00:00"/>
    <d v="2020-12-09T00:00:00"/>
    <x v="155"/>
    <n v="21"/>
    <n v="-1"/>
    <n v="1178.7"/>
    <m/>
    <m/>
    <n v="600"/>
    <n v="-600"/>
    <n v="707220"/>
  </r>
  <r>
    <s v="ANJALI-MNRV"/>
    <d v="2020-12-31T00:00:00"/>
    <d v="2020-12-09T00:00:00"/>
    <x v="192"/>
    <n v="21"/>
    <n v="1"/>
    <n v="206.4"/>
    <m/>
    <m/>
    <n v="3200"/>
    <n v="3200"/>
    <n v="-660480"/>
  </r>
  <r>
    <s v="ANJALI-MNRV"/>
    <d v="2020-12-31T00:00:00"/>
    <d v="2020-12-09T00:00:00"/>
    <x v="170"/>
    <n v="21"/>
    <n v="-1"/>
    <n v="362.35"/>
    <m/>
    <m/>
    <n v="2700"/>
    <n v="-2700"/>
    <n v="978345.00000000012"/>
  </r>
  <r>
    <s v="ANJALI-MNRV"/>
    <d v="2020-12-31T00:00:00"/>
    <d v="2020-12-09T00:00:00"/>
    <x v="138"/>
    <n v="21"/>
    <n v="-2"/>
    <n v="1883.28"/>
    <m/>
    <m/>
    <n v="400"/>
    <n v="-800"/>
    <n v="1506624"/>
  </r>
  <r>
    <s v="ANJALI-MNRV"/>
    <d v="2020-12-31T00:00:00"/>
    <d v="2020-12-09T00:00:00"/>
    <x v="167"/>
    <n v="21"/>
    <n v="-1"/>
    <n v="7754.1"/>
    <m/>
    <m/>
    <n v="100"/>
    <n v="-100"/>
    <n v="775410"/>
  </r>
  <r>
    <s v="ANJALI-MNRV"/>
    <d v="2020-12-31T00:00:00"/>
    <d v="2020-12-09T00:00:00"/>
    <x v="204"/>
    <n v="21"/>
    <n v="-1"/>
    <n v="17670.400000000001"/>
    <m/>
    <m/>
    <n v="50"/>
    <n v="-50"/>
    <n v="883520.00000000012"/>
  </r>
  <r>
    <s v="ANJALI-MNRV"/>
    <d v="2020-12-31T00:00:00"/>
    <d v="2020-12-09T00:00:00"/>
    <x v="136"/>
    <n v="21"/>
    <n v="2"/>
    <n v="98.58"/>
    <m/>
    <m/>
    <n v="5700"/>
    <n v="11400"/>
    <n v="-1123812"/>
  </r>
  <r>
    <s v="ANJALI-MNRV"/>
    <d v="2020-12-31T00:00:00"/>
    <d v="2020-12-09T00:00:00"/>
    <x v="158"/>
    <n v="21"/>
    <n v="-1"/>
    <n v="2034.3"/>
    <m/>
    <m/>
    <n v="505"/>
    <n v="-505"/>
    <n v="1027321.5"/>
  </r>
  <r>
    <s v="ANJALI-MNRV"/>
    <d v="2020-12-31T00:00:00"/>
    <d v="2020-12-09T00:00:00"/>
    <x v="130"/>
    <n v="21"/>
    <n v="-1"/>
    <n v="860.65"/>
    <m/>
    <m/>
    <n v="750"/>
    <n v="-750"/>
    <n v="645487.5"/>
  </r>
  <r>
    <s v="ANJALI-MNRV"/>
    <d v="2020-12-31T00:00:00"/>
    <d v="2020-12-09T00:00:00"/>
    <x v="168"/>
    <n v="21"/>
    <n v="-1"/>
    <n v="271.5"/>
    <m/>
    <m/>
    <n v="3000"/>
    <n v="-3000"/>
    <n v="814500"/>
  </r>
  <r>
    <s v="ANJALI-MNRV"/>
    <d v="2020-12-31T00:00:00"/>
    <d v="2020-12-09T00:00:00"/>
    <x v="140"/>
    <n v="21"/>
    <n v="2"/>
    <n v="572.15"/>
    <m/>
    <m/>
    <n v="1400"/>
    <n v="2800"/>
    <n v="-1602020"/>
  </r>
  <r>
    <s v="ANJALI-MNRV"/>
    <d v="2020-12-31T00:00:00"/>
    <d v="2020-12-09T00:00:00"/>
    <x v="159"/>
    <n v="21"/>
    <n v="-1"/>
    <n v="612.25"/>
    <m/>
    <m/>
    <n v="1700"/>
    <n v="-1700"/>
    <n v="1040825"/>
  </r>
  <r>
    <s v="ANJALI-MNRV"/>
    <d v="2020-12-31T00:00:00"/>
    <d v="2020-12-09T00:00:00"/>
    <x v="188"/>
    <n v="21"/>
    <n v="-1"/>
    <n v="2821.45"/>
    <m/>
    <m/>
    <n v="300"/>
    <n v="-300"/>
    <n v="846435"/>
  </r>
  <r>
    <s v="ANJALI-MNRV"/>
    <d v="2020-12-31T00:00:00"/>
    <d v="2020-12-09T00:00:00"/>
    <x v="160"/>
    <n v="21"/>
    <n v="1"/>
    <n v="934.75"/>
    <m/>
    <m/>
    <n v="1200"/>
    <n v="1200"/>
    <n v="-1121700"/>
  </r>
  <r>
    <s v="ANJALI-MNRV"/>
    <d v="2020-12-31T00:00:00"/>
    <d v="2020-12-09T00:00:00"/>
    <x v="202"/>
    <n v="21"/>
    <n v="-1"/>
    <n v="1427.5"/>
    <m/>
    <m/>
    <n v="750"/>
    <n v="-750"/>
    <n v="1070625"/>
  </r>
  <r>
    <s v="ANJALI-MNRV"/>
    <d v="2020-12-31T00:00:00"/>
    <d v="2020-12-09T00:00:00"/>
    <x v="161"/>
    <n v="21"/>
    <n v="-2"/>
    <n v="5161.2700000000004"/>
    <m/>
    <m/>
    <n v="200"/>
    <n v="-400"/>
    <n v="2064508.0000000002"/>
  </r>
  <r>
    <s v="ANJALI-MNRV"/>
    <d v="2020-12-31T00:00:00"/>
    <d v="2020-12-09T00:00:00"/>
    <x v="182"/>
    <n v="21"/>
    <n v="2"/>
    <n v="491.48"/>
    <m/>
    <m/>
    <n v="1300"/>
    <n v="2600"/>
    <n v="-1277848"/>
  </r>
  <r>
    <s v="ANJALI-MNRV"/>
    <d v="2020-12-31T00:00:00"/>
    <d v="2020-12-09T00:00:00"/>
    <x v="195"/>
    <n v="21"/>
    <n v="-1"/>
    <n v="357.15"/>
    <m/>
    <m/>
    <n v="3200"/>
    <n v="-3200"/>
    <n v="1142880"/>
  </r>
  <r>
    <s v="ANJALI-SM20"/>
    <d v="2020-12-31T00:00:00"/>
    <d v="2020-12-09T00:00:00"/>
    <x v="173"/>
    <n v="21"/>
    <n v="1"/>
    <n v="397.38"/>
    <m/>
    <m/>
    <n v="1800"/>
    <n v="1800"/>
    <n v="-715284"/>
  </r>
  <r>
    <s v="ANJALI-SMBO"/>
    <d v="2020-12-31T00:00:00"/>
    <d v="2020-12-09T00:00:00"/>
    <x v="158"/>
    <n v="21"/>
    <n v="2"/>
    <n v="2034.3"/>
    <m/>
    <m/>
    <n v="505"/>
    <n v="1010"/>
    <n v="-2054643"/>
  </r>
  <r>
    <s v="ANJALI-MNRV"/>
    <d v="2020-12-31T00:00:00"/>
    <d v="2020-12-10T00:00:00"/>
    <x v="129"/>
    <n v="21"/>
    <n v="-1"/>
    <n v="474.5"/>
    <m/>
    <m/>
    <n v="2500"/>
    <n v="-2500"/>
    <n v="1186250"/>
  </r>
  <r>
    <s v="ANJALI-MNRV"/>
    <d v="2020-12-31T00:00:00"/>
    <d v="2020-12-10T00:00:00"/>
    <x v="143"/>
    <n v="21"/>
    <n v="-2"/>
    <n v="2540.3200000000002"/>
    <m/>
    <m/>
    <n v="300"/>
    <n v="-600"/>
    <n v="1524192"/>
  </r>
  <r>
    <s v="ANJALI-MNRV"/>
    <d v="2020-12-31T00:00:00"/>
    <d v="2020-12-10T00:00:00"/>
    <x v="139"/>
    <n v="21"/>
    <n v="-1"/>
    <n v="629.25"/>
    <m/>
    <m/>
    <n v="1200"/>
    <n v="-1200"/>
    <n v="755100"/>
  </r>
  <r>
    <s v="ANJALI-MNRV"/>
    <d v="2020-12-31T00:00:00"/>
    <d v="2020-12-10T00:00:00"/>
    <x v="150"/>
    <n v="21"/>
    <n v="1"/>
    <n v="3309.25"/>
    <m/>
    <m/>
    <n v="250"/>
    <n v="250"/>
    <n v="-827312.5"/>
  </r>
  <r>
    <s v="ANJALI-MNRV"/>
    <d v="2020-12-31T00:00:00"/>
    <d v="2020-12-10T00:00:00"/>
    <x v="173"/>
    <n v="21"/>
    <n v="-1"/>
    <n v="399.6"/>
    <m/>
    <m/>
    <n v="1800"/>
    <n v="-1800"/>
    <n v="719280"/>
  </r>
  <r>
    <s v="ANJALI-MNRV"/>
    <d v="2020-12-31T00:00:00"/>
    <d v="2020-12-10T00:00:00"/>
    <x v="135"/>
    <n v="21"/>
    <n v="2"/>
    <n v="3752"/>
    <m/>
    <m/>
    <n v="200"/>
    <n v="400"/>
    <n v="-1500800"/>
  </r>
  <r>
    <s v="ANJALI-MNRV"/>
    <d v="2020-12-31T00:00:00"/>
    <d v="2020-12-10T00:00:00"/>
    <x v="131"/>
    <n v="21"/>
    <n v="-2"/>
    <n v="135.6"/>
    <m/>
    <m/>
    <n v="3700"/>
    <n v="-7400"/>
    <n v="1003440"/>
  </r>
  <r>
    <s v="ANJALI-MNRV"/>
    <d v="2020-12-31T00:00:00"/>
    <d v="2020-12-10T00:00:00"/>
    <x v="187"/>
    <n v="21"/>
    <n v="2"/>
    <n v="870.92"/>
    <m/>
    <m/>
    <n v="700"/>
    <n v="1400"/>
    <n v="-1219288"/>
  </r>
  <r>
    <s v="ANJALI-MNRV"/>
    <d v="2020-12-31T00:00:00"/>
    <d v="2020-12-10T00:00:00"/>
    <x v="142"/>
    <n v="21"/>
    <n v="-1"/>
    <n v="1394.1"/>
    <m/>
    <m/>
    <n v="550"/>
    <n v="-550"/>
    <n v="766755"/>
  </r>
  <r>
    <s v="ANJALI-MNRV"/>
    <d v="2020-12-31T00:00:00"/>
    <d v="2020-12-10T00:00:00"/>
    <x v="134"/>
    <n v="21"/>
    <n v="1"/>
    <n v="661"/>
    <m/>
    <m/>
    <n v="1100"/>
    <n v="1100"/>
    <n v="-727100"/>
  </r>
  <r>
    <s v="ANJALI-MNRV"/>
    <d v="2020-12-31T00:00:00"/>
    <d v="2020-12-10T00:00:00"/>
    <x v="203"/>
    <n v="21"/>
    <n v="-1"/>
    <n v="2361.5500000000002"/>
    <m/>
    <m/>
    <n v="300"/>
    <n v="-300"/>
    <n v="708465"/>
  </r>
  <r>
    <s v="ANJALI-MNRV"/>
    <d v="2020-12-31T00:00:00"/>
    <d v="2020-12-10T00:00:00"/>
    <x v="133"/>
    <n v="21"/>
    <n v="-1"/>
    <n v="920.2"/>
    <m/>
    <m/>
    <n v="800"/>
    <n v="-800"/>
    <n v="736160"/>
  </r>
  <r>
    <s v="ANJALI-MNRV"/>
    <d v="2020-12-31T00:00:00"/>
    <d v="2020-12-10T00:00:00"/>
    <x v="166"/>
    <n v="21"/>
    <n v="-2"/>
    <n v="93.1"/>
    <m/>
    <m/>
    <n v="5700"/>
    <n v="-11400"/>
    <n v="1061340"/>
  </r>
  <r>
    <s v="ANJALI-MNRV"/>
    <d v="2020-12-31T00:00:00"/>
    <d v="2020-12-10T00:00:00"/>
    <x v="192"/>
    <n v="21"/>
    <n v="-1"/>
    <n v="213.4"/>
    <m/>
    <m/>
    <n v="3200"/>
    <n v="-3200"/>
    <n v="6828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0A33D-7D9E-405C-BC36-0FB68705AB99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C210" firstHeaderRow="1" firstDataRow="1" firstDataCol="1"/>
  <pivotFields count="12">
    <pivotField showAll="0"/>
    <pivotField showAll="0"/>
    <pivotField showAll="0"/>
    <pivotField axis="axisRow" showAll="0" sortType="ascending">
      <items count="262">
        <item m="1" x="215"/>
        <item x="84"/>
        <item x="162"/>
        <item m="1" x="219"/>
        <item x="86"/>
        <item x="148"/>
        <item x="92"/>
        <item x="149"/>
        <item m="1" x="208"/>
        <item x="14"/>
        <item x="129"/>
        <item m="1" x="252"/>
        <item x="87"/>
        <item x="163"/>
        <item m="1" x="226"/>
        <item x="51"/>
        <item x="169"/>
        <item x="59"/>
        <item m="1" x="235"/>
        <item x="27"/>
        <item x="143"/>
        <item m="1" x="232"/>
        <item x="83"/>
        <item x="164"/>
        <item x="69"/>
        <item x="107"/>
        <item x="70"/>
        <item x="108"/>
        <item x="121"/>
        <item x="122"/>
        <item m="1" x="220"/>
        <item x="30"/>
        <item x="139"/>
        <item m="1" x="217"/>
        <item x="17"/>
        <item x="141"/>
        <item m="1" x="221"/>
        <item x="0"/>
        <item x="175"/>
        <item x="178"/>
        <item x="9"/>
        <item x="150"/>
        <item m="1" x="231"/>
        <item x="32"/>
        <item x="179"/>
        <item x="41"/>
        <item x="151"/>
        <item x="38"/>
        <item m="1" x="253"/>
        <item x="35"/>
        <item x="173"/>
        <item m="1" x="259"/>
        <item x="42"/>
        <item x="135"/>
        <item x="94"/>
        <item m="1" x="258"/>
        <item x="75"/>
        <item x="145"/>
        <item m="1" x="247"/>
        <item x="34"/>
        <item x="131"/>
        <item x="185"/>
        <item m="1" x="205"/>
        <item x="60"/>
        <item x="197"/>
        <item x="90"/>
        <item x="152"/>
        <item m="1" x="248"/>
        <item x="16"/>
        <item x="146"/>
        <item m="1" x="223"/>
        <item x="4"/>
        <item x="137"/>
        <item x="184"/>
        <item m="1" x="255"/>
        <item x="25"/>
        <item x="128"/>
        <item x="43"/>
        <item m="1" x="238"/>
        <item x="85"/>
        <item m="1" x="241"/>
        <item x="37"/>
        <item x="153"/>
        <item m="1" x="242"/>
        <item x="46"/>
        <item x="187"/>
        <item m="1" x="239"/>
        <item x="11"/>
        <item x="174"/>
        <item x="63"/>
        <item x="101"/>
        <item x="64"/>
        <item x="102"/>
        <item x="115"/>
        <item x="116"/>
        <item m="1" x="250"/>
        <item x="80"/>
        <item x="142"/>
        <item m="1" x="251"/>
        <item x="98"/>
        <item x="134"/>
        <item m="1" x="249"/>
        <item x="2"/>
        <item x="177"/>
        <item m="1" x="240"/>
        <item x="18"/>
        <item x="165"/>
        <item x="93"/>
        <item x="154"/>
        <item m="1" x="243"/>
        <item x="79"/>
        <item x="203"/>
        <item x="65"/>
        <item x="103"/>
        <item x="66"/>
        <item x="104"/>
        <item x="117"/>
        <item x="118"/>
        <item m="1" x="244"/>
        <item x="13"/>
        <item x="176"/>
        <item x="95"/>
        <item x="44"/>
        <item x="73"/>
        <item x="111"/>
        <item x="74"/>
        <item x="112"/>
        <item x="125"/>
        <item x="126"/>
        <item m="1" x="216"/>
        <item x="12"/>
        <item x="133"/>
        <item m="1" x="256"/>
        <item x="24"/>
        <item x="155"/>
        <item x="201"/>
        <item m="1" x="218"/>
        <item x="8"/>
        <item x="166"/>
        <item m="1" x="237"/>
        <item x="33"/>
        <item x="192"/>
        <item x="91"/>
        <item x="156"/>
        <item m="1" x="230"/>
        <item x="56"/>
        <item x="170"/>
        <item x="67"/>
        <item x="105"/>
        <item x="68"/>
        <item x="106"/>
        <item x="119"/>
        <item x="120"/>
        <item m="1" x="214"/>
        <item x="19"/>
        <item x="138"/>
        <item x="89"/>
        <item x="186"/>
        <item x="48"/>
        <item x="190"/>
        <item m="1" x="225"/>
        <item x="7"/>
        <item x="157"/>
        <item x="3"/>
        <item x="180"/>
        <item x="50"/>
        <item x="6"/>
        <item x="167"/>
        <item x="191"/>
        <item m="1" x="257"/>
        <item x="26"/>
        <item x="204"/>
        <item x="47"/>
        <item x="189"/>
        <item x="61"/>
        <item x="99"/>
        <item x="62"/>
        <item x="100"/>
        <item x="113"/>
        <item x="114"/>
        <item m="1" x="245"/>
        <item x="29"/>
        <item x="136"/>
        <item m="1" x="234"/>
        <item x="10"/>
        <item x="147"/>
        <item x="22"/>
        <item x="127"/>
        <item x="193"/>
        <item x="52"/>
        <item x="200"/>
        <item x="196"/>
        <item x="58"/>
        <item x="40"/>
        <item m="1" x="236"/>
        <item m="1" x="222"/>
        <item x="28"/>
        <item x="132"/>
        <item x="97"/>
        <item m="1" x="260"/>
        <item x="31"/>
        <item x="158"/>
        <item x="96"/>
        <item m="1" x="254"/>
        <item x="82"/>
        <item x="130"/>
        <item x="71"/>
        <item x="109"/>
        <item x="72"/>
        <item x="110"/>
        <item x="123"/>
        <item x="124"/>
        <item m="1" x="209"/>
        <item x="20"/>
        <item x="168"/>
        <item x="53"/>
        <item x="194"/>
        <item x="45"/>
        <item m="1" x="227"/>
        <item x="76"/>
        <item x="144"/>
        <item m="1" x="233"/>
        <item x="23"/>
        <item x="140"/>
        <item m="1" x="246"/>
        <item x="57"/>
        <item x="159"/>
        <item m="1" x="228"/>
        <item x="55"/>
        <item x="188"/>
        <item m="1" x="229"/>
        <item x="15"/>
        <item x="160"/>
        <item x="49"/>
        <item x="198"/>
        <item m="1" x="210"/>
        <item x="77"/>
        <item x="202"/>
        <item m="1" x="206"/>
        <item x="54"/>
        <item x="171"/>
        <item m="1" x="212"/>
        <item x="78"/>
        <item x="199"/>
        <item x="39"/>
        <item m="1" x="211"/>
        <item x="1"/>
        <item x="182"/>
        <item x="36"/>
        <item x="161"/>
        <item x="21"/>
        <item x="181"/>
        <item m="1" x="224"/>
        <item x="88"/>
        <item x="172"/>
        <item m="1" x="213"/>
        <item x="5"/>
        <item x="195"/>
        <item x="81"/>
        <item x="183"/>
        <item m="1" x="20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206">
    <i>
      <x v="1"/>
    </i>
    <i>
      <x v="2"/>
    </i>
    <i>
      <x v="4"/>
    </i>
    <i>
      <x v="5"/>
    </i>
    <i>
      <x v="6"/>
    </i>
    <i>
      <x v="7"/>
    </i>
    <i>
      <x v="9"/>
    </i>
    <i>
      <x v="10"/>
    </i>
    <i>
      <x v="12"/>
    </i>
    <i>
      <x v="13"/>
    </i>
    <i>
      <x v="15"/>
    </i>
    <i>
      <x v="16"/>
    </i>
    <i>
      <x v="17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4"/>
    </i>
    <i>
      <x v="35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9"/>
    </i>
    <i>
      <x v="50"/>
    </i>
    <i>
      <x v="52"/>
    </i>
    <i>
      <x v="53"/>
    </i>
    <i>
      <x v="54"/>
    </i>
    <i>
      <x v="56"/>
    </i>
    <i>
      <x v="57"/>
    </i>
    <i>
      <x v="59"/>
    </i>
    <i>
      <x v="60"/>
    </i>
    <i>
      <x v="61"/>
    </i>
    <i>
      <x v="63"/>
    </i>
    <i>
      <x v="64"/>
    </i>
    <i>
      <x v="65"/>
    </i>
    <i>
      <x v="66"/>
    </i>
    <i>
      <x v="68"/>
    </i>
    <i>
      <x v="69"/>
    </i>
    <i>
      <x v="71"/>
    </i>
    <i>
      <x v="72"/>
    </i>
    <i>
      <x v="73"/>
    </i>
    <i>
      <x v="75"/>
    </i>
    <i>
      <x v="76"/>
    </i>
    <i>
      <x v="77"/>
    </i>
    <i>
      <x v="79"/>
    </i>
    <i>
      <x v="81"/>
    </i>
    <i>
      <x v="82"/>
    </i>
    <i>
      <x v="84"/>
    </i>
    <i>
      <x v="85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9"/>
    </i>
    <i>
      <x v="100"/>
    </i>
    <i>
      <x v="102"/>
    </i>
    <i>
      <x v="103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30"/>
    </i>
    <i>
      <x v="131"/>
    </i>
    <i>
      <x v="133"/>
    </i>
    <i>
      <x v="134"/>
    </i>
    <i>
      <x v="135"/>
    </i>
    <i>
      <x v="137"/>
    </i>
    <i>
      <x v="138"/>
    </i>
    <i>
      <x v="140"/>
    </i>
    <i>
      <x v="141"/>
    </i>
    <i>
      <x v="142"/>
    </i>
    <i>
      <x v="143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4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6"/>
    </i>
    <i>
      <x v="197"/>
    </i>
    <i>
      <x v="198"/>
    </i>
    <i>
      <x v="200"/>
    </i>
    <i>
      <x v="201"/>
    </i>
    <i>
      <x v="202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7"/>
    </i>
    <i>
      <x v="219"/>
    </i>
    <i>
      <x v="220"/>
    </i>
    <i>
      <x v="222"/>
    </i>
    <i>
      <x v="223"/>
    </i>
    <i>
      <x v="225"/>
    </i>
    <i>
      <x v="226"/>
    </i>
    <i>
      <x v="228"/>
    </i>
    <i>
      <x v="229"/>
    </i>
    <i>
      <x v="231"/>
    </i>
    <i>
      <x v="232"/>
    </i>
    <i>
      <x v="233"/>
    </i>
    <i>
      <x v="234"/>
    </i>
    <i>
      <x v="236"/>
    </i>
    <i>
      <x v="237"/>
    </i>
    <i>
      <x v="239"/>
    </i>
    <i>
      <x v="240"/>
    </i>
    <i>
      <x v="242"/>
    </i>
    <i>
      <x v="243"/>
    </i>
    <i>
      <x v="244"/>
    </i>
    <i>
      <x v="246"/>
    </i>
    <i>
      <x v="247"/>
    </i>
    <i>
      <x v="248"/>
    </i>
    <i>
      <x v="249"/>
    </i>
    <i>
      <x v="250"/>
    </i>
    <i>
      <x v="251"/>
    </i>
    <i>
      <x v="253"/>
    </i>
    <i>
      <x v="254"/>
    </i>
    <i>
      <x v="256"/>
    </i>
    <i>
      <x v="257"/>
    </i>
    <i>
      <x v="258"/>
    </i>
    <i>
      <x v="259"/>
    </i>
    <i t="grand">
      <x/>
    </i>
  </rowItems>
  <colItems count="1">
    <i/>
  </colItems>
  <dataFields count="1">
    <dataField name="Sum of Total Qty" fld="1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5478"/>
  <sheetViews>
    <sheetView tabSelected="1" zoomScale="85" zoomScaleNormal="85" workbookViewId="0">
      <pane ySplit="2" topLeftCell="A1582" activePane="bottomLeft" state="frozen"/>
      <selection pane="bottomLeft" activeCell="L1588" sqref="L1588:L1617"/>
    </sheetView>
  </sheetViews>
  <sheetFormatPr defaultRowHeight="15" x14ac:dyDescent="0.25"/>
  <cols>
    <col min="2" max="2" width="8.7109375" customWidth="1"/>
    <col min="3" max="3" width="12.7109375" customWidth="1"/>
    <col min="4" max="5" width="10.7109375" customWidth="1"/>
    <col min="6" max="6" width="30.7109375" customWidth="1"/>
    <col min="7" max="8" width="8.7109375" customWidth="1"/>
    <col min="9" max="10" width="12.7109375" customWidth="1"/>
    <col min="11" max="11" width="20.7109375" customWidth="1"/>
    <col min="12" max="12" width="8.7109375" customWidth="1"/>
    <col min="13" max="13" width="10.7109375" customWidth="1"/>
    <col min="14" max="14" width="15.7109375" customWidth="1"/>
  </cols>
  <sheetData>
    <row r="1" spans="2:17" x14ac:dyDescent="0.25">
      <c r="L1" s="9" t="s">
        <v>236</v>
      </c>
      <c r="N1" s="46">
        <f>SUM(N3:N1420)</f>
        <v>-2017964.3899999987</v>
      </c>
    </row>
    <row r="2" spans="2:17" x14ac:dyDescent="0.25">
      <c r="B2" s="31" t="s">
        <v>10</v>
      </c>
      <c r="C2" s="9" t="s">
        <v>1</v>
      </c>
      <c r="D2" s="9" t="s">
        <v>2</v>
      </c>
      <c r="E2" s="9" t="s">
        <v>3</v>
      </c>
      <c r="F2" s="9" t="s">
        <v>139</v>
      </c>
      <c r="G2" s="9" t="s">
        <v>5</v>
      </c>
      <c r="H2" s="9" t="s">
        <v>6</v>
      </c>
      <c r="I2" s="9" t="s">
        <v>140</v>
      </c>
      <c r="J2" s="9" t="s">
        <v>141</v>
      </c>
      <c r="K2" s="9" t="s">
        <v>9</v>
      </c>
      <c r="L2" s="32" t="s">
        <v>16</v>
      </c>
      <c r="M2" s="31" t="s">
        <v>142</v>
      </c>
      <c r="N2" s="31" t="s">
        <v>13</v>
      </c>
    </row>
    <row r="3" spans="2:17" x14ac:dyDescent="0.25">
      <c r="B3" s="16">
        <f>IF(C3="","",SUMIF('Account Ref'!B:B,'Trade Sheet'!C3,'Account Ref'!A:A))</f>
        <v>1</v>
      </c>
      <c r="C3" s="33" t="s">
        <v>222</v>
      </c>
      <c r="D3" s="34">
        <v>44161</v>
      </c>
      <c r="E3" s="34">
        <v>44133</v>
      </c>
      <c r="F3" s="1" t="s">
        <v>253</v>
      </c>
      <c r="G3">
        <v>21</v>
      </c>
      <c r="H3">
        <v>-1</v>
      </c>
      <c r="I3" s="35">
        <v>452</v>
      </c>
      <c r="J3" s="35"/>
      <c r="K3" s="36"/>
      <c r="L3" s="37">
        <v>1851</v>
      </c>
      <c r="M3" s="38">
        <f>IF(H3="","",H3*L3)</f>
        <v>-1851</v>
      </c>
      <c r="N3" s="39">
        <f>IF(M3="","",I3*-M3)</f>
        <v>836652</v>
      </c>
      <c r="P3" s="35"/>
      <c r="Q3" s="25"/>
    </row>
    <row r="4" spans="2:17" x14ac:dyDescent="0.25">
      <c r="B4" s="16">
        <f>IF(C4="","",SUMIF('Account Ref'!B:B,'Trade Sheet'!C4,'Account Ref'!A:A))</f>
        <v>1</v>
      </c>
      <c r="C4" s="33" t="s">
        <v>222</v>
      </c>
      <c r="D4" s="34">
        <v>44161</v>
      </c>
      <c r="E4" s="34">
        <v>44133</v>
      </c>
      <c r="F4" s="1" t="s">
        <v>254</v>
      </c>
      <c r="G4">
        <v>21</v>
      </c>
      <c r="H4">
        <v>-2</v>
      </c>
      <c r="I4" s="35">
        <v>451.23</v>
      </c>
      <c r="J4" s="35"/>
      <c r="K4" s="36"/>
      <c r="L4" s="37">
        <v>1300</v>
      </c>
      <c r="M4" s="38">
        <f t="shared" ref="M4:M67" si="0">IF(H4="","",H4*L4)</f>
        <v>-2600</v>
      </c>
      <c r="N4" s="39">
        <f t="shared" ref="N4:N67" si="1">IF(M4="","",I4*-M4)</f>
        <v>1173198</v>
      </c>
      <c r="P4" s="35"/>
      <c r="Q4" s="25"/>
    </row>
    <row r="5" spans="2:17" x14ac:dyDescent="0.25">
      <c r="B5" s="16">
        <f>IF(C5="","",SUMIF('Account Ref'!B:B,'Trade Sheet'!C5,'Account Ref'!A:A))</f>
        <v>1</v>
      </c>
      <c r="C5" s="33" t="s">
        <v>222</v>
      </c>
      <c r="D5" s="34">
        <v>44161</v>
      </c>
      <c r="E5" s="34">
        <v>44133</v>
      </c>
      <c r="F5" s="1" t="s">
        <v>255</v>
      </c>
      <c r="G5">
        <v>21</v>
      </c>
      <c r="H5">
        <v>-1</v>
      </c>
      <c r="I5" s="35">
        <v>2902.9</v>
      </c>
      <c r="J5" s="35"/>
      <c r="K5" s="36"/>
      <c r="L5" s="37">
        <v>300</v>
      </c>
      <c r="M5" s="38">
        <f t="shared" si="0"/>
        <v>-300</v>
      </c>
      <c r="N5" s="39">
        <f t="shared" si="1"/>
        <v>870870</v>
      </c>
      <c r="P5" s="35"/>
      <c r="Q5" s="25"/>
    </row>
    <row r="6" spans="2:17" x14ac:dyDescent="0.25">
      <c r="B6" s="16">
        <f>IF(C6="","",SUMIF('Account Ref'!B:B,'Trade Sheet'!C6,'Account Ref'!A:A))</f>
        <v>1</v>
      </c>
      <c r="C6" s="33" t="s">
        <v>222</v>
      </c>
      <c r="D6" s="34">
        <v>44161</v>
      </c>
      <c r="E6" s="34">
        <v>44133</v>
      </c>
      <c r="F6" s="1" t="s">
        <v>256</v>
      </c>
      <c r="G6">
        <v>21</v>
      </c>
      <c r="H6">
        <v>-1</v>
      </c>
      <c r="I6" s="35">
        <v>594</v>
      </c>
      <c r="J6" s="35"/>
      <c r="K6" s="36"/>
      <c r="L6" s="37">
        <v>1400</v>
      </c>
      <c r="M6" s="38">
        <f t="shared" si="0"/>
        <v>-1400</v>
      </c>
      <c r="N6" s="39">
        <f t="shared" si="1"/>
        <v>831600</v>
      </c>
      <c r="P6" s="35"/>
      <c r="Q6" s="25"/>
    </row>
    <row r="7" spans="2:17" x14ac:dyDescent="0.25">
      <c r="B7" s="16">
        <f>IF(C7="","",SUMIF('Account Ref'!B:B,'Trade Sheet'!C7,'Account Ref'!A:A))</f>
        <v>1</v>
      </c>
      <c r="C7" s="33" t="s">
        <v>222</v>
      </c>
      <c r="D7" s="34">
        <v>44161</v>
      </c>
      <c r="E7" s="34">
        <v>44133</v>
      </c>
      <c r="F7" s="1" t="s">
        <v>257</v>
      </c>
      <c r="G7">
        <v>21</v>
      </c>
      <c r="H7">
        <v>-1</v>
      </c>
      <c r="I7" s="35">
        <v>2137.4</v>
      </c>
      <c r="J7" s="35"/>
      <c r="K7" s="36"/>
      <c r="L7" s="37">
        <v>350</v>
      </c>
      <c r="M7" s="38">
        <f t="shared" si="0"/>
        <v>-350</v>
      </c>
      <c r="N7" s="39">
        <f t="shared" si="1"/>
        <v>748090</v>
      </c>
      <c r="P7" s="35"/>
      <c r="Q7" s="25"/>
    </row>
    <row r="8" spans="2:17" x14ac:dyDescent="0.25">
      <c r="B8" s="16">
        <f>IF(C8="","",SUMIF('Account Ref'!B:B,'Trade Sheet'!C8,'Account Ref'!A:A))</f>
        <v>1</v>
      </c>
      <c r="C8" s="33" t="s">
        <v>222</v>
      </c>
      <c r="D8" s="34">
        <v>44161</v>
      </c>
      <c r="E8" s="34">
        <v>44133</v>
      </c>
      <c r="F8" s="1" t="s">
        <v>258</v>
      </c>
      <c r="G8">
        <v>21</v>
      </c>
      <c r="H8">
        <v>-1</v>
      </c>
      <c r="I8" s="35">
        <v>336.05</v>
      </c>
      <c r="J8" s="35"/>
      <c r="K8" s="36"/>
      <c r="L8" s="37">
        <v>3200</v>
      </c>
      <c r="M8" s="38">
        <f t="shared" si="0"/>
        <v>-3200</v>
      </c>
      <c r="N8" s="39">
        <f t="shared" si="1"/>
        <v>1075360</v>
      </c>
      <c r="P8" s="35"/>
      <c r="Q8" s="25"/>
    </row>
    <row r="9" spans="2:17" x14ac:dyDescent="0.25">
      <c r="B9" s="16">
        <f>IF(C9="","",SUMIF('Account Ref'!B:B,'Trade Sheet'!C9,'Account Ref'!A:A))</f>
        <v>1</v>
      </c>
      <c r="C9" s="33" t="s">
        <v>222</v>
      </c>
      <c r="D9" s="34">
        <v>44161</v>
      </c>
      <c r="E9" s="34">
        <v>44133</v>
      </c>
      <c r="F9" s="1" t="s">
        <v>259</v>
      </c>
      <c r="G9">
        <v>21</v>
      </c>
      <c r="H9">
        <v>-1</v>
      </c>
      <c r="I9" s="35">
        <v>7134.54</v>
      </c>
      <c r="J9" s="35"/>
      <c r="K9" s="36"/>
      <c r="L9" s="37">
        <v>100</v>
      </c>
      <c r="M9" s="38">
        <f t="shared" si="0"/>
        <v>-100</v>
      </c>
      <c r="N9" s="39">
        <f t="shared" si="1"/>
        <v>713454</v>
      </c>
      <c r="P9" s="35"/>
      <c r="Q9" s="25"/>
    </row>
    <row r="10" spans="2:17" x14ac:dyDescent="0.25">
      <c r="B10" s="16">
        <f>IF(C10="","",SUMIF('Account Ref'!B:B,'Trade Sheet'!C10,'Account Ref'!A:A))</f>
        <v>1</v>
      </c>
      <c r="C10" s="33" t="s">
        <v>222</v>
      </c>
      <c r="D10" s="34">
        <v>44161</v>
      </c>
      <c r="E10" s="34">
        <v>44133</v>
      </c>
      <c r="F10" s="1" t="s">
        <v>260</v>
      </c>
      <c r="G10">
        <v>21</v>
      </c>
      <c r="H10">
        <v>-2</v>
      </c>
      <c r="I10" s="35">
        <v>919.38</v>
      </c>
      <c r="J10" s="35"/>
      <c r="K10" s="36"/>
      <c r="L10" s="37">
        <v>550</v>
      </c>
      <c r="M10" s="38">
        <f t="shared" si="0"/>
        <v>-1100</v>
      </c>
      <c r="N10" s="39">
        <f t="shared" si="1"/>
        <v>1011318</v>
      </c>
      <c r="P10" s="35"/>
      <c r="Q10" s="25"/>
    </row>
    <row r="11" spans="2:17" x14ac:dyDescent="0.25">
      <c r="B11" s="16">
        <f>IF(C11="","",SUMIF('Account Ref'!B:B,'Trade Sheet'!C11,'Account Ref'!A:A))</f>
        <v>1</v>
      </c>
      <c r="C11" s="33" t="s">
        <v>222</v>
      </c>
      <c r="D11" s="34">
        <v>44161</v>
      </c>
      <c r="E11" s="34">
        <v>44133</v>
      </c>
      <c r="F11" s="1" t="s">
        <v>261</v>
      </c>
      <c r="G11">
        <v>21</v>
      </c>
      <c r="H11">
        <v>-2</v>
      </c>
      <c r="I11" s="35">
        <v>78.569999999999993</v>
      </c>
      <c r="J11" s="35"/>
      <c r="K11" s="36"/>
      <c r="L11" s="37">
        <v>5700</v>
      </c>
      <c r="M11" s="38">
        <f t="shared" si="0"/>
        <v>-11400</v>
      </c>
      <c r="N11" s="39">
        <f t="shared" si="1"/>
        <v>895697.99999999988</v>
      </c>
      <c r="P11" s="35"/>
      <c r="Q11" s="25"/>
    </row>
    <row r="12" spans="2:17" x14ac:dyDescent="0.25">
      <c r="B12" s="16">
        <f>IF(C12="","",SUMIF('Account Ref'!B:B,'Trade Sheet'!C12,'Account Ref'!A:A))</f>
        <v>1</v>
      </c>
      <c r="C12" s="33" t="s">
        <v>222</v>
      </c>
      <c r="D12" s="34">
        <v>44161</v>
      </c>
      <c r="E12" s="34">
        <v>44133</v>
      </c>
      <c r="F12" s="1" t="s">
        <v>262</v>
      </c>
      <c r="G12">
        <v>21</v>
      </c>
      <c r="H12">
        <v>-1</v>
      </c>
      <c r="I12" s="35">
        <v>2929.1</v>
      </c>
      <c r="J12" s="35"/>
      <c r="K12" s="36"/>
      <c r="L12" s="37">
        <v>250</v>
      </c>
      <c r="M12" s="38">
        <f t="shared" si="0"/>
        <v>-250</v>
      </c>
      <c r="N12" s="39">
        <f t="shared" si="1"/>
        <v>732275</v>
      </c>
      <c r="P12" s="35"/>
      <c r="Q12" s="25"/>
    </row>
    <row r="13" spans="2:17" x14ac:dyDescent="0.25">
      <c r="B13" s="16">
        <f>IF(C13="","",SUMIF('Account Ref'!B:B,'Trade Sheet'!C13,'Account Ref'!A:A))</f>
        <v>1</v>
      </c>
      <c r="C13" s="33" t="s">
        <v>222</v>
      </c>
      <c r="D13" s="34">
        <v>44161</v>
      </c>
      <c r="E13" s="34">
        <v>44133</v>
      </c>
      <c r="F13" s="1" t="s">
        <v>263</v>
      </c>
      <c r="G13">
        <v>21</v>
      </c>
      <c r="H13">
        <v>-1</v>
      </c>
      <c r="I13" s="35">
        <v>11677.15</v>
      </c>
      <c r="J13" s="35"/>
      <c r="K13" s="36"/>
      <c r="L13" s="37">
        <v>75</v>
      </c>
      <c r="M13" s="38">
        <f t="shared" si="0"/>
        <v>-75</v>
      </c>
      <c r="N13" s="39">
        <f t="shared" si="1"/>
        <v>875786.25</v>
      </c>
      <c r="P13" s="35"/>
      <c r="Q13" s="25"/>
    </row>
    <row r="14" spans="2:17" x14ac:dyDescent="0.25">
      <c r="B14" s="16">
        <f>IF(C14="","",SUMIF('Account Ref'!B:B,'Trade Sheet'!C14,'Account Ref'!A:A))</f>
        <v>1</v>
      </c>
      <c r="C14" s="33" t="s">
        <v>222</v>
      </c>
      <c r="D14" s="34">
        <v>44161</v>
      </c>
      <c r="E14" s="34">
        <v>44133</v>
      </c>
      <c r="F14" s="1" t="s">
        <v>264</v>
      </c>
      <c r="G14">
        <v>21</v>
      </c>
      <c r="H14">
        <v>2</v>
      </c>
      <c r="I14" s="35">
        <v>1942.83</v>
      </c>
      <c r="J14" s="35"/>
      <c r="K14" s="36"/>
      <c r="L14" s="37">
        <v>300</v>
      </c>
      <c r="M14" s="38">
        <f t="shared" si="0"/>
        <v>600</v>
      </c>
      <c r="N14" s="39">
        <f t="shared" si="1"/>
        <v>-1165698</v>
      </c>
      <c r="P14" s="35"/>
      <c r="Q14" s="25"/>
    </row>
    <row r="15" spans="2:17" x14ac:dyDescent="0.25">
      <c r="B15" s="16">
        <f>IF(C15="","",SUMIF('Account Ref'!B:B,'Trade Sheet'!C15,'Account Ref'!A:A))</f>
        <v>1</v>
      </c>
      <c r="C15" s="33" t="s">
        <v>222</v>
      </c>
      <c r="D15" s="34">
        <v>44161</v>
      </c>
      <c r="E15" s="34">
        <v>44133</v>
      </c>
      <c r="F15" s="1" t="s">
        <v>265</v>
      </c>
      <c r="G15">
        <v>21</v>
      </c>
      <c r="H15">
        <v>2</v>
      </c>
      <c r="I15" s="35">
        <v>594.20000000000005</v>
      </c>
      <c r="J15" s="35"/>
      <c r="K15" s="36"/>
      <c r="L15" s="37">
        <v>800</v>
      </c>
      <c r="M15" s="38">
        <f t="shared" si="0"/>
        <v>1600</v>
      </c>
      <c r="N15" s="39">
        <f t="shared" si="1"/>
        <v>-950720.00000000012</v>
      </c>
      <c r="P15" s="35"/>
      <c r="Q15" s="25"/>
    </row>
    <row r="16" spans="2:17" x14ac:dyDescent="0.25">
      <c r="B16" s="16">
        <f>IF(C16="","",SUMIF('Account Ref'!B:B,'Trade Sheet'!C16,'Account Ref'!A:A))</f>
        <v>1</v>
      </c>
      <c r="C16" s="33" t="s">
        <v>222</v>
      </c>
      <c r="D16" s="34">
        <v>44161</v>
      </c>
      <c r="E16" s="34">
        <v>44133</v>
      </c>
      <c r="F16" s="1" t="s">
        <v>266</v>
      </c>
      <c r="G16">
        <v>21</v>
      </c>
      <c r="H16">
        <v>2</v>
      </c>
      <c r="I16" s="35">
        <v>401.57</v>
      </c>
      <c r="J16" s="35"/>
      <c r="K16" s="36"/>
      <c r="L16" s="37">
        <v>1375</v>
      </c>
      <c r="M16" s="38">
        <f t="shared" si="0"/>
        <v>2750</v>
      </c>
      <c r="N16" s="39">
        <f t="shared" si="1"/>
        <v>-1104317.5</v>
      </c>
      <c r="P16" s="35"/>
      <c r="Q16" s="25"/>
    </row>
    <row r="17" spans="2:17" x14ac:dyDescent="0.25">
      <c r="B17" s="16">
        <f>IF(C17="","",SUMIF('Account Ref'!B:B,'Trade Sheet'!C17,'Account Ref'!A:A))</f>
        <v>1</v>
      </c>
      <c r="C17" s="33" t="s">
        <v>222</v>
      </c>
      <c r="D17" s="34">
        <v>44161</v>
      </c>
      <c r="E17" s="34">
        <v>44133</v>
      </c>
      <c r="F17" s="1" t="s">
        <v>267</v>
      </c>
      <c r="G17">
        <v>21</v>
      </c>
      <c r="H17">
        <v>1</v>
      </c>
      <c r="I17" s="35">
        <v>343.8</v>
      </c>
      <c r="J17" s="35"/>
      <c r="K17" s="36"/>
      <c r="L17" s="37">
        <v>2500</v>
      </c>
      <c r="M17" s="38">
        <f t="shared" si="0"/>
        <v>2500</v>
      </c>
      <c r="N17" s="39">
        <f t="shared" si="1"/>
        <v>-859500</v>
      </c>
      <c r="P17" s="35"/>
      <c r="Q17" s="25"/>
    </row>
    <row r="18" spans="2:17" x14ac:dyDescent="0.25">
      <c r="B18" s="16">
        <f>IF(C18="","",SUMIF('Account Ref'!B:B,'Trade Sheet'!C18,'Account Ref'!A:A))</f>
        <v>1</v>
      </c>
      <c r="C18" s="33" t="s">
        <v>222</v>
      </c>
      <c r="D18" s="34">
        <v>44161</v>
      </c>
      <c r="E18" s="34">
        <v>44133</v>
      </c>
      <c r="F18" s="1" t="s">
        <v>268</v>
      </c>
      <c r="G18">
        <v>21</v>
      </c>
      <c r="H18">
        <v>1</v>
      </c>
      <c r="I18" s="35">
        <v>806.77</v>
      </c>
      <c r="J18" s="35"/>
      <c r="K18" s="36"/>
      <c r="L18" s="37">
        <v>1200</v>
      </c>
      <c r="M18" s="38">
        <f t="shared" si="0"/>
        <v>1200</v>
      </c>
      <c r="N18" s="39">
        <f t="shared" si="1"/>
        <v>-968124</v>
      </c>
      <c r="P18" s="35"/>
      <c r="Q18" s="25"/>
    </row>
    <row r="19" spans="2:17" x14ac:dyDescent="0.25">
      <c r="B19" s="16">
        <f>IF(C19="","",SUMIF('Account Ref'!B:B,'Trade Sheet'!C19,'Account Ref'!A:A))</f>
        <v>1</v>
      </c>
      <c r="C19" s="33" t="s">
        <v>222</v>
      </c>
      <c r="D19" s="34">
        <v>44161</v>
      </c>
      <c r="E19" s="34">
        <v>44133</v>
      </c>
      <c r="F19" s="1" t="s">
        <v>269</v>
      </c>
      <c r="G19">
        <v>21</v>
      </c>
      <c r="H19">
        <v>2</v>
      </c>
      <c r="I19" s="35">
        <v>4963</v>
      </c>
      <c r="J19" s="35"/>
      <c r="K19" s="36"/>
      <c r="L19" s="37">
        <v>125</v>
      </c>
      <c r="M19" s="38">
        <f t="shared" si="0"/>
        <v>250</v>
      </c>
      <c r="N19" s="39">
        <f t="shared" si="1"/>
        <v>-1240750</v>
      </c>
      <c r="P19" s="35"/>
      <c r="Q19" s="25"/>
    </row>
    <row r="20" spans="2:17" x14ac:dyDescent="0.25">
      <c r="B20" s="16">
        <f>IF(C20="","",SUMIF('Account Ref'!B:B,'Trade Sheet'!C20,'Account Ref'!A:A))</f>
        <v>1</v>
      </c>
      <c r="C20" s="33" t="s">
        <v>222</v>
      </c>
      <c r="D20" s="34">
        <v>44161</v>
      </c>
      <c r="E20" s="34">
        <v>44133</v>
      </c>
      <c r="F20" s="1" t="s">
        <v>270</v>
      </c>
      <c r="G20">
        <v>21</v>
      </c>
      <c r="H20">
        <v>1</v>
      </c>
      <c r="I20" s="35">
        <v>3374.85</v>
      </c>
      <c r="J20" s="35"/>
      <c r="K20" s="36"/>
      <c r="L20" s="37">
        <v>250</v>
      </c>
      <c r="M20" s="38">
        <f t="shared" si="0"/>
        <v>250</v>
      </c>
      <c r="N20" s="39">
        <f t="shared" si="1"/>
        <v>-843712.5</v>
      </c>
      <c r="P20" s="35"/>
      <c r="Q20" s="25"/>
    </row>
    <row r="21" spans="2:17" x14ac:dyDescent="0.25">
      <c r="B21" s="16">
        <f>IF(C21="","",SUMIF('Account Ref'!B:B,'Trade Sheet'!C21,'Account Ref'!A:A))</f>
        <v>1</v>
      </c>
      <c r="C21" s="33" t="s">
        <v>222</v>
      </c>
      <c r="D21" s="34">
        <v>44161</v>
      </c>
      <c r="E21" s="34">
        <v>44133</v>
      </c>
      <c r="F21" s="1" t="s">
        <v>271</v>
      </c>
      <c r="G21">
        <v>21</v>
      </c>
      <c r="H21">
        <v>1</v>
      </c>
      <c r="I21" s="35">
        <v>168.33</v>
      </c>
      <c r="J21" s="35"/>
      <c r="K21" s="36"/>
      <c r="L21" s="37">
        <v>4300</v>
      </c>
      <c r="M21" s="38">
        <f t="shared" si="0"/>
        <v>4300</v>
      </c>
      <c r="N21" s="39">
        <f t="shared" si="1"/>
        <v>-723819</v>
      </c>
      <c r="P21" s="35"/>
      <c r="Q21" s="25"/>
    </row>
    <row r="22" spans="2:17" x14ac:dyDescent="0.25">
      <c r="B22" s="16">
        <f>IF(C22="","",SUMIF('Account Ref'!B:B,'Trade Sheet'!C22,'Account Ref'!A:A))</f>
        <v>1</v>
      </c>
      <c r="C22" s="33" t="s">
        <v>222</v>
      </c>
      <c r="D22" s="34">
        <v>44161</v>
      </c>
      <c r="E22" s="34">
        <v>44133</v>
      </c>
      <c r="F22" s="1" t="s">
        <v>272</v>
      </c>
      <c r="G22">
        <v>21</v>
      </c>
      <c r="H22">
        <v>2</v>
      </c>
      <c r="I22" s="35">
        <v>1562.9</v>
      </c>
      <c r="J22" s="35"/>
      <c r="K22" s="36"/>
      <c r="L22" s="37">
        <v>400</v>
      </c>
      <c r="M22" s="38">
        <f t="shared" si="0"/>
        <v>800</v>
      </c>
      <c r="N22" s="39">
        <f t="shared" si="1"/>
        <v>-1250320</v>
      </c>
      <c r="P22" s="35"/>
      <c r="Q22" s="25"/>
    </row>
    <row r="23" spans="2:17" x14ac:dyDescent="0.25">
      <c r="B23" s="16">
        <f>IF(C23="","",SUMIF('Account Ref'!B:B,'Trade Sheet'!C23,'Account Ref'!A:A))</f>
        <v>1</v>
      </c>
      <c r="C23" s="33" t="s">
        <v>222</v>
      </c>
      <c r="D23" s="34">
        <v>44161</v>
      </c>
      <c r="E23" s="34">
        <v>44133</v>
      </c>
      <c r="F23" s="1" t="s">
        <v>273</v>
      </c>
      <c r="G23">
        <v>21</v>
      </c>
      <c r="H23">
        <v>2</v>
      </c>
      <c r="I23" s="35">
        <v>189.69</v>
      </c>
      <c r="J23" s="35"/>
      <c r="K23" s="36"/>
      <c r="L23" s="37">
        <v>3000</v>
      </c>
      <c r="M23" s="38">
        <f t="shared" si="0"/>
        <v>6000</v>
      </c>
      <c r="N23" s="39">
        <f t="shared" si="1"/>
        <v>-1138140</v>
      </c>
      <c r="P23" s="35"/>
      <c r="Q23" s="25"/>
    </row>
    <row r="24" spans="2:17" x14ac:dyDescent="0.25">
      <c r="B24" s="16">
        <f>IF(C24="","",SUMIF('Account Ref'!B:B,'Trade Sheet'!C24,'Account Ref'!A:A))</f>
        <v>3</v>
      </c>
      <c r="C24" s="33" t="s">
        <v>274</v>
      </c>
      <c r="D24" s="34">
        <v>44161</v>
      </c>
      <c r="E24" s="34">
        <v>44133</v>
      </c>
      <c r="F24" s="1" t="s">
        <v>255</v>
      </c>
      <c r="G24">
        <v>21</v>
      </c>
      <c r="H24">
        <v>1</v>
      </c>
      <c r="I24" s="35">
        <v>2907.65</v>
      </c>
      <c r="J24" s="35"/>
      <c r="K24" t="s">
        <v>382</v>
      </c>
      <c r="L24" s="37">
        <v>300</v>
      </c>
      <c r="M24" s="38">
        <f t="shared" si="0"/>
        <v>300</v>
      </c>
      <c r="N24" s="39">
        <f t="shared" si="1"/>
        <v>-872295</v>
      </c>
      <c r="P24" s="35"/>
      <c r="Q24" s="25"/>
    </row>
    <row r="25" spans="2:17" x14ac:dyDescent="0.25">
      <c r="B25" s="16">
        <f>IF(C25="","",SUMIF('Account Ref'!B:B,'Trade Sheet'!C25,'Account Ref'!A:A))</f>
        <v>3</v>
      </c>
      <c r="C25" s="33" t="s">
        <v>274</v>
      </c>
      <c r="D25" s="34">
        <v>44161</v>
      </c>
      <c r="E25" s="34">
        <v>44133</v>
      </c>
      <c r="F25" s="1" t="s">
        <v>271</v>
      </c>
      <c r="G25">
        <v>21</v>
      </c>
      <c r="H25">
        <v>2</v>
      </c>
      <c r="I25" s="35">
        <v>168.33</v>
      </c>
      <c r="J25" s="35"/>
      <c r="K25" t="s">
        <v>382</v>
      </c>
      <c r="L25" s="37">
        <v>4300</v>
      </c>
      <c r="M25" s="38">
        <f t="shared" si="0"/>
        <v>8600</v>
      </c>
      <c r="N25" s="39">
        <f t="shared" si="1"/>
        <v>-1447638</v>
      </c>
      <c r="P25" s="35"/>
      <c r="Q25" s="25"/>
    </row>
    <row r="26" spans="2:17" x14ac:dyDescent="0.25">
      <c r="B26" s="16">
        <f>IF(C26="","",SUMIF('Account Ref'!B:B,'Trade Sheet'!C26,'Account Ref'!A:A))</f>
        <v>3</v>
      </c>
      <c r="C26" s="33" t="s">
        <v>274</v>
      </c>
      <c r="D26" s="34">
        <v>44161</v>
      </c>
      <c r="E26" s="34">
        <v>44133</v>
      </c>
      <c r="F26" s="1" t="s">
        <v>277</v>
      </c>
      <c r="G26">
        <v>21</v>
      </c>
      <c r="H26">
        <v>2</v>
      </c>
      <c r="I26" s="35">
        <v>96.32</v>
      </c>
      <c r="J26" s="35"/>
      <c r="K26" t="s">
        <v>382</v>
      </c>
      <c r="L26" s="37">
        <v>6200</v>
      </c>
      <c r="M26" s="38">
        <f t="shared" si="0"/>
        <v>12400</v>
      </c>
      <c r="N26" s="39">
        <f t="shared" si="1"/>
        <v>-1194368</v>
      </c>
      <c r="P26" s="35"/>
      <c r="Q26" s="25"/>
    </row>
    <row r="27" spans="2:17" x14ac:dyDescent="0.25">
      <c r="B27" s="16">
        <f>IF(C27="","",SUMIF('Account Ref'!B:B,'Trade Sheet'!C27,'Account Ref'!A:A))</f>
        <v>3</v>
      </c>
      <c r="C27" s="33" t="s">
        <v>274</v>
      </c>
      <c r="D27" s="34">
        <v>44161</v>
      </c>
      <c r="E27" s="34">
        <v>44133</v>
      </c>
      <c r="F27" s="1" t="s">
        <v>273</v>
      </c>
      <c r="G27">
        <v>21</v>
      </c>
      <c r="H27">
        <v>2</v>
      </c>
      <c r="I27" s="35">
        <v>189.69</v>
      </c>
      <c r="J27" s="35"/>
      <c r="K27" t="s">
        <v>382</v>
      </c>
      <c r="L27" s="37">
        <v>3000</v>
      </c>
      <c r="M27" s="38">
        <f t="shared" si="0"/>
        <v>6000</v>
      </c>
      <c r="N27" s="39">
        <f t="shared" si="1"/>
        <v>-1138140</v>
      </c>
      <c r="P27" s="35"/>
      <c r="Q27" s="25"/>
    </row>
    <row r="28" spans="2:17" x14ac:dyDescent="0.25">
      <c r="B28" s="16">
        <f>IF(C28="","",SUMIF('Account Ref'!B:B,'Trade Sheet'!C28,'Account Ref'!A:A))</f>
        <v>3</v>
      </c>
      <c r="C28" s="33" t="s">
        <v>274</v>
      </c>
      <c r="D28" s="34">
        <v>44161</v>
      </c>
      <c r="E28" s="34">
        <v>44133</v>
      </c>
      <c r="F28" s="1" t="s">
        <v>278</v>
      </c>
      <c r="G28">
        <v>21</v>
      </c>
      <c r="H28">
        <v>2</v>
      </c>
      <c r="I28" s="35">
        <v>64.58</v>
      </c>
      <c r="J28" s="35"/>
      <c r="K28" t="s">
        <v>383</v>
      </c>
      <c r="L28" s="37">
        <v>7700</v>
      </c>
      <c r="M28" s="38">
        <f t="shared" si="0"/>
        <v>15400</v>
      </c>
      <c r="N28" s="39">
        <f t="shared" si="1"/>
        <v>-994532</v>
      </c>
      <c r="P28" s="35"/>
      <c r="Q28" s="25"/>
    </row>
    <row r="29" spans="2:17" x14ac:dyDescent="0.25">
      <c r="B29" s="16">
        <f>IF(C29="","",SUMIF('Account Ref'!B:B,'Trade Sheet'!C29,'Account Ref'!A:A))</f>
        <v>3</v>
      </c>
      <c r="C29" s="33" t="s">
        <v>274</v>
      </c>
      <c r="D29" s="34">
        <v>44161</v>
      </c>
      <c r="E29" s="34">
        <v>44133</v>
      </c>
      <c r="F29" s="1" t="s">
        <v>265</v>
      </c>
      <c r="G29">
        <v>21</v>
      </c>
      <c r="H29">
        <v>3</v>
      </c>
      <c r="I29" s="35">
        <v>594.20000000000005</v>
      </c>
      <c r="J29" s="35"/>
      <c r="K29" t="s">
        <v>382</v>
      </c>
      <c r="L29" s="37">
        <v>800</v>
      </c>
      <c r="M29" s="38">
        <f t="shared" si="0"/>
        <v>2400</v>
      </c>
      <c r="N29" s="39">
        <f t="shared" si="1"/>
        <v>-1426080</v>
      </c>
      <c r="P29" s="35"/>
      <c r="Q29" s="25"/>
    </row>
    <row r="30" spans="2:17" x14ac:dyDescent="0.25">
      <c r="B30" s="16">
        <f>IF(C30="","",SUMIF('Account Ref'!B:B,'Trade Sheet'!C30,'Account Ref'!A:A))</f>
        <v>3</v>
      </c>
      <c r="C30" s="33" t="s">
        <v>274</v>
      </c>
      <c r="D30" s="34">
        <v>44161</v>
      </c>
      <c r="E30" s="34">
        <v>44133</v>
      </c>
      <c r="F30" s="1" t="s">
        <v>279</v>
      </c>
      <c r="G30">
        <v>21</v>
      </c>
      <c r="H30">
        <v>2</v>
      </c>
      <c r="I30" s="35">
        <v>459.03</v>
      </c>
      <c r="J30" s="35"/>
      <c r="K30" t="s">
        <v>383</v>
      </c>
      <c r="L30" s="37">
        <v>1400</v>
      </c>
      <c r="M30" s="38">
        <f t="shared" si="0"/>
        <v>2800</v>
      </c>
      <c r="N30" s="39">
        <f t="shared" si="1"/>
        <v>-1285284</v>
      </c>
      <c r="P30" s="35"/>
      <c r="Q30" s="25"/>
    </row>
    <row r="31" spans="2:17" x14ac:dyDescent="0.25">
      <c r="B31" s="16">
        <f>IF(C31="","",SUMIF('Account Ref'!B:B,'Trade Sheet'!C31,'Account Ref'!A:A))</f>
        <v>3</v>
      </c>
      <c r="C31" s="33" t="s">
        <v>274</v>
      </c>
      <c r="D31" s="34">
        <v>44161</v>
      </c>
      <c r="E31" s="34">
        <v>44133</v>
      </c>
      <c r="F31" s="1" t="s">
        <v>280</v>
      </c>
      <c r="G31">
        <v>21</v>
      </c>
      <c r="H31">
        <v>2</v>
      </c>
      <c r="I31" s="35">
        <v>1079.3499999999999</v>
      </c>
      <c r="J31" s="35"/>
      <c r="K31" t="s">
        <v>382</v>
      </c>
      <c r="L31" s="37">
        <v>600</v>
      </c>
      <c r="M31" s="38">
        <f t="shared" si="0"/>
        <v>1200</v>
      </c>
      <c r="N31" s="39">
        <f t="shared" si="1"/>
        <v>-1295220</v>
      </c>
      <c r="P31" s="35"/>
      <c r="Q31" s="25"/>
    </row>
    <row r="32" spans="2:17" x14ac:dyDescent="0.25">
      <c r="B32" s="16">
        <f>IF(C32="","",SUMIF('Account Ref'!B:B,'Trade Sheet'!C32,'Account Ref'!A:A))</f>
        <v>3</v>
      </c>
      <c r="C32" s="33" t="s">
        <v>274</v>
      </c>
      <c r="D32" s="34">
        <v>44161</v>
      </c>
      <c r="E32" s="34">
        <v>44133</v>
      </c>
      <c r="F32" s="1" t="s">
        <v>281</v>
      </c>
      <c r="G32">
        <v>21</v>
      </c>
      <c r="H32">
        <v>2</v>
      </c>
      <c r="I32" s="35">
        <v>83.45</v>
      </c>
      <c r="J32" s="35"/>
      <c r="K32" t="s">
        <v>383</v>
      </c>
      <c r="L32" s="37">
        <v>6100</v>
      </c>
      <c r="M32" s="38">
        <f t="shared" si="0"/>
        <v>12200</v>
      </c>
      <c r="N32" s="39">
        <f t="shared" si="1"/>
        <v>-1018090</v>
      </c>
      <c r="P32" s="35"/>
      <c r="Q32" s="25"/>
    </row>
    <row r="33" spans="2:17" x14ac:dyDescent="0.25">
      <c r="B33" s="16">
        <f>IF(C33="","",SUMIF('Account Ref'!B:B,'Trade Sheet'!C33,'Account Ref'!A:A))</f>
        <v>3</v>
      </c>
      <c r="C33" s="33" t="s">
        <v>274</v>
      </c>
      <c r="D33" s="34">
        <v>44161</v>
      </c>
      <c r="E33" s="34">
        <v>44133</v>
      </c>
      <c r="F33" s="1" t="s">
        <v>268</v>
      </c>
      <c r="G33">
        <v>21</v>
      </c>
      <c r="H33">
        <v>1</v>
      </c>
      <c r="I33" s="35">
        <v>806.77</v>
      </c>
      <c r="J33" s="35"/>
      <c r="K33" t="s">
        <v>383</v>
      </c>
      <c r="L33" s="37">
        <v>1200</v>
      </c>
      <c r="M33" s="38">
        <f t="shared" si="0"/>
        <v>1200</v>
      </c>
      <c r="N33" s="39">
        <f t="shared" si="1"/>
        <v>-968124</v>
      </c>
      <c r="P33" s="35"/>
      <c r="Q33" s="25"/>
    </row>
    <row r="34" spans="2:17" x14ac:dyDescent="0.25">
      <c r="B34" s="16">
        <f>IF(C34="","",SUMIF('Account Ref'!B:B,'Trade Sheet'!C34,'Account Ref'!A:A))</f>
        <v>3</v>
      </c>
      <c r="C34" s="33" t="s">
        <v>274</v>
      </c>
      <c r="D34" s="34">
        <v>44161</v>
      </c>
      <c r="E34" s="34">
        <v>44133</v>
      </c>
      <c r="F34" s="1" t="s">
        <v>272</v>
      </c>
      <c r="G34">
        <v>21</v>
      </c>
      <c r="H34">
        <v>-2</v>
      </c>
      <c r="I34" s="35">
        <v>1561.98</v>
      </c>
      <c r="J34" s="35"/>
      <c r="K34" t="s">
        <v>384</v>
      </c>
      <c r="L34" s="37">
        <v>400</v>
      </c>
      <c r="M34" s="38">
        <f t="shared" si="0"/>
        <v>-800</v>
      </c>
      <c r="N34" s="39">
        <f t="shared" si="1"/>
        <v>1249584</v>
      </c>
      <c r="P34" s="35"/>
      <c r="Q34" s="25"/>
    </row>
    <row r="35" spans="2:17" x14ac:dyDescent="0.25">
      <c r="B35" s="16">
        <f>IF(C35="","",SUMIF('Account Ref'!B:B,'Trade Sheet'!C35,'Account Ref'!A:A))</f>
        <v>3</v>
      </c>
      <c r="C35" s="33" t="s">
        <v>274</v>
      </c>
      <c r="D35" s="34">
        <v>44161</v>
      </c>
      <c r="E35" s="34">
        <v>44133</v>
      </c>
      <c r="F35" s="1" t="s">
        <v>253</v>
      </c>
      <c r="G35">
        <v>21</v>
      </c>
      <c r="H35">
        <v>-1</v>
      </c>
      <c r="I35" s="35">
        <v>452</v>
      </c>
      <c r="J35" s="35"/>
      <c r="K35" t="s">
        <v>385</v>
      </c>
      <c r="L35" s="37">
        <v>1851</v>
      </c>
      <c r="M35" s="38">
        <f t="shared" si="0"/>
        <v>-1851</v>
      </c>
      <c r="N35" s="39">
        <f t="shared" si="1"/>
        <v>836652</v>
      </c>
      <c r="P35" s="35"/>
      <c r="Q35" s="25"/>
    </row>
    <row r="36" spans="2:17" x14ac:dyDescent="0.25">
      <c r="B36" s="16">
        <f>IF(C36="","",SUMIF('Account Ref'!B:B,'Trade Sheet'!C36,'Account Ref'!A:A))</f>
        <v>3</v>
      </c>
      <c r="C36" s="33" t="s">
        <v>274</v>
      </c>
      <c r="D36" s="34">
        <v>44161</v>
      </c>
      <c r="E36" s="34">
        <v>44133</v>
      </c>
      <c r="F36" s="1" t="s">
        <v>282</v>
      </c>
      <c r="G36">
        <v>21</v>
      </c>
      <c r="H36">
        <v>-1</v>
      </c>
      <c r="I36" s="35">
        <v>16938.150000000001</v>
      </c>
      <c r="J36" s="35"/>
      <c r="K36" t="s">
        <v>384</v>
      </c>
      <c r="L36" s="37">
        <v>50</v>
      </c>
      <c r="M36" s="38">
        <f t="shared" si="0"/>
        <v>-50</v>
      </c>
      <c r="N36" s="39">
        <f t="shared" si="1"/>
        <v>846907.50000000012</v>
      </c>
      <c r="P36" s="35"/>
      <c r="Q36" s="25"/>
    </row>
    <row r="37" spans="2:17" x14ac:dyDescent="0.25">
      <c r="B37" s="16">
        <f>IF(C37="","",SUMIF('Account Ref'!B:B,'Trade Sheet'!C37,'Account Ref'!A:A))</f>
        <v>3</v>
      </c>
      <c r="C37" s="33" t="s">
        <v>274</v>
      </c>
      <c r="D37" s="34">
        <v>44161</v>
      </c>
      <c r="E37" s="34">
        <v>44133</v>
      </c>
      <c r="F37" s="1" t="s">
        <v>283</v>
      </c>
      <c r="G37">
        <v>21</v>
      </c>
      <c r="H37">
        <v>-2</v>
      </c>
      <c r="I37" s="35">
        <v>2226.9</v>
      </c>
      <c r="J37" s="35"/>
      <c r="K37" t="s">
        <v>384</v>
      </c>
      <c r="L37" s="37">
        <v>300</v>
      </c>
      <c r="M37" s="38">
        <f t="shared" si="0"/>
        <v>-600</v>
      </c>
      <c r="N37" s="39">
        <f t="shared" si="1"/>
        <v>1336140</v>
      </c>
      <c r="P37" s="35"/>
      <c r="Q37" s="25"/>
    </row>
    <row r="38" spans="2:17" x14ac:dyDescent="0.25">
      <c r="B38" s="16">
        <f>IF(C38="","",SUMIF('Account Ref'!B:B,'Trade Sheet'!C38,'Account Ref'!A:A))</f>
        <v>3</v>
      </c>
      <c r="C38" s="33" t="s">
        <v>274</v>
      </c>
      <c r="D38" s="34">
        <v>44161</v>
      </c>
      <c r="E38" s="34">
        <v>44133</v>
      </c>
      <c r="F38" s="1" t="s">
        <v>284</v>
      </c>
      <c r="G38">
        <v>21</v>
      </c>
      <c r="H38">
        <v>-2</v>
      </c>
      <c r="I38" s="35">
        <v>171.11</v>
      </c>
      <c r="J38" s="35"/>
      <c r="K38" t="s">
        <v>384</v>
      </c>
      <c r="L38" s="37">
        <v>4000</v>
      </c>
      <c r="M38" s="38">
        <f t="shared" si="0"/>
        <v>-8000</v>
      </c>
      <c r="N38" s="39">
        <f t="shared" si="1"/>
        <v>1368880</v>
      </c>
      <c r="P38" s="35"/>
      <c r="Q38" s="25"/>
    </row>
    <row r="39" spans="2:17" x14ac:dyDescent="0.25">
      <c r="B39" s="16">
        <f>IF(C39="","",SUMIF('Account Ref'!B:B,'Trade Sheet'!C39,'Account Ref'!A:A))</f>
        <v>3</v>
      </c>
      <c r="C39" s="33" t="s">
        <v>274</v>
      </c>
      <c r="D39" s="34">
        <v>44161</v>
      </c>
      <c r="E39" s="34">
        <v>44133</v>
      </c>
      <c r="F39" s="1" t="s">
        <v>285</v>
      </c>
      <c r="G39">
        <v>21</v>
      </c>
      <c r="H39">
        <v>-2</v>
      </c>
      <c r="I39" s="35">
        <v>86.38</v>
      </c>
      <c r="J39" s="35"/>
      <c r="K39" t="s">
        <v>384</v>
      </c>
      <c r="L39" s="37">
        <v>5700</v>
      </c>
      <c r="M39" s="38">
        <f t="shared" si="0"/>
        <v>-11400</v>
      </c>
      <c r="N39" s="39">
        <f t="shared" si="1"/>
        <v>984732</v>
      </c>
      <c r="P39" s="35"/>
      <c r="Q39" s="25"/>
    </row>
    <row r="40" spans="2:17" x14ac:dyDescent="0.25">
      <c r="B40" s="16">
        <f>IF(C40="","",SUMIF('Account Ref'!B:B,'Trade Sheet'!C40,'Account Ref'!A:A))</f>
        <v>3</v>
      </c>
      <c r="C40" s="33" t="s">
        <v>274</v>
      </c>
      <c r="D40" s="34">
        <v>44161</v>
      </c>
      <c r="E40" s="34">
        <v>44133</v>
      </c>
      <c r="F40" s="1" t="s">
        <v>270</v>
      </c>
      <c r="G40">
        <v>21</v>
      </c>
      <c r="H40">
        <v>-1</v>
      </c>
      <c r="I40" s="35">
        <v>3375.35</v>
      </c>
      <c r="J40" s="35"/>
      <c r="K40" t="s">
        <v>385</v>
      </c>
      <c r="L40" s="37">
        <v>250</v>
      </c>
      <c r="M40" s="38">
        <f t="shared" si="0"/>
        <v>-250</v>
      </c>
      <c r="N40" s="39">
        <f t="shared" si="1"/>
        <v>843837.5</v>
      </c>
      <c r="P40" s="35"/>
      <c r="Q40" s="25"/>
    </row>
    <row r="41" spans="2:17" x14ac:dyDescent="0.25">
      <c r="B41" s="16">
        <f>IF(C41="","",SUMIF('Account Ref'!B:B,'Trade Sheet'!C41,'Account Ref'!A:A))</f>
        <v>3</v>
      </c>
      <c r="C41" s="33" t="s">
        <v>274</v>
      </c>
      <c r="D41" s="34">
        <v>44161</v>
      </c>
      <c r="E41" s="34">
        <v>44133</v>
      </c>
      <c r="F41" s="1" t="s">
        <v>259</v>
      </c>
      <c r="G41">
        <v>21</v>
      </c>
      <c r="H41">
        <v>-2</v>
      </c>
      <c r="I41" s="35">
        <v>7134.54</v>
      </c>
      <c r="J41" s="35"/>
      <c r="K41" t="s">
        <v>385</v>
      </c>
      <c r="L41" s="37">
        <v>100</v>
      </c>
      <c r="M41" s="38">
        <f t="shared" si="0"/>
        <v>-200</v>
      </c>
      <c r="N41" s="39">
        <f t="shared" si="1"/>
        <v>1426908</v>
      </c>
      <c r="P41" s="35"/>
      <c r="Q41" s="25"/>
    </row>
    <row r="42" spans="2:17" x14ac:dyDescent="0.25">
      <c r="B42" s="16">
        <f>IF(C42="","",SUMIF('Account Ref'!B:B,'Trade Sheet'!C42,'Account Ref'!A:A))</f>
        <v>3</v>
      </c>
      <c r="C42" s="33" t="s">
        <v>274</v>
      </c>
      <c r="D42" s="34">
        <v>44161</v>
      </c>
      <c r="E42" s="34">
        <v>44133</v>
      </c>
      <c r="F42" s="1" t="s">
        <v>260</v>
      </c>
      <c r="G42">
        <v>21</v>
      </c>
      <c r="H42">
        <v>-2</v>
      </c>
      <c r="I42" s="35">
        <v>919.38</v>
      </c>
      <c r="J42" s="35"/>
      <c r="K42" t="s">
        <v>385</v>
      </c>
      <c r="L42" s="37">
        <v>550</v>
      </c>
      <c r="M42" s="38">
        <f t="shared" si="0"/>
        <v>-1100</v>
      </c>
      <c r="N42" s="39">
        <f t="shared" si="1"/>
        <v>1011318</v>
      </c>
      <c r="P42" s="35"/>
      <c r="Q42" s="25"/>
    </row>
    <row r="43" spans="2:17" x14ac:dyDescent="0.25">
      <c r="B43" s="16">
        <f>IF(C43="","",SUMIF('Account Ref'!B:B,'Trade Sheet'!C43,'Account Ref'!A:A))</f>
        <v>3</v>
      </c>
      <c r="C43" s="33" t="s">
        <v>274</v>
      </c>
      <c r="D43" s="34">
        <v>44161</v>
      </c>
      <c r="E43" s="34">
        <v>44133</v>
      </c>
      <c r="F43" s="1" t="s">
        <v>286</v>
      </c>
      <c r="G43">
        <v>21</v>
      </c>
      <c r="H43">
        <v>-2</v>
      </c>
      <c r="I43" s="35">
        <v>496.26</v>
      </c>
      <c r="J43" s="35"/>
      <c r="K43" t="s">
        <v>385</v>
      </c>
      <c r="L43" s="37">
        <v>1200</v>
      </c>
      <c r="M43" s="38">
        <f t="shared" si="0"/>
        <v>-2400</v>
      </c>
      <c r="N43" s="39">
        <f t="shared" si="1"/>
        <v>1191024</v>
      </c>
      <c r="P43" s="35"/>
      <c r="Q43" s="25"/>
    </row>
    <row r="44" spans="2:17" x14ac:dyDescent="0.25">
      <c r="B44" s="16">
        <f>IF(C44="","",SUMIF('Account Ref'!B:B,'Trade Sheet'!C44,'Account Ref'!A:A))</f>
        <v>4</v>
      </c>
      <c r="C44" s="33" t="s">
        <v>275</v>
      </c>
      <c r="D44" s="34">
        <v>44161</v>
      </c>
      <c r="E44" s="34">
        <v>44133</v>
      </c>
      <c r="F44" s="1" t="s">
        <v>279</v>
      </c>
      <c r="G44">
        <v>21</v>
      </c>
      <c r="H44">
        <v>2</v>
      </c>
      <c r="I44" s="35">
        <v>459.03</v>
      </c>
      <c r="J44" s="35"/>
      <c r="K44" t="s">
        <v>382</v>
      </c>
      <c r="L44" s="37">
        <v>1400</v>
      </c>
      <c r="M44" s="38">
        <f t="shared" si="0"/>
        <v>2800</v>
      </c>
      <c r="N44" s="39">
        <f t="shared" si="1"/>
        <v>-1285284</v>
      </c>
      <c r="P44" s="35"/>
      <c r="Q44" s="25"/>
    </row>
    <row r="45" spans="2:17" x14ac:dyDescent="0.25">
      <c r="B45" s="16">
        <f>IF(C45="","",SUMIF('Account Ref'!B:B,'Trade Sheet'!C45,'Account Ref'!A:A))</f>
        <v>4</v>
      </c>
      <c r="C45" s="33" t="s">
        <v>275</v>
      </c>
      <c r="D45" s="34">
        <v>44161</v>
      </c>
      <c r="E45" s="34">
        <v>44133</v>
      </c>
      <c r="F45" s="1" t="s">
        <v>277</v>
      </c>
      <c r="G45">
        <v>21</v>
      </c>
      <c r="H45">
        <v>2</v>
      </c>
      <c r="I45" s="35">
        <v>96.32</v>
      </c>
      <c r="J45" s="35"/>
      <c r="K45" t="s">
        <v>382</v>
      </c>
      <c r="L45" s="37">
        <v>6200</v>
      </c>
      <c r="M45" s="38">
        <f t="shared" si="0"/>
        <v>12400</v>
      </c>
      <c r="N45" s="39">
        <f t="shared" si="1"/>
        <v>-1194368</v>
      </c>
      <c r="P45" s="35"/>
      <c r="Q45" s="25"/>
    </row>
    <row r="46" spans="2:17" x14ac:dyDescent="0.25">
      <c r="B46" s="16">
        <f>IF(C46="","",SUMIF('Account Ref'!B:B,'Trade Sheet'!C46,'Account Ref'!A:A))</f>
        <v>4</v>
      </c>
      <c r="C46" s="33" t="s">
        <v>275</v>
      </c>
      <c r="D46" s="34">
        <v>44161</v>
      </c>
      <c r="E46" s="34">
        <v>44133</v>
      </c>
      <c r="F46" s="1" t="s">
        <v>287</v>
      </c>
      <c r="G46">
        <v>21</v>
      </c>
      <c r="H46">
        <v>1</v>
      </c>
      <c r="I46" s="35">
        <v>2035.65</v>
      </c>
      <c r="J46" s="35"/>
      <c r="K46" t="s">
        <v>382</v>
      </c>
      <c r="L46" s="37">
        <v>505</v>
      </c>
      <c r="M46" s="38">
        <f t="shared" si="0"/>
        <v>505</v>
      </c>
      <c r="N46" s="39">
        <f t="shared" si="1"/>
        <v>-1028003.25</v>
      </c>
      <c r="P46" s="35"/>
      <c r="Q46" s="25"/>
    </row>
    <row r="47" spans="2:17" x14ac:dyDescent="0.25">
      <c r="B47" s="16">
        <f>IF(C47="","",SUMIF('Account Ref'!B:B,'Trade Sheet'!C47,'Account Ref'!A:A))</f>
        <v>4</v>
      </c>
      <c r="C47" s="33" t="s">
        <v>275</v>
      </c>
      <c r="D47" s="34">
        <v>44161</v>
      </c>
      <c r="E47" s="34">
        <v>44133</v>
      </c>
      <c r="F47" s="1" t="s">
        <v>278</v>
      </c>
      <c r="G47">
        <v>21</v>
      </c>
      <c r="H47">
        <v>2</v>
      </c>
      <c r="I47" s="35">
        <v>64.58</v>
      </c>
      <c r="J47" s="35"/>
      <c r="K47" t="s">
        <v>382</v>
      </c>
      <c r="L47" s="37">
        <v>7700</v>
      </c>
      <c r="M47" s="38">
        <f t="shared" si="0"/>
        <v>15400</v>
      </c>
      <c r="N47" s="39">
        <f t="shared" si="1"/>
        <v>-994532</v>
      </c>
      <c r="P47" s="35"/>
      <c r="Q47" s="25"/>
    </row>
    <row r="48" spans="2:17" x14ac:dyDescent="0.25">
      <c r="B48" s="16">
        <f>IF(C48="","",SUMIF('Account Ref'!B:B,'Trade Sheet'!C48,'Account Ref'!A:A))</f>
        <v>4</v>
      </c>
      <c r="C48" s="33" t="s">
        <v>275</v>
      </c>
      <c r="D48" s="34">
        <v>44161</v>
      </c>
      <c r="E48" s="34">
        <v>44133</v>
      </c>
      <c r="F48" s="1" t="s">
        <v>288</v>
      </c>
      <c r="G48">
        <v>21</v>
      </c>
      <c r="H48">
        <v>2</v>
      </c>
      <c r="I48" s="35">
        <v>5627.88</v>
      </c>
      <c r="J48" s="35"/>
      <c r="K48" t="s">
        <v>382</v>
      </c>
      <c r="L48" s="37">
        <v>125</v>
      </c>
      <c r="M48" s="38">
        <f t="shared" si="0"/>
        <v>250</v>
      </c>
      <c r="N48" s="39">
        <f t="shared" si="1"/>
        <v>-1406970</v>
      </c>
      <c r="P48" s="35"/>
      <c r="Q48" s="25"/>
    </row>
    <row r="49" spans="2:17" x14ac:dyDescent="0.25">
      <c r="B49" s="16">
        <f>IF(C49="","",SUMIF('Account Ref'!B:B,'Trade Sheet'!C49,'Account Ref'!A:A))</f>
        <v>4</v>
      </c>
      <c r="C49" s="33" t="s">
        <v>275</v>
      </c>
      <c r="D49" s="34">
        <v>44161</v>
      </c>
      <c r="E49" s="34">
        <v>44133</v>
      </c>
      <c r="F49" s="1" t="s">
        <v>254</v>
      </c>
      <c r="G49">
        <v>21</v>
      </c>
      <c r="H49">
        <v>2</v>
      </c>
      <c r="I49" s="35">
        <v>451.73</v>
      </c>
      <c r="J49" s="35"/>
      <c r="K49" t="s">
        <v>382</v>
      </c>
      <c r="L49" s="37">
        <v>1300</v>
      </c>
      <c r="M49" s="38">
        <f t="shared" si="0"/>
        <v>2600</v>
      </c>
      <c r="N49" s="39">
        <f t="shared" si="1"/>
        <v>-1174498</v>
      </c>
      <c r="P49" s="35"/>
      <c r="Q49" s="25"/>
    </row>
    <row r="50" spans="2:17" x14ac:dyDescent="0.25">
      <c r="B50" s="16">
        <f>IF(C50="","",SUMIF('Account Ref'!B:B,'Trade Sheet'!C50,'Account Ref'!A:A))</f>
        <v>4</v>
      </c>
      <c r="C50" s="33" t="s">
        <v>275</v>
      </c>
      <c r="D50" s="34">
        <v>44161</v>
      </c>
      <c r="E50" s="34">
        <v>44133</v>
      </c>
      <c r="F50" s="1" t="s">
        <v>255</v>
      </c>
      <c r="G50">
        <v>21</v>
      </c>
      <c r="H50">
        <v>1</v>
      </c>
      <c r="I50" s="35">
        <v>2907.65</v>
      </c>
      <c r="J50" s="35"/>
      <c r="K50" t="s">
        <v>382</v>
      </c>
      <c r="L50" s="37">
        <v>300</v>
      </c>
      <c r="M50" s="38">
        <f t="shared" si="0"/>
        <v>300</v>
      </c>
      <c r="N50" s="39">
        <f t="shared" si="1"/>
        <v>-872295</v>
      </c>
      <c r="P50" s="35"/>
      <c r="Q50" s="25"/>
    </row>
    <row r="51" spans="2:17" x14ac:dyDescent="0.25">
      <c r="B51" s="16">
        <f>IF(C51="","",SUMIF('Account Ref'!B:B,'Trade Sheet'!C51,'Account Ref'!A:A))</f>
        <v>4</v>
      </c>
      <c r="C51" s="33" t="s">
        <v>275</v>
      </c>
      <c r="D51" s="34">
        <v>44161</v>
      </c>
      <c r="E51" s="34">
        <v>44133</v>
      </c>
      <c r="F51" s="1" t="s">
        <v>289</v>
      </c>
      <c r="G51">
        <v>21</v>
      </c>
      <c r="H51">
        <v>2</v>
      </c>
      <c r="I51" s="35">
        <v>164.3</v>
      </c>
      <c r="J51" s="35"/>
      <c r="K51" t="s">
        <v>382</v>
      </c>
      <c r="L51" s="37">
        <v>3200</v>
      </c>
      <c r="M51" s="38">
        <f t="shared" si="0"/>
        <v>6400</v>
      </c>
      <c r="N51" s="39">
        <f t="shared" si="1"/>
        <v>-1051520</v>
      </c>
      <c r="P51" s="35"/>
      <c r="Q51" s="25"/>
    </row>
    <row r="52" spans="2:17" x14ac:dyDescent="0.25">
      <c r="B52" s="16">
        <f>IF(C52="","",SUMIF('Account Ref'!B:B,'Trade Sheet'!C52,'Account Ref'!A:A))</f>
        <v>4</v>
      </c>
      <c r="C52" s="33" t="s">
        <v>275</v>
      </c>
      <c r="D52" s="34">
        <v>44161</v>
      </c>
      <c r="E52" s="34">
        <v>44133</v>
      </c>
      <c r="F52" s="1" t="s">
        <v>290</v>
      </c>
      <c r="G52">
        <v>21</v>
      </c>
      <c r="H52">
        <v>3</v>
      </c>
      <c r="I52" s="35">
        <v>111.1</v>
      </c>
      <c r="J52" s="35"/>
      <c r="K52" t="s">
        <v>383</v>
      </c>
      <c r="L52" s="37">
        <v>3700</v>
      </c>
      <c r="M52" s="38">
        <f t="shared" si="0"/>
        <v>11100</v>
      </c>
      <c r="N52" s="39">
        <f t="shared" si="1"/>
        <v>-1233210</v>
      </c>
      <c r="P52" s="35"/>
      <c r="Q52" s="25"/>
    </row>
    <row r="53" spans="2:17" x14ac:dyDescent="0.25">
      <c r="B53" s="16">
        <f>IF(C53="","",SUMIF('Account Ref'!B:B,'Trade Sheet'!C53,'Account Ref'!A:A))</f>
        <v>4</v>
      </c>
      <c r="C53" s="33" t="s">
        <v>275</v>
      </c>
      <c r="D53" s="34">
        <v>44161</v>
      </c>
      <c r="E53" s="34">
        <v>44133</v>
      </c>
      <c r="F53" s="1" t="s">
        <v>291</v>
      </c>
      <c r="G53">
        <v>21</v>
      </c>
      <c r="H53">
        <v>2</v>
      </c>
      <c r="I53" s="35">
        <v>343.23</v>
      </c>
      <c r="J53" s="35"/>
      <c r="K53" t="s">
        <v>383</v>
      </c>
      <c r="L53" s="37">
        <v>1800</v>
      </c>
      <c r="M53" s="38">
        <f t="shared" si="0"/>
        <v>3600</v>
      </c>
      <c r="N53" s="39">
        <f t="shared" si="1"/>
        <v>-1235628</v>
      </c>
      <c r="P53" s="35"/>
      <c r="Q53" s="25"/>
    </row>
    <row r="54" spans="2:17" x14ac:dyDescent="0.25">
      <c r="B54" s="16">
        <f>IF(C54="","",SUMIF('Account Ref'!B:B,'Trade Sheet'!C54,'Account Ref'!A:A))</f>
        <v>4</v>
      </c>
      <c r="C54" s="33" t="s">
        <v>275</v>
      </c>
      <c r="D54" s="34">
        <v>44161</v>
      </c>
      <c r="E54" s="34">
        <v>44133</v>
      </c>
      <c r="F54" s="1" t="s">
        <v>272</v>
      </c>
      <c r="G54">
        <v>21</v>
      </c>
      <c r="H54">
        <v>-2</v>
      </c>
      <c r="I54" s="35">
        <v>1561.98</v>
      </c>
      <c r="J54" s="35"/>
      <c r="K54" t="s">
        <v>384</v>
      </c>
      <c r="L54" s="37">
        <v>400</v>
      </c>
      <c r="M54" s="38">
        <f t="shared" si="0"/>
        <v>-800</v>
      </c>
      <c r="N54" s="39">
        <f t="shared" si="1"/>
        <v>1249584</v>
      </c>
      <c r="P54" s="35"/>
      <c r="Q54" s="25"/>
    </row>
    <row r="55" spans="2:17" x14ac:dyDescent="0.25">
      <c r="B55" s="16">
        <f>IF(C55="","",SUMIF('Account Ref'!B:B,'Trade Sheet'!C55,'Account Ref'!A:A))</f>
        <v>4</v>
      </c>
      <c r="C55" s="33" t="s">
        <v>275</v>
      </c>
      <c r="D55" s="34">
        <v>44161</v>
      </c>
      <c r="E55" s="34">
        <v>44133</v>
      </c>
      <c r="F55" s="1" t="s">
        <v>283</v>
      </c>
      <c r="G55">
        <v>21</v>
      </c>
      <c r="H55">
        <v>-2</v>
      </c>
      <c r="I55" s="35">
        <v>2226.9</v>
      </c>
      <c r="J55" s="35"/>
      <c r="K55" t="s">
        <v>384</v>
      </c>
      <c r="L55" s="37">
        <v>300</v>
      </c>
      <c r="M55" s="38">
        <f t="shared" si="0"/>
        <v>-600</v>
      </c>
      <c r="N55" s="39">
        <f t="shared" si="1"/>
        <v>1336140</v>
      </c>
      <c r="P55" s="35"/>
      <c r="Q55" s="25"/>
    </row>
    <row r="56" spans="2:17" x14ac:dyDescent="0.25">
      <c r="B56" s="16">
        <f>IF(C56="","",SUMIF('Account Ref'!B:B,'Trade Sheet'!C56,'Account Ref'!A:A))</f>
        <v>4</v>
      </c>
      <c r="C56" s="33" t="s">
        <v>275</v>
      </c>
      <c r="D56" s="34">
        <v>44161</v>
      </c>
      <c r="E56" s="34">
        <v>44133</v>
      </c>
      <c r="F56" s="1" t="s">
        <v>282</v>
      </c>
      <c r="G56">
        <v>21</v>
      </c>
      <c r="H56">
        <v>-1</v>
      </c>
      <c r="I56" s="35">
        <v>16938.150000000001</v>
      </c>
      <c r="J56" s="35"/>
      <c r="K56" t="s">
        <v>384</v>
      </c>
      <c r="L56" s="37">
        <v>50</v>
      </c>
      <c r="M56" s="38">
        <f t="shared" si="0"/>
        <v>-50</v>
      </c>
      <c r="N56" s="39">
        <f t="shared" si="1"/>
        <v>846907.50000000012</v>
      </c>
      <c r="P56" s="35"/>
      <c r="Q56" s="25"/>
    </row>
    <row r="57" spans="2:17" x14ac:dyDescent="0.25">
      <c r="B57" s="16">
        <f>IF(C57="","",SUMIF('Account Ref'!B:B,'Trade Sheet'!C57,'Account Ref'!A:A))</f>
        <v>4</v>
      </c>
      <c r="C57" s="33" t="s">
        <v>275</v>
      </c>
      <c r="D57" s="34">
        <v>44161</v>
      </c>
      <c r="E57" s="34">
        <v>44133</v>
      </c>
      <c r="F57" s="1" t="s">
        <v>286</v>
      </c>
      <c r="G57">
        <v>21</v>
      </c>
      <c r="H57">
        <v>-2</v>
      </c>
      <c r="I57" s="35">
        <v>496.26</v>
      </c>
      <c r="J57" s="35"/>
      <c r="K57" t="s">
        <v>384</v>
      </c>
      <c r="L57" s="37">
        <v>1200</v>
      </c>
      <c r="M57" s="38">
        <f t="shared" si="0"/>
        <v>-2400</v>
      </c>
      <c r="N57" s="39">
        <f t="shared" si="1"/>
        <v>1191024</v>
      </c>
      <c r="P57" s="35"/>
      <c r="Q57" s="25"/>
    </row>
    <row r="58" spans="2:17" x14ac:dyDescent="0.25">
      <c r="B58" s="16">
        <f>IF(C58="","",SUMIF('Account Ref'!B:B,'Trade Sheet'!C58,'Account Ref'!A:A))</f>
        <v>4</v>
      </c>
      <c r="C58" s="33" t="s">
        <v>275</v>
      </c>
      <c r="D58" s="34">
        <v>44161</v>
      </c>
      <c r="E58" s="34">
        <v>44133</v>
      </c>
      <c r="F58" s="1" t="s">
        <v>292</v>
      </c>
      <c r="G58">
        <v>21</v>
      </c>
      <c r="H58">
        <v>-1</v>
      </c>
      <c r="I58" s="35">
        <v>4594.05</v>
      </c>
      <c r="J58" s="35"/>
      <c r="K58" t="s">
        <v>384</v>
      </c>
      <c r="L58" s="37">
        <v>200</v>
      </c>
      <c r="M58" s="38">
        <f t="shared" si="0"/>
        <v>-200</v>
      </c>
      <c r="N58" s="39">
        <f t="shared" si="1"/>
        <v>918810</v>
      </c>
      <c r="P58" s="35"/>
      <c r="Q58" s="25"/>
    </row>
    <row r="59" spans="2:17" x14ac:dyDescent="0.25">
      <c r="B59" s="16">
        <f>IF(C59="","",SUMIF('Account Ref'!B:B,'Trade Sheet'!C59,'Account Ref'!A:A))</f>
        <v>4</v>
      </c>
      <c r="C59" s="33" t="s">
        <v>275</v>
      </c>
      <c r="D59" s="34">
        <v>44161</v>
      </c>
      <c r="E59" s="34">
        <v>44133</v>
      </c>
      <c r="F59" s="1" t="s">
        <v>284</v>
      </c>
      <c r="G59">
        <v>21</v>
      </c>
      <c r="H59">
        <v>-2</v>
      </c>
      <c r="I59" s="35">
        <v>171.11</v>
      </c>
      <c r="J59" s="35"/>
      <c r="K59" t="s">
        <v>384</v>
      </c>
      <c r="L59" s="37">
        <v>4000</v>
      </c>
      <c r="M59" s="38">
        <f t="shared" si="0"/>
        <v>-8000</v>
      </c>
      <c r="N59" s="39">
        <f t="shared" si="1"/>
        <v>1368880</v>
      </c>
      <c r="P59" s="35"/>
      <c r="Q59" s="25"/>
    </row>
    <row r="60" spans="2:17" x14ac:dyDescent="0.25">
      <c r="B60" s="16">
        <f>IF(C60="","",SUMIF('Account Ref'!B:B,'Trade Sheet'!C60,'Account Ref'!A:A))</f>
        <v>4</v>
      </c>
      <c r="C60" s="33" t="s">
        <v>275</v>
      </c>
      <c r="D60" s="34">
        <v>44161</v>
      </c>
      <c r="E60" s="34">
        <v>44133</v>
      </c>
      <c r="F60" s="1" t="s">
        <v>259</v>
      </c>
      <c r="G60">
        <v>21</v>
      </c>
      <c r="H60">
        <v>-2</v>
      </c>
      <c r="I60" s="35">
        <v>7134.54</v>
      </c>
      <c r="J60" s="35"/>
      <c r="K60" t="s">
        <v>385</v>
      </c>
      <c r="L60" s="37">
        <v>100</v>
      </c>
      <c r="M60" s="38">
        <f t="shared" si="0"/>
        <v>-200</v>
      </c>
      <c r="N60" s="39">
        <f t="shared" si="1"/>
        <v>1426908</v>
      </c>
      <c r="P60" s="35"/>
      <c r="Q60" s="25"/>
    </row>
    <row r="61" spans="2:17" x14ac:dyDescent="0.25">
      <c r="B61" s="16">
        <f>IF(C61="","",SUMIF('Account Ref'!B:B,'Trade Sheet'!C61,'Account Ref'!A:A))</f>
        <v>4</v>
      </c>
      <c r="C61" s="33" t="s">
        <v>275</v>
      </c>
      <c r="D61" s="34">
        <v>44161</v>
      </c>
      <c r="E61" s="34">
        <v>44133</v>
      </c>
      <c r="F61" s="1" t="s">
        <v>253</v>
      </c>
      <c r="G61">
        <v>21</v>
      </c>
      <c r="H61">
        <v>-1</v>
      </c>
      <c r="I61" s="35">
        <v>452</v>
      </c>
      <c r="J61" s="35"/>
      <c r="K61" t="s">
        <v>385</v>
      </c>
      <c r="L61" s="37">
        <v>1851</v>
      </c>
      <c r="M61" s="38">
        <f t="shared" si="0"/>
        <v>-1851</v>
      </c>
      <c r="N61" s="39">
        <f t="shared" si="1"/>
        <v>836652</v>
      </c>
      <c r="P61" s="35"/>
      <c r="Q61" s="25"/>
    </row>
    <row r="62" spans="2:17" x14ac:dyDescent="0.25">
      <c r="B62" s="16">
        <f>IF(C62="","",SUMIF('Account Ref'!B:B,'Trade Sheet'!C62,'Account Ref'!A:A))</f>
        <v>4</v>
      </c>
      <c r="C62" s="33" t="s">
        <v>275</v>
      </c>
      <c r="D62" s="34">
        <v>44161</v>
      </c>
      <c r="E62" s="34">
        <v>44133</v>
      </c>
      <c r="F62" s="1" t="s">
        <v>293</v>
      </c>
      <c r="G62">
        <v>21</v>
      </c>
      <c r="H62">
        <v>-2</v>
      </c>
      <c r="I62" s="35">
        <v>772.77</v>
      </c>
      <c r="J62" s="35"/>
      <c r="K62" t="s">
        <v>384</v>
      </c>
      <c r="L62" s="37">
        <v>950</v>
      </c>
      <c r="M62" s="38">
        <f t="shared" si="0"/>
        <v>-1900</v>
      </c>
      <c r="N62" s="39">
        <f t="shared" si="1"/>
        <v>1468263</v>
      </c>
      <c r="P62" s="35"/>
      <c r="Q62" s="25"/>
    </row>
    <row r="63" spans="2:17" x14ac:dyDescent="0.25">
      <c r="B63" s="16">
        <f>IF(C63="","",SUMIF('Account Ref'!B:B,'Trade Sheet'!C63,'Account Ref'!A:A))</f>
        <v>4</v>
      </c>
      <c r="C63" s="33" t="s">
        <v>275</v>
      </c>
      <c r="D63" s="34">
        <v>44161</v>
      </c>
      <c r="E63" s="34">
        <v>44133</v>
      </c>
      <c r="F63" s="1" t="s">
        <v>260</v>
      </c>
      <c r="G63">
        <v>21</v>
      </c>
      <c r="H63">
        <v>-2</v>
      </c>
      <c r="I63" s="35">
        <v>919.38</v>
      </c>
      <c r="J63" s="35"/>
      <c r="K63" t="s">
        <v>385</v>
      </c>
      <c r="L63" s="37">
        <v>550</v>
      </c>
      <c r="M63" s="38">
        <f t="shared" si="0"/>
        <v>-1100</v>
      </c>
      <c r="N63" s="39">
        <f t="shared" si="1"/>
        <v>1011318</v>
      </c>
      <c r="P63" s="35"/>
      <c r="Q63" s="25"/>
    </row>
    <row r="64" spans="2:17" x14ac:dyDescent="0.25">
      <c r="B64" s="16">
        <f>IF(C64="","",SUMIF('Account Ref'!B:B,'Trade Sheet'!C64,'Account Ref'!A:A))</f>
        <v>4</v>
      </c>
      <c r="C64" s="33" t="s">
        <v>275</v>
      </c>
      <c r="D64" s="34">
        <v>44161</v>
      </c>
      <c r="E64" s="34">
        <v>44133</v>
      </c>
      <c r="F64" s="1" t="s">
        <v>263</v>
      </c>
      <c r="G64">
        <v>21</v>
      </c>
      <c r="H64">
        <v>1</v>
      </c>
      <c r="I64" s="35">
        <v>11677.05</v>
      </c>
      <c r="J64" s="35"/>
      <c r="K64" t="s">
        <v>386</v>
      </c>
      <c r="L64" s="37">
        <v>75</v>
      </c>
      <c r="M64" s="38">
        <f t="shared" si="0"/>
        <v>75</v>
      </c>
      <c r="N64" s="39">
        <f t="shared" si="1"/>
        <v>-875778.75</v>
      </c>
      <c r="P64" s="35"/>
      <c r="Q64" s="25"/>
    </row>
    <row r="65" spans="2:17" x14ac:dyDescent="0.25">
      <c r="B65" s="16">
        <f>IF(C65="","",SUMIF('Account Ref'!B:B,'Trade Sheet'!C65,'Account Ref'!A:A))</f>
        <v>5</v>
      </c>
      <c r="C65" s="33" t="s">
        <v>276</v>
      </c>
      <c r="D65" s="34">
        <v>44161</v>
      </c>
      <c r="E65" s="34">
        <v>44133</v>
      </c>
      <c r="F65" s="1" t="s">
        <v>294</v>
      </c>
      <c r="G65">
        <v>21</v>
      </c>
      <c r="H65">
        <v>1</v>
      </c>
      <c r="I65" s="35">
        <v>11804.5</v>
      </c>
      <c r="J65" s="35"/>
      <c r="K65" t="s">
        <v>387</v>
      </c>
      <c r="L65" s="37">
        <v>50</v>
      </c>
      <c r="M65" s="38">
        <f t="shared" si="0"/>
        <v>50</v>
      </c>
      <c r="N65" s="39">
        <f t="shared" si="1"/>
        <v>-590225</v>
      </c>
      <c r="P65" s="35"/>
      <c r="Q65" s="25"/>
    </row>
    <row r="66" spans="2:17" x14ac:dyDescent="0.25">
      <c r="B66" s="16">
        <f>IF(C66="","",SUMIF('Account Ref'!B:B,'Trade Sheet'!C66,'Account Ref'!A:A))</f>
        <v>5</v>
      </c>
      <c r="C66" s="33" t="s">
        <v>276</v>
      </c>
      <c r="D66" s="34">
        <v>44161</v>
      </c>
      <c r="E66" s="34">
        <v>44133</v>
      </c>
      <c r="F66" s="1" t="s">
        <v>295</v>
      </c>
      <c r="G66">
        <v>21</v>
      </c>
      <c r="H66">
        <v>1</v>
      </c>
      <c r="I66" s="35">
        <v>423.5</v>
      </c>
      <c r="J66" s="35"/>
      <c r="K66" t="s">
        <v>387</v>
      </c>
      <c r="L66" s="37">
        <v>1400</v>
      </c>
      <c r="M66" s="38">
        <f t="shared" si="0"/>
        <v>1400</v>
      </c>
      <c r="N66" s="39">
        <f t="shared" si="1"/>
        <v>-592900</v>
      </c>
      <c r="P66" s="35"/>
      <c r="Q66" s="25"/>
    </row>
    <row r="67" spans="2:17" x14ac:dyDescent="0.25">
      <c r="B67" s="16">
        <f>IF(C67="","",SUMIF('Account Ref'!B:B,'Trade Sheet'!C67,'Account Ref'!A:A))</f>
        <v>5</v>
      </c>
      <c r="C67" s="33" t="s">
        <v>276</v>
      </c>
      <c r="D67" s="34">
        <v>44161</v>
      </c>
      <c r="E67" s="34">
        <v>44133</v>
      </c>
      <c r="F67" s="1" t="s">
        <v>296</v>
      </c>
      <c r="G67">
        <v>21</v>
      </c>
      <c r="H67">
        <v>1</v>
      </c>
      <c r="I67" s="35">
        <v>26.75</v>
      </c>
      <c r="J67" s="35"/>
      <c r="K67" t="s">
        <v>388</v>
      </c>
      <c r="L67" s="37">
        <v>14000</v>
      </c>
      <c r="M67" s="38">
        <f t="shared" si="0"/>
        <v>14000</v>
      </c>
      <c r="N67" s="39">
        <f t="shared" si="1"/>
        <v>-374500</v>
      </c>
      <c r="P67" s="35"/>
      <c r="Q67" s="25"/>
    </row>
    <row r="68" spans="2:17" x14ac:dyDescent="0.25">
      <c r="B68" s="16">
        <f>IF(C68="","",SUMIF('Account Ref'!B:B,'Trade Sheet'!C68,'Account Ref'!A:A))</f>
        <v>5</v>
      </c>
      <c r="C68" s="33" t="s">
        <v>276</v>
      </c>
      <c r="D68" s="34">
        <v>44161</v>
      </c>
      <c r="E68" s="34">
        <v>44133</v>
      </c>
      <c r="F68" s="1" t="s">
        <v>297</v>
      </c>
      <c r="G68">
        <v>21</v>
      </c>
      <c r="H68">
        <v>1</v>
      </c>
      <c r="I68" s="35">
        <v>43.05</v>
      </c>
      <c r="J68" s="35"/>
      <c r="K68" t="s">
        <v>389</v>
      </c>
      <c r="L68" s="37">
        <v>8200</v>
      </c>
      <c r="M68" s="38">
        <f t="shared" ref="M68:M131" si="2">IF(H68="","",H68*L68)</f>
        <v>8200</v>
      </c>
      <c r="N68" s="39">
        <f t="shared" ref="N68:N131" si="3">IF(M68="","",I68*-M68)</f>
        <v>-353010</v>
      </c>
      <c r="P68" s="35"/>
      <c r="Q68" s="25"/>
    </row>
    <row r="69" spans="2:17" x14ac:dyDescent="0.25">
      <c r="B69" s="16">
        <f>IF(C69="","",SUMIF('Account Ref'!B:B,'Trade Sheet'!C69,'Account Ref'!A:A))</f>
        <v>5</v>
      </c>
      <c r="C69" s="33" t="s">
        <v>276</v>
      </c>
      <c r="D69" s="34">
        <v>44161</v>
      </c>
      <c r="E69" s="34">
        <v>44133</v>
      </c>
      <c r="F69" s="1" t="s">
        <v>298</v>
      </c>
      <c r="G69">
        <v>21</v>
      </c>
      <c r="H69">
        <v>1</v>
      </c>
      <c r="I69" s="35">
        <v>3547.45</v>
      </c>
      <c r="J69" s="35"/>
      <c r="K69" t="s">
        <v>390</v>
      </c>
      <c r="L69" s="37">
        <v>200</v>
      </c>
      <c r="M69" s="38">
        <f t="shared" si="2"/>
        <v>200</v>
      </c>
      <c r="N69" s="39">
        <f t="shared" si="3"/>
        <v>-709490</v>
      </c>
      <c r="P69" s="35"/>
      <c r="Q69" s="25"/>
    </row>
    <row r="70" spans="2:17" x14ac:dyDescent="0.25">
      <c r="B70" s="16">
        <f>IF(C70="","",SUMIF('Account Ref'!B:B,'Trade Sheet'!C70,'Account Ref'!A:A))</f>
        <v>5</v>
      </c>
      <c r="C70" s="33" t="s">
        <v>276</v>
      </c>
      <c r="D70" s="34">
        <v>44161</v>
      </c>
      <c r="E70" s="34">
        <v>44133</v>
      </c>
      <c r="F70" s="1" t="s">
        <v>299</v>
      </c>
      <c r="G70">
        <v>21</v>
      </c>
      <c r="H70">
        <v>1</v>
      </c>
      <c r="I70" s="35">
        <v>685.7</v>
      </c>
      <c r="J70" s="35"/>
      <c r="K70" t="s">
        <v>391</v>
      </c>
      <c r="L70" s="37">
        <v>1000</v>
      </c>
      <c r="M70" s="38">
        <f t="shared" si="2"/>
        <v>1000</v>
      </c>
      <c r="N70" s="39">
        <f t="shared" si="3"/>
        <v>-685700</v>
      </c>
      <c r="P70" s="35"/>
      <c r="Q70" s="25"/>
    </row>
    <row r="71" spans="2:17" x14ac:dyDescent="0.25">
      <c r="B71" s="16">
        <f>IF(C71="","",SUMIF('Account Ref'!B:B,'Trade Sheet'!C71,'Account Ref'!A:A))</f>
        <v>5</v>
      </c>
      <c r="C71" s="33" t="s">
        <v>276</v>
      </c>
      <c r="D71" s="34">
        <v>44161</v>
      </c>
      <c r="E71" s="34">
        <v>44133</v>
      </c>
      <c r="F71" s="1" t="s">
        <v>300</v>
      </c>
      <c r="G71">
        <v>21</v>
      </c>
      <c r="H71">
        <v>1</v>
      </c>
      <c r="I71" s="35">
        <v>140.6</v>
      </c>
      <c r="J71" s="35"/>
      <c r="K71" t="s">
        <v>392</v>
      </c>
      <c r="L71" s="37">
        <v>3100</v>
      </c>
      <c r="M71" s="38">
        <f t="shared" si="2"/>
        <v>3100</v>
      </c>
      <c r="N71" s="39">
        <f t="shared" si="3"/>
        <v>-435860</v>
      </c>
      <c r="P71" s="35"/>
      <c r="Q71" s="25"/>
    </row>
    <row r="72" spans="2:17" x14ac:dyDescent="0.25">
      <c r="B72" s="16">
        <f>IF(C72="","",SUMIF('Account Ref'!B:B,'Trade Sheet'!C72,'Account Ref'!A:A))</f>
        <v>5</v>
      </c>
      <c r="C72" s="33" t="s">
        <v>276</v>
      </c>
      <c r="D72" s="34">
        <v>44161</v>
      </c>
      <c r="E72" s="34">
        <v>44133</v>
      </c>
      <c r="F72" s="1" t="s">
        <v>288</v>
      </c>
      <c r="G72">
        <v>21</v>
      </c>
      <c r="H72">
        <v>1</v>
      </c>
      <c r="I72" s="35">
        <v>5627.68</v>
      </c>
      <c r="J72" s="35"/>
      <c r="K72" t="s">
        <v>392</v>
      </c>
      <c r="L72" s="37">
        <v>125</v>
      </c>
      <c r="M72" s="38">
        <f t="shared" si="2"/>
        <v>125</v>
      </c>
      <c r="N72" s="39">
        <f t="shared" si="3"/>
        <v>-703460</v>
      </c>
      <c r="P72" s="35"/>
      <c r="Q72" s="25"/>
    </row>
    <row r="73" spans="2:17" x14ac:dyDescent="0.25">
      <c r="B73" s="16">
        <f>IF(C73="","",SUMIF('Account Ref'!B:B,'Trade Sheet'!C73,'Account Ref'!A:A))</f>
        <v>5</v>
      </c>
      <c r="C73" s="33" t="s">
        <v>276</v>
      </c>
      <c r="D73" s="34">
        <v>44161</v>
      </c>
      <c r="E73" s="34">
        <v>44133</v>
      </c>
      <c r="F73" s="1" t="s">
        <v>254</v>
      </c>
      <c r="G73">
        <v>21</v>
      </c>
      <c r="H73">
        <v>1</v>
      </c>
      <c r="I73" s="35">
        <v>451.73</v>
      </c>
      <c r="J73" s="35"/>
      <c r="K73" t="s">
        <v>393</v>
      </c>
      <c r="L73" s="37">
        <v>1300</v>
      </c>
      <c r="M73" s="38">
        <f t="shared" si="2"/>
        <v>1300</v>
      </c>
      <c r="N73" s="39">
        <f t="shared" si="3"/>
        <v>-587249</v>
      </c>
      <c r="P73" s="35"/>
      <c r="Q73" s="25"/>
    </row>
    <row r="74" spans="2:17" x14ac:dyDescent="0.25">
      <c r="B74" s="16">
        <f>IF(C74="","",SUMIF('Account Ref'!B:B,'Trade Sheet'!C74,'Account Ref'!A:A))</f>
        <v>5</v>
      </c>
      <c r="C74" s="33" t="s">
        <v>276</v>
      </c>
      <c r="D74" s="34">
        <v>44161</v>
      </c>
      <c r="E74" s="34">
        <v>44133</v>
      </c>
      <c r="F74" s="1" t="s">
        <v>301</v>
      </c>
      <c r="G74">
        <v>21</v>
      </c>
      <c r="H74">
        <v>1</v>
      </c>
      <c r="I74" s="35">
        <v>1288.3499999999999</v>
      </c>
      <c r="J74" s="35"/>
      <c r="K74" t="s">
        <v>393</v>
      </c>
      <c r="L74" s="37">
        <v>550</v>
      </c>
      <c r="M74" s="38">
        <f t="shared" si="2"/>
        <v>550</v>
      </c>
      <c r="N74" s="39">
        <f t="shared" si="3"/>
        <v>-708592.5</v>
      </c>
      <c r="P74" s="35"/>
      <c r="Q74" s="25"/>
    </row>
    <row r="75" spans="2:17" x14ac:dyDescent="0.25">
      <c r="B75" s="16">
        <f>IF(C75="","",SUMIF('Account Ref'!B:B,'Trade Sheet'!C75,'Account Ref'!A:A))</f>
        <v>5</v>
      </c>
      <c r="C75" s="33" t="s">
        <v>276</v>
      </c>
      <c r="D75" s="34">
        <v>44161</v>
      </c>
      <c r="E75" s="34">
        <v>44133</v>
      </c>
      <c r="F75" s="1" t="s">
        <v>302</v>
      </c>
      <c r="G75">
        <v>21</v>
      </c>
      <c r="H75">
        <v>2</v>
      </c>
      <c r="I75" s="35">
        <v>842.15</v>
      </c>
      <c r="J75" s="35"/>
      <c r="K75" t="s">
        <v>394</v>
      </c>
      <c r="L75" s="37">
        <v>700</v>
      </c>
      <c r="M75" s="38">
        <f t="shared" si="2"/>
        <v>1400</v>
      </c>
      <c r="N75" s="39">
        <f t="shared" si="3"/>
        <v>-1179010</v>
      </c>
      <c r="P75" s="35"/>
      <c r="Q75" s="25"/>
    </row>
    <row r="76" spans="2:17" x14ac:dyDescent="0.25">
      <c r="B76" s="16">
        <f>IF(C76="","",SUMIF('Account Ref'!B:B,'Trade Sheet'!C76,'Account Ref'!A:A))</f>
        <v>5</v>
      </c>
      <c r="C76" s="33" t="s">
        <v>276</v>
      </c>
      <c r="D76" s="34">
        <v>44161</v>
      </c>
      <c r="E76" s="34">
        <v>44133</v>
      </c>
      <c r="F76" s="1" t="s">
        <v>268</v>
      </c>
      <c r="G76">
        <v>21</v>
      </c>
      <c r="H76">
        <v>1</v>
      </c>
      <c r="I76" s="35">
        <v>806.77</v>
      </c>
      <c r="J76" s="35"/>
      <c r="K76" t="s">
        <v>394</v>
      </c>
      <c r="L76" s="37">
        <v>1200</v>
      </c>
      <c r="M76" s="38">
        <f t="shared" si="2"/>
        <v>1200</v>
      </c>
      <c r="N76" s="39">
        <f t="shared" si="3"/>
        <v>-968124</v>
      </c>
      <c r="P76" s="35"/>
      <c r="Q76" s="25"/>
    </row>
    <row r="77" spans="2:17" x14ac:dyDescent="0.25">
      <c r="B77" s="16">
        <f>IF(C77="","",SUMIF('Account Ref'!B:B,'Trade Sheet'!C77,'Account Ref'!A:A))</f>
        <v>5</v>
      </c>
      <c r="C77" s="33" t="s">
        <v>276</v>
      </c>
      <c r="D77" s="34">
        <v>44161</v>
      </c>
      <c r="E77" s="34">
        <v>44133</v>
      </c>
      <c r="F77" s="1" t="s">
        <v>277</v>
      </c>
      <c r="G77">
        <v>21</v>
      </c>
      <c r="H77">
        <v>1</v>
      </c>
      <c r="I77" s="35">
        <v>96.32</v>
      </c>
      <c r="J77" s="35"/>
      <c r="K77" t="s">
        <v>395</v>
      </c>
      <c r="L77" s="37">
        <v>6200</v>
      </c>
      <c r="M77" s="38">
        <f t="shared" si="2"/>
        <v>6200</v>
      </c>
      <c r="N77" s="39">
        <f t="shared" si="3"/>
        <v>-597184</v>
      </c>
      <c r="P77" s="35"/>
      <c r="Q77" s="25"/>
    </row>
    <row r="78" spans="2:17" x14ac:dyDescent="0.25">
      <c r="B78" s="16">
        <f>IF(C78="","",SUMIF('Account Ref'!B:B,'Trade Sheet'!C78,'Account Ref'!A:A))</f>
        <v>5</v>
      </c>
      <c r="C78" s="33" t="s">
        <v>276</v>
      </c>
      <c r="D78" s="34">
        <v>44161</v>
      </c>
      <c r="E78" s="34">
        <v>44133</v>
      </c>
      <c r="F78" s="1" t="s">
        <v>303</v>
      </c>
      <c r="G78">
        <v>21</v>
      </c>
      <c r="H78">
        <v>1</v>
      </c>
      <c r="I78" s="35">
        <v>80.75</v>
      </c>
      <c r="J78" s="35"/>
      <c r="K78" t="s">
        <v>396</v>
      </c>
      <c r="L78" s="37">
        <v>6700</v>
      </c>
      <c r="M78" s="38">
        <f t="shared" si="2"/>
        <v>6700</v>
      </c>
      <c r="N78" s="39">
        <f t="shared" si="3"/>
        <v>-541025</v>
      </c>
      <c r="P78" s="35"/>
      <c r="Q78" s="25"/>
    </row>
    <row r="79" spans="2:17" x14ac:dyDescent="0.25">
      <c r="B79" s="16">
        <f>IF(C79="","",SUMIF('Account Ref'!B:B,'Trade Sheet'!C79,'Account Ref'!A:A))</f>
        <v>5</v>
      </c>
      <c r="C79" s="33" t="s">
        <v>276</v>
      </c>
      <c r="D79" s="34">
        <v>44161</v>
      </c>
      <c r="E79" s="34">
        <v>44133</v>
      </c>
      <c r="F79" s="1" t="s">
        <v>291</v>
      </c>
      <c r="G79">
        <v>21</v>
      </c>
      <c r="H79">
        <v>1</v>
      </c>
      <c r="I79" s="35">
        <v>343.23</v>
      </c>
      <c r="J79" s="35"/>
      <c r="K79" t="s">
        <v>397</v>
      </c>
      <c r="L79" s="37">
        <v>1800</v>
      </c>
      <c r="M79" s="38">
        <f t="shared" si="2"/>
        <v>1800</v>
      </c>
      <c r="N79" s="39">
        <f t="shared" si="3"/>
        <v>-617814</v>
      </c>
      <c r="P79" s="35"/>
      <c r="Q79" s="25"/>
    </row>
    <row r="80" spans="2:17" x14ac:dyDescent="0.25">
      <c r="B80" s="16">
        <f>IF(C80="","",SUMIF('Account Ref'!B:B,'Trade Sheet'!C80,'Account Ref'!A:A))</f>
        <v>5</v>
      </c>
      <c r="C80" s="33" t="s">
        <v>276</v>
      </c>
      <c r="D80" s="34">
        <v>44161</v>
      </c>
      <c r="E80" s="34">
        <v>44133</v>
      </c>
      <c r="F80" s="1" t="s">
        <v>287</v>
      </c>
      <c r="G80">
        <v>21</v>
      </c>
      <c r="H80">
        <v>1</v>
      </c>
      <c r="I80" s="35">
        <v>2035.65</v>
      </c>
      <c r="J80" s="35"/>
      <c r="K80" t="s">
        <v>397</v>
      </c>
      <c r="L80" s="37">
        <v>505</v>
      </c>
      <c r="M80" s="38">
        <f t="shared" si="2"/>
        <v>505</v>
      </c>
      <c r="N80" s="39">
        <f t="shared" si="3"/>
        <v>-1028003.25</v>
      </c>
      <c r="P80" s="35"/>
      <c r="Q80" s="25"/>
    </row>
    <row r="81" spans="2:17" x14ac:dyDescent="0.25">
      <c r="B81" s="16">
        <f>IF(C81="","",SUMIF('Account Ref'!B:B,'Trade Sheet'!C81,'Account Ref'!A:A))</f>
        <v>5</v>
      </c>
      <c r="C81" s="33" t="s">
        <v>276</v>
      </c>
      <c r="D81" s="34">
        <v>44161</v>
      </c>
      <c r="E81" s="34">
        <v>44133</v>
      </c>
      <c r="F81" s="1" t="s">
        <v>279</v>
      </c>
      <c r="G81">
        <v>21</v>
      </c>
      <c r="H81">
        <v>1</v>
      </c>
      <c r="I81" s="35">
        <v>459.03</v>
      </c>
      <c r="J81" s="35"/>
      <c r="K81" t="s">
        <v>398</v>
      </c>
      <c r="L81" s="37">
        <v>1400</v>
      </c>
      <c r="M81" s="38">
        <f t="shared" si="2"/>
        <v>1400</v>
      </c>
      <c r="N81" s="39">
        <f t="shared" si="3"/>
        <v>-642642</v>
      </c>
      <c r="P81" s="35"/>
      <c r="Q81" s="25"/>
    </row>
    <row r="82" spans="2:17" x14ac:dyDescent="0.25">
      <c r="B82" s="16">
        <f>IF(C82="","",SUMIF('Account Ref'!B:B,'Trade Sheet'!C82,'Account Ref'!A:A))</f>
        <v>5</v>
      </c>
      <c r="C82" s="33" t="s">
        <v>276</v>
      </c>
      <c r="D82" s="34">
        <v>44161</v>
      </c>
      <c r="E82" s="34">
        <v>44133</v>
      </c>
      <c r="F82" s="1" t="s">
        <v>304</v>
      </c>
      <c r="G82">
        <v>21</v>
      </c>
      <c r="H82">
        <v>1</v>
      </c>
      <c r="I82" s="35">
        <v>931.3</v>
      </c>
      <c r="J82" s="35"/>
      <c r="K82" t="s">
        <v>398</v>
      </c>
      <c r="L82" s="37">
        <v>850</v>
      </c>
      <c r="M82" s="38">
        <f t="shared" si="2"/>
        <v>850</v>
      </c>
      <c r="N82" s="39">
        <f t="shared" si="3"/>
        <v>-791605</v>
      </c>
      <c r="P82" s="35"/>
      <c r="Q82" s="25"/>
    </row>
    <row r="83" spans="2:17" x14ac:dyDescent="0.25">
      <c r="B83" s="16">
        <f>IF(C83="","",SUMIF('Account Ref'!B:B,'Trade Sheet'!C83,'Account Ref'!A:A))</f>
        <v>5</v>
      </c>
      <c r="C83" s="33" t="s">
        <v>276</v>
      </c>
      <c r="D83" s="34">
        <v>44161</v>
      </c>
      <c r="E83" s="34">
        <v>44133</v>
      </c>
      <c r="F83" s="1" t="s">
        <v>281</v>
      </c>
      <c r="G83">
        <v>21</v>
      </c>
      <c r="H83">
        <v>1</v>
      </c>
      <c r="I83" s="35">
        <v>83.45</v>
      </c>
      <c r="J83" s="35"/>
      <c r="K83" t="s">
        <v>399</v>
      </c>
      <c r="L83" s="37">
        <v>6100</v>
      </c>
      <c r="M83" s="38">
        <f t="shared" si="2"/>
        <v>6100</v>
      </c>
      <c r="N83" s="39">
        <f t="shared" si="3"/>
        <v>-509045</v>
      </c>
      <c r="P83" s="35"/>
      <c r="Q83" s="25"/>
    </row>
    <row r="84" spans="2:17" x14ac:dyDescent="0.25">
      <c r="B84" s="16">
        <f>IF(C84="","",SUMIF('Account Ref'!B:B,'Trade Sheet'!C84,'Account Ref'!A:A))</f>
        <v>5</v>
      </c>
      <c r="C84" s="33" t="s">
        <v>276</v>
      </c>
      <c r="D84" s="34">
        <v>44161</v>
      </c>
      <c r="E84" s="34">
        <v>44133</v>
      </c>
      <c r="F84" s="1" t="s">
        <v>305</v>
      </c>
      <c r="G84">
        <v>21</v>
      </c>
      <c r="H84">
        <v>1</v>
      </c>
      <c r="I84" s="35">
        <v>52.45</v>
      </c>
      <c r="J84" s="35"/>
      <c r="K84" t="s">
        <v>399</v>
      </c>
      <c r="L84" s="37">
        <v>13500</v>
      </c>
      <c r="M84" s="38">
        <f t="shared" si="2"/>
        <v>13500</v>
      </c>
      <c r="N84" s="39">
        <f t="shared" si="3"/>
        <v>-708075</v>
      </c>
      <c r="P84" s="35"/>
      <c r="Q84" s="25"/>
    </row>
    <row r="85" spans="2:17" x14ac:dyDescent="0.25">
      <c r="B85" s="16">
        <f>IF(C85="","",SUMIF('Account Ref'!B:B,'Trade Sheet'!C85,'Account Ref'!A:A))</f>
        <v>5</v>
      </c>
      <c r="C85" s="33" t="s">
        <v>276</v>
      </c>
      <c r="D85" s="34">
        <v>44161</v>
      </c>
      <c r="E85" s="34">
        <v>44133</v>
      </c>
      <c r="F85" s="1" t="s">
        <v>306</v>
      </c>
      <c r="G85">
        <v>21</v>
      </c>
      <c r="H85">
        <v>-1</v>
      </c>
      <c r="I85" s="35">
        <v>67390</v>
      </c>
      <c r="J85" s="35"/>
      <c r="K85" t="s">
        <v>400</v>
      </c>
      <c r="L85" s="37">
        <v>10</v>
      </c>
      <c r="M85" s="38">
        <f t="shared" si="2"/>
        <v>-10</v>
      </c>
      <c r="N85" s="39">
        <f t="shared" si="3"/>
        <v>673900</v>
      </c>
      <c r="P85" s="35"/>
      <c r="Q85" s="25"/>
    </row>
    <row r="86" spans="2:17" x14ac:dyDescent="0.25">
      <c r="B86" s="16">
        <f>IF(C86="","",SUMIF('Account Ref'!B:B,'Trade Sheet'!C86,'Account Ref'!A:A))</f>
        <v>5</v>
      </c>
      <c r="C86" s="33" t="s">
        <v>276</v>
      </c>
      <c r="D86" s="34">
        <v>44161</v>
      </c>
      <c r="E86" s="34">
        <v>44133</v>
      </c>
      <c r="F86" s="1" t="s">
        <v>307</v>
      </c>
      <c r="G86">
        <v>21</v>
      </c>
      <c r="H86">
        <v>-1</v>
      </c>
      <c r="I86" s="35">
        <v>80.8</v>
      </c>
      <c r="J86" s="35"/>
      <c r="K86" t="s">
        <v>400</v>
      </c>
      <c r="L86" s="37">
        <v>9000</v>
      </c>
      <c r="M86" s="38">
        <f t="shared" si="2"/>
        <v>-9000</v>
      </c>
      <c r="N86" s="39">
        <f t="shared" si="3"/>
        <v>727200</v>
      </c>
      <c r="P86" s="35"/>
      <c r="Q86" s="25"/>
    </row>
    <row r="87" spans="2:17" x14ac:dyDescent="0.25">
      <c r="B87" s="16">
        <f>IF(C87="","",SUMIF('Account Ref'!B:B,'Trade Sheet'!C87,'Account Ref'!A:A))</f>
        <v>5</v>
      </c>
      <c r="C87" s="33" t="s">
        <v>276</v>
      </c>
      <c r="D87" s="34">
        <v>44161</v>
      </c>
      <c r="E87" s="34">
        <v>44133</v>
      </c>
      <c r="F87" s="1" t="s">
        <v>272</v>
      </c>
      <c r="G87">
        <v>21</v>
      </c>
      <c r="H87">
        <v>-1</v>
      </c>
      <c r="I87" s="35">
        <v>1561.98</v>
      </c>
      <c r="J87" s="35"/>
      <c r="K87" t="s">
        <v>401</v>
      </c>
      <c r="L87" s="37">
        <v>400</v>
      </c>
      <c r="M87" s="38">
        <f t="shared" si="2"/>
        <v>-400</v>
      </c>
      <c r="N87" s="39">
        <f t="shared" si="3"/>
        <v>624792</v>
      </c>
      <c r="P87" s="35"/>
      <c r="Q87" s="25"/>
    </row>
    <row r="88" spans="2:17" x14ac:dyDescent="0.25">
      <c r="B88" s="16">
        <f>IF(C88="","",SUMIF('Account Ref'!B:B,'Trade Sheet'!C88,'Account Ref'!A:A))</f>
        <v>5</v>
      </c>
      <c r="C88" s="33" t="s">
        <v>276</v>
      </c>
      <c r="D88" s="34">
        <v>44161</v>
      </c>
      <c r="E88" s="34">
        <v>44133</v>
      </c>
      <c r="F88" s="1" t="s">
        <v>286</v>
      </c>
      <c r="G88">
        <v>21</v>
      </c>
      <c r="H88">
        <v>-1</v>
      </c>
      <c r="I88" s="35">
        <v>496.26</v>
      </c>
      <c r="J88" s="35"/>
      <c r="K88" t="s">
        <v>401</v>
      </c>
      <c r="L88" s="37">
        <v>1200</v>
      </c>
      <c r="M88" s="38">
        <f t="shared" si="2"/>
        <v>-1200</v>
      </c>
      <c r="N88" s="39">
        <f t="shared" si="3"/>
        <v>595512</v>
      </c>
      <c r="P88" s="35"/>
      <c r="Q88" s="25"/>
    </row>
    <row r="89" spans="2:17" x14ac:dyDescent="0.25">
      <c r="B89" s="16">
        <f>IF(C89="","",SUMIF('Account Ref'!B:B,'Trade Sheet'!C89,'Account Ref'!A:A))</f>
        <v>5</v>
      </c>
      <c r="C89" s="33" t="s">
        <v>276</v>
      </c>
      <c r="D89" s="34">
        <v>44161</v>
      </c>
      <c r="E89" s="34">
        <v>44133</v>
      </c>
      <c r="F89" s="1" t="s">
        <v>283</v>
      </c>
      <c r="G89">
        <v>21</v>
      </c>
      <c r="H89">
        <v>-1</v>
      </c>
      <c r="I89" s="35">
        <v>2226.9</v>
      </c>
      <c r="J89" s="35"/>
      <c r="K89" t="s">
        <v>402</v>
      </c>
      <c r="L89" s="37">
        <v>300</v>
      </c>
      <c r="M89" s="38">
        <f t="shared" si="2"/>
        <v>-300</v>
      </c>
      <c r="N89" s="39">
        <f t="shared" si="3"/>
        <v>668070</v>
      </c>
      <c r="P89" s="35"/>
      <c r="Q89" s="25"/>
    </row>
    <row r="90" spans="2:17" x14ac:dyDescent="0.25">
      <c r="B90" s="16">
        <f>IF(C90="","",SUMIF('Account Ref'!B:B,'Trade Sheet'!C90,'Account Ref'!A:A))</f>
        <v>5</v>
      </c>
      <c r="C90" s="33" t="s">
        <v>276</v>
      </c>
      <c r="D90" s="34">
        <v>44161</v>
      </c>
      <c r="E90" s="34">
        <v>44133</v>
      </c>
      <c r="F90" s="1" t="s">
        <v>308</v>
      </c>
      <c r="G90">
        <v>21</v>
      </c>
      <c r="H90">
        <v>-1</v>
      </c>
      <c r="I90" s="35">
        <v>1595.05</v>
      </c>
      <c r="J90" s="35"/>
      <c r="K90" t="s">
        <v>402</v>
      </c>
      <c r="L90" s="37">
        <v>500</v>
      </c>
      <c r="M90" s="38">
        <f t="shared" si="2"/>
        <v>-500</v>
      </c>
      <c r="N90" s="39">
        <f t="shared" si="3"/>
        <v>797525</v>
      </c>
      <c r="P90" s="35"/>
      <c r="Q90" s="25"/>
    </row>
    <row r="91" spans="2:17" x14ac:dyDescent="0.25">
      <c r="B91" s="16">
        <f>IF(C91="","",SUMIF('Account Ref'!B:B,'Trade Sheet'!C91,'Account Ref'!A:A))</f>
        <v>5</v>
      </c>
      <c r="C91" s="33" t="s">
        <v>276</v>
      </c>
      <c r="D91" s="34">
        <v>44161</v>
      </c>
      <c r="E91" s="34">
        <v>44133</v>
      </c>
      <c r="F91" s="1" t="s">
        <v>309</v>
      </c>
      <c r="G91">
        <v>21</v>
      </c>
      <c r="H91">
        <v>-1</v>
      </c>
      <c r="I91" s="35">
        <v>698.5</v>
      </c>
      <c r="J91" s="35"/>
      <c r="K91" t="s">
        <v>403</v>
      </c>
      <c r="L91" s="37">
        <v>667</v>
      </c>
      <c r="M91" s="38">
        <f t="shared" si="2"/>
        <v>-667</v>
      </c>
      <c r="N91" s="39">
        <f t="shared" si="3"/>
        <v>465899.5</v>
      </c>
      <c r="P91" s="35"/>
      <c r="Q91" s="25"/>
    </row>
    <row r="92" spans="2:17" x14ac:dyDescent="0.25">
      <c r="B92" s="16">
        <f>IF(C92="","",SUMIF('Account Ref'!B:B,'Trade Sheet'!C92,'Account Ref'!A:A))</f>
        <v>5</v>
      </c>
      <c r="C92" s="33" t="s">
        <v>276</v>
      </c>
      <c r="D92" s="34">
        <v>44161</v>
      </c>
      <c r="E92" s="34">
        <v>44133</v>
      </c>
      <c r="F92" s="1" t="s">
        <v>264</v>
      </c>
      <c r="G92">
        <v>21</v>
      </c>
      <c r="H92">
        <v>-1</v>
      </c>
      <c r="I92" s="35">
        <v>1942.7</v>
      </c>
      <c r="J92" s="35"/>
      <c r="K92" t="s">
        <v>403</v>
      </c>
      <c r="L92" s="37">
        <v>300</v>
      </c>
      <c r="M92" s="38">
        <f t="shared" si="2"/>
        <v>-300</v>
      </c>
      <c r="N92" s="39">
        <f t="shared" si="3"/>
        <v>582810</v>
      </c>
      <c r="P92" s="35"/>
      <c r="Q92" s="25"/>
    </row>
    <row r="93" spans="2:17" x14ac:dyDescent="0.25">
      <c r="B93" s="16">
        <f>IF(C93="","",SUMIF('Account Ref'!B:B,'Trade Sheet'!C93,'Account Ref'!A:A))</f>
        <v>5</v>
      </c>
      <c r="C93" s="33" t="s">
        <v>276</v>
      </c>
      <c r="D93" s="34">
        <v>44161</v>
      </c>
      <c r="E93" s="34">
        <v>44133</v>
      </c>
      <c r="F93" s="1" t="s">
        <v>310</v>
      </c>
      <c r="G93">
        <v>21</v>
      </c>
      <c r="H93">
        <v>-1</v>
      </c>
      <c r="I93" s="35">
        <v>325.60000000000002</v>
      </c>
      <c r="J93" s="35"/>
      <c r="K93" t="s">
        <v>404</v>
      </c>
      <c r="L93" s="37">
        <v>2000</v>
      </c>
      <c r="M93" s="38">
        <f t="shared" si="2"/>
        <v>-2000</v>
      </c>
      <c r="N93" s="39">
        <f t="shared" si="3"/>
        <v>651200</v>
      </c>
      <c r="P93" s="35"/>
      <c r="Q93" s="25"/>
    </row>
    <row r="94" spans="2:17" x14ac:dyDescent="0.25">
      <c r="B94" s="16">
        <f>IF(C94="","",SUMIF('Account Ref'!B:B,'Trade Sheet'!C94,'Account Ref'!A:A))</f>
        <v>5</v>
      </c>
      <c r="C94" s="33" t="s">
        <v>276</v>
      </c>
      <c r="D94" s="34">
        <v>44161</v>
      </c>
      <c r="E94" s="34">
        <v>44133</v>
      </c>
      <c r="F94" s="1" t="s">
        <v>260</v>
      </c>
      <c r="G94">
        <v>21</v>
      </c>
      <c r="H94">
        <v>-1</v>
      </c>
      <c r="I94" s="35">
        <v>919.38</v>
      </c>
      <c r="J94" s="35"/>
      <c r="K94" t="s">
        <v>404</v>
      </c>
      <c r="L94" s="37">
        <v>550</v>
      </c>
      <c r="M94" s="38">
        <f t="shared" si="2"/>
        <v>-550</v>
      </c>
      <c r="N94" s="39">
        <f t="shared" si="3"/>
        <v>505659</v>
      </c>
      <c r="P94" s="35"/>
      <c r="Q94" s="25"/>
    </row>
    <row r="95" spans="2:17" x14ac:dyDescent="0.25">
      <c r="B95" s="16">
        <f>IF(C95="","",SUMIF('Account Ref'!B:B,'Trade Sheet'!C95,'Account Ref'!A:A))</f>
        <v>5</v>
      </c>
      <c r="C95" s="33" t="s">
        <v>276</v>
      </c>
      <c r="D95" s="34">
        <v>44161</v>
      </c>
      <c r="E95" s="34">
        <v>44133</v>
      </c>
      <c r="F95" s="1" t="s">
        <v>311</v>
      </c>
      <c r="G95">
        <v>21</v>
      </c>
      <c r="H95">
        <v>-1</v>
      </c>
      <c r="I95" s="35">
        <v>2636.68</v>
      </c>
      <c r="J95" s="35"/>
      <c r="K95" t="s">
        <v>405</v>
      </c>
      <c r="L95" s="37">
        <v>300</v>
      </c>
      <c r="M95" s="38">
        <f t="shared" si="2"/>
        <v>-300</v>
      </c>
      <c r="N95" s="39">
        <f t="shared" si="3"/>
        <v>791004</v>
      </c>
      <c r="P95" s="35"/>
      <c r="Q95" s="25"/>
    </row>
    <row r="96" spans="2:17" x14ac:dyDescent="0.25">
      <c r="B96" s="16">
        <f>IF(C96="","",SUMIF('Account Ref'!B:B,'Trade Sheet'!C96,'Account Ref'!A:A))</f>
        <v>5</v>
      </c>
      <c r="C96" s="33" t="s">
        <v>276</v>
      </c>
      <c r="D96" s="34">
        <v>44161</v>
      </c>
      <c r="E96" s="34">
        <v>44133</v>
      </c>
      <c r="F96" s="1" t="s">
        <v>258</v>
      </c>
      <c r="G96">
        <v>21</v>
      </c>
      <c r="H96">
        <v>-1</v>
      </c>
      <c r="I96" s="35">
        <v>336.05</v>
      </c>
      <c r="J96" s="35"/>
      <c r="K96" t="s">
        <v>405</v>
      </c>
      <c r="L96" s="37">
        <v>3200</v>
      </c>
      <c r="M96" s="38">
        <f t="shared" si="2"/>
        <v>-3200</v>
      </c>
      <c r="N96" s="39">
        <f t="shared" si="3"/>
        <v>1075360</v>
      </c>
      <c r="P96" s="35"/>
      <c r="Q96" s="25"/>
    </row>
    <row r="97" spans="2:17" x14ac:dyDescent="0.25">
      <c r="B97" s="16">
        <f>IF(C97="","",SUMIF('Account Ref'!B:B,'Trade Sheet'!C97,'Account Ref'!A:A))</f>
        <v>5</v>
      </c>
      <c r="C97" s="33" t="s">
        <v>276</v>
      </c>
      <c r="D97" s="34">
        <v>44161</v>
      </c>
      <c r="E97" s="34">
        <v>44133</v>
      </c>
      <c r="F97" s="1" t="s">
        <v>312</v>
      </c>
      <c r="G97">
        <v>21</v>
      </c>
      <c r="H97">
        <v>-1</v>
      </c>
      <c r="I97" s="35">
        <v>307.5</v>
      </c>
      <c r="J97" s="35"/>
      <c r="K97" t="s">
        <v>406</v>
      </c>
      <c r="L97" s="37">
        <v>2700</v>
      </c>
      <c r="M97" s="38">
        <f t="shared" si="2"/>
        <v>-2700</v>
      </c>
      <c r="N97" s="39">
        <f t="shared" si="3"/>
        <v>830250</v>
      </c>
      <c r="P97" s="35"/>
      <c r="Q97" s="25"/>
    </row>
    <row r="98" spans="2:17" x14ac:dyDescent="0.25">
      <c r="B98" s="16">
        <f>IF(C98="","",SUMIF('Account Ref'!B:B,'Trade Sheet'!C98,'Account Ref'!A:A))</f>
        <v>5</v>
      </c>
      <c r="C98" s="33" t="s">
        <v>276</v>
      </c>
      <c r="D98" s="34">
        <v>44161</v>
      </c>
      <c r="E98" s="34">
        <v>44133</v>
      </c>
      <c r="F98" s="1" t="s">
        <v>313</v>
      </c>
      <c r="G98">
        <v>21</v>
      </c>
      <c r="H98">
        <v>-1</v>
      </c>
      <c r="I98" s="35">
        <v>402.45</v>
      </c>
      <c r="J98" s="35"/>
      <c r="K98" t="s">
        <v>406</v>
      </c>
      <c r="L98" s="37">
        <v>1700</v>
      </c>
      <c r="M98" s="38">
        <f t="shared" si="2"/>
        <v>-1700</v>
      </c>
      <c r="N98" s="39">
        <f t="shared" si="3"/>
        <v>684165</v>
      </c>
      <c r="P98" s="35"/>
      <c r="Q98" s="25"/>
    </row>
    <row r="99" spans="2:17" x14ac:dyDescent="0.25">
      <c r="B99" s="16">
        <f>IF(C99="","",SUMIF('Account Ref'!B:B,'Trade Sheet'!C99,'Account Ref'!A:A))</f>
        <v>5</v>
      </c>
      <c r="C99" s="33" t="s">
        <v>276</v>
      </c>
      <c r="D99" s="34">
        <v>44161</v>
      </c>
      <c r="E99" s="34">
        <v>44133</v>
      </c>
      <c r="F99" s="1" t="s">
        <v>314</v>
      </c>
      <c r="G99">
        <v>21</v>
      </c>
      <c r="H99">
        <v>-1</v>
      </c>
      <c r="I99" s="35">
        <v>229.45</v>
      </c>
      <c r="J99" s="35"/>
      <c r="K99" t="s">
        <v>407</v>
      </c>
      <c r="L99" s="37">
        <v>3000</v>
      </c>
      <c r="M99" s="38">
        <f t="shared" si="2"/>
        <v>-3000</v>
      </c>
      <c r="N99" s="39">
        <f t="shared" si="3"/>
        <v>688350</v>
      </c>
      <c r="P99" s="35"/>
      <c r="Q99" s="25"/>
    </row>
    <row r="100" spans="2:17" x14ac:dyDescent="0.25">
      <c r="B100" s="16">
        <f>IF(C100="","",SUMIF('Account Ref'!B:B,'Trade Sheet'!C100,'Account Ref'!A:A))</f>
        <v>5</v>
      </c>
      <c r="C100" s="33" t="s">
        <v>276</v>
      </c>
      <c r="D100" s="34">
        <v>44161</v>
      </c>
      <c r="E100" s="34">
        <v>44133</v>
      </c>
      <c r="F100" s="1" t="s">
        <v>261</v>
      </c>
      <c r="G100">
        <v>21</v>
      </c>
      <c r="H100">
        <v>-1</v>
      </c>
      <c r="I100" s="35">
        <v>78.569999999999993</v>
      </c>
      <c r="J100" s="35"/>
      <c r="K100" t="s">
        <v>407</v>
      </c>
      <c r="L100" s="37">
        <v>5700</v>
      </c>
      <c r="M100" s="38">
        <f t="shared" si="2"/>
        <v>-5700</v>
      </c>
      <c r="N100" s="39">
        <f t="shared" si="3"/>
        <v>447848.99999999994</v>
      </c>
      <c r="P100" s="35"/>
      <c r="Q100" s="25"/>
    </row>
    <row r="101" spans="2:17" x14ac:dyDescent="0.25">
      <c r="B101" s="16">
        <f>IF(C101="","",SUMIF('Account Ref'!B:B,'Trade Sheet'!C101,'Account Ref'!A:A))</f>
        <v>5</v>
      </c>
      <c r="C101" s="33" t="s">
        <v>276</v>
      </c>
      <c r="D101" s="34">
        <v>44161</v>
      </c>
      <c r="E101" s="34">
        <v>44133</v>
      </c>
      <c r="F101" s="1" t="s">
        <v>315</v>
      </c>
      <c r="G101">
        <v>21</v>
      </c>
      <c r="H101">
        <v>-1</v>
      </c>
      <c r="I101" s="35">
        <v>2091</v>
      </c>
      <c r="J101" s="35"/>
      <c r="K101" t="s">
        <v>408</v>
      </c>
      <c r="L101" s="37">
        <v>500</v>
      </c>
      <c r="M101" s="38">
        <f t="shared" si="2"/>
        <v>-500</v>
      </c>
      <c r="N101" s="39">
        <f t="shared" si="3"/>
        <v>1045500</v>
      </c>
      <c r="P101" s="35"/>
      <c r="Q101" s="25"/>
    </row>
    <row r="102" spans="2:17" x14ac:dyDescent="0.25">
      <c r="B102" s="16">
        <f>IF(C102="","",SUMIF('Account Ref'!B:B,'Trade Sheet'!C102,'Account Ref'!A:A))</f>
        <v>5</v>
      </c>
      <c r="C102" s="33" t="s">
        <v>276</v>
      </c>
      <c r="D102" s="34">
        <v>44161</v>
      </c>
      <c r="E102" s="34">
        <v>44133</v>
      </c>
      <c r="F102" s="1" t="s">
        <v>316</v>
      </c>
      <c r="G102">
        <v>21</v>
      </c>
      <c r="H102">
        <v>-2</v>
      </c>
      <c r="I102" s="35">
        <v>3121.9</v>
      </c>
      <c r="J102" s="35"/>
      <c r="K102" t="s">
        <v>409</v>
      </c>
      <c r="L102" s="37">
        <v>200</v>
      </c>
      <c r="M102" s="38">
        <f t="shared" si="2"/>
        <v>-400</v>
      </c>
      <c r="N102" s="39">
        <f t="shared" si="3"/>
        <v>1248760</v>
      </c>
      <c r="P102" s="35"/>
      <c r="Q102" s="25"/>
    </row>
    <row r="103" spans="2:17" x14ac:dyDescent="0.25">
      <c r="B103" s="16">
        <f>IF(C103="","",SUMIF('Account Ref'!B:B,'Trade Sheet'!C103,'Account Ref'!A:A))</f>
        <v>5</v>
      </c>
      <c r="C103" s="33" t="s">
        <v>276</v>
      </c>
      <c r="D103" s="34">
        <v>44161</v>
      </c>
      <c r="E103" s="34">
        <v>44133</v>
      </c>
      <c r="F103" s="1" t="s">
        <v>284</v>
      </c>
      <c r="G103">
        <v>21</v>
      </c>
      <c r="H103">
        <v>-1</v>
      </c>
      <c r="I103" s="35">
        <v>171.11</v>
      </c>
      <c r="J103" s="35"/>
      <c r="K103" t="s">
        <v>410</v>
      </c>
      <c r="L103" s="37">
        <v>4000</v>
      </c>
      <c r="M103" s="38">
        <f t="shared" si="2"/>
        <v>-4000</v>
      </c>
      <c r="N103" s="39">
        <f t="shared" si="3"/>
        <v>684440</v>
      </c>
      <c r="P103" s="35"/>
      <c r="Q103" s="25"/>
    </row>
    <row r="104" spans="2:17" x14ac:dyDescent="0.25">
      <c r="B104" s="16">
        <f>IF(C104="","",SUMIF('Account Ref'!B:B,'Trade Sheet'!C104,'Account Ref'!A:A))</f>
        <v>5</v>
      </c>
      <c r="C104" s="33" t="s">
        <v>276</v>
      </c>
      <c r="D104" s="34">
        <v>44161</v>
      </c>
      <c r="E104" s="34">
        <v>44133</v>
      </c>
      <c r="F104" s="1" t="s">
        <v>285</v>
      </c>
      <c r="G104">
        <v>21</v>
      </c>
      <c r="H104">
        <v>-1</v>
      </c>
      <c r="I104" s="35">
        <v>86.38</v>
      </c>
      <c r="J104" s="35"/>
      <c r="K104" t="s">
        <v>410</v>
      </c>
      <c r="L104" s="37">
        <v>5700</v>
      </c>
      <c r="M104" s="38">
        <f t="shared" si="2"/>
        <v>-5700</v>
      </c>
      <c r="N104" s="39">
        <f t="shared" si="3"/>
        <v>492366</v>
      </c>
      <c r="P104" s="35"/>
      <c r="Q104" s="25"/>
    </row>
    <row r="105" spans="2:17" x14ac:dyDescent="0.25">
      <c r="B105" s="16">
        <f>IF(C105="","",SUMIF('Account Ref'!B:B,'Trade Sheet'!C105,'Account Ref'!A:A))</f>
        <v>2</v>
      </c>
      <c r="C105" s="33" t="s">
        <v>326</v>
      </c>
      <c r="D105" s="34">
        <v>44161</v>
      </c>
      <c r="E105" s="34">
        <v>44133</v>
      </c>
      <c r="F105" s="44" t="s">
        <v>327</v>
      </c>
      <c r="G105">
        <v>21</v>
      </c>
      <c r="H105">
        <v>13</v>
      </c>
      <c r="I105" s="35">
        <v>1009.01</v>
      </c>
      <c r="J105" s="35"/>
      <c r="K105" t="s">
        <v>382</v>
      </c>
      <c r="L105" s="37">
        <v>25</v>
      </c>
      <c r="M105" s="38">
        <f t="shared" si="2"/>
        <v>325</v>
      </c>
      <c r="N105" s="39">
        <f t="shared" si="3"/>
        <v>-327928.25</v>
      </c>
      <c r="P105" s="35"/>
      <c r="Q105" s="25"/>
    </row>
    <row r="106" spans="2:17" x14ac:dyDescent="0.25">
      <c r="B106" s="16">
        <f>IF(C106="","",SUMIF('Account Ref'!B:B,'Trade Sheet'!C106,'Account Ref'!A:A))</f>
        <v>2</v>
      </c>
      <c r="C106" s="33" t="s">
        <v>326</v>
      </c>
      <c r="D106" s="34">
        <v>44161</v>
      </c>
      <c r="E106" s="34">
        <v>44133</v>
      </c>
      <c r="F106" s="44" t="s">
        <v>328</v>
      </c>
      <c r="G106">
        <v>21</v>
      </c>
      <c r="H106">
        <v>13</v>
      </c>
      <c r="I106" s="35">
        <v>1052.95</v>
      </c>
      <c r="J106" s="35"/>
      <c r="K106" t="s">
        <v>382</v>
      </c>
      <c r="L106" s="37">
        <v>25</v>
      </c>
      <c r="M106" s="38">
        <f t="shared" si="2"/>
        <v>325</v>
      </c>
      <c r="N106" s="39">
        <f t="shared" si="3"/>
        <v>-342208.75</v>
      </c>
      <c r="P106" s="35"/>
      <c r="Q106" s="25"/>
    </row>
    <row r="107" spans="2:17" x14ac:dyDescent="0.25">
      <c r="B107" s="16">
        <f>IF(C107="","",SUMIF('Account Ref'!B:B,'Trade Sheet'!C107,'Account Ref'!A:A))</f>
        <v>2</v>
      </c>
      <c r="C107" s="33" t="s">
        <v>326</v>
      </c>
      <c r="D107" s="34">
        <v>44161</v>
      </c>
      <c r="E107" s="34">
        <v>44133</v>
      </c>
      <c r="F107" s="44" t="s">
        <v>329</v>
      </c>
      <c r="G107">
        <v>21</v>
      </c>
      <c r="H107">
        <v>-5</v>
      </c>
      <c r="I107" s="35">
        <v>47.05</v>
      </c>
      <c r="J107" s="35"/>
      <c r="K107" t="s">
        <v>384</v>
      </c>
      <c r="L107" s="37">
        <v>550</v>
      </c>
      <c r="M107" s="38">
        <f t="shared" si="2"/>
        <v>-2750</v>
      </c>
      <c r="N107" s="39">
        <f t="shared" si="3"/>
        <v>129387.49999999999</v>
      </c>
      <c r="P107" s="35"/>
      <c r="Q107" s="25"/>
    </row>
    <row r="108" spans="2:17" x14ac:dyDescent="0.25">
      <c r="B108" s="16">
        <f>IF(C108="","",SUMIF('Account Ref'!B:B,'Trade Sheet'!C108,'Account Ref'!A:A))</f>
        <v>2</v>
      </c>
      <c r="C108" s="33" t="s">
        <v>326</v>
      </c>
      <c r="D108" s="34">
        <v>44161</v>
      </c>
      <c r="E108" s="34">
        <v>44133</v>
      </c>
      <c r="F108" s="44" t="s">
        <v>330</v>
      </c>
      <c r="G108">
        <v>21</v>
      </c>
      <c r="H108">
        <v>-5</v>
      </c>
      <c r="I108" s="35">
        <v>38.65</v>
      </c>
      <c r="J108" s="35"/>
      <c r="K108" t="s">
        <v>384</v>
      </c>
      <c r="L108" s="37">
        <v>550</v>
      </c>
      <c r="M108" s="38">
        <f t="shared" si="2"/>
        <v>-2750</v>
      </c>
      <c r="N108" s="39">
        <f t="shared" si="3"/>
        <v>106287.5</v>
      </c>
      <c r="P108" s="35"/>
      <c r="Q108" s="25"/>
    </row>
    <row r="109" spans="2:17" x14ac:dyDescent="0.25">
      <c r="B109" s="16">
        <f>IF(C109="","",SUMIF('Account Ref'!B:B,'Trade Sheet'!C109,'Account Ref'!A:A))</f>
        <v>2</v>
      </c>
      <c r="C109" s="33" t="s">
        <v>326</v>
      </c>
      <c r="D109" s="34">
        <v>44161</v>
      </c>
      <c r="E109" s="34">
        <v>44133</v>
      </c>
      <c r="F109" s="44" t="s">
        <v>331</v>
      </c>
      <c r="G109">
        <v>21</v>
      </c>
      <c r="H109">
        <v>-3</v>
      </c>
      <c r="I109" s="35">
        <v>21.6</v>
      </c>
      <c r="J109" s="35"/>
      <c r="K109" t="s">
        <v>384</v>
      </c>
      <c r="L109" s="37">
        <v>1375</v>
      </c>
      <c r="M109" s="38">
        <f t="shared" si="2"/>
        <v>-4125</v>
      </c>
      <c r="N109" s="39">
        <f t="shared" si="3"/>
        <v>89100</v>
      </c>
      <c r="P109" s="35"/>
      <c r="Q109" s="25"/>
    </row>
    <row r="110" spans="2:17" x14ac:dyDescent="0.25">
      <c r="B110" s="16">
        <f>IF(C110="","",SUMIF('Account Ref'!B:B,'Trade Sheet'!C110,'Account Ref'!A:A))</f>
        <v>2</v>
      </c>
      <c r="C110" s="33" t="s">
        <v>326</v>
      </c>
      <c r="D110" s="34">
        <v>44161</v>
      </c>
      <c r="E110" s="34">
        <v>44133</v>
      </c>
      <c r="F110" s="44" t="s">
        <v>332</v>
      </c>
      <c r="G110">
        <v>21</v>
      </c>
      <c r="H110">
        <v>-3</v>
      </c>
      <c r="I110" s="35">
        <v>22.2</v>
      </c>
      <c r="J110" s="35"/>
      <c r="K110" t="s">
        <v>384</v>
      </c>
      <c r="L110" s="37">
        <v>1375</v>
      </c>
      <c r="M110" s="38">
        <f t="shared" si="2"/>
        <v>-4125</v>
      </c>
      <c r="N110" s="39">
        <f t="shared" si="3"/>
        <v>91575</v>
      </c>
      <c r="P110" s="35"/>
      <c r="Q110" s="25"/>
    </row>
    <row r="111" spans="2:17" x14ac:dyDescent="0.25">
      <c r="B111" s="16">
        <f>IF(C111="","",SUMIF('Account Ref'!B:B,'Trade Sheet'!C111,'Account Ref'!A:A))</f>
        <v>2</v>
      </c>
      <c r="C111" s="33" t="s">
        <v>326</v>
      </c>
      <c r="D111" s="34">
        <v>44161</v>
      </c>
      <c r="E111" s="34">
        <v>44133</v>
      </c>
      <c r="F111" s="44" t="s">
        <v>333</v>
      </c>
      <c r="G111">
        <v>21</v>
      </c>
      <c r="H111">
        <v>-2</v>
      </c>
      <c r="I111" s="35">
        <v>59.8</v>
      </c>
      <c r="J111" s="35"/>
      <c r="K111" t="s">
        <v>384</v>
      </c>
      <c r="L111" s="37">
        <v>400</v>
      </c>
      <c r="M111" s="38">
        <f t="shared" si="2"/>
        <v>-800</v>
      </c>
      <c r="N111" s="39">
        <f t="shared" si="3"/>
        <v>47840</v>
      </c>
      <c r="P111" s="35"/>
      <c r="Q111" s="25"/>
    </row>
    <row r="112" spans="2:17" x14ac:dyDescent="0.25">
      <c r="B112" s="16">
        <f>IF(C112="","",SUMIF('Account Ref'!B:B,'Trade Sheet'!C112,'Account Ref'!A:A))</f>
        <v>2</v>
      </c>
      <c r="C112" s="33" t="s">
        <v>326</v>
      </c>
      <c r="D112" s="34">
        <v>44161</v>
      </c>
      <c r="E112" s="34">
        <v>44133</v>
      </c>
      <c r="F112" s="44" t="s">
        <v>334</v>
      </c>
      <c r="G112">
        <v>21</v>
      </c>
      <c r="H112">
        <v>-2</v>
      </c>
      <c r="I112" s="35">
        <v>76.22</v>
      </c>
      <c r="J112" s="35"/>
      <c r="K112" t="s">
        <v>384</v>
      </c>
      <c r="L112" s="37">
        <v>400</v>
      </c>
      <c r="M112" s="38">
        <f t="shared" si="2"/>
        <v>-800</v>
      </c>
      <c r="N112" s="39">
        <f t="shared" si="3"/>
        <v>60976</v>
      </c>
      <c r="P112" s="35"/>
      <c r="Q112" s="25"/>
    </row>
    <row r="113" spans="2:17" x14ac:dyDescent="0.25">
      <c r="B113" s="16">
        <f>IF(C113="","",SUMIF('Account Ref'!B:B,'Trade Sheet'!C113,'Account Ref'!A:A))</f>
        <v>2</v>
      </c>
      <c r="C113" s="33" t="s">
        <v>326</v>
      </c>
      <c r="D113" s="34">
        <v>44161</v>
      </c>
      <c r="E113" s="34">
        <v>44133</v>
      </c>
      <c r="F113" s="44" t="s">
        <v>335</v>
      </c>
      <c r="G113">
        <v>21</v>
      </c>
      <c r="H113">
        <v>-1</v>
      </c>
      <c r="I113" s="35">
        <v>26</v>
      </c>
      <c r="J113" s="35"/>
      <c r="K113" t="s">
        <v>384</v>
      </c>
      <c r="L113" s="37">
        <v>1200</v>
      </c>
      <c r="M113" s="38">
        <f t="shared" si="2"/>
        <v>-1200</v>
      </c>
      <c r="N113" s="39">
        <f t="shared" si="3"/>
        <v>31200</v>
      </c>
      <c r="P113" s="35"/>
      <c r="Q113" s="25"/>
    </row>
    <row r="114" spans="2:17" x14ac:dyDescent="0.25">
      <c r="B114" s="16">
        <f>IF(C114="","",SUMIF('Account Ref'!B:B,'Trade Sheet'!C114,'Account Ref'!A:A))</f>
        <v>2</v>
      </c>
      <c r="C114" s="33" t="s">
        <v>326</v>
      </c>
      <c r="D114" s="34">
        <v>44161</v>
      </c>
      <c r="E114" s="34">
        <v>44133</v>
      </c>
      <c r="F114" s="44" t="s">
        <v>336</v>
      </c>
      <c r="G114">
        <v>21</v>
      </c>
      <c r="H114">
        <v>-1</v>
      </c>
      <c r="I114" s="35">
        <v>31.45</v>
      </c>
      <c r="J114" s="35"/>
      <c r="K114" t="s">
        <v>384</v>
      </c>
      <c r="L114" s="37">
        <v>1200</v>
      </c>
      <c r="M114" s="38">
        <f t="shared" si="2"/>
        <v>-1200</v>
      </c>
      <c r="N114" s="39">
        <f t="shared" si="3"/>
        <v>37740</v>
      </c>
      <c r="P114" s="35"/>
      <c r="Q114" s="25"/>
    </row>
    <row r="115" spans="2:17" x14ac:dyDescent="0.25">
      <c r="B115" s="16">
        <f>IF(C115="","",SUMIF('Account Ref'!B:B,'Trade Sheet'!C115,'Account Ref'!A:A))</f>
        <v>2</v>
      </c>
      <c r="C115" s="33" t="s">
        <v>326</v>
      </c>
      <c r="D115" s="34">
        <v>44161</v>
      </c>
      <c r="E115" s="34">
        <v>44133</v>
      </c>
      <c r="F115" s="44" t="s">
        <v>337</v>
      </c>
      <c r="G115">
        <v>21</v>
      </c>
      <c r="H115">
        <v>-1</v>
      </c>
      <c r="I115" s="35">
        <v>10</v>
      </c>
      <c r="J115" s="35"/>
      <c r="K115" t="s">
        <v>384</v>
      </c>
      <c r="L115" s="37">
        <v>3000</v>
      </c>
      <c r="M115" s="38">
        <f t="shared" si="2"/>
        <v>-3000</v>
      </c>
      <c r="N115" s="39">
        <f t="shared" si="3"/>
        <v>30000</v>
      </c>
      <c r="P115" s="35"/>
      <c r="Q115" s="25"/>
    </row>
    <row r="116" spans="2:17" x14ac:dyDescent="0.25">
      <c r="B116" s="16">
        <f>IF(C116="","",SUMIF('Account Ref'!B:B,'Trade Sheet'!C116,'Account Ref'!A:A))</f>
        <v>2</v>
      </c>
      <c r="C116" s="33" t="s">
        <v>326</v>
      </c>
      <c r="D116" s="34">
        <v>44161</v>
      </c>
      <c r="E116" s="34">
        <v>44133</v>
      </c>
      <c r="F116" s="44" t="s">
        <v>338</v>
      </c>
      <c r="G116">
        <v>21</v>
      </c>
      <c r="H116">
        <v>-1</v>
      </c>
      <c r="I116" s="35">
        <v>10.09</v>
      </c>
      <c r="J116" s="35"/>
      <c r="K116" t="s">
        <v>384</v>
      </c>
      <c r="L116" s="37">
        <v>3000</v>
      </c>
      <c r="M116" s="38">
        <f t="shared" si="2"/>
        <v>-3000</v>
      </c>
      <c r="N116" s="39">
        <f t="shared" si="3"/>
        <v>30270</v>
      </c>
      <c r="P116" s="35"/>
      <c r="Q116" s="25"/>
    </row>
    <row r="117" spans="2:17" x14ac:dyDescent="0.25">
      <c r="B117" s="16">
        <f>IF(C117="","",SUMIF('Account Ref'!B:B,'Trade Sheet'!C117,'Account Ref'!A:A))</f>
        <v>2</v>
      </c>
      <c r="C117" s="33" t="s">
        <v>326</v>
      </c>
      <c r="D117" s="34">
        <v>44161</v>
      </c>
      <c r="E117" s="34">
        <v>44133</v>
      </c>
      <c r="F117" s="44" t="s">
        <v>339</v>
      </c>
      <c r="G117">
        <v>21</v>
      </c>
      <c r="H117">
        <v>-1</v>
      </c>
      <c r="I117" s="35">
        <v>45.55</v>
      </c>
      <c r="J117" s="35"/>
      <c r="K117" t="s">
        <v>384</v>
      </c>
      <c r="L117" s="37">
        <v>800</v>
      </c>
      <c r="M117" s="38">
        <f t="shared" si="2"/>
        <v>-800</v>
      </c>
      <c r="N117" s="39">
        <f t="shared" si="3"/>
        <v>36440</v>
      </c>
      <c r="P117" s="35"/>
      <c r="Q117" s="25"/>
    </row>
    <row r="118" spans="2:17" x14ac:dyDescent="0.25">
      <c r="B118" s="16">
        <f>IF(C118="","",SUMIF('Account Ref'!B:B,'Trade Sheet'!C118,'Account Ref'!A:A))</f>
        <v>2</v>
      </c>
      <c r="C118" s="33" t="s">
        <v>326</v>
      </c>
      <c r="D118" s="34">
        <v>44161</v>
      </c>
      <c r="E118" s="34">
        <v>44133</v>
      </c>
      <c r="F118" s="44" t="s">
        <v>340</v>
      </c>
      <c r="G118">
        <v>21</v>
      </c>
      <c r="H118">
        <v>-1</v>
      </c>
      <c r="I118" s="35">
        <v>35</v>
      </c>
      <c r="J118" s="35"/>
      <c r="K118" t="s">
        <v>384</v>
      </c>
      <c r="L118" s="37">
        <v>800</v>
      </c>
      <c r="M118" s="38">
        <f t="shared" si="2"/>
        <v>-800</v>
      </c>
      <c r="N118" s="39">
        <f t="shared" si="3"/>
        <v>28000</v>
      </c>
      <c r="P118" s="35"/>
      <c r="Q118" s="25"/>
    </row>
    <row r="119" spans="2:17" x14ac:dyDescent="0.25">
      <c r="B119" s="16">
        <f>IF(C119="","",SUMIF('Account Ref'!B:B,'Trade Sheet'!C119,'Account Ref'!A:A))</f>
        <v>5</v>
      </c>
      <c r="C119" s="33" t="s">
        <v>276</v>
      </c>
      <c r="D119" s="34">
        <v>44161</v>
      </c>
      <c r="E119" s="34">
        <v>44134</v>
      </c>
      <c r="F119" s="44" t="s">
        <v>297</v>
      </c>
      <c r="G119">
        <v>21</v>
      </c>
      <c r="H119">
        <v>-1</v>
      </c>
      <c r="I119" s="35">
        <v>41.6</v>
      </c>
      <c r="J119" s="35"/>
      <c r="K119" t="s">
        <v>389</v>
      </c>
      <c r="L119" s="37">
        <v>8200</v>
      </c>
      <c r="M119" s="38">
        <f t="shared" si="2"/>
        <v>-8200</v>
      </c>
      <c r="N119" s="39">
        <f t="shared" si="3"/>
        <v>341120</v>
      </c>
      <c r="P119" s="35"/>
      <c r="Q119" s="25"/>
    </row>
    <row r="120" spans="2:17" x14ac:dyDescent="0.25">
      <c r="B120" s="16">
        <f>IF(C120="","",SUMIF('Account Ref'!B:B,'Trade Sheet'!C120,'Account Ref'!A:A))</f>
        <v>5</v>
      </c>
      <c r="C120" s="33" t="s">
        <v>276</v>
      </c>
      <c r="D120" s="34">
        <v>44161</v>
      </c>
      <c r="E120" s="34">
        <v>44134</v>
      </c>
      <c r="F120" s="44" t="s">
        <v>299</v>
      </c>
      <c r="G120">
        <v>21</v>
      </c>
      <c r="H120">
        <v>-1</v>
      </c>
      <c r="I120" s="35">
        <v>665.9</v>
      </c>
      <c r="J120" s="35"/>
      <c r="K120" t="s">
        <v>391</v>
      </c>
      <c r="L120" s="37">
        <v>1000</v>
      </c>
      <c r="M120" s="38">
        <f t="shared" si="2"/>
        <v>-1000</v>
      </c>
      <c r="N120" s="39">
        <f t="shared" si="3"/>
        <v>665900</v>
      </c>
      <c r="P120" s="35"/>
      <c r="Q120" s="25"/>
    </row>
    <row r="121" spans="2:17" x14ac:dyDescent="0.25">
      <c r="B121" s="16">
        <f>IF(C121="","",SUMIF('Account Ref'!B:B,'Trade Sheet'!C121,'Account Ref'!A:A))</f>
        <v>5</v>
      </c>
      <c r="C121" s="33" t="s">
        <v>276</v>
      </c>
      <c r="D121" s="34">
        <v>44161</v>
      </c>
      <c r="E121" s="34">
        <v>44134</v>
      </c>
      <c r="F121" s="44" t="s">
        <v>303</v>
      </c>
      <c r="G121">
        <v>21</v>
      </c>
      <c r="H121">
        <v>-1</v>
      </c>
      <c r="I121" s="35">
        <v>82.1</v>
      </c>
      <c r="J121" s="35"/>
      <c r="K121" t="s">
        <v>396</v>
      </c>
      <c r="L121" s="37">
        <v>6700</v>
      </c>
      <c r="M121" s="38">
        <f t="shared" si="2"/>
        <v>-6700</v>
      </c>
      <c r="N121" s="39">
        <f t="shared" si="3"/>
        <v>550070</v>
      </c>
      <c r="P121" s="35"/>
      <c r="Q121" s="25"/>
    </row>
    <row r="122" spans="2:17" x14ac:dyDescent="0.25">
      <c r="B122" s="16">
        <f>IF(C122="","",SUMIF('Account Ref'!B:B,'Trade Sheet'!C122,'Account Ref'!A:A))</f>
        <v>5</v>
      </c>
      <c r="C122" s="33" t="s">
        <v>276</v>
      </c>
      <c r="D122" s="34">
        <v>44161</v>
      </c>
      <c r="E122" s="34">
        <v>44134</v>
      </c>
      <c r="F122" s="44" t="s">
        <v>316</v>
      </c>
      <c r="G122">
        <v>21</v>
      </c>
      <c r="H122">
        <v>1</v>
      </c>
      <c r="I122" s="35">
        <v>3136.85</v>
      </c>
      <c r="J122" s="35"/>
      <c r="K122" t="s">
        <v>409</v>
      </c>
      <c r="L122" s="37">
        <v>200</v>
      </c>
      <c r="M122" s="38">
        <f t="shared" si="2"/>
        <v>200</v>
      </c>
      <c r="N122" s="39">
        <f t="shared" si="3"/>
        <v>-627370</v>
      </c>
      <c r="P122" s="35"/>
      <c r="Q122" s="25"/>
    </row>
    <row r="123" spans="2:17" x14ac:dyDescent="0.25">
      <c r="B123" s="16">
        <f>IF(C123="","",SUMIF('Account Ref'!B:B,'Trade Sheet'!C123,'Account Ref'!A:A))</f>
        <v>5</v>
      </c>
      <c r="C123" s="33" t="s">
        <v>276</v>
      </c>
      <c r="D123" s="34">
        <v>44161</v>
      </c>
      <c r="E123" s="34">
        <v>44134</v>
      </c>
      <c r="F123" s="44" t="s">
        <v>273</v>
      </c>
      <c r="G123">
        <v>21</v>
      </c>
      <c r="H123">
        <v>1</v>
      </c>
      <c r="I123" s="35">
        <v>189.6</v>
      </c>
      <c r="J123" s="35"/>
      <c r="K123" t="s">
        <v>388</v>
      </c>
      <c r="L123" s="37">
        <v>3000</v>
      </c>
      <c r="M123" s="38">
        <f t="shared" si="2"/>
        <v>3000</v>
      </c>
      <c r="N123" s="39">
        <f t="shared" si="3"/>
        <v>-568800</v>
      </c>
      <c r="P123" s="35"/>
      <c r="Q123" s="25"/>
    </row>
    <row r="124" spans="2:17" x14ac:dyDescent="0.25">
      <c r="B124" s="16">
        <f>IF(C124="","",SUMIF('Account Ref'!B:B,'Trade Sheet'!C124,'Account Ref'!A:A))</f>
        <v>5</v>
      </c>
      <c r="C124" s="33" t="s">
        <v>276</v>
      </c>
      <c r="D124" s="34">
        <v>44161</v>
      </c>
      <c r="E124" s="34">
        <v>44134</v>
      </c>
      <c r="F124" s="44" t="s">
        <v>289</v>
      </c>
      <c r="G124">
        <v>21</v>
      </c>
      <c r="H124">
        <v>1</v>
      </c>
      <c r="I124" s="35">
        <v>164.7</v>
      </c>
      <c r="J124" s="35"/>
      <c r="K124" t="s">
        <v>390</v>
      </c>
      <c r="L124" s="37">
        <v>3200</v>
      </c>
      <c r="M124" s="38">
        <f t="shared" si="2"/>
        <v>3200</v>
      </c>
      <c r="N124" s="39">
        <f t="shared" si="3"/>
        <v>-527040</v>
      </c>
      <c r="P124" s="35"/>
      <c r="Q124" s="25"/>
    </row>
    <row r="125" spans="2:17" x14ac:dyDescent="0.25">
      <c r="B125" s="16">
        <f>IF(C125="","",SUMIF('Account Ref'!B:B,'Trade Sheet'!C125,'Account Ref'!A:A))</f>
        <v>5</v>
      </c>
      <c r="C125" s="33" t="s">
        <v>276</v>
      </c>
      <c r="D125" s="34">
        <v>44161</v>
      </c>
      <c r="E125" s="34">
        <v>44134</v>
      </c>
      <c r="F125" s="44" t="s">
        <v>271</v>
      </c>
      <c r="G125">
        <v>21</v>
      </c>
      <c r="H125">
        <v>1</v>
      </c>
      <c r="I125" s="35">
        <v>170.65</v>
      </c>
      <c r="J125" s="35"/>
      <c r="K125" t="s">
        <v>395</v>
      </c>
      <c r="L125" s="37">
        <v>4300</v>
      </c>
      <c r="M125" s="38">
        <f t="shared" si="2"/>
        <v>4300</v>
      </c>
      <c r="N125" s="39">
        <f t="shared" si="3"/>
        <v>-733795</v>
      </c>
      <c r="P125" s="35"/>
      <c r="Q125" s="25"/>
    </row>
    <row r="126" spans="2:17" x14ac:dyDescent="0.25">
      <c r="B126" s="16">
        <f>IF(C126="","",SUMIF('Account Ref'!B:B,'Trade Sheet'!C126,'Account Ref'!A:A))</f>
        <v>5</v>
      </c>
      <c r="C126" s="33" t="s">
        <v>276</v>
      </c>
      <c r="D126" s="34">
        <v>44161</v>
      </c>
      <c r="E126" s="34">
        <v>44134</v>
      </c>
      <c r="F126" s="44" t="s">
        <v>323</v>
      </c>
      <c r="G126">
        <v>21</v>
      </c>
      <c r="H126">
        <v>-1</v>
      </c>
      <c r="I126" s="35">
        <v>754.1</v>
      </c>
      <c r="J126" s="35"/>
      <c r="K126" t="s">
        <v>408</v>
      </c>
      <c r="L126" s="37">
        <v>1300</v>
      </c>
      <c r="M126" s="38">
        <f t="shared" si="2"/>
        <v>-1300</v>
      </c>
      <c r="N126" s="39">
        <f t="shared" si="3"/>
        <v>980330</v>
      </c>
      <c r="P126" s="35"/>
      <c r="Q126" s="25"/>
    </row>
    <row r="127" spans="2:17" x14ac:dyDescent="0.25">
      <c r="B127" s="16">
        <f>IF(C127="","",SUMIF('Account Ref'!B:B,'Trade Sheet'!C127,'Account Ref'!A:A))</f>
        <v>1</v>
      </c>
      <c r="C127" s="33" t="s">
        <v>222</v>
      </c>
      <c r="D127" s="34">
        <v>44161</v>
      </c>
      <c r="E127" s="34">
        <v>44134</v>
      </c>
      <c r="F127" s="1" t="s">
        <v>283</v>
      </c>
      <c r="G127">
        <v>21</v>
      </c>
      <c r="H127">
        <v>-1</v>
      </c>
      <c r="I127" s="35">
        <v>2202.75</v>
      </c>
      <c r="J127" s="35"/>
      <c r="K127" s="36"/>
      <c r="L127" s="37">
        <v>300</v>
      </c>
      <c r="M127" s="38">
        <f t="shared" si="2"/>
        <v>-300</v>
      </c>
      <c r="N127" s="39">
        <f t="shared" si="3"/>
        <v>660825</v>
      </c>
      <c r="P127" s="35"/>
      <c r="Q127" s="25"/>
    </row>
    <row r="128" spans="2:17" x14ac:dyDescent="0.25">
      <c r="B128" s="16">
        <f>IF(C128="","",SUMIF('Account Ref'!B:B,'Trade Sheet'!C128,'Account Ref'!A:A))</f>
        <v>1</v>
      </c>
      <c r="C128" s="33" t="s">
        <v>222</v>
      </c>
      <c r="D128" s="34">
        <v>44161</v>
      </c>
      <c r="E128" s="34">
        <v>44134</v>
      </c>
      <c r="F128" s="1" t="s">
        <v>292</v>
      </c>
      <c r="G128">
        <v>21</v>
      </c>
      <c r="H128">
        <v>-1</v>
      </c>
      <c r="I128" s="35">
        <v>4581.05</v>
      </c>
      <c r="J128" s="35"/>
      <c r="K128" s="36"/>
      <c r="L128" s="37">
        <v>200</v>
      </c>
      <c r="M128" s="38">
        <f t="shared" si="2"/>
        <v>-200</v>
      </c>
      <c r="N128" s="39">
        <f t="shared" si="3"/>
        <v>916210</v>
      </c>
      <c r="P128" s="35"/>
      <c r="Q128" s="25"/>
    </row>
    <row r="129" spans="2:17" x14ac:dyDescent="0.25">
      <c r="B129" s="16">
        <f>IF(C129="","",SUMIF('Account Ref'!B:B,'Trade Sheet'!C129,'Account Ref'!A:A))</f>
        <v>1</v>
      </c>
      <c r="C129" s="33" t="s">
        <v>222</v>
      </c>
      <c r="D129" s="34">
        <v>44161</v>
      </c>
      <c r="E129" s="34">
        <v>44134</v>
      </c>
      <c r="F129" s="1" t="s">
        <v>317</v>
      </c>
      <c r="G129">
        <v>21</v>
      </c>
      <c r="H129">
        <v>-1</v>
      </c>
      <c r="I129" s="35">
        <v>21777.599999999999</v>
      </c>
      <c r="J129" s="35"/>
      <c r="K129" s="36"/>
      <c r="L129" s="37">
        <v>50</v>
      </c>
      <c r="M129" s="38">
        <f t="shared" si="2"/>
        <v>-50</v>
      </c>
      <c r="N129" s="39">
        <f t="shared" si="3"/>
        <v>1088880</v>
      </c>
      <c r="P129" s="35"/>
      <c r="Q129" s="25"/>
    </row>
    <row r="130" spans="2:17" x14ac:dyDescent="0.25">
      <c r="B130" s="16">
        <f>IF(C130="","",SUMIF('Account Ref'!B:B,'Trade Sheet'!C130,'Account Ref'!A:A))</f>
        <v>1</v>
      </c>
      <c r="C130" s="33" t="s">
        <v>222</v>
      </c>
      <c r="D130" s="34">
        <v>44161</v>
      </c>
      <c r="E130" s="34">
        <v>44134</v>
      </c>
      <c r="F130" s="1" t="s">
        <v>272</v>
      </c>
      <c r="G130">
        <v>21</v>
      </c>
      <c r="H130">
        <v>-2</v>
      </c>
      <c r="I130" s="35">
        <v>1535.49</v>
      </c>
      <c r="J130" s="35"/>
      <c r="K130" s="36"/>
      <c r="L130" s="37">
        <v>400</v>
      </c>
      <c r="M130" s="38">
        <f t="shared" si="2"/>
        <v>-800</v>
      </c>
      <c r="N130" s="39">
        <f t="shared" si="3"/>
        <v>1228392</v>
      </c>
      <c r="P130" s="35"/>
      <c r="Q130" s="25"/>
    </row>
    <row r="131" spans="2:17" x14ac:dyDescent="0.25">
      <c r="B131" s="16">
        <f>IF(C131="","",SUMIF('Account Ref'!B:B,'Trade Sheet'!C131,'Account Ref'!A:A))</f>
        <v>1</v>
      </c>
      <c r="C131" s="33" t="s">
        <v>222</v>
      </c>
      <c r="D131" s="34">
        <v>44161</v>
      </c>
      <c r="E131" s="34">
        <v>44134</v>
      </c>
      <c r="F131" s="1" t="s">
        <v>302</v>
      </c>
      <c r="G131">
        <v>21</v>
      </c>
      <c r="H131">
        <v>-2</v>
      </c>
      <c r="I131" s="35">
        <v>842.6</v>
      </c>
      <c r="J131" s="35"/>
      <c r="K131" s="36"/>
      <c r="L131" s="37">
        <v>700</v>
      </c>
      <c r="M131" s="38">
        <f t="shared" si="2"/>
        <v>-1400</v>
      </c>
      <c r="N131" s="39">
        <f t="shared" si="3"/>
        <v>1179640</v>
      </c>
      <c r="P131" s="35"/>
      <c r="Q131" s="25"/>
    </row>
    <row r="132" spans="2:17" x14ac:dyDescent="0.25">
      <c r="B132" s="16">
        <f>IF(C132="","",SUMIF('Account Ref'!B:B,'Trade Sheet'!C132,'Account Ref'!A:A))</f>
        <v>1</v>
      </c>
      <c r="C132" s="33" t="s">
        <v>222</v>
      </c>
      <c r="D132" s="34">
        <v>44161</v>
      </c>
      <c r="E132" s="34">
        <v>44134</v>
      </c>
      <c r="F132" s="1" t="s">
        <v>266</v>
      </c>
      <c r="G132">
        <v>21</v>
      </c>
      <c r="H132">
        <v>-2</v>
      </c>
      <c r="I132" s="35">
        <v>394.34</v>
      </c>
      <c r="J132" s="35"/>
      <c r="K132" s="36"/>
      <c r="L132" s="37">
        <v>1375</v>
      </c>
      <c r="M132" s="38">
        <f t="shared" ref="M132:M195" si="4">IF(H132="","",H132*L132)</f>
        <v>-2750</v>
      </c>
      <c r="N132" s="39">
        <f t="shared" ref="N132:N195" si="5">IF(M132="","",I132*-M132)</f>
        <v>1084435</v>
      </c>
      <c r="P132" s="35"/>
      <c r="Q132" s="25"/>
    </row>
    <row r="133" spans="2:17" x14ac:dyDescent="0.25">
      <c r="B133" s="16">
        <f>IF(C133="","",SUMIF('Account Ref'!B:B,'Trade Sheet'!C133,'Account Ref'!A:A))</f>
        <v>1</v>
      </c>
      <c r="C133" s="33" t="s">
        <v>222</v>
      </c>
      <c r="D133" s="34">
        <v>44161</v>
      </c>
      <c r="E133" s="34">
        <v>44134</v>
      </c>
      <c r="F133" s="1" t="s">
        <v>287</v>
      </c>
      <c r="G133">
        <v>21</v>
      </c>
      <c r="H133">
        <v>-1</v>
      </c>
      <c r="I133" s="35">
        <v>2053.1</v>
      </c>
      <c r="J133" s="35"/>
      <c r="K133" s="36"/>
      <c r="L133" s="37">
        <v>505</v>
      </c>
      <c r="M133" s="38">
        <f t="shared" si="4"/>
        <v>-505</v>
      </c>
      <c r="N133" s="39">
        <f t="shared" si="5"/>
        <v>1036815.5</v>
      </c>
      <c r="P133" s="35"/>
      <c r="Q133" s="25"/>
    </row>
    <row r="134" spans="2:17" x14ac:dyDescent="0.25">
      <c r="B134" s="16">
        <f>IF(C134="","",SUMIF('Account Ref'!B:B,'Trade Sheet'!C134,'Account Ref'!A:A))</f>
        <v>1</v>
      </c>
      <c r="C134" s="33" t="s">
        <v>222</v>
      </c>
      <c r="D134" s="34">
        <v>44161</v>
      </c>
      <c r="E134" s="34">
        <v>44134</v>
      </c>
      <c r="F134" s="1" t="s">
        <v>258</v>
      </c>
      <c r="G134">
        <v>21</v>
      </c>
      <c r="H134">
        <v>-1</v>
      </c>
      <c r="I134" s="35">
        <v>338.3</v>
      </c>
      <c r="J134" s="35"/>
      <c r="K134" s="36"/>
      <c r="L134" s="37">
        <v>3200</v>
      </c>
      <c r="M134" s="38">
        <f t="shared" si="4"/>
        <v>-3200</v>
      </c>
      <c r="N134" s="39">
        <f t="shared" si="5"/>
        <v>1082560</v>
      </c>
      <c r="P134" s="35"/>
      <c r="Q134" s="25"/>
    </row>
    <row r="135" spans="2:17" x14ac:dyDescent="0.25">
      <c r="B135" s="16">
        <f>IF(C135="","",SUMIF('Account Ref'!B:B,'Trade Sheet'!C135,'Account Ref'!A:A))</f>
        <v>1</v>
      </c>
      <c r="C135" s="33" t="s">
        <v>222</v>
      </c>
      <c r="D135" s="34">
        <v>44161</v>
      </c>
      <c r="E135" s="34">
        <v>44134</v>
      </c>
      <c r="F135" s="1" t="s">
        <v>261</v>
      </c>
      <c r="G135">
        <v>21</v>
      </c>
      <c r="H135">
        <v>-2</v>
      </c>
      <c r="I135" s="35">
        <v>79.599999999999994</v>
      </c>
      <c r="J135" s="35"/>
      <c r="K135" s="36"/>
      <c r="L135" s="37">
        <v>5700</v>
      </c>
      <c r="M135" s="38">
        <f t="shared" si="4"/>
        <v>-11400</v>
      </c>
      <c r="N135" s="39">
        <f t="shared" si="5"/>
        <v>907439.99999999988</v>
      </c>
      <c r="P135" s="35"/>
      <c r="Q135" s="25"/>
    </row>
    <row r="136" spans="2:17" x14ac:dyDescent="0.25">
      <c r="B136" s="16">
        <f>IF(C136="","",SUMIF('Account Ref'!B:B,'Trade Sheet'!C136,'Account Ref'!A:A))</f>
        <v>1</v>
      </c>
      <c r="C136" s="33" t="s">
        <v>222</v>
      </c>
      <c r="D136" s="34">
        <v>44161</v>
      </c>
      <c r="E136" s="34">
        <v>44134</v>
      </c>
      <c r="F136" s="1" t="s">
        <v>281</v>
      </c>
      <c r="G136">
        <v>21</v>
      </c>
      <c r="H136">
        <v>-2</v>
      </c>
      <c r="I136" s="35">
        <v>84.7</v>
      </c>
      <c r="J136" s="35"/>
      <c r="K136" s="36"/>
      <c r="L136" s="37">
        <v>6100</v>
      </c>
      <c r="M136" s="38">
        <f t="shared" si="4"/>
        <v>-12200</v>
      </c>
      <c r="N136" s="39">
        <f t="shared" si="5"/>
        <v>1033340</v>
      </c>
      <c r="P136" s="35"/>
      <c r="Q136" s="25"/>
    </row>
    <row r="137" spans="2:17" x14ac:dyDescent="0.25">
      <c r="B137" s="16">
        <f>IF(C137="","",SUMIF('Account Ref'!B:B,'Trade Sheet'!C137,'Account Ref'!A:A))</f>
        <v>1</v>
      </c>
      <c r="C137" s="33" t="s">
        <v>222</v>
      </c>
      <c r="D137" s="34">
        <v>44161</v>
      </c>
      <c r="E137" s="34">
        <v>44134</v>
      </c>
      <c r="F137" s="1" t="s">
        <v>260</v>
      </c>
      <c r="G137">
        <v>21</v>
      </c>
      <c r="H137">
        <v>2</v>
      </c>
      <c r="I137" s="35">
        <v>912.4</v>
      </c>
      <c r="J137" s="35"/>
      <c r="K137" s="36"/>
      <c r="L137" s="37">
        <v>550</v>
      </c>
      <c r="M137" s="38">
        <f t="shared" si="4"/>
        <v>1100</v>
      </c>
      <c r="N137" s="39">
        <f t="shared" si="5"/>
        <v>-1003640</v>
      </c>
      <c r="P137" s="35"/>
      <c r="Q137" s="25"/>
    </row>
    <row r="138" spans="2:17" x14ac:dyDescent="0.25">
      <c r="B138" s="16">
        <f>IF(C138="","",SUMIF('Account Ref'!B:B,'Trade Sheet'!C138,'Account Ref'!A:A))</f>
        <v>1</v>
      </c>
      <c r="C138" s="33" t="s">
        <v>222</v>
      </c>
      <c r="D138" s="34">
        <v>44161</v>
      </c>
      <c r="E138" s="34">
        <v>44134</v>
      </c>
      <c r="F138" s="1" t="s">
        <v>318</v>
      </c>
      <c r="G138">
        <v>21</v>
      </c>
      <c r="H138">
        <v>1</v>
      </c>
      <c r="I138" s="35">
        <v>1166.0999999999999</v>
      </c>
      <c r="J138" s="35"/>
      <c r="K138" s="36"/>
      <c r="L138" s="37">
        <v>750</v>
      </c>
      <c r="M138" s="38">
        <f t="shared" si="4"/>
        <v>750</v>
      </c>
      <c r="N138" s="39">
        <f t="shared" si="5"/>
        <v>-874574.99999999988</v>
      </c>
      <c r="P138" s="35"/>
      <c r="Q138" s="25"/>
    </row>
    <row r="139" spans="2:17" x14ac:dyDescent="0.25">
      <c r="B139" s="16">
        <f>IF(C139="","",SUMIF('Account Ref'!B:B,'Trade Sheet'!C139,'Account Ref'!A:A))</f>
        <v>1</v>
      </c>
      <c r="C139" s="33" t="s">
        <v>222</v>
      </c>
      <c r="D139" s="34">
        <v>44161</v>
      </c>
      <c r="E139" s="34">
        <v>44134</v>
      </c>
      <c r="F139" s="1" t="s">
        <v>267</v>
      </c>
      <c r="G139">
        <v>21</v>
      </c>
      <c r="H139">
        <v>1</v>
      </c>
      <c r="I139" s="35">
        <v>360.05</v>
      </c>
      <c r="J139" s="35"/>
      <c r="K139" s="36"/>
      <c r="L139" s="37">
        <v>2500</v>
      </c>
      <c r="M139" s="38">
        <f t="shared" si="4"/>
        <v>2500</v>
      </c>
      <c r="N139" s="39">
        <f t="shared" si="5"/>
        <v>-900125</v>
      </c>
      <c r="P139" s="35"/>
      <c r="Q139" s="25"/>
    </row>
    <row r="140" spans="2:17" x14ac:dyDescent="0.25">
      <c r="B140" s="16">
        <f>IF(C140="","",SUMIF('Account Ref'!B:B,'Trade Sheet'!C140,'Account Ref'!A:A))</f>
        <v>1</v>
      </c>
      <c r="C140" s="33" t="s">
        <v>222</v>
      </c>
      <c r="D140" s="34">
        <v>44161</v>
      </c>
      <c r="E140" s="34">
        <v>44134</v>
      </c>
      <c r="F140" s="1" t="s">
        <v>278</v>
      </c>
      <c r="G140">
        <v>21</v>
      </c>
      <c r="H140">
        <v>2</v>
      </c>
      <c r="I140" s="35">
        <v>65</v>
      </c>
      <c r="J140" s="35"/>
      <c r="K140" s="36"/>
      <c r="L140" s="37">
        <v>7700</v>
      </c>
      <c r="M140" s="38">
        <f t="shared" si="4"/>
        <v>15400</v>
      </c>
      <c r="N140" s="39">
        <f t="shared" si="5"/>
        <v>-1001000</v>
      </c>
      <c r="P140" s="35"/>
      <c r="Q140" s="25"/>
    </row>
    <row r="141" spans="2:17" x14ac:dyDescent="0.25">
      <c r="B141" s="16">
        <f>IF(C141="","",SUMIF('Account Ref'!B:B,'Trade Sheet'!C141,'Account Ref'!A:A))</f>
        <v>1</v>
      </c>
      <c r="C141" s="33" t="s">
        <v>222</v>
      </c>
      <c r="D141" s="34">
        <v>44161</v>
      </c>
      <c r="E141" s="34">
        <v>44134</v>
      </c>
      <c r="F141" s="1" t="s">
        <v>319</v>
      </c>
      <c r="G141">
        <v>21</v>
      </c>
      <c r="H141">
        <v>1</v>
      </c>
      <c r="I141" s="35">
        <v>133.19999999999999</v>
      </c>
      <c r="J141" s="35"/>
      <c r="K141" s="36"/>
      <c r="L141" s="37">
        <v>5700</v>
      </c>
      <c r="M141" s="38">
        <f t="shared" si="4"/>
        <v>5700</v>
      </c>
      <c r="N141" s="39">
        <f t="shared" si="5"/>
        <v>-759239.99999999988</v>
      </c>
      <c r="P141" s="35"/>
      <c r="Q141" s="25"/>
    </row>
    <row r="142" spans="2:17" x14ac:dyDescent="0.25">
      <c r="B142" s="16">
        <f>IF(C142="","",SUMIF('Account Ref'!B:B,'Trade Sheet'!C142,'Account Ref'!A:A))</f>
        <v>1</v>
      </c>
      <c r="C142" s="33" t="s">
        <v>222</v>
      </c>
      <c r="D142" s="34">
        <v>44161</v>
      </c>
      <c r="E142" s="34">
        <v>44134</v>
      </c>
      <c r="F142" s="1" t="s">
        <v>286</v>
      </c>
      <c r="G142">
        <v>21</v>
      </c>
      <c r="H142">
        <v>2</v>
      </c>
      <c r="I142" s="35">
        <v>493.98</v>
      </c>
      <c r="J142" s="35"/>
      <c r="K142" s="36"/>
      <c r="L142" s="37">
        <v>1200</v>
      </c>
      <c r="M142" s="38">
        <f t="shared" si="4"/>
        <v>2400</v>
      </c>
      <c r="N142" s="39">
        <f t="shared" si="5"/>
        <v>-1185552</v>
      </c>
      <c r="P142" s="35"/>
      <c r="Q142" s="25"/>
    </row>
    <row r="143" spans="2:17" x14ac:dyDescent="0.25">
      <c r="B143" s="16">
        <f>IF(C143="","",SUMIF('Account Ref'!B:B,'Trade Sheet'!C143,'Account Ref'!A:A))</f>
        <v>1</v>
      </c>
      <c r="C143" s="33" t="s">
        <v>222</v>
      </c>
      <c r="D143" s="34">
        <v>44161</v>
      </c>
      <c r="E143" s="34">
        <v>44134</v>
      </c>
      <c r="F143" s="1" t="s">
        <v>256</v>
      </c>
      <c r="G143">
        <v>21</v>
      </c>
      <c r="H143">
        <v>1</v>
      </c>
      <c r="I143" s="35">
        <v>595.04999999999995</v>
      </c>
      <c r="J143" s="35"/>
      <c r="K143" s="36"/>
      <c r="L143" s="37">
        <v>1400</v>
      </c>
      <c r="M143" s="38">
        <f t="shared" si="4"/>
        <v>1400</v>
      </c>
      <c r="N143" s="39">
        <f t="shared" si="5"/>
        <v>-833069.99999999988</v>
      </c>
      <c r="P143" s="35"/>
      <c r="Q143" s="25"/>
    </row>
    <row r="144" spans="2:17" x14ac:dyDescent="0.25">
      <c r="B144" s="16">
        <f>IF(C144="","",SUMIF('Account Ref'!B:B,'Trade Sheet'!C144,'Account Ref'!A:A))</f>
        <v>1</v>
      </c>
      <c r="C144" s="33" t="s">
        <v>222</v>
      </c>
      <c r="D144" s="34">
        <v>44161</v>
      </c>
      <c r="E144" s="34">
        <v>44134</v>
      </c>
      <c r="F144" s="1" t="s">
        <v>320</v>
      </c>
      <c r="G144">
        <v>21</v>
      </c>
      <c r="H144">
        <v>2</v>
      </c>
      <c r="I144" s="35">
        <v>2080.35</v>
      </c>
      <c r="J144" s="35"/>
      <c r="K144" s="36"/>
      <c r="L144" s="37">
        <v>300</v>
      </c>
      <c r="M144" s="38">
        <f t="shared" si="4"/>
        <v>600</v>
      </c>
      <c r="N144" s="39">
        <f t="shared" si="5"/>
        <v>-1248210</v>
      </c>
      <c r="P144" s="35"/>
      <c r="Q144" s="25"/>
    </row>
    <row r="145" spans="2:17" x14ac:dyDescent="0.25">
      <c r="B145" s="16">
        <f>IF(C145="","",SUMIF('Account Ref'!B:B,'Trade Sheet'!C145,'Account Ref'!A:A))</f>
        <v>1</v>
      </c>
      <c r="C145" s="33" t="s">
        <v>222</v>
      </c>
      <c r="D145" s="34">
        <v>44161</v>
      </c>
      <c r="E145" s="34">
        <v>44134</v>
      </c>
      <c r="F145" s="1" t="s">
        <v>321</v>
      </c>
      <c r="G145">
        <v>21</v>
      </c>
      <c r="H145">
        <v>1</v>
      </c>
      <c r="I145" s="35">
        <v>1186.3499999999999</v>
      </c>
      <c r="J145" s="35"/>
      <c r="K145" s="36"/>
      <c r="L145" s="37">
        <v>550</v>
      </c>
      <c r="M145" s="38">
        <f t="shared" si="4"/>
        <v>550</v>
      </c>
      <c r="N145" s="39">
        <f t="shared" si="5"/>
        <v>-652492.5</v>
      </c>
      <c r="P145" s="35"/>
      <c r="Q145" s="25"/>
    </row>
    <row r="146" spans="2:17" x14ac:dyDescent="0.25">
      <c r="B146" s="16">
        <f>IF(C146="","",SUMIF('Account Ref'!B:B,'Trade Sheet'!C146,'Account Ref'!A:A))</f>
        <v>1</v>
      </c>
      <c r="C146" s="33" t="s">
        <v>222</v>
      </c>
      <c r="D146" s="34">
        <v>44161</v>
      </c>
      <c r="E146" s="34">
        <v>44134</v>
      </c>
      <c r="F146" s="1" t="s">
        <v>285</v>
      </c>
      <c r="G146">
        <v>21</v>
      </c>
      <c r="H146">
        <v>2</v>
      </c>
      <c r="I146" s="35">
        <v>86.7</v>
      </c>
      <c r="J146" s="35"/>
      <c r="K146" s="36"/>
      <c r="L146" s="37">
        <v>5700</v>
      </c>
      <c r="M146" s="38">
        <f t="shared" si="4"/>
        <v>11400</v>
      </c>
      <c r="N146" s="39">
        <f t="shared" si="5"/>
        <v>-988380</v>
      </c>
      <c r="P146" s="35"/>
      <c r="Q146" s="25"/>
    </row>
    <row r="147" spans="2:17" x14ac:dyDescent="0.25">
      <c r="B147" s="16">
        <f>IF(C147="","",SUMIF('Account Ref'!B:B,'Trade Sheet'!C147,'Account Ref'!A:A))</f>
        <v>1</v>
      </c>
      <c r="C147" s="33" t="s">
        <v>222</v>
      </c>
      <c r="D147" s="34">
        <v>44161</v>
      </c>
      <c r="E147" s="34">
        <v>44134</v>
      </c>
      <c r="F147" s="1" t="s">
        <v>263</v>
      </c>
      <c r="G147">
        <v>21</v>
      </c>
      <c r="H147">
        <v>1</v>
      </c>
      <c r="I147" s="35">
        <v>11630.1</v>
      </c>
      <c r="J147" s="35"/>
      <c r="K147" s="36"/>
      <c r="L147" s="37">
        <v>75</v>
      </c>
      <c r="M147" s="38">
        <f t="shared" si="4"/>
        <v>75</v>
      </c>
      <c r="N147" s="39">
        <f t="shared" si="5"/>
        <v>-872257.5</v>
      </c>
      <c r="P147" s="35"/>
      <c r="Q147" s="25"/>
    </row>
    <row r="148" spans="2:17" x14ac:dyDescent="0.25">
      <c r="B148" s="16">
        <f>IF(C148="","",SUMIF('Account Ref'!B:B,'Trade Sheet'!C148,'Account Ref'!A:A))</f>
        <v>1</v>
      </c>
      <c r="C148" s="33" t="s">
        <v>222</v>
      </c>
      <c r="D148" s="34">
        <v>44161</v>
      </c>
      <c r="E148" s="34">
        <v>44134</v>
      </c>
      <c r="F148" s="1" t="s">
        <v>253</v>
      </c>
      <c r="G148">
        <v>21</v>
      </c>
      <c r="H148">
        <v>1</v>
      </c>
      <c r="I148" s="35">
        <v>436.05</v>
      </c>
      <c r="J148" s="35"/>
      <c r="K148" s="36"/>
      <c r="L148" s="37">
        <v>1851</v>
      </c>
      <c r="M148" s="38">
        <f t="shared" si="4"/>
        <v>1851</v>
      </c>
      <c r="N148" s="39">
        <f t="shared" si="5"/>
        <v>-807128.55</v>
      </c>
      <c r="P148" s="35"/>
      <c r="Q148" s="25"/>
    </row>
    <row r="149" spans="2:17" x14ac:dyDescent="0.25">
      <c r="B149" s="16">
        <f>IF(C149="","",SUMIF('Account Ref'!B:B,'Trade Sheet'!C149,'Account Ref'!A:A))</f>
        <v>1</v>
      </c>
      <c r="C149" s="33" t="s">
        <v>222</v>
      </c>
      <c r="D149" s="34">
        <v>44161</v>
      </c>
      <c r="E149" s="34">
        <v>44134</v>
      </c>
      <c r="F149" s="1" t="s">
        <v>254</v>
      </c>
      <c r="G149">
        <v>21</v>
      </c>
      <c r="H149">
        <v>2</v>
      </c>
      <c r="I149" s="35">
        <v>454.45</v>
      </c>
      <c r="J149" s="35"/>
      <c r="K149" s="36"/>
      <c r="L149" s="37">
        <v>1300</v>
      </c>
      <c r="M149" s="38">
        <f t="shared" si="4"/>
        <v>2600</v>
      </c>
      <c r="N149" s="39">
        <f t="shared" si="5"/>
        <v>-1181570</v>
      </c>
      <c r="P149" s="35"/>
      <c r="Q149" s="25"/>
    </row>
    <row r="150" spans="2:17" x14ac:dyDescent="0.25">
      <c r="B150" s="16">
        <f>IF(C150="","",SUMIF('Account Ref'!B:B,'Trade Sheet'!C150,'Account Ref'!A:A))</f>
        <v>1</v>
      </c>
      <c r="C150" s="33" t="s">
        <v>222</v>
      </c>
      <c r="D150" s="34">
        <v>44161</v>
      </c>
      <c r="E150" s="34">
        <v>44134</v>
      </c>
      <c r="F150" s="1" t="s">
        <v>255</v>
      </c>
      <c r="G150">
        <v>21</v>
      </c>
      <c r="H150">
        <v>1</v>
      </c>
      <c r="I150" s="35">
        <v>2814.75</v>
      </c>
      <c r="J150" s="35"/>
      <c r="K150" s="36"/>
      <c r="L150" s="37">
        <v>300</v>
      </c>
      <c r="M150" s="38">
        <f t="shared" si="4"/>
        <v>300</v>
      </c>
      <c r="N150" s="39">
        <f t="shared" si="5"/>
        <v>-844425</v>
      </c>
      <c r="P150" s="35"/>
      <c r="Q150" s="25"/>
    </row>
    <row r="151" spans="2:17" x14ac:dyDescent="0.25">
      <c r="B151" s="16">
        <f>IF(C151="","",SUMIF('Account Ref'!B:B,'Trade Sheet'!C151,'Account Ref'!A:A))</f>
        <v>1</v>
      </c>
      <c r="C151" s="33" t="s">
        <v>222</v>
      </c>
      <c r="D151" s="34">
        <v>44161</v>
      </c>
      <c r="E151" s="34">
        <v>44134</v>
      </c>
      <c r="F151" s="1" t="s">
        <v>256</v>
      </c>
      <c r="G151">
        <v>21</v>
      </c>
      <c r="H151">
        <v>1</v>
      </c>
      <c r="I151" s="35">
        <v>595.04999999999995</v>
      </c>
      <c r="J151" s="35"/>
      <c r="K151" s="36"/>
      <c r="L151" s="37">
        <v>1400</v>
      </c>
      <c r="M151" s="38">
        <f t="shared" si="4"/>
        <v>1400</v>
      </c>
      <c r="N151" s="39">
        <f t="shared" si="5"/>
        <v>-833069.99999999988</v>
      </c>
      <c r="P151" s="35"/>
      <c r="Q151" s="25"/>
    </row>
    <row r="152" spans="2:17" x14ac:dyDescent="0.25">
      <c r="B152" s="16">
        <f>IF(C152="","",SUMIF('Account Ref'!B:B,'Trade Sheet'!C152,'Account Ref'!A:A))</f>
        <v>1</v>
      </c>
      <c r="C152" s="33" t="s">
        <v>222</v>
      </c>
      <c r="D152" s="34">
        <v>44161</v>
      </c>
      <c r="E152" s="34">
        <v>44134</v>
      </c>
      <c r="F152" s="1" t="s">
        <v>257</v>
      </c>
      <c r="G152">
        <v>21</v>
      </c>
      <c r="H152">
        <v>1</v>
      </c>
      <c r="I152" s="35">
        <v>2098.5500000000002</v>
      </c>
      <c r="J152" s="35"/>
      <c r="K152" s="36"/>
      <c r="L152" s="37">
        <v>350</v>
      </c>
      <c r="M152" s="38">
        <f t="shared" si="4"/>
        <v>350</v>
      </c>
      <c r="N152" s="39">
        <f t="shared" si="5"/>
        <v>-734492.50000000012</v>
      </c>
      <c r="P152" s="35"/>
      <c r="Q152" s="25"/>
    </row>
    <row r="153" spans="2:17" x14ac:dyDescent="0.25">
      <c r="B153" s="16">
        <f>IF(C153="","",SUMIF('Account Ref'!B:B,'Trade Sheet'!C153,'Account Ref'!A:A))</f>
        <v>1</v>
      </c>
      <c r="C153" s="33" t="s">
        <v>222</v>
      </c>
      <c r="D153" s="34">
        <v>44161</v>
      </c>
      <c r="E153" s="34">
        <v>44134</v>
      </c>
      <c r="F153" s="1" t="s">
        <v>258</v>
      </c>
      <c r="G153">
        <v>21</v>
      </c>
      <c r="H153">
        <v>1</v>
      </c>
      <c r="I153" s="35">
        <v>338.3</v>
      </c>
      <c r="J153" s="35"/>
      <c r="K153" s="36"/>
      <c r="L153" s="37">
        <v>3200</v>
      </c>
      <c r="M153" s="38">
        <f t="shared" si="4"/>
        <v>3200</v>
      </c>
      <c r="N153" s="39">
        <f t="shared" si="5"/>
        <v>-1082560</v>
      </c>
      <c r="P153" s="35"/>
      <c r="Q153" s="25"/>
    </row>
    <row r="154" spans="2:17" x14ac:dyDescent="0.25">
      <c r="B154" s="16">
        <f>IF(C154="","",SUMIF('Account Ref'!B:B,'Trade Sheet'!C154,'Account Ref'!A:A))</f>
        <v>1</v>
      </c>
      <c r="C154" s="33" t="s">
        <v>222</v>
      </c>
      <c r="D154" s="34">
        <v>44161</v>
      </c>
      <c r="E154" s="34">
        <v>44134</v>
      </c>
      <c r="F154" s="1" t="s">
        <v>259</v>
      </c>
      <c r="G154">
        <v>21</v>
      </c>
      <c r="H154">
        <v>1</v>
      </c>
      <c r="I154" s="35">
        <v>6989.15</v>
      </c>
      <c r="J154" s="35"/>
      <c r="K154" s="36"/>
      <c r="L154" s="37">
        <v>100</v>
      </c>
      <c r="M154" s="38">
        <f t="shared" si="4"/>
        <v>100</v>
      </c>
      <c r="N154" s="39">
        <f t="shared" si="5"/>
        <v>-698915</v>
      </c>
      <c r="P154" s="35"/>
      <c r="Q154" s="25"/>
    </row>
    <row r="155" spans="2:17" x14ac:dyDescent="0.25">
      <c r="B155" s="16">
        <f>IF(C155="","",SUMIF('Account Ref'!B:B,'Trade Sheet'!C155,'Account Ref'!A:A))</f>
        <v>1</v>
      </c>
      <c r="C155" s="33" t="s">
        <v>222</v>
      </c>
      <c r="D155" s="34">
        <v>44161</v>
      </c>
      <c r="E155" s="34">
        <v>44134</v>
      </c>
      <c r="F155" s="1" t="s">
        <v>260</v>
      </c>
      <c r="G155">
        <v>21</v>
      </c>
      <c r="H155">
        <v>2</v>
      </c>
      <c r="I155" s="35">
        <v>912.4</v>
      </c>
      <c r="J155" s="35"/>
      <c r="K155" s="36"/>
      <c r="L155" s="37">
        <v>550</v>
      </c>
      <c r="M155" s="38">
        <f t="shared" si="4"/>
        <v>1100</v>
      </c>
      <c r="N155" s="39">
        <f t="shared" si="5"/>
        <v>-1003640</v>
      </c>
      <c r="P155" s="35"/>
      <c r="Q155" s="25"/>
    </row>
    <row r="156" spans="2:17" x14ac:dyDescent="0.25">
      <c r="B156" s="16">
        <f>IF(C156="","",SUMIF('Account Ref'!B:B,'Trade Sheet'!C156,'Account Ref'!A:A))</f>
        <v>1</v>
      </c>
      <c r="C156" s="33" t="s">
        <v>222</v>
      </c>
      <c r="D156" s="34">
        <v>44161</v>
      </c>
      <c r="E156" s="34">
        <v>44134</v>
      </c>
      <c r="F156" s="1" t="s">
        <v>261</v>
      </c>
      <c r="G156">
        <v>21</v>
      </c>
      <c r="H156">
        <v>2</v>
      </c>
      <c r="I156" s="35">
        <v>79.599999999999994</v>
      </c>
      <c r="J156" s="35"/>
      <c r="K156" s="36"/>
      <c r="L156" s="37">
        <v>5700</v>
      </c>
      <c r="M156" s="38">
        <f t="shared" si="4"/>
        <v>11400</v>
      </c>
      <c r="N156" s="39">
        <f t="shared" si="5"/>
        <v>-907439.99999999988</v>
      </c>
      <c r="P156" s="35"/>
      <c r="Q156" s="25"/>
    </row>
    <row r="157" spans="2:17" x14ac:dyDescent="0.25">
      <c r="B157" s="16">
        <f>IF(C157="","",SUMIF('Account Ref'!B:B,'Trade Sheet'!C157,'Account Ref'!A:A))</f>
        <v>1</v>
      </c>
      <c r="C157" s="33" t="s">
        <v>222</v>
      </c>
      <c r="D157" s="34">
        <v>44161</v>
      </c>
      <c r="E157" s="34">
        <v>44134</v>
      </c>
      <c r="F157" s="1" t="s">
        <v>262</v>
      </c>
      <c r="G157">
        <v>21</v>
      </c>
      <c r="H157">
        <v>1</v>
      </c>
      <c r="I157" s="35">
        <v>2892.45</v>
      </c>
      <c r="J157" s="35"/>
      <c r="K157" s="36"/>
      <c r="L157" s="37">
        <v>250</v>
      </c>
      <c r="M157" s="38">
        <f t="shared" si="4"/>
        <v>250</v>
      </c>
      <c r="N157" s="39">
        <f t="shared" si="5"/>
        <v>-723112.5</v>
      </c>
      <c r="P157" s="35"/>
      <c r="Q157" s="25"/>
    </row>
    <row r="158" spans="2:17" x14ac:dyDescent="0.25">
      <c r="B158" s="16">
        <f>IF(C158="","",SUMIF('Account Ref'!B:B,'Trade Sheet'!C158,'Account Ref'!A:A))</f>
        <v>1</v>
      </c>
      <c r="C158" s="33" t="s">
        <v>222</v>
      </c>
      <c r="D158" s="34">
        <v>44161</v>
      </c>
      <c r="E158" s="34">
        <v>44134</v>
      </c>
      <c r="F158" s="1" t="s">
        <v>264</v>
      </c>
      <c r="G158">
        <v>21</v>
      </c>
      <c r="H158">
        <v>-2</v>
      </c>
      <c r="I158" s="35">
        <v>1934.83</v>
      </c>
      <c r="J158" s="35"/>
      <c r="K158" s="36"/>
      <c r="L158" s="37">
        <v>300</v>
      </c>
      <c r="M158" s="38">
        <f t="shared" si="4"/>
        <v>-600</v>
      </c>
      <c r="N158" s="39">
        <f t="shared" si="5"/>
        <v>1160898</v>
      </c>
      <c r="P158" s="35"/>
      <c r="Q158" s="25"/>
    </row>
    <row r="159" spans="2:17" x14ac:dyDescent="0.25">
      <c r="B159" s="16">
        <f>IF(C159="","",SUMIF('Account Ref'!B:B,'Trade Sheet'!C159,'Account Ref'!A:A))</f>
        <v>1</v>
      </c>
      <c r="C159" s="33" t="s">
        <v>222</v>
      </c>
      <c r="D159" s="34">
        <v>44161</v>
      </c>
      <c r="E159" s="34">
        <v>44134</v>
      </c>
      <c r="F159" s="1" t="s">
        <v>265</v>
      </c>
      <c r="G159">
        <v>21</v>
      </c>
      <c r="H159">
        <v>-2</v>
      </c>
      <c r="I159" s="35">
        <v>586.66999999999996</v>
      </c>
      <c r="J159" s="35"/>
      <c r="K159" s="36"/>
      <c r="L159" s="37">
        <v>800</v>
      </c>
      <c r="M159" s="38">
        <f t="shared" si="4"/>
        <v>-1600</v>
      </c>
      <c r="N159" s="39">
        <f t="shared" si="5"/>
        <v>938671.99999999988</v>
      </c>
      <c r="P159" s="35"/>
      <c r="Q159" s="25"/>
    </row>
    <row r="160" spans="2:17" x14ac:dyDescent="0.25">
      <c r="B160" s="16">
        <f>IF(C160="","",SUMIF('Account Ref'!B:B,'Trade Sheet'!C160,'Account Ref'!A:A))</f>
        <v>1</v>
      </c>
      <c r="C160" s="33" t="s">
        <v>222</v>
      </c>
      <c r="D160" s="34">
        <v>44161</v>
      </c>
      <c r="E160" s="34">
        <v>44134</v>
      </c>
      <c r="F160" s="1" t="s">
        <v>266</v>
      </c>
      <c r="G160">
        <v>21</v>
      </c>
      <c r="H160">
        <v>-2</v>
      </c>
      <c r="I160" s="35">
        <v>394.34</v>
      </c>
      <c r="J160" s="35"/>
      <c r="K160" s="36"/>
      <c r="L160" s="37">
        <v>1375</v>
      </c>
      <c r="M160" s="38">
        <f t="shared" si="4"/>
        <v>-2750</v>
      </c>
      <c r="N160" s="39">
        <f t="shared" si="5"/>
        <v>1084435</v>
      </c>
      <c r="P160" s="35"/>
      <c r="Q160" s="25"/>
    </row>
    <row r="161" spans="2:17" x14ac:dyDescent="0.25">
      <c r="B161" s="16">
        <f>IF(C161="","",SUMIF('Account Ref'!B:B,'Trade Sheet'!C161,'Account Ref'!A:A))</f>
        <v>1</v>
      </c>
      <c r="C161" s="33" t="s">
        <v>222</v>
      </c>
      <c r="D161" s="34">
        <v>44161</v>
      </c>
      <c r="E161" s="34">
        <v>44134</v>
      </c>
      <c r="F161" s="1" t="s">
        <v>267</v>
      </c>
      <c r="G161">
        <v>21</v>
      </c>
      <c r="H161">
        <v>-1</v>
      </c>
      <c r="I161" s="35">
        <v>360.05</v>
      </c>
      <c r="J161" s="35"/>
      <c r="K161" s="36"/>
      <c r="L161" s="37">
        <v>2500</v>
      </c>
      <c r="M161" s="38">
        <f t="shared" si="4"/>
        <v>-2500</v>
      </c>
      <c r="N161" s="39">
        <f t="shared" si="5"/>
        <v>900125</v>
      </c>
      <c r="P161" s="35"/>
      <c r="Q161" s="25"/>
    </row>
    <row r="162" spans="2:17" x14ac:dyDescent="0.25">
      <c r="B162" s="16">
        <f>IF(C162="","",SUMIF('Account Ref'!B:B,'Trade Sheet'!C162,'Account Ref'!A:A))</f>
        <v>1</v>
      </c>
      <c r="C162" s="33" t="s">
        <v>222</v>
      </c>
      <c r="D162" s="34">
        <v>44161</v>
      </c>
      <c r="E162" s="34">
        <v>44134</v>
      </c>
      <c r="F162" s="1" t="s">
        <v>268</v>
      </c>
      <c r="G162">
        <v>21</v>
      </c>
      <c r="H162">
        <v>-1</v>
      </c>
      <c r="I162" s="35">
        <v>813</v>
      </c>
      <c r="J162" s="35"/>
      <c r="K162" s="36"/>
      <c r="L162" s="37">
        <v>1200</v>
      </c>
      <c r="M162" s="38">
        <f t="shared" si="4"/>
        <v>-1200</v>
      </c>
      <c r="N162" s="39">
        <f t="shared" si="5"/>
        <v>975600</v>
      </c>
      <c r="P162" s="35"/>
      <c r="Q162" s="25"/>
    </row>
    <row r="163" spans="2:17" x14ac:dyDescent="0.25">
      <c r="B163" s="16">
        <f>IF(C163="","",SUMIF('Account Ref'!B:B,'Trade Sheet'!C163,'Account Ref'!A:A))</f>
        <v>1</v>
      </c>
      <c r="C163" s="33" t="s">
        <v>222</v>
      </c>
      <c r="D163" s="34">
        <v>44161</v>
      </c>
      <c r="E163" s="34">
        <v>44134</v>
      </c>
      <c r="F163" s="1" t="s">
        <v>269</v>
      </c>
      <c r="G163">
        <v>21</v>
      </c>
      <c r="H163">
        <v>-2</v>
      </c>
      <c r="I163" s="35">
        <v>4908.45</v>
      </c>
      <c r="J163" s="35"/>
      <c r="K163" s="36"/>
      <c r="L163" s="37">
        <v>125</v>
      </c>
      <c r="M163" s="38">
        <f t="shared" si="4"/>
        <v>-250</v>
      </c>
      <c r="N163" s="39">
        <f t="shared" si="5"/>
        <v>1227112.5</v>
      </c>
      <c r="P163" s="35"/>
      <c r="Q163" s="25"/>
    </row>
    <row r="164" spans="2:17" x14ac:dyDescent="0.25">
      <c r="B164" s="16">
        <f>IF(C164="","",SUMIF('Account Ref'!B:B,'Trade Sheet'!C164,'Account Ref'!A:A))</f>
        <v>1</v>
      </c>
      <c r="C164" s="33" t="s">
        <v>222</v>
      </c>
      <c r="D164" s="34">
        <v>44161</v>
      </c>
      <c r="E164" s="34">
        <v>44134</v>
      </c>
      <c r="F164" s="1" t="s">
        <v>270</v>
      </c>
      <c r="G164">
        <v>21</v>
      </c>
      <c r="H164">
        <v>-1</v>
      </c>
      <c r="I164" s="35">
        <v>3302.3</v>
      </c>
      <c r="J164" s="35"/>
      <c r="K164" s="36"/>
      <c r="L164" s="37">
        <v>250</v>
      </c>
      <c r="M164" s="38">
        <f t="shared" si="4"/>
        <v>-250</v>
      </c>
      <c r="N164" s="39">
        <f t="shared" si="5"/>
        <v>825575</v>
      </c>
      <c r="P164" s="35"/>
      <c r="Q164" s="25"/>
    </row>
    <row r="165" spans="2:17" x14ac:dyDescent="0.25">
      <c r="B165" s="16">
        <f>IF(C165="","",SUMIF('Account Ref'!B:B,'Trade Sheet'!C165,'Account Ref'!A:A))</f>
        <v>1</v>
      </c>
      <c r="C165" s="33" t="s">
        <v>222</v>
      </c>
      <c r="D165" s="34">
        <v>44161</v>
      </c>
      <c r="E165" s="34">
        <v>44134</v>
      </c>
      <c r="F165" s="1" t="s">
        <v>271</v>
      </c>
      <c r="G165">
        <v>21</v>
      </c>
      <c r="H165">
        <v>-1</v>
      </c>
      <c r="I165" s="35">
        <v>170</v>
      </c>
      <c r="J165" s="35"/>
      <c r="K165" s="36"/>
      <c r="L165" s="37">
        <v>4300</v>
      </c>
      <c r="M165" s="38">
        <f t="shared" si="4"/>
        <v>-4300</v>
      </c>
      <c r="N165" s="39">
        <f t="shared" si="5"/>
        <v>731000</v>
      </c>
      <c r="P165" s="35"/>
      <c r="Q165" s="25"/>
    </row>
    <row r="166" spans="2:17" x14ac:dyDescent="0.25">
      <c r="B166" s="16">
        <f>IF(C166="","",SUMIF('Account Ref'!B:B,'Trade Sheet'!C166,'Account Ref'!A:A))</f>
        <v>1</v>
      </c>
      <c r="C166" s="33" t="s">
        <v>222</v>
      </c>
      <c r="D166" s="34">
        <v>44161</v>
      </c>
      <c r="E166" s="34">
        <v>44134</v>
      </c>
      <c r="F166" s="1" t="s">
        <v>272</v>
      </c>
      <c r="G166">
        <v>21</v>
      </c>
      <c r="H166">
        <v>-2</v>
      </c>
      <c r="I166" s="35">
        <v>1535.49</v>
      </c>
      <c r="J166" s="35"/>
      <c r="K166" s="36"/>
      <c r="L166" s="37">
        <v>400</v>
      </c>
      <c r="M166" s="38">
        <f t="shared" si="4"/>
        <v>-800</v>
      </c>
      <c r="N166" s="39">
        <f t="shared" si="5"/>
        <v>1228392</v>
      </c>
      <c r="P166" s="35"/>
      <c r="Q166" s="25"/>
    </row>
    <row r="167" spans="2:17" x14ac:dyDescent="0.25">
      <c r="B167" s="16">
        <f>IF(C167="","",SUMIF('Account Ref'!B:B,'Trade Sheet'!C167,'Account Ref'!A:A))</f>
        <v>1</v>
      </c>
      <c r="C167" s="33" t="s">
        <v>222</v>
      </c>
      <c r="D167" s="34">
        <v>44161</v>
      </c>
      <c r="E167" s="34">
        <v>44134</v>
      </c>
      <c r="F167" s="1" t="s">
        <v>273</v>
      </c>
      <c r="G167">
        <v>21</v>
      </c>
      <c r="H167">
        <v>-2</v>
      </c>
      <c r="I167" s="35">
        <v>189.43</v>
      </c>
      <c r="J167" s="35"/>
      <c r="K167" s="36"/>
      <c r="L167" s="37">
        <v>3000</v>
      </c>
      <c r="M167" s="38">
        <f t="shared" si="4"/>
        <v>-6000</v>
      </c>
      <c r="N167" s="39">
        <f t="shared" si="5"/>
        <v>1136580</v>
      </c>
      <c r="P167" s="35"/>
      <c r="Q167" s="25"/>
    </row>
    <row r="168" spans="2:17" x14ac:dyDescent="0.25">
      <c r="B168" s="16">
        <f>IF(C168="","",SUMIF('Account Ref'!B:B,'Trade Sheet'!C168,'Account Ref'!A:A))</f>
        <v>1</v>
      </c>
      <c r="C168" s="33" t="s">
        <v>222</v>
      </c>
      <c r="D168" s="34">
        <v>44161</v>
      </c>
      <c r="E168" s="34">
        <v>44134</v>
      </c>
      <c r="F168" s="1" t="s">
        <v>263</v>
      </c>
      <c r="G168">
        <v>21</v>
      </c>
      <c r="H168">
        <v>1</v>
      </c>
      <c r="I168" s="35">
        <v>11630.1</v>
      </c>
      <c r="J168" s="35"/>
      <c r="K168" s="36"/>
      <c r="L168" s="37">
        <v>75</v>
      </c>
      <c r="M168" s="38">
        <f t="shared" si="4"/>
        <v>75</v>
      </c>
      <c r="N168" s="39">
        <f t="shared" si="5"/>
        <v>-872257.5</v>
      </c>
      <c r="P168" s="35"/>
      <c r="Q168" s="25"/>
    </row>
    <row r="169" spans="2:17" x14ac:dyDescent="0.25">
      <c r="B169" s="16">
        <f>IF(C169="","",SUMIF('Account Ref'!B:B,'Trade Sheet'!C169,'Account Ref'!A:A))</f>
        <v>3</v>
      </c>
      <c r="C169" s="33" t="s">
        <v>274</v>
      </c>
      <c r="D169" s="34">
        <v>44161</v>
      </c>
      <c r="E169" s="34">
        <v>44137</v>
      </c>
      <c r="F169" s="1" t="s">
        <v>278</v>
      </c>
      <c r="G169">
        <v>21</v>
      </c>
      <c r="H169">
        <v>-2</v>
      </c>
      <c r="I169" s="35">
        <v>65.66</v>
      </c>
      <c r="J169" s="35"/>
      <c r="K169" t="s">
        <v>383</v>
      </c>
      <c r="L169" s="37">
        <v>7700</v>
      </c>
      <c r="M169" s="38">
        <f t="shared" si="4"/>
        <v>-15400</v>
      </c>
      <c r="N169" s="39">
        <f t="shared" si="5"/>
        <v>1011164</v>
      </c>
      <c r="P169" s="35"/>
      <c r="Q169" s="25"/>
    </row>
    <row r="170" spans="2:17" x14ac:dyDescent="0.25">
      <c r="B170" s="16">
        <f>IF(C170="","",SUMIF('Account Ref'!B:B,'Trade Sheet'!C170,'Account Ref'!A:A))</f>
        <v>3</v>
      </c>
      <c r="C170" s="33" t="s">
        <v>274</v>
      </c>
      <c r="D170" s="34">
        <v>44161</v>
      </c>
      <c r="E170" s="34">
        <v>44137</v>
      </c>
      <c r="F170" s="1" t="s">
        <v>279</v>
      </c>
      <c r="G170">
        <v>21</v>
      </c>
      <c r="H170">
        <v>-2</v>
      </c>
      <c r="I170" s="35">
        <v>468.25</v>
      </c>
      <c r="J170" s="35"/>
      <c r="K170" t="s">
        <v>383</v>
      </c>
      <c r="L170" s="37">
        <v>1400</v>
      </c>
      <c r="M170" s="38">
        <f t="shared" si="4"/>
        <v>-2800</v>
      </c>
      <c r="N170" s="39">
        <f t="shared" si="5"/>
        <v>1311100</v>
      </c>
      <c r="P170" s="35"/>
      <c r="Q170" s="25"/>
    </row>
    <row r="171" spans="2:17" x14ac:dyDescent="0.25">
      <c r="B171" s="16">
        <f>IF(C171="","",SUMIF('Account Ref'!B:B,'Trade Sheet'!C171,'Account Ref'!A:A))</f>
        <v>3</v>
      </c>
      <c r="C171" s="33" t="s">
        <v>274</v>
      </c>
      <c r="D171" s="34">
        <v>44161</v>
      </c>
      <c r="E171" s="34">
        <v>44137</v>
      </c>
      <c r="F171" s="1" t="s">
        <v>281</v>
      </c>
      <c r="G171">
        <v>21</v>
      </c>
      <c r="H171">
        <v>-2</v>
      </c>
      <c r="I171" s="35">
        <v>84.5</v>
      </c>
      <c r="J171" s="35"/>
      <c r="K171" t="s">
        <v>383</v>
      </c>
      <c r="L171" s="37">
        <v>6100</v>
      </c>
      <c r="M171" s="38">
        <f t="shared" si="4"/>
        <v>-12200</v>
      </c>
      <c r="N171" s="39">
        <f t="shared" si="5"/>
        <v>1030900</v>
      </c>
      <c r="P171" s="35"/>
      <c r="Q171" s="25"/>
    </row>
    <row r="172" spans="2:17" x14ac:dyDescent="0.25">
      <c r="B172" s="16">
        <f>IF(C172="","",SUMIF('Account Ref'!B:B,'Trade Sheet'!C172,'Account Ref'!A:A))</f>
        <v>3</v>
      </c>
      <c r="C172" s="33" t="s">
        <v>274</v>
      </c>
      <c r="D172" s="34">
        <v>44161</v>
      </c>
      <c r="E172" s="34">
        <v>44137</v>
      </c>
      <c r="F172" s="1" t="s">
        <v>268</v>
      </c>
      <c r="G172">
        <v>21</v>
      </c>
      <c r="H172">
        <v>-1</v>
      </c>
      <c r="I172" s="35">
        <v>815.2</v>
      </c>
      <c r="J172" s="35"/>
      <c r="K172" t="s">
        <v>383</v>
      </c>
      <c r="L172" s="37">
        <v>1200</v>
      </c>
      <c r="M172" s="38">
        <f t="shared" si="4"/>
        <v>-1200</v>
      </c>
      <c r="N172" s="39">
        <f t="shared" si="5"/>
        <v>978240</v>
      </c>
      <c r="P172" s="35"/>
      <c r="Q172" s="25"/>
    </row>
    <row r="173" spans="2:17" x14ac:dyDescent="0.25">
      <c r="B173" s="16">
        <f>IF(C173="","",SUMIF('Account Ref'!B:B,'Trade Sheet'!C173,'Account Ref'!A:A))</f>
        <v>3</v>
      </c>
      <c r="C173" s="33" t="s">
        <v>274</v>
      </c>
      <c r="D173" s="34">
        <v>44161</v>
      </c>
      <c r="E173" s="34">
        <v>44137</v>
      </c>
      <c r="F173" s="1" t="s">
        <v>253</v>
      </c>
      <c r="G173">
        <v>21</v>
      </c>
      <c r="H173">
        <v>1</v>
      </c>
      <c r="I173" s="35">
        <v>460.1</v>
      </c>
      <c r="J173" s="35"/>
      <c r="K173" t="s">
        <v>385</v>
      </c>
      <c r="L173" s="37">
        <v>1851</v>
      </c>
      <c r="M173" s="38">
        <f t="shared" si="4"/>
        <v>1851</v>
      </c>
      <c r="N173" s="39">
        <f t="shared" si="5"/>
        <v>-851645.10000000009</v>
      </c>
      <c r="P173" s="35"/>
      <c r="Q173" s="25"/>
    </row>
    <row r="174" spans="2:17" x14ac:dyDescent="0.25">
      <c r="B174" s="16">
        <f>IF(C174="","",SUMIF('Account Ref'!B:B,'Trade Sheet'!C174,'Account Ref'!A:A))</f>
        <v>3</v>
      </c>
      <c r="C174" s="33" t="s">
        <v>274</v>
      </c>
      <c r="D174" s="34">
        <v>44161</v>
      </c>
      <c r="E174" s="34">
        <v>44137</v>
      </c>
      <c r="F174" s="1" t="s">
        <v>270</v>
      </c>
      <c r="G174">
        <v>21</v>
      </c>
      <c r="H174">
        <v>1</v>
      </c>
      <c r="I174" s="35">
        <v>3434.18</v>
      </c>
      <c r="J174" s="35"/>
      <c r="K174" t="s">
        <v>385</v>
      </c>
      <c r="L174" s="37">
        <v>250</v>
      </c>
      <c r="M174" s="38">
        <f t="shared" si="4"/>
        <v>250</v>
      </c>
      <c r="N174" s="39">
        <f t="shared" si="5"/>
        <v>-858545</v>
      </c>
      <c r="P174" s="35"/>
      <c r="Q174" s="25"/>
    </row>
    <row r="175" spans="2:17" x14ac:dyDescent="0.25">
      <c r="B175" s="16">
        <f>IF(C175="","",SUMIF('Account Ref'!B:B,'Trade Sheet'!C175,'Account Ref'!A:A))</f>
        <v>3</v>
      </c>
      <c r="C175" s="33" t="s">
        <v>274</v>
      </c>
      <c r="D175" s="34">
        <v>44161</v>
      </c>
      <c r="E175" s="34">
        <v>44137</v>
      </c>
      <c r="F175" s="1" t="s">
        <v>259</v>
      </c>
      <c r="G175">
        <v>21</v>
      </c>
      <c r="H175">
        <v>2</v>
      </c>
      <c r="I175" s="35">
        <v>6914.99</v>
      </c>
      <c r="J175" s="35"/>
      <c r="K175" t="s">
        <v>385</v>
      </c>
      <c r="L175" s="37">
        <v>100</v>
      </c>
      <c r="M175" s="38">
        <f t="shared" si="4"/>
        <v>200</v>
      </c>
      <c r="N175" s="39">
        <f t="shared" si="5"/>
        <v>-1382998</v>
      </c>
      <c r="P175" s="35"/>
      <c r="Q175" s="25"/>
    </row>
    <row r="176" spans="2:17" x14ac:dyDescent="0.25">
      <c r="B176" s="16">
        <f>IF(C176="","",SUMIF('Account Ref'!B:B,'Trade Sheet'!C176,'Account Ref'!A:A))</f>
        <v>3</v>
      </c>
      <c r="C176" s="33" t="s">
        <v>274</v>
      </c>
      <c r="D176" s="34">
        <v>44161</v>
      </c>
      <c r="E176" s="34">
        <v>44137</v>
      </c>
      <c r="F176" s="1" t="s">
        <v>260</v>
      </c>
      <c r="G176">
        <v>21</v>
      </c>
      <c r="H176">
        <v>2</v>
      </c>
      <c r="I176" s="35">
        <v>916.51</v>
      </c>
      <c r="J176" s="35"/>
      <c r="K176" t="s">
        <v>385</v>
      </c>
      <c r="L176" s="37">
        <v>550</v>
      </c>
      <c r="M176" s="38">
        <f t="shared" si="4"/>
        <v>1100</v>
      </c>
      <c r="N176" s="39">
        <f t="shared" si="5"/>
        <v>-1008161</v>
      </c>
      <c r="P176" s="35"/>
      <c r="Q176" s="25"/>
    </row>
    <row r="177" spans="2:17" x14ac:dyDescent="0.25">
      <c r="B177" s="16">
        <f>IF(C177="","",SUMIF('Account Ref'!B:B,'Trade Sheet'!C177,'Account Ref'!A:A))</f>
        <v>3</v>
      </c>
      <c r="C177" s="33" t="s">
        <v>274</v>
      </c>
      <c r="D177" s="34">
        <v>44161</v>
      </c>
      <c r="E177" s="34">
        <v>44137</v>
      </c>
      <c r="F177" s="1" t="s">
        <v>286</v>
      </c>
      <c r="G177">
        <v>21</v>
      </c>
      <c r="H177">
        <v>2</v>
      </c>
      <c r="I177" s="35">
        <v>531.1</v>
      </c>
      <c r="J177" s="35"/>
      <c r="K177" t="s">
        <v>385</v>
      </c>
      <c r="L177" s="37">
        <v>1200</v>
      </c>
      <c r="M177" s="38">
        <f t="shared" si="4"/>
        <v>2400</v>
      </c>
      <c r="N177" s="39">
        <f t="shared" si="5"/>
        <v>-1274640</v>
      </c>
      <c r="P177" s="35"/>
      <c r="Q177" s="25"/>
    </row>
    <row r="178" spans="2:17" x14ac:dyDescent="0.25">
      <c r="B178" s="16">
        <f>IF(C178="","",SUMIF('Account Ref'!B:B,'Trade Sheet'!C178,'Account Ref'!A:A))</f>
        <v>3</v>
      </c>
      <c r="C178" s="33" t="s">
        <v>274</v>
      </c>
      <c r="D178" s="34">
        <v>44161</v>
      </c>
      <c r="E178" s="34">
        <v>44137</v>
      </c>
      <c r="F178" s="1" t="s">
        <v>264</v>
      </c>
      <c r="G178">
        <v>21</v>
      </c>
      <c r="H178">
        <v>2</v>
      </c>
      <c r="I178" s="35">
        <v>2062.7800000000002</v>
      </c>
      <c r="J178" s="35"/>
      <c r="K178" t="s">
        <v>382</v>
      </c>
      <c r="L178" s="37">
        <v>300</v>
      </c>
      <c r="M178" s="38">
        <f t="shared" si="4"/>
        <v>600</v>
      </c>
      <c r="N178" s="39">
        <f t="shared" si="5"/>
        <v>-1237668.0000000002</v>
      </c>
      <c r="P178" s="35"/>
      <c r="Q178" s="25"/>
    </row>
    <row r="179" spans="2:17" x14ac:dyDescent="0.25">
      <c r="B179" s="16">
        <f>IF(C179="","",SUMIF('Account Ref'!B:B,'Trade Sheet'!C179,'Account Ref'!A:A))</f>
        <v>3</v>
      </c>
      <c r="C179" s="33" t="s">
        <v>274</v>
      </c>
      <c r="D179" s="34">
        <v>44161</v>
      </c>
      <c r="E179" s="34">
        <v>44137</v>
      </c>
      <c r="F179" s="1" t="s">
        <v>318</v>
      </c>
      <c r="G179">
        <v>21</v>
      </c>
      <c r="H179">
        <v>1</v>
      </c>
      <c r="I179" s="35">
        <v>1173.5999999999999</v>
      </c>
      <c r="J179" s="35"/>
      <c r="K179" t="s">
        <v>382</v>
      </c>
      <c r="L179" s="37">
        <v>750</v>
      </c>
      <c r="M179" s="38">
        <f t="shared" si="4"/>
        <v>750</v>
      </c>
      <c r="N179" s="39">
        <f t="shared" si="5"/>
        <v>-880199.99999999988</v>
      </c>
      <c r="P179" s="35"/>
      <c r="Q179" s="25"/>
    </row>
    <row r="180" spans="2:17" x14ac:dyDescent="0.25">
      <c r="B180" s="16">
        <f>IF(C180="","",SUMIF('Account Ref'!B:B,'Trade Sheet'!C180,'Account Ref'!A:A))</f>
        <v>3</v>
      </c>
      <c r="C180" s="33" t="s">
        <v>274</v>
      </c>
      <c r="D180" s="34">
        <v>44161</v>
      </c>
      <c r="E180" s="34">
        <v>44137</v>
      </c>
      <c r="F180" s="1" t="s">
        <v>266</v>
      </c>
      <c r="G180">
        <v>21</v>
      </c>
      <c r="H180">
        <v>2</v>
      </c>
      <c r="I180" s="35">
        <v>421.77</v>
      </c>
      <c r="J180" s="35"/>
      <c r="K180" t="s">
        <v>382</v>
      </c>
      <c r="L180" s="37">
        <v>1375</v>
      </c>
      <c r="M180" s="38">
        <f t="shared" si="4"/>
        <v>2750</v>
      </c>
      <c r="N180" s="39">
        <f t="shared" si="5"/>
        <v>-1159867.5</v>
      </c>
      <c r="P180" s="35"/>
      <c r="Q180" s="25"/>
    </row>
    <row r="181" spans="2:17" x14ac:dyDescent="0.25">
      <c r="B181" s="16">
        <f>IF(C181="","",SUMIF('Account Ref'!B:B,'Trade Sheet'!C181,'Account Ref'!A:A))</f>
        <v>3</v>
      </c>
      <c r="C181" s="33" t="s">
        <v>274</v>
      </c>
      <c r="D181" s="34">
        <v>44161</v>
      </c>
      <c r="E181" s="34">
        <v>44137</v>
      </c>
      <c r="F181" s="1" t="s">
        <v>320</v>
      </c>
      <c r="G181">
        <v>21</v>
      </c>
      <c r="H181">
        <v>2</v>
      </c>
      <c r="I181" s="35">
        <v>2077.11</v>
      </c>
      <c r="J181" s="35"/>
      <c r="K181" t="s">
        <v>382</v>
      </c>
      <c r="L181" s="37">
        <v>300</v>
      </c>
      <c r="M181" s="38">
        <f t="shared" si="4"/>
        <v>600</v>
      </c>
      <c r="N181" s="39">
        <f t="shared" si="5"/>
        <v>-1246266</v>
      </c>
      <c r="P181" s="35"/>
      <c r="Q181" s="25"/>
    </row>
    <row r="182" spans="2:17" x14ac:dyDescent="0.25">
      <c r="B182" s="16">
        <f>IF(C182="","",SUMIF('Account Ref'!B:B,'Trade Sheet'!C182,'Account Ref'!A:A))</f>
        <v>3</v>
      </c>
      <c r="C182" s="33" t="s">
        <v>274</v>
      </c>
      <c r="D182" s="34">
        <v>44161</v>
      </c>
      <c r="E182" s="34">
        <v>44137</v>
      </c>
      <c r="F182" s="1" t="s">
        <v>322</v>
      </c>
      <c r="G182">
        <v>21</v>
      </c>
      <c r="H182">
        <v>-2</v>
      </c>
      <c r="I182" s="35">
        <v>182.93</v>
      </c>
      <c r="J182" s="35"/>
      <c r="K182" t="s">
        <v>384</v>
      </c>
      <c r="L182" s="37">
        <v>3000</v>
      </c>
      <c r="M182" s="38">
        <f t="shared" si="4"/>
        <v>-6000</v>
      </c>
      <c r="N182" s="39">
        <f t="shared" si="5"/>
        <v>1097580</v>
      </c>
      <c r="P182" s="35"/>
      <c r="Q182" s="25"/>
    </row>
    <row r="183" spans="2:17" x14ac:dyDescent="0.25">
      <c r="B183" s="16">
        <f>IF(C183="","",SUMIF('Account Ref'!B:B,'Trade Sheet'!C183,'Account Ref'!A:A))</f>
        <v>3</v>
      </c>
      <c r="C183" s="33" t="s">
        <v>274</v>
      </c>
      <c r="D183" s="34">
        <v>44161</v>
      </c>
      <c r="E183" s="34">
        <v>44137</v>
      </c>
      <c r="F183" s="1" t="s">
        <v>261</v>
      </c>
      <c r="G183">
        <v>21</v>
      </c>
      <c r="H183">
        <v>-3</v>
      </c>
      <c r="I183" s="35">
        <v>78.37</v>
      </c>
      <c r="J183" s="35"/>
      <c r="K183" t="s">
        <v>384</v>
      </c>
      <c r="L183" s="37">
        <v>5700</v>
      </c>
      <c r="M183" s="38">
        <f t="shared" si="4"/>
        <v>-17100</v>
      </c>
      <c r="N183" s="39">
        <f t="shared" si="5"/>
        <v>1340127</v>
      </c>
      <c r="P183" s="35"/>
      <c r="Q183" s="25"/>
    </row>
    <row r="184" spans="2:17" x14ac:dyDescent="0.25">
      <c r="B184" s="16">
        <f>IF(C184="","",SUMIF('Account Ref'!B:B,'Trade Sheet'!C184,'Account Ref'!A:A))</f>
        <v>3</v>
      </c>
      <c r="C184" s="33" t="s">
        <v>274</v>
      </c>
      <c r="D184" s="34">
        <v>44161</v>
      </c>
      <c r="E184" s="34">
        <v>44137</v>
      </c>
      <c r="F184" s="1" t="s">
        <v>291</v>
      </c>
      <c r="G184">
        <v>21</v>
      </c>
      <c r="H184">
        <v>-2</v>
      </c>
      <c r="I184" s="35">
        <v>348.83</v>
      </c>
      <c r="J184" s="35"/>
      <c r="K184" t="s">
        <v>384</v>
      </c>
      <c r="L184" s="37">
        <v>1800</v>
      </c>
      <c r="M184" s="38">
        <f t="shared" si="4"/>
        <v>-3600</v>
      </c>
      <c r="N184" s="39">
        <f t="shared" si="5"/>
        <v>1255788</v>
      </c>
      <c r="P184" s="35"/>
      <c r="Q184" s="25"/>
    </row>
    <row r="185" spans="2:17" x14ac:dyDescent="0.25">
      <c r="B185" s="16">
        <f>IF(C185="","",SUMIF('Account Ref'!B:B,'Trade Sheet'!C185,'Account Ref'!A:A))</f>
        <v>3</v>
      </c>
      <c r="C185" s="33" t="s">
        <v>274</v>
      </c>
      <c r="D185" s="34">
        <v>44161</v>
      </c>
      <c r="E185" s="34">
        <v>44137</v>
      </c>
      <c r="F185" s="1" t="s">
        <v>313</v>
      </c>
      <c r="G185">
        <v>21</v>
      </c>
      <c r="H185">
        <v>-2</v>
      </c>
      <c r="I185" s="35">
        <v>404.89</v>
      </c>
      <c r="J185" s="35"/>
      <c r="K185" t="s">
        <v>384</v>
      </c>
      <c r="L185" s="37">
        <v>1700</v>
      </c>
      <c r="M185" s="38">
        <f t="shared" si="4"/>
        <v>-3400</v>
      </c>
      <c r="N185" s="39">
        <f t="shared" si="5"/>
        <v>1376626</v>
      </c>
      <c r="P185" s="35"/>
      <c r="Q185" s="25"/>
    </row>
    <row r="186" spans="2:17" x14ac:dyDescent="0.25">
      <c r="B186" s="16">
        <f>IF(C186="","",SUMIF('Account Ref'!B:B,'Trade Sheet'!C186,'Account Ref'!A:A))</f>
        <v>3</v>
      </c>
      <c r="C186" s="33" t="s">
        <v>274</v>
      </c>
      <c r="D186" s="34">
        <v>44161</v>
      </c>
      <c r="E186" s="34">
        <v>44137</v>
      </c>
      <c r="F186" s="1" t="s">
        <v>267</v>
      </c>
      <c r="G186">
        <v>21</v>
      </c>
      <c r="H186">
        <v>-1</v>
      </c>
      <c r="I186" s="35">
        <v>357.18</v>
      </c>
      <c r="J186" s="35"/>
      <c r="K186" t="s">
        <v>384</v>
      </c>
      <c r="L186" s="37">
        <v>2500</v>
      </c>
      <c r="M186" s="38">
        <f t="shared" si="4"/>
        <v>-2500</v>
      </c>
      <c r="N186" s="39">
        <f t="shared" si="5"/>
        <v>892950</v>
      </c>
      <c r="P186" s="35"/>
      <c r="Q186" s="25"/>
    </row>
    <row r="187" spans="2:17" x14ac:dyDescent="0.25">
      <c r="B187" s="16">
        <f>IF(C187="","",SUMIF('Account Ref'!B:B,'Trade Sheet'!C187,'Account Ref'!A:A))</f>
        <v>3</v>
      </c>
      <c r="C187" s="33" t="s">
        <v>274</v>
      </c>
      <c r="D187" s="34">
        <v>44161</v>
      </c>
      <c r="E187" s="34">
        <v>44137</v>
      </c>
      <c r="F187" s="1" t="s">
        <v>290</v>
      </c>
      <c r="G187">
        <v>21</v>
      </c>
      <c r="H187">
        <v>-3</v>
      </c>
      <c r="I187" s="35">
        <v>116.06</v>
      </c>
      <c r="J187" s="35"/>
      <c r="K187" t="s">
        <v>383</v>
      </c>
      <c r="L187" s="37">
        <v>3700</v>
      </c>
      <c r="M187" s="38">
        <f t="shared" si="4"/>
        <v>-11100</v>
      </c>
      <c r="N187" s="39">
        <f t="shared" si="5"/>
        <v>1288266</v>
      </c>
      <c r="P187" s="35"/>
      <c r="Q187" s="25"/>
    </row>
    <row r="188" spans="2:17" x14ac:dyDescent="0.25">
      <c r="B188" s="16">
        <f>IF(C188="","",SUMIF('Account Ref'!B:B,'Trade Sheet'!C188,'Account Ref'!A:A))</f>
        <v>3</v>
      </c>
      <c r="C188" s="33" t="s">
        <v>274</v>
      </c>
      <c r="D188" s="34">
        <v>44161</v>
      </c>
      <c r="E188" s="34">
        <v>44137</v>
      </c>
      <c r="F188" s="1" t="s">
        <v>291</v>
      </c>
      <c r="G188">
        <v>21</v>
      </c>
      <c r="H188">
        <v>-2</v>
      </c>
      <c r="I188" s="35">
        <v>348.83</v>
      </c>
      <c r="J188" s="35"/>
      <c r="K188" t="s">
        <v>383</v>
      </c>
      <c r="L188" s="37">
        <v>1800</v>
      </c>
      <c r="M188" s="38">
        <f t="shared" si="4"/>
        <v>-3600</v>
      </c>
      <c r="N188" s="39">
        <f t="shared" si="5"/>
        <v>1255788</v>
      </c>
      <c r="P188" s="35"/>
      <c r="Q188" s="25"/>
    </row>
    <row r="189" spans="2:17" x14ac:dyDescent="0.25">
      <c r="B189" s="16">
        <f>IF(C189="","",SUMIF('Account Ref'!B:B,'Trade Sheet'!C189,'Account Ref'!A:A))</f>
        <v>3</v>
      </c>
      <c r="C189" s="33" t="s">
        <v>274</v>
      </c>
      <c r="D189" s="34">
        <v>44161</v>
      </c>
      <c r="E189" s="34">
        <v>44137</v>
      </c>
      <c r="F189" s="1" t="s">
        <v>259</v>
      </c>
      <c r="G189">
        <v>21</v>
      </c>
      <c r="H189">
        <v>2</v>
      </c>
      <c r="I189" s="43">
        <v>6914.99</v>
      </c>
      <c r="J189" s="43"/>
      <c r="K189" t="s">
        <v>385</v>
      </c>
      <c r="L189" s="37">
        <v>100</v>
      </c>
      <c r="M189" s="38">
        <f t="shared" si="4"/>
        <v>200</v>
      </c>
      <c r="N189" s="39">
        <f t="shared" si="5"/>
        <v>-1382998</v>
      </c>
      <c r="P189" s="35"/>
      <c r="Q189" s="25"/>
    </row>
    <row r="190" spans="2:17" x14ac:dyDescent="0.25">
      <c r="B190" s="16">
        <f>IF(C190="","",SUMIF('Account Ref'!B:B,'Trade Sheet'!C190,'Account Ref'!A:A))</f>
        <v>3</v>
      </c>
      <c r="C190" s="33" t="s">
        <v>274</v>
      </c>
      <c r="D190" s="34">
        <v>44161</v>
      </c>
      <c r="E190" s="34">
        <v>44137</v>
      </c>
      <c r="F190" s="1" t="s">
        <v>253</v>
      </c>
      <c r="G190">
        <v>21</v>
      </c>
      <c r="H190">
        <v>1</v>
      </c>
      <c r="I190" s="43">
        <v>460.1</v>
      </c>
      <c r="J190" s="43"/>
      <c r="K190" t="s">
        <v>385</v>
      </c>
      <c r="L190" s="37">
        <v>1851</v>
      </c>
      <c r="M190" s="38">
        <f t="shared" si="4"/>
        <v>1851</v>
      </c>
      <c r="N190" s="39">
        <f t="shared" si="5"/>
        <v>-851645.10000000009</v>
      </c>
      <c r="P190" s="35"/>
      <c r="Q190" s="25"/>
    </row>
    <row r="191" spans="2:17" x14ac:dyDescent="0.25">
      <c r="B191" s="16">
        <f>IF(C191="","",SUMIF('Account Ref'!B:B,'Trade Sheet'!C191,'Account Ref'!A:A))</f>
        <v>3</v>
      </c>
      <c r="C191" s="33" t="s">
        <v>274</v>
      </c>
      <c r="D191" s="34">
        <v>44161</v>
      </c>
      <c r="E191" s="34">
        <v>44137</v>
      </c>
      <c r="F191" s="1" t="s">
        <v>260</v>
      </c>
      <c r="G191">
        <v>21</v>
      </c>
      <c r="H191">
        <v>2</v>
      </c>
      <c r="I191" s="43">
        <v>916.51</v>
      </c>
      <c r="J191" s="43"/>
      <c r="K191" t="s">
        <v>385</v>
      </c>
      <c r="L191" s="37">
        <v>550</v>
      </c>
      <c r="M191" s="38">
        <f t="shared" si="4"/>
        <v>1100</v>
      </c>
      <c r="N191" s="39">
        <f t="shared" si="5"/>
        <v>-1008161</v>
      </c>
      <c r="P191" s="35"/>
      <c r="Q191" s="25"/>
    </row>
    <row r="192" spans="2:17" x14ac:dyDescent="0.25">
      <c r="B192" s="16">
        <f>IF(C192="","",SUMIF('Account Ref'!B:B,'Trade Sheet'!C192,'Account Ref'!A:A))</f>
        <v>4</v>
      </c>
      <c r="C192" s="33" t="s">
        <v>275</v>
      </c>
      <c r="D192" s="34">
        <v>44161</v>
      </c>
      <c r="E192" s="34">
        <v>44137</v>
      </c>
      <c r="F192" s="1" t="s">
        <v>320</v>
      </c>
      <c r="G192">
        <v>21</v>
      </c>
      <c r="H192">
        <v>2</v>
      </c>
      <c r="I192" s="43">
        <v>2077.11</v>
      </c>
      <c r="J192" s="43"/>
      <c r="K192" t="s">
        <v>382</v>
      </c>
      <c r="L192" s="37">
        <v>300</v>
      </c>
      <c r="M192" s="38">
        <f t="shared" si="4"/>
        <v>600</v>
      </c>
      <c r="N192" s="39">
        <f t="shared" si="5"/>
        <v>-1246266</v>
      </c>
      <c r="P192" s="35"/>
      <c r="Q192" s="25"/>
    </row>
    <row r="193" spans="2:17" x14ac:dyDescent="0.25">
      <c r="B193" s="16">
        <f>IF(C193="","",SUMIF('Account Ref'!B:B,'Trade Sheet'!C193,'Account Ref'!A:A))</f>
        <v>4</v>
      </c>
      <c r="C193" s="33" t="s">
        <v>275</v>
      </c>
      <c r="D193" s="34">
        <v>44161</v>
      </c>
      <c r="E193" s="34">
        <v>44137</v>
      </c>
      <c r="F193" s="1" t="s">
        <v>298</v>
      </c>
      <c r="G193">
        <v>21</v>
      </c>
      <c r="H193">
        <v>2</v>
      </c>
      <c r="I193" s="43">
        <v>3436.12</v>
      </c>
      <c r="J193" s="43"/>
      <c r="K193" t="s">
        <v>382</v>
      </c>
      <c r="L193" s="37">
        <v>200</v>
      </c>
      <c r="M193" s="38">
        <f t="shared" si="4"/>
        <v>400</v>
      </c>
      <c r="N193" s="39">
        <f t="shared" si="5"/>
        <v>-1374448</v>
      </c>
      <c r="P193" s="35"/>
      <c r="Q193" s="25"/>
    </row>
    <row r="194" spans="2:17" x14ac:dyDescent="0.25">
      <c r="B194" s="16">
        <f>IF(C194="","",SUMIF('Account Ref'!B:B,'Trade Sheet'!C194,'Account Ref'!A:A))</f>
        <v>4</v>
      </c>
      <c r="C194" s="33" t="s">
        <v>275</v>
      </c>
      <c r="D194" s="34">
        <v>44161</v>
      </c>
      <c r="E194" s="34">
        <v>44137</v>
      </c>
      <c r="F194" s="1" t="s">
        <v>261</v>
      </c>
      <c r="G194">
        <v>21</v>
      </c>
      <c r="H194">
        <v>-3</v>
      </c>
      <c r="I194" s="43">
        <v>78.37</v>
      </c>
      <c r="J194" s="43"/>
      <c r="K194" t="s">
        <v>384</v>
      </c>
      <c r="L194" s="37">
        <v>5700</v>
      </c>
      <c r="M194" s="38">
        <f t="shared" si="4"/>
        <v>-17100</v>
      </c>
      <c r="N194" s="39">
        <f t="shared" si="5"/>
        <v>1340127</v>
      </c>
      <c r="P194" s="35"/>
      <c r="Q194" s="25"/>
    </row>
    <row r="195" spans="2:17" x14ac:dyDescent="0.25">
      <c r="B195" s="16">
        <f>IF(C195="","",SUMIF('Account Ref'!B:B,'Trade Sheet'!C195,'Account Ref'!A:A))</f>
        <v>4</v>
      </c>
      <c r="C195" s="33" t="s">
        <v>275</v>
      </c>
      <c r="D195" s="34">
        <v>44161</v>
      </c>
      <c r="E195" s="34">
        <v>44137</v>
      </c>
      <c r="F195" s="1" t="s">
        <v>313</v>
      </c>
      <c r="G195">
        <v>21</v>
      </c>
      <c r="H195">
        <v>-2</v>
      </c>
      <c r="I195" s="43">
        <v>404.89</v>
      </c>
      <c r="J195" s="43"/>
      <c r="K195" t="s">
        <v>384</v>
      </c>
      <c r="L195" s="37">
        <v>1700</v>
      </c>
      <c r="M195" s="38">
        <f t="shared" si="4"/>
        <v>-3400</v>
      </c>
      <c r="N195" s="39">
        <f t="shared" si="5"/>
        <v>1376626</v>
      </c>
      <c r="P195" s="35"/>
      <c r="Q195" s="25"/>
    </row>
    <row r="196" spans="2:17" x14ac:dyDescent="0.25">
      <c r="B196" s="16">
        <f>IF(C196="","",SUMIF('Account Ref'!B:B,'Trade Sheet'!C196,'Account Ref'!A:A))</f>
        <v>4</v>
      </c>
      <c r="C196" s="33" t="s">
        <v>275</v>
      </c>
      <c r="D196" s="34">
        <v>44161</v>
      </c>
      <c r="E196" s="34">
        <v>44137</v>
      </c>
      <c r="F196" s="1" t="s">
        <v>312</v>
      </c>
      <c r="G196">
        <v>21</v>
      </c>
      <c r="H196">
        <v>-1</v>
      </c>
      <c r="I196" s="43">
        <v>311.10000000000002</v>
      </c>
      <c r="J196" s="43"/>
      <c r="K196" t="s">
        <v>384</v>
      </c>
      <c r="L196" s="37">
        <v>2700</v>
      </c>
      <c r="M196" s="38">
        <f t="shared" ref="M196:M259" si="6">IF(H196="","",H196*L196)</f>
        <v>-2700</v>
      </c>
      <c r="N196" s="39">
        <f t="shared" ref="N196:N259" si="7">IF(M196="","",I196*-M196)</f>
        <v>839970.00000000012</v>
      </c>
      <c r="P196" s="35"/>
      <c r="Q196" s="25"/>
    </row>
    <row r="197" spans="2:17" x14ac:dyDescent="0.25">
      <c r="B197" s="16">
        <f>IF(C197="","",SUMIF('Account Ref'!B:B,'Trade Sheet'!C197,'Account Ref'!A:A))</f>
        <v>1</v>
      </c>
      <c r="C197" s="33" t="s">
        <v>222</v>
      </c>
      <c r="D197" s="34">
        <v>44161</v>
      </c>
      <c r="E197" s="34">
        <v>44137</v>
      </c>
      <c r="F197" s="1" t="s">
        <v>283</v>
      </c>
      <c r="G197">
        <v>21</v>
      </c>
      <c r="H197">
        <v>1</v>
      </c>
      <c r="I197" s="43">
        <v>2180.75</v>
      </c>
      <c r="J197" s="43"/>
      <c r="K197" s="22"/>
      <c r="L197" s="37">
        <v>300</v>
      </c>
      <c r="M197" s="38">
        <f t="shared" si="6"/>
        <v>300</v>
      </c>
      <c r="N197" s="39">
        <f t="shared" si="7"/>
        <v>-654225</v>
      </c>
      <c r="P197" s="35"/>
      <c r="Q197" s="25"/>
    </row>
    <row r="198" spans="2:17" x14ac:dyDescent="0.25">
      <c r="B198" s="16">
        <f>IF(C198="","",SUMIF('Account Ref'!B:B,'Trade Sheet'!C198,'Account Ref'!A:A))</f>
        <v>1</v>
      </c>
      <c r="C198" s="33" t="s">
        <v>222</v>
      </c>
      <c r="D198" s="34">
        <v>44161</v>
      </c>
      <c r="E198" s="34">
        <v>44137</v>
      </c>
      <c r="F198" s="1" t="s">
        <v>270</v>
      </c>
      <c r="G198">
        <v>21</v>
      </c>
      <c r="H198">
        <v>1</v>
      </c>
      <c r="I198" s="43">
        <v>3434.18</v>
      </c>
      <c r="J198" s="43"/>
      <c r="K198" s="22"/>
      <c r="L198" s="37">
        <v>250</v>
      </c>
      <c r="M198" s="38">
        <f t="shared" si="6"/>
        <v>250</v>
      </c>
      <c r="N198" s="39">
        <f t="shared" si="7"/>
        <v>-858545</v>
      </c>
      <c r="P198" s="35"/>
      <c r="Q198" s="25"/>
    </row>
    <row r="199" spans="2:17" x14ac:dyDescent="0.25">
      <c r="B199" s="16">
        <f>IF(C199="","",SUMIF('Account Ref'!B:B,'Trade Sheet'!C199,'Account Ref'!A:A))</f>
        <v>1</v>
      </c>
      <c r="C199" s="33" t="s">
        <v>222</v>
      </c>
      <c r="D199" s="34">
        <v>44161</v>
      </c>
      <c r="E199" s="34">
        <v>44137</v>
      </c>
      <c r="F199" s="1" t="s">
        <v>253</v>
      </c>
      <c r="G199">
        <v>21</v>
      </c>
      <c r="H199">
        <v>1</v>
      </c>
      <c r="I199" s="43">
        <v>460.1</v>
      </c>
      <c r="J199" s="43"/>
      <c r="K199" s="22"/>
      <c r="L199" s="37">
        <v>1851</v>
      </c>
      <c r="M199" s="38">
        <f t="shared" si="6"/>
        <v>1851</v>
      </c>
      <c r="N199" s="39">
        <f t="shared" si="7"/>
        <v>-851645.10000000009</v>
      </c>
      <c r="P199" s="35"/>
      <c r="Q199" s="25"/>
    </row>
    <row r="200" spans="2:17" x14ac:dyDescent="0.25">
      <c r="B200" s="16">
        <f>IF(C200="","",SUMIF('Account Ref'!B:B,'Trade Sheet'!C200,'Account Ref'!A:A))</f>
        <v>1</v>
      </c>
      <c r="C200" s="33" t="s">
        <v>222</v>
      </c>
      <c r="D200" s="34">
        <v>44161</v>
      </c>
      <c r="E200" s="34">
        <v>44137</v>
      </c>
      <c r="F200" s="1" t="s">
        <v>298</v>
      </c>
      <c r="G200">
        <v>21</v>
      </c>
      <c r="H200">
        <v>1</v>
      </c>
      <c r="I200" s="43">
        <v>3436.12</v>
      </c>
      <c r="J200" s="43"/>
      <c r="K200" s="22"/>
      <c r="L200" s="37">
        <v>200</v>
      </c>
      <c r="M200" s="38">
        <f t="shared" si="6"/>
        <v>200</v>
      </c>
      <c r="N200" s="39">
        <f t="shared" si="7"/>
        <v>-687224</v>
      </c>
      <c r="P200" s="35"/>
      <c r="Q200" s="25"/>
    </row>
    <row r="201" spans="2:17" x14ac:dyDescent="0.25">
      <c r="B201" s="16">
        <f>IF(C201="","",SUMIF('Account Ref'!B:B,'Trade Sheet'!C201,'Account Ref'!A:A))</f>
        <v>1</v>
      </c>
      <c r="C201" s="33" t="s">
        <v>222</v>
      </c>
      <c r="D201" s="34">
        <v>44161</v>
      </c>
      <c r="E201" s="34">
        <v>44137</v>
      </c>
      <c r="F201" s="1" t="s">
        <v>257</v>
      </c>
      <c r="G201">
        <v>21</v>
      </c>
      <c r="H201">
        <v>1</v>
      </c>
      <c r="I201" s="43">
        <v>2031.45</v>
      </c>
      <c r="J201" s="43"/>
      <c r="K201" s="22"/>
      <c r="L201" s="37">
        <v>350</v>
      </c>
      <c r="M201" s="38">
        <f t="shared" si="6"/>
        <v>350</v>
      </c>
      <c r="N201" s="39">
        <f t="shared" si="7"/>
        <v>-711007.5</v>
      </c>
      <c r="P201" s="35"/>
      <c r="Q201" s="25"/>
    </row>
    <row r="202" spans="2:17" x14ac:dyDescent="0.25">
      <c r="B202" s="16">
        <f>IF(C202="","",SUMIF('Account Ref'!B:B,'Trade Sheet'!C202,'Account Ref'!A:A))</f>
        <v>1</v>
      </c>
      <c r="C202" s="33" t="s">
        <v>222</v>
      </c>
      <c r="D202" s="34">
        <v>44161</v>
      </c>
      <c r="E202" s="34">
        <v>44137</v>
      </c>
      <c r="F202" s="1" t="s">
        <v>302</v>
      </c>
      <c r="G202">
        <v>21</v>
      </c>
      <c r="H202">
        <v>2</v>
      </c>
      <c r="I202" s="43">
        <v>826.4</v>
      </c>
      <c r="J202" s="43"/>
      <c r="K202" s="22"/>
      <c r="L202" s="37">
        <v>700</v>
      </c>
      <c r="M202" s="38">
        <f t="shared" si="6"/>
        <v>1400</v>
      </c>
      <c r="N202" s="39">
        <f t="shared" si="7"/>
        <v>-1156960</v>
      </c>
      <c r="P202" s="35"/>
      <c r="Q202" s="25"/>
    </row>
    <row r="203" spans="2:17" x14ac:dyDescent="0.25">
      <c r="B203" s="16">
        <f>IF(C203="","",SUMIF('Account Ref'!B:B,'Trade Sheet'!C203,'Account Ref'!A:A))</f>
        <v>1</v>
      </c>
      <c r="C203" s="33" t="s">
        <v>222</v>
      </c>
      <c r="D203" s="34">
        <v>44161</v>
      </c>
      <c r="E203" s="34">
        <v>44137</v>
      </c>
      <c r="F203" s="1" t="s">
        <v>255</v>
      </c>
      <c r="G203">
        <v>21</v>
      </c>
      <c r="H203">
        <v>1</v>
      </c>
      <c r="I203" s="43">
        <v>2844.35</v>
      </c>
      <c r="J203" s="43"/>
      <c r="K203" s="22"/>
      <c r="L203" s="37">
        <v>300</v>
      </c>
      <c r="M203" s="38">
        <f t="shared" si="6"/>
        <v>300</v>
      </c>
      <c r="N203" s="39">
        <f t="shared" si="7"/>
        <v>-853305</v>
      </c>
      <c r="P203" s="35"/>
      <c r="Q203" s="25"/>
    </row>
    <row r="204" spans="2:17" x14ac:dyDescent="0.25">
      <c r="B204" s="16">
        <f>IF(C204="","",SUMIF('Account Ref'!B:B,'Trade Sheet'!C204,'Account Ref'!A:A))</f>
        <v>1</v>
      </c>
      <c r="C204" s="33" t="s">
        <v>222</v>
      </c>
      <c r="D204" s="34">
        <v>44161</v>
      </c>
      <c r="E204" s="34">
        <v>44137</v>
      </c>
      <c r="F204" s="1" t="s">
        <v>266</v>
      </c>
      <c r="G204">
        <v>21</v>
      </c>
      <c r="H204">
        <v>4</v>
      </c>
      <c r="I204" s="35">
        <v>421.77</v>
      </c>
      <c r="J204" s="35"/>
      <c r="K204" s="36"/>
      <c r="L204" s="37">
        <v>1375</v>
      </c>
      <c r="M204" s="38">
        <f t="shared" si="6"/>
        <v>5500</v>
      </c>
      <c r="N204" s="39">
        <f t="shared" si="7"/>
        <v>-2319735</v>
      </c>
      <c r="P204" s="35"/>
      <c r="Q204" s="25"/>
    </row>
    <row r="205" spans="2:17" x14ac:dyDescent="0.25">
      <c r="B205" s="16">
        <f>IF(C205="","",SUMIF('Account Ref'!B:B,'Trade Sheet'!C205,'Account Ref'!A:A))</f>
        <v>1</v>
      </c>
      <c r="C205" s="33" t="s">
        <v>222</v>
      </c>
      <c r="D205" s="34">
        <v>44161</v>
      </c>
      <c r="E205" s="34">
        <v>44137</v>
      </c>
      <c r="F205" s="1" t="s">
        <v>280</v>
      </c>
      <c r="G205">
        <v>21</v>
      </c>
      <c r="H205">
        <v>2</v>
      </c>
      <c r="I205" s="35">
        <v>1074</v>
      </c>
      <c r="J205" s="35"/>
      <c r="K205" s="36"/>
      <c r="L205" s="37">
        <v>600</v>
      </c>
      <c r="M205" s="38">
        <f t="shared" si="6"/>
        <v>1200</v>
      </c>
      <c r="N205" s="39">
        <f t="shared" si="7"/>
        <v>-1288800</v>
      </c>
      <c r="P205" s="35"/>
      <c r="Q205" s="25"/>
    </row>
    <row r="206" spans="2:17" x14ac:dyDescent="0.25">
      <c r="B206" s="16">
        <f>IF(C206="","",SUMIF('Account Ref'!B:B,'Trade Sheet'!C206,'Account Ref'!A:A))</f>
        <v>1</v>
      </c>
      <c r="C206" s="33" t="s">
        <v>222</v>
      </c>
      <c r="D206" s="34">
        <v>44161</v>
      </c>
      <c r="E206" s="34">
        <v>44137</v>
      </c>
      <c r="F206" s="1" t="s">
        <v>272</v>
      </c>
      <c r="G206">
        <v>21</v>
      </c>
      <c r="H206">
        <v>4</v>
      </c>
      <c r="I206" s="35">
        <v>1584.04</v>
      </c>
      <c r="J206" s="35"/>
      <c r="K206" s="36"/>
      <c r="L206" s="37">
        <v>400</v>
      </c>
      <c r="M206" s="38">
        <f t="shared" si="6"/>
        <v>1600</v>
      </c>
      <c r="N206" s="39">
        <f t="shared" si="7"/>
        <v>-2534464</v>
      </c>
      <c r="P206" s="35"/>
      <c r="Q206" s="25"/>
    </row>
    <row r="207" spans="2:17" x14ac:dyDescent="0.25">
      <c r="B207" s="16">
        <f>IF(C207="","",SUMIF('Account Ref'!B:B,'Trade Sheet'!C207,'Account Ref'!A:A))</f>
        <v>1</v>
      </c>
      <c r="C207" s="33" t="s">
        <v>222</v>
      </c>
      <c r="D207" s="34">
        <v>44161</v>
      </c>
      <c r="E207" s="34">
        <v>44137</v>
      </c>
      <c r="F207" s="1" t="s">
        <v>259</v>
      </c>
      <c r="G207">
        <v>21</v>
      </c>
      <c r="H207">
        <v>1</v>
      </c>
      <c r="I207" s="35">
        <v>6914.99</v>
      </c>
      <c r="J207" s="35"/>
      <c r="K207" s="36"/>
      <c r="L207" s="37">
        <v>100</v>
      </c>
      <c r="M207" s="38">
        <f t="shared" si="6"/>
        <v>100</v>
      </c>
      <c r="N207" s="39">
        <f t="shared" si="7"/>
        <v>-691499</v>
      </c>
      <c r="P207" s="35"/>
      <c r="Q207" s="25"/>
    </row>
    <row r="208" spans="2:17" x14ac:dyDescent="0.25">
      <c r="B208" s="16">
        <f>IF(C208="","",SUMIF('Account Ref'!B:B,'Trade Sheet'!C208,'Account Ref'!A:A))</f>
        <v>1</v>
      </c>
      <c r="C208" s="33" t="s">
        <v>222</v>
      </c>
      <c r="D208" s="34">
        <v>44161</v>
      </c>
      <c r="E208" s="34">
        <v>44137</v>
      </c>
      <c r="F208" s="1" t="s">
        <v>317</v>
      </c>
      <c r="G208">
        <v>21</v>
      </c>
      <c r="H208">
        <v>1</v>
      </c>
      <c r="I208" s="35">
        <v>21799.75</v>
      </c>
      <c r="J208" s="35"/>
      <c r="K208" s="36"/>
      <c r="L208" s="37">
        <v>50</v>
      </c>
      <c r="M208" s="38">
        <f t="shared" si="6"/>
        <v>50</v>
      </c>
      <c r="N208" s="39">
        <f t="shared" si="7"/>
        <v>-1089987.5</v>
      </c>
      <c r="P208" s="35"/>
      <c r="Q208" s="25"/>
    </row>
    <row r="209" spans="2:17" x14ac:dyDescent="0.25">
      <c r="B209" s="16">
        <f>IF(C209="","",SUMIF('Account Ref'!B:B,'Trade Sheet'!C209,'Account Ref'!A:A))</f>
        <v>1</v>
      </c>
      <c r="C209" s="33" t="s">
        <v>222</v>
      </c>
      <c r="D209" s="34">
        <v>44161</v>
      </c>
      <c r="E209" s="34">
        <v>44137</v>
      </c>
      <c r="F209" s="1" t="s">
        <v>292</v>
      </c>
      <c r="G209">
        <v>21</v>
      </c>
      <c r="H209">
        <v>1</v>
      </c>
      <c r="I209" s="35">
        <v>4568</v>
      </c>
      <c r="J209" s="35"/>
      <c r="K209" s="36"/>
      <c r="L209" s="37">
        <v>200</v>
      </c>
      <c r="M209" s="38">
        <f t="shared" si="6"/>
        <v>200</v>
      </c>
      <c r="N209" s="39">
        <f t="shared" si="7"/>
        <v>-913600</v>
      </c>
      <c r="P209" s="35"/>
      <c r="Q209" s="25"/>
    </row>
    <row r="210" spans="2:17" x14ac:dyDescent="0.25">
      <c r="B210" s="16">
        <f>IF(C210="","",SUMIF('Account Ref'!B:B,'Trade Sheet'!C210,'Account Ref'!A:A))</f>
        <v>1</v>
      </c>
      <c r="C210" s="33" t="s">
        <v>222</v>
      </c>
      <c r="D210" s="34">
        <v>44161</v>
      </c>
      <c r="E210" s="34">
        <v>44137</v>
      </c>
      <c r="F210" s="1" t="s">
        <v>258</v>
      </c>
      <c r="G210">
        <v>21</v>
      </c>
      <c r="H210">
        <v>1</v>
      </c>
      <c r="I210" s="35">
        <v>333.9</v>
      </c>
      <c r="J210" s="35"/>
      <c r="K210" s="36"/>
      <c r="L210" s="37">
        <v>3200</v>
      </c>
      <c r="M210" s="38">
        <f t="shared" si="6"/>
        <v>3200</v>
      </c>
      <c r="N210" s="39">
        <f t="shared" si="7"/>
        <v>-1068480</v>
      </c>
      <c r="P210" s="35"/>
      <c r="Q210" s="25"/>
    </row>
    <row r="211" spans="2:17" x14ac:dyDescent="0.25">
      <c r="B211" s="16">
        <f>IF(C211="","",SUMIF('Account Ref'!B:B,'Trade Sheet'!C211,'Account Ref'!A:A))</f>
        <v>1</v>
      </c>
      <c r="C211" s="33" t="s">
        <v>222</v>
      </c>
      <c r="D211" s="34">
        <v>44161</v>
      </c>
      <c r="E211" s="34">
        <v>44137</v>
      </c>
      <c r="F211" s="1" t="s">
        <v>267</v>
      </c>
      <c r="G211">
        <v>21</v>
      </c>
      <c r="H211">
        <v>-2</v>
      </c>
      <c r="I211" s="35">
        <v>357.18</v>
      </c>
      <c r="J211" s="35"/>
      <c r="K211" s="36"/>
      <c r="L211" s="37">
        <v>2500</v>
      </c>
      <c r="M211" s="38">
        <f t="shared" si="6"/>
        <v>-5000</v>
      </c>
      <c r="N211" s="39">
        <f t="shared" si="7"/>
        <v>1785900</v>
      </c>
      <c r="P211" s="35"/>
      <c r="Q211" s="25"/>
    </row>
    <row r="212" spans="2:17" x14ac:dyDescent="0.25">
      <c r="B212" s="16">
        <f>IF(C212="","",SUMIF('Account Ref'!B:B,'Trade Sheet'!C212,'Account Ref'!A:A))</f>
        <v>1</v>
      </c>
      <c r="C212" s="33" t="s">
        <v>222</v>
      </c>
      <c r="D212" s="34">
        <v>44161</v>
      </c>
      <c r="E212" s="34">
        <v>44137</v>
      </c>
      <c r="F212" s="1" t="s">
        <v>286</v>
      </c>
      <c r="G212">
        <v>21</v>
      </c>
      <c r="H212">
        <v>-2</v>
      </c>
      <c r="I212" s="35">
        <v>527</v>
      </c>
      <c r="J212" s="35"/>
      <c r="K212" s="36"/>
      <c r="L212" s="37">
        <v>1200</v>
      </c>
      <c r="M212" s="38">
        <f t="shared" si="6"/>
        <v>-2400</v>
      </c>
      <c r="N212" s="39">
        <f t="shared" si="7"/>
        <v>1264800</v>
      </c>
      <c r="P212" s="35"/>
      <c r="Q212" s="25"/>
    </row>
    <row r="213" spans="2:17" x14ac:dyDescent="0.25">
      <c r="B213" s="16">
        <f>IF(C213="","",SUMIF('Account Ref'!B:B,'Trade Sheet'!C213,'Account Ref'!A:A))</f>
        <v>1</v>
      </c>
      <c r="C213" s="33" t="s">
        <v>222</v>
      </c>
      <c r="D213" s="34">
        <v>44161</v>
      </c>
      <c r="E213" s="34">
        <v>44137</v>
      </c>
      <c r="F213" s="1" t="s">
        <v>291</v>
      </c>
      <c r="G213">
        <v>21</v>
      </c>
      <c r="H213">
        <v>-2</v>
      </c>
      <c r="I213" s="35">
        <v>348.83</v>
      </c>
      <c r="J213" s="35"/>
      <c r="K213" s="36"/>
      <c r="L213" s="37">
        <v>1800</v>
      </c>
      <c r="M213" s="38">
        <f t="shared" si="6"/>
        <v>-3600</v>
      </c>
      <c r="N213" s="39">
        <f t="shared" si="7"/>
        <v>1255788</v>
      </c>
      <c r="P213" s="35"/>
      <c r="Q213" s="25"/>
    </row>
    <row r="214" spans="2:17" x14ac:dyDescent="0.25">
      <c r="B214" s="16">
        <f>IF(C214="","",SUMIF('Account Ref'!B:B,'Trade Sheet'!C214,'Account Ref'!A:A))</f>
        <v>1</v>
      </c>
      <c r="C214" s="33" t="s">
        <v>222</v>
      </c>
      <c r="D214" s="34">
        <v>44161</v>
      </c>
      <c r="E214" s="34">
        <v>44137</v>
      </c>
      <c r="F214" s="1" t="s">
        <v>290</v>
      </c>
      <c r="G214">
        <v>21</v>
      </c>
      <c r="H214">
        <v>-2</v>
      </c>
      <c r="I214" s="35">
        <v>116.06</v>
      </c>
      <c r="J214" s="35"/>
      <c r="K214" s="36"/>
      <c r="L214" s="37">
        <v>3700</v>
      </c>
      <c r="M214" s="38">
        <f t="shared" si="6"/>
        <v>-7400</v>
      </c>
      <c r="N214" s="39">
        <f t="shared" si="7"/>
        <v>858844</v>
      </c>
      <c r="P214" s="35"/>
      <c r="Q214" s="25"/>
    </row>
    <row r="215" spans="2:17" x14ac:dyDescent="0.25">
      <c r="B215" s="16">
        <f>IF(C215="","",SUMIF('Account Ref'!B:B,'Trade Sheet'!C215,'Account Ref'!A:A))</f>
        <v>1</v>
      </c>
      <c r="C215" s="33" t="s">
        <v>222</v>
      </c>
      <c r="D215" s="34">
        <v>44161</v>
      </c>
      <c r="E215" s="34">
        <v>44137</v>
      </c>
      <c r="F215" s="1" t="s">
        <v>321</v>
      </c>
      <c r="G215">
        <v>21</v>
      </c>
      <c r="H215">
        <v>-1</v>
      </c>
      <c r="I215" s="35">
        <v>1222.7</v>
      </c>
      <c r="J215" s="35"/>
      <c r="K215" s="36"/>
      <c r="L215" s="37">
        <v>550</v>
      </c>
      <c r="M215" s="38">
        <f t="shared" si="6"/>
        <v>-550</v>
      </c>
      <c r="N215" s="39">
        <f t="shared" si="7"/>
        <v>672485</v>
      </c>
      <c r="P215" s="35"/>
      <c r="Q215" s="25"/>
    </row>
    <row r="216" spans="2:17" x14ac:dyDescent="0.25">
      <c r="B216" s="16">
        <f>IF(C216="","",SUMIF('Account Ref'!B:B,'Trade Sheet'!C216,'Account Ref'!A:A))</f>
        <v>1</v>
      </c>
      <c r="C216" s="33" t="s">
        <v>222</v>
      </c>
      <c r="D216" s="34">
        <v>44161</v>
      </c>
      <c r="E216" s="34">
        <v>44137</v>
      </c>
      <c r="F216" s="1" t="s">
        <v>271</v>
      </c>
      <c r="G216">
        <v>21</v>
      </c>
      <c r="H216">
        <v>-1</v>
      </c>
      <c r="I216" s="35">
        <v>171.65</v>
      </c>
      <c r="J216" s="35"/>
      <c r="K216" s="36"/>
      <c r="L216" s="37">
        <v>4300</v>
      </c>
      <c r="M216" s="38">
        <f t="shared" si="6"/>
        <v>-4300</v>
      </c>
      <c r="N216" s="39">
        <f t="shared" si="7"/>
        <v>738095</v>
      </c>
      <c r="P216" s="35"/>
      <c r="Q216" s="25"/>
    </row>
    <row r="217" spans="2:17" x14ac:dyDescent="0.25">
      <c r="B217" s="16">
        <f>IF(C217="","",SUMIF('Account Ref'!B:B,'Trade Sheet'!C217,'Account Ref'!A:A))</f>
        <v>1</v>
      </c>
      <c r="C217" s="33" t="s">
        <v>222</v>
      </c>
      <c r="D217" s="34">
        <v>44161</v>
      </c>
      <c r="E217" s="34">
        <v>44137</v>
      </c>
      <c r="F217" s="1" t="s">
        <v>260</v>
      </c>
      <c r="G217">
        <v>21</v>
      </c>
      <c r="H217">
        <v>-2</v>
      </c>
      <c r="I217" s="35">
        <v>915.95</v>
      </c>
      <c r="J217" s="35"/>
      <c r="K217" s="36"/>
      <c r="L217" s="37">
        <v>550</v>
      </c>
      <c r="M217" s="38">
        <f t="shared" si="6"/>
        <v>-1100</v>
      </c>
      <c r="N217" s="39">
        <f t="shared" si="7"/>
        <v>1007545</v>
      </c>
      <c r="P217" s="35"/>
      <c r="Q217" s="25"/>
    </row>
    <row r="218" spans="2:17" x14ac:dyDescent="0.25">
      <c r="B218" s="16">
        <f>IF(C218="","",SUMIF('Account Ref'!B:B,'Trade Sheet'!C218,'Account Ref'!A:A))</f>
        <v>1</v>
      </c>
      <c r="C218" s="33" t="s">
        <v>222</v>
      </c>
      <c r="D218" s="34">
        <v>44161</v>
      </c>
      <c r="E218" s="34">
        <v>44137</v>
      </c>
      <c r="F218" s="1" t="s">
        <v>256</v>
      </c>
      <c r="G218">
        <v>21</v>
      </c>
      <c r="H218">
        <v>-1</v>
      </c>
      <c r="I218" s="35">
        <v>598.35</v>
      </c>
      <c r="J218" s="35"/>
      <c r="K218" s="36"/>
      <c r="L218" s="37">
        <v>1400</v>
      </c>
      <c r="M218" s="38">
        <f t="shared" si="6"/>
        <v>-1400</v>
      </c>
      <c r="N218" s="39">
        <f t="shared" si="7"/>
        <v>837690</v>
      </c>
      <c r="P218" s="35"/>
      <c r="Q218" s="25"/>
    </row>
    <row r="219" spans="2:17" x14ac:dyDescent="0.25">
      <c r="B219" s="16">
        <f>IF(C219="","",SUMIF('Account Ref'!B:B,'Trade Sheet'!C219,'Account Ref'!A:A))</f>
        <v>1</v>
      </c>
      <c r="C219" s="33" t="s">
        <v>222</v>
      </c>
      <c r="D219" s="34">
        <v>44161</v>
      </c>
      <c r="E219" s="34">
        <v>44137</v>
      </c>
      <c r="F219" s="1" t="s">
        <v>282</v>
      </c>
      <c r="G219">
        <v>21</v>
      </c>
      <c r="H219">
        <v>-1</v>
      </c>
      <c r="I219" s="35">
        <v>17164</v>
      </c>
      <c r="J219" s="35"/>
      <c r="K219" s="36"/>
      <c r="L219" s="37">
        <v>50</v>
      </c>
      <c r="M219" s="38">
        <f t="shared" si="6"/>
        <v>-50</v>
      </c>
      <c r="N219" s="39">
        <f t="shared" si="7"/>
        <v>858200</v>
      </c>
      <c r="P219" s="35"/>
      <c r="Q219" s="25"/>
    </row>
    <row r="220" spans="2:17" x14ac:dyDescent="0.25">
      <c r="B220" s="16">
        <f>IF(C220="","",SUMIF('Account Ref'!B:B,'Trade Sheet'!C220,'Account Ref'!A:A))</f>
        <v>1</v>
      </c>
      <c r="C220" s="33" t="s">
        <v>222</v>
      </c>
      <c r="D220" s="34">
        <v>44161</v>
      </c>
      <c r="E220" s="34">
        <v>44137</v>
      </c>
      <c r="F220" s="1" t="s">
        <v>263</v>
      </c>
      <c r="G220">
        <v>21</v>
      </c>
      <c r="H220">
        <v>-2</v>
      </c>
      <c r="I220" s="35">
        <v>11713.05</v>
      </c>
      <c r="J220" s="43"/>
      <c r="K220" s="22"/>
      <c r="L220" s="37">
        <v>75</v>
      </c>
      <c r="M220" s="38">
        <f t="shared" si="6"/>
        <v>-150</v>
      </c>
      <c r="N220" s="39">
        <f t="shared" si="7"/>
        <v>1756957.5</v>
      </c>
      <c r="P220" s="35"/>
      <c r="Q220" s="25"/>
    </row>
    <row r="221" spans="2:17" x14ac:dyDescent="0.25">
      <c r="B221" s="16">
        <f>IF(C221="","",SUMIF('Account Ref'!B:B,'Trade Sheet'!C221,'Account Ref'!A:A))</f>
        <v>1</v>
      </c>
      <c r="C221" s="33" t="s">
        <v>222</v>
      </c>
      <c r="D221" s="34">
        <v>44161</v>
      </c>
      <c r="E221" s="34">
        <v>44137</v>
      </c>
      <c r="F221" s="1" t="s">
        <v>285</v>
      </c>
      <c r="G221">
        <v>21</v>
      </c>
      <c r="H221">
        <v>-2</v>
      </c>
      <c r="I221" s="35">
        <v>89.1</v>
      </c>
      <c r="J221" s="43"/>
      <c r="K221" s="22"/>
      <c r="L221" s="37">
        <v>5700</v>
      </c>
      <c r="M221" s="38">
        <f t="shared" si="6"/>
        <v>-11400</v>
      </c>
      <c r="N221" s="39">
        <f t="shared" si="7"/>
        <v>1015739.9999999999</v>
      </c>
      <c r="P221" s="35"/>
      <c r="Q221" s="25"/>
    </row>
    <row r="222" spans="2:17" x14ac:dyDescent="0.25">
      <c r="B222" s="16">
        <f>IF(C222="","",SUMIF('Account Ref'!B:B,'Trade Sheet'!C222,'Account Ref'!A:A))</f>
        <v>1</v>
      </c>
      <c r="C222" s="33" t="s">
        <v>222</v>
      </c>
      <c r="D222" s="34">
        <v>44161</v>
      </c>
      <c r="E222" s="34">
        <v>44137</v>
      </c>
      <c r="F222" s="1" t="s">
        <v>278</v>
      </c>
      <c r="G222">
        <v>21</v>
      </c>
      <c r="H222">
        <v>-2</v>
      </c>
      <c r="I222" s="35">
        <v>65.66</v>
      </c>
      <c r="J222" s="43"/>
      <c r="K222" s="22"/>
      <c r="L222" s="37">
        <v>7700</v>
      </c>
      <c r="M222" s="38">
        <f t="shared" si="6"/>
        <v>-15400</v>
      </c>
      <c r="N222" s="39">
        <f t="shared" si="7"/>
        <v>1011164</v>
      </c>
      <c r="P222" s="35"/>
      <c r="Q222" s="25"/>
    </row>
    <row r="223" spans="2:17" x14ac:dyDescent="0.25">
      <c r="B223" s="16">
        <f>IF(C223="","",SUMIF('Account Ref'!B:B,'Trade Sheet'!C223,'Account Ref'!A:A))</f>
        <v>1</v>
      </c>
      <c r="C223" s="33" t="s">
        <v>222</v>
      </c>
      <c r="D223" s="34">
        <v>44161</v>
      </c>
      <c r="E223" s="34">
        <v>44137</v>
      </c>
      <c r="F223" s="1" t="s">
        <v>279</v>
      </c>
      <c r="G223">
        <v>21</v>
      </c>
      <c r="H223">
        <v>-1</v>
      </c>
      <c r="I223" s="35">
        <v>468.25</v>
      </c>
      <c r="J223" s="43"/>
      <c r="K223" s="22"/>
      <c r="L223" s="37">
        <v>1400</v>
      </c>
      <c r="M223" s="38">
        <f t="shared" si="6"/>
        <v>-1400</v>
      </c>
      <c r="N223" s="39">
        <f t="shared" si="7"/>
        <v>655550</v>
      </c>
      <c r="P223" s="35"/>
      <c r="Q223" s="25"/>
    </row>
    <row r="224" spans="2:17" x14ac:dyDescent="0.25">
      <c r="B224" s="16">
        <f>IF(C224="","",SUMIF('Account Ref'!B:B,'Trade Sheet'!C224,'Account Ref'!A:A))</f>
        <v>1</v>
      </c>
      <c r="C224" s="33" t="s">
        <v>222</v>
      </c>
      <c r="D224" s="34">
        <v>44161</v>
      </c>
      <c r="E224" s="34">
        <v>44137</v>
      </c>
      <c r="F224" s="1" t="s">
        <v>319</v>
      </c>
      <c r="G224">
        <v>21</v>
      </c>
      <c r="H224">
        <v>-1</v>
      </c>
      <c r="I224" s="35">
        <v>133.19999999999999</v>
      </c>
      <c r="J224" s="43"/>
      <c r="K224" s="22"/>
      <c r="L224" s="37">
        <v>5700</v>
      </c>
      <c r="M224" s="38">
        <f t="shared" si="6"/>
        <v>-5700</v>
      </c>
      <c r="N224" s="39">
        <f t="shared" si="7"/>
        <v>759239.99999999988</v>
      </c>
      <c r="P224" s="35"/>
      <c r="Q224" s="25"/>
    </row>
    <row r="225" spans="2:17" x14ac:dyDescent="0.25">
      <c r="B225" s="16">
        <f>IF(C225="","",SUMIF('Account Ref'!B:B,'Trade Sheet'!C225,'Account Ref'!A:A))</f>
        <v>1</v>
      </c>
      <c r="C225" s="33" t="s">
        <v>222</v>
      </c>
      <c r="D225" s="34">
        <v>44161</v>
      </c>
      <c r="E225" s="34">
        <v>44137</v>
      </c>
      <c r="F225" s="1" t="s">
        <v>313</v>
      </c>
      <c r="G225">
        <v>21</v>
      </c>
      <c r="H225">
        <v>-1</v>
      </c>
      <c r="I225" s="35">
        <v>404.89</v>
      </c>
      <c r="J225" s="43"/>
      <c r="K225" s="22"/>
      <c r="L225" s="37">
        <v>1700</v>
      </c>
      <c r="M225" s="38">
        <f t="shared" si="6"/>
        <v>-1700</v>
      </c>
      <c r="N225" s="39">
        <f t="shared" si="7"/>
        <v>688313</v>
      </c>
      <c r="P225" s="35"/>
      <c r="Q225" s="25"/>
    </row>
    <row r="226" spans="2:17" x14ac:dyDescent="0.25">
      <c r="B226" s="16">
        <f>IF(C226="","",SUMIF('Account Ref'!B:B,'Trade Sheet'!C226,'Account Ref'!A:A))</f>
        <v>1</v>
      </c>
      <c r="C226" s="33" t="s">
        <v>222</v>
      </c>
      <c r="D226" s="34">
        <v>44161</v>
      </c>
      <c r="E226" s="34">
        <v>44137</v>
      </c>
      <c r="F226" s="1" t="s">
        <v>318</v>
      </c>
      <c r="G226">
        <v>21</v>
      </c>
      <c r="H226">
        <v>-1</v>
      </c>
      <c r="I226" s="35">
        <v>1173.3</v>
      </c>
      <c r="J226" s="43"/>
      <c r="K226" s="22"/>
      <c r="L226" s="37">
        <v>750</v>
      </c>
      <c r="M226" s="38">
        <f t="shared" si="6"/>
        <v>-750</v>
      </c>
      <c r="N226" s="39">
        <f t="shared" si="7"/>
        <v>879975</v>
      </c>
      <c r="P226" s="35"/>
      <c r="Q226" s="25"/>
    </row>
    <row r="227" spans="2:17" x14ac:dyDescent="0.25">
      <c r="B227" s="16">
        <f>IF(C227="","",SUMIF('Account Ref'!B:B,'Trade Sheet'!C227,'Account Ref'!A:A))</f>
        <v>5</v>
      </c>
      <c r="C227" s="33" t="s">
        <v>276</v>
      </c>
      <c r="D227" s="34">
        <v>44161</v>
      </c>
      <c r="E227" s="34">
        <v>44137</v>
      </c>
      <c r="F227" s="44" t="s">
        <v>316</v>
      </c>
      <c r="G227">
        <v>21</v>
      </c>
      <c r="H227">
        <v>1</v>
      </c>
      <c r="I227" s="35">
        <v>3061</v>
      </c>
      <c r="J227" s="43"/>
      <c r="K227" t="s">
        <v>411</v>
      </c>
      <c r="L227" s="37">
        <v>200</v>
      </c>
      <c r="M227" s="38">
        <f t="shared" si="6"/>
        <v>200</v>
      </c>
      <c r="N227" s="39">
        <f t="shared" si="7"/>
        <v>-612200</v>
      </c>
      <c r="P227" s="35"/>
      <c r="Q227" s="25"/>
    </row>
    <row r="228" spans="2:17" x14ac:dyDescent="0.25">
      <c r="B228" s="16">
        <f>IF(C228="","",SUMIF('Account Ref'!B:B,'Trade Sheet'!C228,'Account Ref'!A:A))</f>
        <v>1</v>
      </c>
      <c r="C228" s="33" t="s">
        <v>222</v>
      </c>
      <c r="D228" s="34">
        <v>44161</v>
      </c>
      <c r="E228" s="34">
        <v>44138</v>
      </c>
      <c r="F228" s="1" t="s">
        <v>267</v>
      </c>
      <c r="G228">
        <v>21</v>
      </c>
      <c r="H228">
        <v>1</v>
      </c>
      <c r="I228" s="35">
        <v>354.6</v>
      </c>
      <c r="J228" s="35"/>
      <c r="K228" s="36"/>
      <c r="L228" s="37">
        <v>2500</v>
      </c>
      <c r="M228" s="38">
        <f t="shared" si="6"/>
        <v>2500</v>
      </c>
      <c r="N228" s="39">
        <f t="shared" si="7"/>
        <v>-886500</v>
      </c>
      <c r="P228" s="35"/>
      <c r="Q228" s="25"/>
    </row>
    <row r="229" spans="2:17" x14ac:dyDescent="0.25">
      <c r="B229" s="16">
        <f>IF(C229="","",SUMIF('Account Ref'!B:B,'Trade Sheet'!C229,'Account Ref'!A:A))</f>
        <v>1</v>
      </c>
      <c r="C229" s="33" t="s">
        <v>222</v>
      </c>
      <c r="D229" s="34">
        <v>44161</v>
      </c>
      <c r="E229" s="34">
        <v>44138</v>
      </c>
      <c r="F229" s="1" t="s">
        <v>283</v>
      </c>
      <c r="G229">
        <v>21</v>
      </c>
      <c r="H229">
        <v>1</v>
      </c>
      <c r="I229" s="35">
        <v>2159</v>
      </c>
      <c r="J229" s="35"/>
      <c r="K229" s="36"/>
      <c r="L229" s="37">
        <v>300</v>
      </c>
      <c r="M229" s="38">
        <f t="shared" si="6"/>
        <v>300</v>
      </c>
      <c r="N229" s="39">
        <f t="shared" si="7"/>
        <v>-647700</v>
      </c>
      <c r="P229" s="35"/>
      <c r="Q229" s="25"/>
    </row>
    <row r="230" spans="2:17" x14ac:dyDescent="0.25">
      <c r="B230" s="16">
        <f>IF(C230="","",SUMIF('Account Ref'!B:B,'Trade Sheet'!C230,'Account Ref'!A:A))</f>
        <v>1</v>
      </c>
      <c r="C230" s="33" t="s">
        <v>222</v>
      </c>
      <c r="D230" s="34">
        <v>44161</v>
      </c>
      <c r="E230" s="34">
        <v>44138</v>
      </c>
      <c r="F230" s="1" t="s">
        <v>291</v>
      </c>
      <c r="G230">
        <v>21</v>
      </c>
      <c r="H230">
        <v>4</v>
      </c>
      <c r="I230" s="35">
        <v>351.95</v>
      </c>
      <c r="J230" s="35"/>
      <c r="K230" s="36"/>
      <c r="L230" s="37">
        <v>1800</v>
      </c>
      <c r="M230" s="38">
        <f t="shared" si="6"/>
        <v>7200</v>
      </c>
      <c r="N230" s="39">
        <f t="shared" si="7"/>
        <v>-2534040</v>
      </c>
      <c r="P230" s="35"/>
      <c r="Q230" s="25"/>
    </row>
    <row r="231" spans="2:17" x14ac:dyDescent="0.25">
      <c r="B231" s="16">
        <f>IF(C231="","",SUMIF('Account Ref'!B:B,'Trade Sheet'!C231,'Account Ref'!A:A))</f>
        <v>1</v>
      </c>
      <c r="C231" s="33" t="s">
        <v>222</v>
      </c>
      <c r="D231" s="34">
        <v>44161</v>
      </c>
      <c r="E231" s="34">
        <v>44138</v>
      </c>
      <c r="F231" s="1" t="s">
        <v>290</v>
      </c>
      <c r="G231">
        <v>21</v>
      </c>
      <c r="H231">
        <v>2</v>
      </c>
      <c r="I231" s="35">
        <v>116.08</v>
      </c>
      <c r="J231" s="35"/>
      <c r="K231" s="36"/>
      <c r="L231" s="37">
        <v>3700</v>
      </c>
      <c r="M231" s="38">
        <f t="shared" si="6"/>
        <v>7400</v>
      </c>
      <c r="N231" s="39">
        <f t="shared" si="7"/>
        <v>-858992</v>
      </c>
      <c r="P231" s="35"/>
      <c r="Q231" s="25"/>
    </row>
    <row r="232" spans="2:17" x14ac:dyDescent="0.25">
      <c r="B232" s="16">
        <f>IF(C232="","",SUMIF('Account Ref'!B:B,'Trade Sheet'!C232,'Account Ref'!A:A))</f>
        <v>1</v>
      </c>
      <c r="C232" s="33" t="s">
        <v>222</v>
      </c>
      <c r="D232" s="34">
        <v>44161</v>
      </c>
      <c r="E232" s="34">
        <v>44138</v>
      </c>
      <c r="F232" s="1" t="s">
        <v>316</v>
      </c>
      <c r="G232">
        <v>21</v>
      </c>
      <c r="H232">
        <v>2</v>
      </c>
      <c r="I232" s="35">
        <v>3088.57</v>
      </c>
      <c r="J232" s="35"/>
      <c r="K232" s="36"/>
      <c r="L232" s="37">
        <v>200</v>
      </c>
      <c r="M232" s="38">
        <f t="shared" si="6"/>
        <v>400</v>
      </c>
      <c r="N232" s="39">
        <f t="shared" si="7"/>
        <v>-1235428</v>
      </c>
      <c r="P232" s="35"/>
      <c r="Q232" s="25"/>
    </row>
    <row r="233" spans="2:17" x14ac:dyDescent="0.25">
      <c r="B233" s="16">
        <f>IF(C233="","",SUMIF('Account Ref'!B:B,'Trade Sheet'!C233,'Account Ref'!A:A))</f>
        <v>1</v>
      </c>
      <c r="C233" s="33" t="s">
        <v>222</v>
      </c>
      <c r="D233" s="34">
        <v>44161</v>
      </c>
      <c r="E233" s="34">
        <v>44138</v>
      </c>
      <c r="F233" s="1" t="s">
        <v>281</v>
      </c>
      <c r="G233">
        <v>21</v>
      </c>
      <c r="H233">
        <v>2</v>
      </c>
      <c r="I233" s="35">
        <v>84.3</v>
      </c>
      <c r="J233" s="35"/>
      <c r="K233" s="36"/>
      <c r="L233" s="37">
        <v>6100</v>
      </c>
      <c r="M233" s="38">
        <f t="shared" si="6"/>
        <v>12200</v>
      </c>
      <c r="N233" s="39">
        <f t="shared" si="7"/>
        <v>-1028460</v>
      </c>
      <c r="P233" s="35"/>
      <c r="Q233" s="25"/>
    </row>
    <row r="234" spans="2:17" x14ac:dyDescent="0.25">
      <c r="B234" s="16">
        <f>IF(C234="","",SUMIF('Account Ref'!B:B,'Trade Sheet'!C234,'Account Ref'!A:A))</f>
        <v>1</v>
      </c>
      <c r="C234" s="33" t="s">
        <v>222</v>
      </c>
      <c r="D234" s="34">
        <v>44161</v>
      </c>
      <c r="E234" s="34">
        <v>44138</v>
      </c>
      <c r="F234" s="1" t="s">
        <v>302</v>
      </c>
      <c r="G234">
        <v>21</v>
      </c>
      <c r="H234">
        <v>2</v>
      </c>
      <c r="I234" s="35">
        <v>817.75</v>
      </c>
      <c r="J234" s="35"/>
      <c r="K234" s="36"/>
      <c r="L234" s="37">
        <v>700</v>
      </c>
      <c r="M234" s="38">
        <f t="shared" si="6"/>
        <v>1400</v>
      </c>
      <c r="N234" s="39">
        <f t="shared" si="7"/>
        <v>-1144850</v>
      </c>
      <c r="P234" s="35"/>
      <c r="Q234" s="25"/>
    </row>
    <row r="235" spans="2:17" x14ac:dyDescent="0.25">
      <c r="B235" s="16">
        <f>IF(C235="","",SUMIF('Account Ref'!B:B,'Trade Sheet'!C235,'Account Ref'!A:A))</f>
        <v>1</v>
      </c>
      <c r="C235" s="33" t="s">
        <v>222</v>
      </c>
      <c r="D235" s="34">
        <v>44161</v>
      </c>
      <c r="E235" s="34">
        <v>44138</v>
      </c>
      <c r="F235" s="1" t="s">
        <v>271</v>
      </c>
      <c r="G235">
        <v>21</v>
      </c>
      <c r="H235">
        <v>1</v>
      </c>
      <c r="I235" s="35">
        <v>179.8</v>
      </c>
      <c r="J235" s="35"/>
      <c r="K235" s="36"/>
      <c r="L235" s="37">
        <v>4300</v>
      </c>
      <c r="M235" s="38">
        <f t="shared" si="6"/>
        <v>4300</v>
      </c>
      <c r="N235" s="39">
        <f t="shared" si="7"/>
        <v>-773140</v>
      </c>
      <c r="P235" s="35"/>
      <c r="Q235" s="25"/>
    </row>
    <row r="236" spans="2:17" x14ac:dyDescent="0.25">
      <c r="B236" s="16">
        <f>IF(C236="","",SUMIF('Account Ref'!B:B,'Trade Sheet'!C236,'Account Ref'!A:A))</f>
        <v>1</v>
      </c>
      <c r="C236" s="33" t="s">
        <v>222</v>
      </c>
      <c r="D236" s="34">
        <v>44161</v>
      </c>
      <c r="E236" s="34">
        <v>44138</v>
      </c>
      <c r="F236" s="1" t="s">
        <v>261</v>
      </c>
      <c r="G236">
        <v>21</v>
      </c>
      <c r="H236">
        <v>2</v>
      </c>
      <c r="I236" s="35">
        <v>78.45</v>
      </c>
      <c r="J236" s="35"/>
      <c r="K236" s="36"/>
      <c r="L236" s="37">
        <v>5700</v>
      </c>
      <c r="M236" s="38">
        <f t="shared" si="6"/>
        <v>11400</v>
      </c>
      <c r="N236" s="39">
        <f t="shared" si="7"/>
        <v>-894330</v>
      </c>
      <c r="P236" s="35"/>
      <c r="Q236" s="25"/>
    </row>
    <row r="237" spans="2:17" x14ac:dyDescent="0.25">
      <c r="B237" s="16">
        <f>IF(C237="","",SUMIF('Account Ref'!B:B,'Trade Sheet'!C237,'Account Ref'!A:A))</f>
        <v>1</v>
      </c>
      <c r="C237" s="33" t="s">
        <v>222</v>
      </c>
      <c r="D237" s="34">
        <v>44161</v>
      </c>
      <c r="E237" s="34">
        <v>44138</v>
      </c>
      <c r="F237" s="1" t="s">
        <v>282</v>
      </c>
      <c r="G237">
        <v>21</v>
      </c>
      <c r="H237">
        <v>1</v>
      </c>
      <c r="I237" s="35">
        <v>16940.599999999999</v>
      </c>
      <c r="J237" s="35"/>
      <c r="K237" s="36"/>
      <c r="L237" s="37">
        <v>50</v>
      </c>
      <c r="M237" s="38">
        <f t="shared" si="6"/>
        <v>50</v>
      </c>
      <c r="N237" s="39">
        <f t="shared" si="7"/>
        <v>-847029.99999999988</v>
      </c>
      <c r="P237" s="35"/>
      <c r="Q237" s="25"/>
    </row>
    <row r="238" spans="2:17" x14ac:dyDescent="0.25">
      <c r="B238" s="16">
        <f>IF(C238="","",SUMIF('Account Ref'!B:B,'Trade Sheet'!C238,'Account Ref'!A:A))</f>
        <v>1</v>
      </c>
      <c r="C238" s="33" t="s">
        <v>222</v>
      </c>
      <c r="D238" s="34">
        <v>44161</v>
      </c>
      <c r="E238" s="34">
        <v>44138</v>
      </c>
      <c r="F238" s="1" t="s">
        <v>263</v>
      </c>
      <c r="G238">
        <v>21</v>
      </c>
      <c r="H238">
        <v>2</v>
      </c>
      <c r="I238" s="35">
        <v>11819.95</v>
      </c>
      <c r="J238" s="35"/>
      <c r="K238" s="36"/>
      <c r="L238" s="37">
        <v>75</v>
      </c>
      <c r="M238" s="38">
        <f t="shared" si="6"/>
        <v>150</v>
      </c>
      <c r="N238" s="39">
        <f t="shared" si="7"/>
        <v>-1772992.5</v>
      </c>
      <c r="P238" s="35"/>
      <c r="Q238" s="25"/>
    </row>
    <row r="239" spans="2:17" x14ac:dyDescent="0.25">
      <c r="B239" s="16">
        <f>IF(C239="","",SUMIF('Account Ref'!B:B,'Trade Sheet'!C239,'Account Ref'!A:A))</f>
        <v>1</v>
      </c>
      <c r="C239" s="33" t="s">
        <v>222</v>
      </c>
      <c r="D239" s="34">
        <v>44161</v>
      </c>
      <c r="E239" s="34">
        <v>44138</v>
      </c>
      <c r="F239" s="1" t="s">
        <v>287</v>
      </c>
      <c r="G239">
        <v>21</v>
      </c>
      <c r="H239">
        <v>2</v>
      </c>
      <c r="I239" s="35">
        <v>1875.75</v>
      </c>
      <c r="J239" s="35"/>
      <c r="K239" s="36"/>
      <c r="L239" s="37">
        <v>505</v>
      </c>
      <c r="M239" s="38">
        <f t="shared" si="6"/>
        <v>1010</v>
      </c>
      <c r="N239" s="39">
        <f t="shared" si="7"/>
        <v>-1894507.5</v>
      </c>
      <c r="P239" s="35"/>
      <c r="Q239" s="25"/>
    </row>
    <row r="240" spans="2:17" x14ac:dyDescent="0.25">
      <c r="B240" s="16">
        <f>IF(C240="","",SUMIF('Account Ref'!B:B,'Trade Sheet'!C240,'Account Ref'!A:A))</f>
        <v>1</v>
      </c>
      <c r="C240" s="33" t="s">
        <v>222</v>
      </c>
      <c r="D240" s="34">
        <v>44161</v>
      </c>
      <c r="E240" s="34">
        <v>44138</v>
      </c>
      <c r="F240" s="1" t="s">
        <v>279</v>
      </c>
      <c r="G240">
        <v>21</v>
      </c>
      <c r="H240">
        <v>1</v>
      </c>
      <c r="I240" s="35">
        <v>481.95</v>
      </c>
      <c r="J240" s="35"/>
      <c r="K240" s="36"/>
      <c r="L240" s="37">
        <v>1400</v>
      </c>
      <c r="M240" s="38">
        <f t="shared" si="6"/>
        <v>1400</v>
      </c>
      <c r="N240" s="39">
        <f t="shared" si="7"/>
        <v>-674730</v>
      </c>
      <c r="P240" s="35"/>
      <c r="Q240" s="25"/>
    </row>
    <row r="241" spans="2:17" x14ac:dyDescent="0.25">
      <c r="B241" s="16">
        <f>IF(C241="","",SUMIF('Account Ref'!B:B,'Trade Sheet'!C241,'Account Ref'!A:A))</f>
        <v>1</v>
      </c>
      <c r="C241" s="33" t="s">
        <v>222</v>
      </c>
      <c r="D241" s="34">
        <v>44161</v>
      </c>
      <c r="E241" s="34">
        <v>44138</v>
      </c>
      <c r="F241" s="1" t="s">
        <v>313</v>
      </c>
      <c r="G241">
        <v>21</v>
      </c>
      <c r="H241">
        <v>2</v>
      </c>
      <c r="I241" s="35">
        <v>408.7</v>
      </c>
      <c r="J241" s="35"/>
      <c r="K241" s="36"/>
      <c r="L241" s="37">
        <v>1700</v>
      </c>
      <c r="M241" s="38">
        <f t="shared" si="6"/>
        <v>3400</v>
      </c>
      <c r="N241" s="39">
        <f t="shared" si="7"/>
        <v>-1389580</v>
      </c>
      <c r="P241" s="35"/>
      <c r="Q241" s="25"/>
    </row>
    <row r="242" spans="2:17" x14ac:dyDescent="0.25">
      <c r="B242" s="16">
        <f>IF(C242="","",SUMIF('Account Ref'!B:B,'Trade Sheet'!C242,'Account Ref'!A:A))</f>
        <v>1</v>
      </c>
      <c r="C242" s="33" t="s">
        <v>222</v>
      </c>
      <c r="D242" s="34">
        <v>44161</v>
      </c>
      <c r="E242" s="34">
        <v>44138</v>
      </c>
      <c r="F242" s="1" t="s">
        <v>311</v>
      </c>
      <c r="G242">
        <v>21</v>
      </c>
      <c r="H242">
        <v>1</v>
      </c>
      <c r="I242" s="35">
        <v>2632</v>
      </c>
      <c r="J242" s="35"/>
      <c r="K242" s="36"/>
      <c r="L242" s="37">
        <v>300</v>
      </c>
      <c r="M242" s="38">
        <f t="shared" si="6"/>
        <v>300</v>
      </c>
      <c r="N242" s="39">
        <f t="shared" si="7"/>
        <v>-789600</v>
      </c>
      <c r="P242" s="35"/>
      <c r="Q242" s="25"/>
    </row>
    <row r="243" spans="2:17" x14ac:dyDescent="0.25">
      <c r="B243" s="16">
        <f>IF(C243="","",SUMIF('Account Ref'!B:B,'Trade Sheet'!C243,'Account Ref'!A:A))</f>
        <v>1</v>
      </c>
      <c r="C243" s="33" t="s">
        <v>222</v>
      </c>
      <c r="D243" s="34">
        <v>44161</v>
      </c>
      <c r="E243" s="34">
        <v>44138</v>
      </c>
      <c r="F243" s="1" t="s">
        <v>254</v>
      </c>
      <c r="G243">
        <v>21</v>
      </c>
      <c r="H243">
        <v>2</v>
      </c>
      <c r="I243" s="35">
        <v>419.1</v>
      </c>
      <c r="J243" s="35"/>
      <c r="K243" s="36"/>
      <c r="L243" s="37">
        <v>1300</v>
      </c>
      <c r="M243" s="38">
        <f t="shared" si="6"/>
        <v>2600</v>
      </c>
      <c r="N243" s="39">
        <f t="shared" si="7"/>
        <v>-1089660</v>
      </c>
      <c r="P243" s="35"/>
      <c r="Q243" s="25"/>
    </row>
    <row r="244" spans="2:17" x14ac:dyDescent="0.25">
      <c r="B244" s="16">
        <f>IF(C244="","",SUMIF('Account Ref'!B:B,'Trade Sheet'!C244,'Account Ref'!A:A))</f>
        <v>1</v>
      </c>
      <c r="C244" s="33" t="s">
        <v>222</v>
      </c>
      <c r="D244" s="34">
        <v>44161</v>
      </c>
      <c r="E244" s="34">
        <v>44138</v>
      </c>
      <c r="F244" s="1" t="s">
        <v>258</v>
      </c>
      <c r="G244">
        <v>21</v>
      </c>
      <c r="H244">
        <v>1</v>
      </c>
      <c r="I244" s="35">
        <v>334.75</v>
      </c>
      <c r="J244" s="35"/>
      <c r="K244" s="36"/>
      <c r="L244" s="37">
        <v>3200</v>
      </c>
      <c r="M244" s="38">
        <f t="shared" si="6"/>
        <v>3200</v>
      </c>
      <c r="N244" s="39">
        <f t="shared" si="7"/>
        <v>-1071200</v>
      </c>
      <c r="P244" s="35"/>
      <c r="Q244" s="25"/>
    </row>
    <row r="245" spans="2:17" x14ac:dyDescent="0.25">
      <c r="B245" s="16">
        <f>IF(C245="","",SUMIF('Account Ref'!B:B,'Trade Sheet'!C245,'Account Ref'!A:A))</f>
        <v>1</v>
      </c>
      <c r="C245" s="33" t="s">
        <v>222</v>
      </c>
      <c r="D245" s="34">
        <v>44161</v>
      </c>
      <c r="E245" s="34">
        <v>44138</v>
      </c>
      <c r="F245" s="1" t="s">
        <v>286</v>
      </c>
      <c r="G245">
        <v>21</v>
      </c>
      <c r="H245">
        <v>-2</v>
      </c>
      <c r="I245" s="35">
        <v>533.91999999999996</v>
      </c>
      <c r="J245" s="35"/>
      <c r="K245" s="36"/>
      <c r="L245" s="37">
        <v>1200</v>
      </c>
      <c r="M245" s="38">
        <f t="shared" si="6"/>
        <v>-2400</v>
      </c>
      <c r="N245" s="39">
        <f t="shared" si="7"/>
        <v>1281408</v>
      </c>
      <c r="P245" s="35"/>
      <c r="Q245" s="25"/>
    </row>
    <row r="246" spans="2:17" x14ac:dyDescent="0.25">
      <c r="B246" s="16">
        <f>IF(C246="","",SUMIF('Account Ref'!B:B,'Trade Sheet'!C246,'Account Ref'!A:A))</f>
        <v>1</v>
      </c>
      <c r="C246" s="33" t="s">
        <v>222</v>
      </c>
      <c r="D246" s="34">
        <v>44161</v>
      </c>
      <c r="E246" s="34">
        <v>44138</v>
      </c>
      <c r="F246" s="1" t="s">
        <v>288</v>
      </c>
      <c r="G246">
        <v>21</v>
      </c>
      <c r="H246">
        <v>-1</v>
      </c>
      <c r="I246" s="35">
        <v>5765</v>
      </c>
      <c r="J246" s="35"/>
      <c r="K246" s="36"/>
      <c r="L246" s="37">
        <v>125</v>
      </c>
      <c r="M246" s="38">
        <f t="shared" si="6"/>
        <v>-125</v>
      </c>
      <c r="N246" s="39">
        <f t="shared" si="7"/>
        <v>720625</v>
      </c>
      <c r="P246" s="35"/>
      <c r="Q246" s="25"/>
    </row>
    <row r="247" spans="2:17" x14ac:dyDescent="0.25">
      <c r="B247" s="16">
        <f>IF(C247="","",SUMIF('Account Ref'!B:B,'Trade Sheet'!C247,'Account Ref'!A:A))</f>
        <v>1</v>
      </c>
      <c r="C247" s="33" t="s">
        <v>222</v>
      </c>
      <c r="D247" s="34">
        <v>44161</v>
      </c>
      <c r="E247" s="34">
        <v>44138</v>
      </c>
      <c r="F247" s="1" t="s">
        <v>270</v>
      </c>
      <c r="G247">
        <v>21</v>
      </c>
      <c r="H247">
        <v>-2</v>
      </c>
      <c r="I247" s="35">
        <v>3482.18</v>
      </c>
      <c r="J247" s="35"/>
      <c r="K247" s="36"/>
      <c r="L247" s="37">
        <v>250</v>
      </c>
      <c r="M247" s="38">
        <f t="shared" si="6"/>
        <v>-500</v>
      </c>
      <c r="N247" s="39">
        <f t="shared" si="7"/>
        <v>1741090</v>
      </c>
      <c r="P247" s="35"/>
      <c r="Q247" s="25"/>
    </row>
    <row r="248" spans="2:17" x14ac:dyDescent="0.25">
      <c r="B248" s="16">
        <f>IF(C248="","",SUMIF('Account Ref'!B:B,'Trade Sheet'!C248,'Account Ref'!A:A))</f>
        <v>1</v>
      </c>
      <c r="C248" s="33" t="s">
        <v>222</v>
      </c>
      <c r="D248" s="34">
        <v>44161</v>
      </c>
      <c r="E248" s="34">
        <v>44138</v>
      </c>
      <c r="F248" s="1" t="s">
        <v>253</v>
      </c>
      <c r="G248">
        <v>21</v>
      </c>
      <c r="H248">
        <v>-2</v>
      </c>
      <c r="I248" s="35">
        <v>454.88</v>
      </c>
      <c r="J248" s="35"/>
      <c r="K248" s="36"/>
      <c r="L248" s="37">
        <v>1851</v>
      </c>
      <c r="M248" s="38">
        <f t="shared" si="6"/>
        <v>-3702</v>
      </c>
      <c r="N248" s="39">
        <f t="shared" si="7"/>
        <v>1683965.76</v>
      </c>
      <c r="P248" s="35"/>
      <c r="Q248" s="25"/>
    </row>
    <row r="249" spans="2:17" x14ac:dyDescent="0.25">
      <c r="B249" s="16">
        <f>IF(C249="","",SUMIF('Account Ref'!B:B,'Trade Sheet'!C249,'Account Ref'!A:A))</f>
        <v>1</v>
      </c>
      <c r="C249" s="33" t="s">
        <v>222</v>
      </c>
      <c r="D249" s="34">
        <v>44161</v>
      </c>
      <c r="E249" s="34">
        <v>44138</v>
      </c>
      <c r="F249" s="1" t="s">
        <v>298</v>
      </c>
      <c r="G249">
        <v>21</v>
      </c>
      <c r="H249">
        <v>-1</v>
      </c>
      <c r="I249" s="35">
        <v>3418</v>
      </c>
      <c r="J249" s="35"/>
      <c r="K249" s="36"/>
      <c r="L249" s="37">
        <v>200</v>
      </c>
      <c r="M249" s="38">
        <f t="shared" si="6"/>
        <v>-200</v>
      </c>
      <c r="N249" s="39">
        <f t="shared" si="7"/>
        <v>683600</v>
      </c>
      <c r="P249" s="35"/>
      <c r="Q249" s="25"/>
    </row>
    <row r="250" spans="2:17" x14ac:dyDescent="0.25">
      <c r="B250" s="16">
        <f>IF(C250="","",SUMIF('Account Ref'!B:B,'Trade Sheet'!C250,'Account Ref'!A:A))</f>
        <v>1</v>
      </c>
      <c r="C250" s="33" t="s">
        <v>222</v>
      </c>
      <c r="D250" s="34">
        <v>44161</v>
      </c>
      <c r="E250" s="34">
        <v>44138</v>
      </c>
      <c r="F250" s="1" t="s">
        <v>264</v>
      </c>
      <c r="G250">
        <v>21</v>
      </c>
      <c r="H250">
        <v>-2</v>
      </c>
      <c r="I250" s="43">
        <v>2133.5</v>
      </c>
      <c r="J250" s="43"/>
      <c r="K250" s="22"/>
      <c r="L250" s="37">
        <v>300</v>
      </c>
      <c r="M250" s="38">
        <f t="shared" si="6"/>
        <v>-600</v>
      </c>
      <c r="N250" s="39">
        <f t="shared" si="7"/>
        <v>1280100</v>
      </c>
      <c r="P250" s="35"/>
      <c r="Q250" s="25"/>
    </row>
    <row r="251" spans="2:17" x14ac:dyDescent="0.25">
      <c r="B251" s="16">
        <f>IF(C251="","",SUMIF('Account Ref'!B:B,'Trade Sheet'!C251,'Account Ref'!A:A))</f>
        <v>1</v>
      </c>
      <c r="C251" s="33" t="s">
        <v>222</v>
      </c>
      <c r="D251" s="34">
        <v>44161</v>
      </c>
      <c r="E251" s="34">
        <v>44138</v>
      </c>
      <c r="F251" s="1" t="s">
        <v>321</v>
      </c>
      <c r="G251">
        <v>21</v>
      </c>
      <c r="H251">
        <v>-1</v>
      </c>
      <c r="I251" s="43">
        <v>1244.8499999999999</v>
      </c>
      <c r="J251" s="43"/>
      <c r="K251" s="22"/>
      <c r="L251" s="37">
        <v>550</v>
      </c>
      <c r="M251" s="38">
        <f t="shared" si="6"/>
        <v>-550</v>
      </c>
      <c r="N251" s="39">
        <f t="shared" si="7"/>
        <v>684667.5</v>
      </c>
      <c r="P251" s="35"/>
      <c r="Q251" s="25"/>
    </row>
    <row r="252" spans="2:17" x14ac:dyDescent="0.25">
      <c r="B252" s="16">
        <f>IF(C252="","",SUMIF('Account Ref'!B:B,'Trade Sheet'!C252,'Account Ref'!A:A))</f>
        <v>1</v>
      </c>
      <c r="C252" s="33" t="s">
        <v>222</v>
      </c>
      <c r="D252" s="34">
        <v>44161</v>
      </c>
      <c r="E252" s="34">
        <v>44138</v>
      </c>
      <c r="F252" s="1" t="s">
        <v>255</v>
      </c>
      <c r="G252">
        <v>21</v>
      </c>
      <c r="H252">
        <v>-1</v>
      </c>
      <c r="I252" s="43">
        <v>2928</v>
      </c>
      <c r="J252" s="43"/>
      <c r="K252" s="22"/>
      <c r="L252" s="37">
        <v>300</v>
      </c>
      <c r="M252" s="38">
        <f t="shared" si="6"/>
        <v>-300</v>
      </c>
      <c r="N252" s="39">
        <f t="shared" si="7"/>
        <v>878400</v>
      </c>
      <c r="P252" s="35"/>
      <c r="Q252" s="25"/>
    </row>
    <row r="253" spans="2:17" x14ac:dyDescent="0.25">
      <c r="B253" s="16">
        <f>IF(C253="","",SUMIF('Account Ref'!B:B,'Trade Sheet'!C253,'Account Ref'!A:A))</f>
        <v>1</v>
      </c>
      <c r="C253" s="33" t="s">
        <v>222</v>
      </c>
      <c r="D253" s="34">
        <v>44161</v>
      </c>
      <c r="E253" s="34">
        <v>44138</v>
      </c>
      <c r="F253" s="1" t="s">
        <v>320</v>
      </c>
      <c r="G253">
        <v>21</v>
      </c>
      <c r="H253">
        <v>-2</v>
      </c>
      <c r="I253" s="43">
        <v>2061</v>
      </c>
      <c r="J253" s="43"/>
      <c r="K253" s="22"/>
      <c r="L253" s="37">
        <v>300</v>
      </c>
      <c r="M253" s="38">
        <f t="shared" si="6"/>
        <v>-600</v>
      </c>
      <c r="N253" s="39">
        <f t="shared" si="7"/>
        <v>1236600</v>
      </c>
      <c r="P253" s="35"/>
      <c r="Q253" s="25"/>
    </row>
    <row r="254" spans="2:17" x14ac:dyDescent="0.25">
      <c r="B254" s="16">
        <f>IF(C254="","",SUMIF('Account Ref'!B:B,'Trade Sheet'!C254,'Account Ref'!A:A))</f>
        <v>1</v>
      </c>
      <c r="C254" s="33" t="s">
        <v>222</v>
      </c>
      <c r="D254" s="34">
        <v>44161</v>
      </c>
      <c r="E254" s="34">
        <v>44138</v>
      </c>
      <c r="F254" s="1" t="s">
        <v>266</v>
      </c>
      <c r="G254">
        <v>21</v>
      </c>
      <c r="H254">
        <v>-4</v>
      </c>
      <c r="I254" s="43">
        <v>442.85</v>
      </c>
      <c r="J254" s="43"/>
      <c r="K254" s="22"/>
      <c r="L254" s="37">
        <v>1375</v>
      </c>
      <c r="M254" s="38">
        <f t="shared" si="6"/>
        <v>-5500</v>
      </c>
      <c r="N254" s="39">
        <f t="shared" si="7"/>
        <v>2435675</v>
      </c>
      <c r="P254" s="35"/>
      <c r="Q254" s="25"/>
    </row>
    <row r="255" spans="2:17" x14ac:dyDescent="0.25">
      <c r="B255" s="16">
        <f>IF(C255="","",SUMIF('Account Ref'!B:B,'Trade Sheet'!C255,'Account Ref'!A:A))</f>
        <v>1</v>
      </c>
      <c r="C255" s="33" t="s">
        <v>222</v>
      </c>
      <c r="D255" s="34">
        <v>44161</v>
      </c>
      <c r="E255" s="34">
        <v>44138</v>
      </c>
      <c r="F255" s="1" t="s">
        <v>265</v>
      </c>
      <c r="G255">
        <v>21</v>
      </c>
      <c r="H255">
        <v>-2</v>
      </c>
      <c r="I255" s="43">
        <v>646.5</v>
      </c>
      <c r="J255" s="43"/>
      <c r="K255" s="22"/>
      <c r="L255" s="37">
        <v>800</v>
      </c>
      <c r="M255" s="38">
        <f t="shared" si="6"/>
        <v>-1600</v>
      </c>
      <c r="N255" s="39">
        <f t="shared" si="7"/>
        <v>1034400</v>
      </c>
      <c r="P255" s="35"/>
      <c r="Q255" s="25"/>
    </row>
    <row r="256" spans="2:17" x14ac:dyDescent="0.25">
      <c r="B256" s="16">
        <f>IF(C256="","",SUMIF('Account Ref'!B:B,'Trade Sheet'!C256,'Account Ref'!A:A))</f>
        <v>1</v>
      </c>
      <c r="C256" s="33" t="s">
        <v>222</v>
      </c>
      <c r="D256" s="34">
        <v>44161</v>
      </c>
      <c r="E256" s="34">
        <v>44138</v>
      </c>
      <c r="F256" s="1" t="s">
        <v>280</v>
      </c>
      <c r="G256">
        <v>21</v>
      </c>
      <c r="H256">
        <v>-2</v>
      </c>
      <c r="I256" s="43">
        <v>1063.6300000000001</v>
      </c>
      <c r="J256" s="43"/>
      <c r="K256" s="22"/>
      <c r="L256" s="37">
        <v>600</v>
      </c>
      <c r="M256" s="38">
        <f t="shared" si="6"/>
        <v>-1200</v>
      </c>
      <c r="N256" s="39">
        <f t="shared" si="7"/>
        <v>1276356.0000000002</v>
      </c>
      <c r="P256" s="35"/>
      <c r="Q256" s="25"/>
    </row>
    <row r="257" spans="2:17" x14ac:dyDescent="0.25">
      <c r="B257" s="16">
        <f>IF(C257="","",SUMIF('Account Ref'!B:B,'Trade Sheet'!C257,'Account Ref'!A:A))</f>
        <v>1</v>
      </c>
      <c r="C257" s="33" t="s">
        <v>222</v>
      </c>
      <c r="D257" s="34">
        <v>44161</v>
      </c>
      <c r="E257" s="34">
        <v>44138</v>
      </c>
      <c r="F257" s="1" t="s">
        <v>272</v>
      </c>
      <c r="G257">
        <v>21</v>
      </c>
      <c r="H257">
        <v>-4</v>
      </c>
      <c r="I257" s="43">
        <v>1586.11</v>
      </c>
      <c r="J257" s="43"/>
      <c r="K257" s="22"/>
      <c r="L257" s="37">
        <v>400</v>
      </c>
      <c r="M257" s="38">
        <f t="shared" si="6"/>
        <v>-1600</v>
      </c>
      <c r="N257" s="39">
        <f t="shared" si="7"/>
        <v>2537776</v>
      </c>
      <c r="P257" s="35"/>
      <c r="Q257" s="25"/>
    </row>
    <row r="258" spans="2:17" x14ac:dyDescent="0.25">
      <c r="B258" s="16">
        <f>IF(C258="","",SUMIF('Account Ref'!B:B,'Trade Sheet'!C258,'Account Ref'!A:A))</f>
        <v>1</v>
      </c>
      <c r="C258" s="33" t="s">
        <v>222</v>
      </c>
      <c r="D258" s="34">
        <v>44161</v>
      </c>
      <c r="E258" s="34">
        <v>44138</v>
      </c>
      <c r="F258" s="1" t="s">
        <v>259</v>
      </c>
      <c r="G258">
        <v>21</v>
      </c>
      <c r="H258">
        <v>-1</v>
      </c>
      <c r="I258" s="43">
        <v>6944.25</v>
      </c>
      <c r="J258" s="43"/>
      <c r="K258" s="22"/>
      <c r="L258" s="37">
        <v>100</v>
      </c>
      <c r="M258" s="38">
        <f t="shared" si="6"/>
        <v>-100</v>
      </c>
      <c r="N258" s="39">
        <f t="shared" si="7"/>
        <v>694425</v>
      </c>
      <c r="P258" s="35"/>
      <c r="Q258" s="25"/>
    </row>
    <row r="259" spans="2:17" x14ac:dyDescent="0.25">
      <c r="B259" s="16">
        <f>IF(C259="","",SUMIF('Account Ref'!B:B,'Trade Sheet'!C259,'Account Ref'!A:A))</f>
        <v>1</v>
      </c>
      <c r="C259" s="33" t="s">
        <v>222</v>
      </c>
      <c r="D259" s="34">
        <v>44161</v>
      </c>
      <c r="E259" s="34">
        <v>44138</v>
      </c>
      <c r="F259" s="1" t="s">
        <v>273</v>
      </c>
      <c r="G259">
        <v>21</v>
      </c>
      <c r="H259">
        <v>-2</v>
      </c>
      <c r="I259" s="43">
        <v>204.57</v>
      </c>
      <c r="J259" s="43"/>
      <c r="K259" s="22"/>
      <c r="L259" s="37">
        <v>3000</v>
      </c>
      <c r="M259" s="38">
        <f t="shared" si="6"/>
        <v>-6000</v>
      </c>
      <c r="N259" s="39">
        <f t="shared" si="7"/>
        <v>1227420</v>
      </c>
      <c r="P259" s="35"/>
      <c r="Q259" s="25"/>
    </row>
    <row r="260" spans="2:17" x14ac:dyDescent="0.25">
      <c r="B260" s="16">
        <f>IF(C260="","",SUMIF('Account Ref'!B:B,'Trade Sheet'!C260,'Account Ref'!A:A))</f>
        <v>1</v>
      </c>
      <c r="C260" s="33" t="s">
        <v>222</v>
      </c>
      <c r="D260" s="34">
        <v>44161</v>
      </c>
      <c r="E260" s="34">
        <v>44139</v>
      </c>
      <c r="F260" s="1" t="s">
        <v>266</v>
      </c>
      <c r="G260">
        <v>21</v>
      </c>
      <c r="H260">
        <v>-2</v>
      </c>
      <c r="I260" s="43">
        <v>441.55</v>
      </c>
      <c r="J260" s="43"/>
      <c r="K260" s="22"/>
      <c r="L260" s="37">
        <v>1375</v>
      </c>
      <c r="M260" s="38">
        <f t="shared" ref="M260:M323" si="8">IF(H260="","",H260*L260)</f>
        <v>-2750</v>
      </c>
      <c r="N260" s="39">
        <f t="shared" ref="N260:N323" si="9">IF(M260="","",I260*-M260)</f>
        <v>1214262.5</v>
      </c>
      <c r="P260" s="35"/>
    </row>
    <row r="261" spans="2:17" x14ac:dyDescent="0.25">
      <c r="B261" s="16">
        <f>IF(C261="","",SUMIF('Account Ref'!B:B,'Trade Sheet'!C261,'Account Ref'!A:A))</f>
        <v>1</v>
      </c>
      <c r="C261" s="33" t="s">
        <v>222</v>
      </c>
      <c r="D261" s="34">
        <v>44161</v>
      </c>
      <c r="E261" s="34">
        <v>44139</v>
      </c>
      <c r="F261" s="1" t="s">
        <v>271</v>
      </c>
      <c r="G261">
        <v>21</v>
      </c>
      <c r="H261">
        <v>-1</v>
      </c>
      <c r="I261" s="43">
        <v>177.75</v>
      </c>
      <c r="J261" s="43"/>
      <c r="K261" s="22"/>
      <c r="L261" s="37">
        <v>4300</v>
      </c>
      <c r="M261" s="38">
        <f t="shared" si="8"/>
        <v>-4300</v>
      </c>
      <c r="N261" s="39">
        <f t="shared" si="9"/>
        <v>764325</v>
      </c>
      <c r="P261" s="35"/>
    </row>
    <row r="262" spans="2:17" x14ac:dyDescent="0.25">
      <c r="B262" s="16">
        <f>IF(C262="","",SUMIF('Account Ref'!B:B,'Trade Sheet'!C262,'Account Ref'!A:A))</f>
        <v>1</v>
      </c>
      <c r="C262" s="33" t="s">
        <v>222</v>
      </c>
      <c r="D262" s="34">
        <v>44161</v>
      </c>
      <c r="E262" s="34">
        <v>44139</v>
      </c>
      <c r="F262" s="1" t="s">
        <v>273</v>
      </c>
      <c r="G262">
        <v>21</v>
      </c>
      <c r="H262">
        <v>-2</v>
      </c>
      <c r="I262" s="43">
        <v>208.6</v>
      </c>
      <c r="J262" s="43"/>
      <c r="K262" s="22"/>
      <c r="L262" s="37">
        <v>3000</v>
      </c>
      <c r="M262" s="38">
        <f t="shared" si="8"/>
        <v>-6000</v>
      </c>
      <c r="N262" s="39">
        <f t="shared" si="9"/>
        <v>1251600</v>
      </c>
      <c r="P262" s="35"/>
    </row>
    <row r="263" spans="2:17" x14ac:dyDescent="0.25">
      <c r="B263" s="16">
        <f>IF(C263="","",SUMIF('Account Ref'!B:B,'Trade Sheet'!C263,'Account Ref'!A:A))</f>
        <v>1</v>
      </c>
      <c r="C263" s="33" t="s">
        <v>222</v>
      </c>
      <c r="D263" s="34">
        <v>44161</v>
      </c>
      <c r="E263" s="34">
        <v>44139</v>
      </c>
      <c r="F263" s="1" t="s">
        <v>264</v>
      </c>
      <c r="G263">
        <v>21</v>
      </c>
      <c r="H263">
        <v>-2</v>
      </c>
      <c r="I263" s="43">
        <v>2096.9499999999998</v>
      </c>
      <c r="J263" s="43"/>
      <c r="K263" s="22"/>
      <c r="L263" s="37">
        <v>300</v>
      </c>
      <c r="M263" s="38">
        <f t="shared" si="8"/>
        <v>-600</v>
      </c>
      <c r="N263" s="39">
        <f t="shared" si="9"/>
        <v>1258170</v>
      </c>
      <c r="P263" s="35"/>
    </row>
    <row r="264" spans="2:17" x14ac:dyDescent="0.25">
      <c r="B264" s="16">
        <f>IF(C264="","",SUMIF('Account Ref'!B:B,'Trade Sheet'!C264,'Account Ref'!A:A))</f>
        <v>1</v>
      </c>
      <c r="C264" s="33" t="s">
        <v>222</v>
      </c>
      <c r="D264" s="34">
        <v>44161</v>
      </c>
      <c r="E264" s="34">
        <v>44139</v>
      </c>
      <c r="F264" s="1" t="s">
        <v>284</v>
      </c>
      <c r="G264">
        <v>21</v>
      </c>
      <c r="H264">
        <v>-1</v>
      </c>
      <c r="I264" s="43">
        <v>175.05</v>
      </c>
      <c r="J264" s="35"/>
      <c r="K264" s="36"/>
      <c r="L264" s="37">
        <v>4000</v>
      </c>
      <c r="M264" s="38">
        <f t="shared" si="8"/>
        <v>-4000</v>
      </c>
      <c r="N264" s="39">
        <f t="shared" si="9"/>
        <v>700200</v>
      </c>
    </row>
    <row r="265" spans="2:17" x14ac:dyDescent="0.25">
      <c r="B265" s="16">
        <f>IF(C265="","",SUMIF('Account Ref'!B:B,'Trade Sheet'!C265,'Account Ref'!A:A))</f>
        <v>1</v>
      </c>
      <c r="C265" s="33" t="s">
        <v>222</v>
      </c>
      <c r="D265" s="34">
        <v>44161</v>
      </c>
      <c r="E265" s="34">
        <v>44139</v>
      </c>
      <c r="F265" s="1" t="s">
        <v>255</v>
      </c>
      <c r="G265">
        <v>21</v>
      </c>
      <c r="H265">
        <v>-1</v>
      </c>
      <c r="I265" s="43">
        <v>2962.7</v>
      </c>
      <c r="J265" s="35"/>
      <c r="K265" s="36"/>
      <c r="L265" s="37">
        <v>300</v>
      </c>
      <c r="M265" s="38">
        <f t="shared" si="8"/>
        <v>-300</v>
      </c>
      <c r="N265" s="39">
        <f t="shared" si="9"/>
        <v>888810</v>
      </c>
    </row>
    <row r="266" spans="2:17" x14ac:dyDescent="0.25">
      <c r="B266" s="16">
        <f>IF(C266="","",SUMIF('Account Ref'!B:B,'Trade Sheet'!C266,'Account Ref'!A:A))</f>
        <v>1</v>
      </c>
      <c r="C266" s="33" t="s">
        <v>222</v>
      </c>
      <c r="D266" s="34">
        <v>44161</v>
      </c>
      <c r="E266" s="34">
        <v>44139</v>
      </c>
      <c r="F266" s="1" t="s">
        <v>279</v>
      </c>
      <c r="G266">
        <v>21</v>
      </c>
      <c r="H266">
        <v>-1</v>
      </c>
      <c r="I266" s="43">
        <v>508</v>
      </c>
      <c r="J266" s="35"/>
      <c r="K266" s="36"/>
      <c r="L266" s="37">
        <v>1400</v>
      </c>
      <c r="M266" s="38">
        <f t="shared" si="8"/>
        <v>-1400</v>
      </c>
      <c r="N266" s="39">
        <f t="shared" si="9"/>
        <v>711200</v>
      </c>
    </row>
    <row r="267" spans="2:17" x14ac:dyDescent="0.25">
      <c r="B267" s="16">
        <f>IF(C267="","",SUMIF('Account Ref'!B:B,'Trade Sheet'!C267,'Account Ref'!A:A))</f>
        <v>1</v>
      </c>
      <c r="C267" s="33" t="s">
        <v>222</v>
      </c>
      <c r="D267" s="34">
        <v>44161</v>
      </c>
      <c r="E267" s="34">
        <v>44139</v>
      </c>
      <c r="F267" s="1" t="s">
        <v>257</v>
      </c>
      <c r="G267">
        <v>21</v>
      </c>
      <c r="H267">
        <v>-1</v>
      </c>
      <c r="I267" s="43">
        <v>2093.0500000000002</v>
      </c>
      <c r="J267" s="35"/>
      <c r="K267" s="36"/>
      <c r="L267" s="37">
        <v>350</v>
      </c>
      <c r="M267" s="38">
        <f t="shared" si="8"/>
        <v>-350</v>
      </c>
      <c r="N267" s="39">
        <f t="shared" si="9"/>
        <v>732567.50000000012</v>
      </c>
    </row>
    <row r="268" spans="2:17" x14ac:dyDescent="0.25">
      <c r="B268" s="16">
        <f>IF(C268="","",SUMIF('Account Ref'!B:B,'Trade Sheet'!C268,'Account Ref'!A:A))</f>
        <v>1</v>
      </c>
      <c r="C268" s="33" t="s">
        <v>222</v>
      </c>
      <c r="D268" s="34">
        <v>44161</v>
      </c>
      <c r="E268" s="34">
        <v>44139</v>
      </c>
      <c r="F268" s="1" t="s">
        <v>347</v>
      </c>
      <c r="G268">
        <v>21</v>
      </c>
      <c r="H268">
        <v>-2</v>
      </c>
      <c r="I268" s="43">
        <v>792.52</v>
      </c>
      <c r="J268" s="35"/>
      <c r="K268" s="36"/>
      <c r="L268" s="37">
        <v>750</v>
      </c>
      <c r="M268" s="38">
        <f t="shared" si="8"/>
        <v>-1500</v>
      </c>
      <c r="N268" s="39">
        <f t="shared" si="9"/>
        <v>1188780</v>
      </c>
    </row>
    <row r="269" spans="2:17" x14ac:dyDescent="0.25">
      <c r="B269" s="16">
        <f>IF(C269="","",SUMIF('Account Ref'!B:B,'Trade Sheet'!C269,'Account Ref'!A:A))</f>
        <v>1</v>
      </c>
      <c r="C269" s="33" t="s">
        <v>222</v>
      </c>
      <c r="D269" s="34">
        <v>44161</v>
      </c>
      <c r="E269" s="34">
        <v>44139</v>
      </c>
      <c r="F269" s="1" t="s">
        <v>265</v>
      </c>
      <c r="G269">
        <v>21</v>
      </c>
      <c r="H269">
        <v>-2</v>
      </c>
      <c r="I269" s="43">
        <v>679.1</v>
      </c>
      <c r="J269" s="35"/>
      <c r="K269" s="36"/>
      <c r="L269" s="37">
        <v>800</v>
      </c>
      <c r="M269" s="38">
        <f t="shared" si="8"/>
        <v>-1600</v>
      </c>
      <c r="N269" s="39">
        <f t="shared" si="9"/>
        <v>1086560</v>
      </c>
    </row>
    <row r="270" spans="2:17" x14ac:dyDescent="0.25">
      <c r="B270" s="16">
        <f>IF(C270="","",SUMIF('Account Ref'!B:B,'Trade Sheet'!C270,'Account Ref'!A:A))</f>
        <v>1</v>
      </c>
      <c r="C270" s="33" t="s">
        <v>222</v>
      </c>
      <c r="D270" s="34">
        <v>44161</v>
      </c>
      <c r="E270" s="34">
        <v>44139</v>
      </c>
      <c r="F270" s="1" t="s">
        <v>254</v>
      </c>
      <c r="G270">
        <v>21</v>
      </c>
      <c r="H270">
        <v>2</v>
      </c>
      <c r="I270" s="43">
        <v>403.35</v>
      </c>
      <c r="J270" s="35"/>
      <c r="K270" s="36"/>
      <c r="L270" s="37">
        <v>1300</v>
      </c>
      <c r="M270" s="38">
        <f t="shared" si="8"/>
        <v>2600</v>
      </c>
      <c r="N270" s="39">
        <f t="shared" si="9"/>
        <v>-1048710</v>
      </c>
    </row>
    <row r="271" spans="2:17" x14ac:dyDescent="0.25">
      <c r="B271" s="16">
        <f>IF(C271="","",SUMIF('Account Ref'!B:B,'Trade Sheet'!C271,'Account Ref'!A:A))</f>
        <v>1</v>
      </c>
      <c r="C271" s="33" t="s">
        <v>222</v>
      </c>
      <c r="D271" s="34">
        <v>44161</v>
      </c>
      <c r="E271" s="34">
        <v>44139</v>
      </c>
      <c r="F271" s="1" t="s">
        <v>285</v>
      </c>
      <c r="G271">
        <v>21</v>
      </c>
      <c r="H271">
        <v>2</v>
      </c>
      <c r="I271" s="43">
        <v>84.9</v>
      </c>
      <c r="J271" s="35"/>
      <c r="K271" s="36"/>
      <c r="L271" s="37">
        <v>5700</v>
      </c>
      <c r="M271" s="38">
        <f t="shared" si="8"/>
        <v>11400</v>
      </c>
      <c r="N271" s="39">
        <f t="shared" si="9"/>
        <v>-967860.00000000012</v>
      </c>
    </row>
    <row r="272" spans="2:17" x14ac:dyDescent="0.25">
      <c r="B272" s="16">
        <f>IF(C272="","",SUMIF('Account Ref'!B:B,'Trade Sheet'!C272,'Account Ref'!A:A))</f>
        <v>1</v>
      </c>
      <c r="C272" s="33" t="s">
        <v>222</v>
      </c>
      <c r="D272" s="34">
        <v>44161</v>
      </c>
      <c r="E272" s="34">
        <v>44139</v>
      </c>
      <c r="F272" s="1" t="s">
        <v>287</v>
      </c>
      <c r="G272">
        <v>21</v>
      </c>
      <c r="H272">
        <v>1</v>
      </c>
      <c r="I272" s="43">
        <v>1918.55</v>
      </c>
      <c r="J272" s="35"/>
      <c r="K272" s="36"/>
      <c r="L272" s="37">
        <v>505</v>
      </c>
      <c r="M272" s="38">
        <f t="shared" si="8"/>
        <v>505</v>
      </c>
      <c r="N272" s="39">
        <f t="shared" si="9"/>
        <v>-968867.75</v>
      </c>
    </row>
    <row r="273" spans="2:14" x14ac:dyDescent="0.25">
      <c r="B273" s="16">
        <f>IF(C273="","",SUMIF('Account Ref'!B:B,'Trade Sheet'!C273,'Account Ref'!A:A))</f>
        <v>1</v>
      </c>
      <c r="C273" s="33" t="s">
        <v>222</v>
      </c>
      <c r="D273" s="34">
        <v>44161</v>
      </c>
      <c r="E273" s="34">
        <v>44139</v>
      </c>
      <c r="F273" s="1" t="s">
        <v>282</v>
      </c>
      <c r="G273">
        <v>21</v>
      </c>
      <c r="H273">
        <v>1</v>
      </c>
      <c r="I273" s="43">
        <v>17009.849999999999</v>
      </c>
      <c r="J273" s="35"/>
      <c r="K273" s="36"/>
      <c r="L273" s="37">
        <v>50</v>
      </c>
      <c r="M273" s="38">
        <f t="shared" si="8"/>
        <v>50</v>
      </c>
      <c r="N273" s="39">
        <f t="shared" si="9"/>
        <v>-850492.49999999988</v>
      </c>
    </row>
    <row r="274" spans="2:14" x14ac:dyDescent="0.25">
      <c r="B274" s="16">
        <f>IF(C274="","",SUMIF('Account Ref'!B:B,'Trade Sheet'!C274,'Account Ref'!A:A))</f>
        <v>1</v>
      </c>
      <c r="C274" s="33" t="s">
        <v>222</v>
      </c>
      <c r="D274" s="34">
        <v>44161</v>
      </c>
      <c r="E274" s="34">
        <v>44139</v>
      </c>
      <c r="F274" s="1" t="s">
        <v>302</v>
      </c>
      <c r="G274">
        <v>21</v>
      </c>
      <c r="H274">
        <v>2</v>
      </c>
      <c r="I274" s="43">
        <v>819.65</v>
      </c>
      <c r="J274" s="35"/>
      <c r="K274" s="36"/>
      <c r="L274" s="37">
        <v>700</v>
      </c>
      <c r="M274" s="38">
        <f t="shared" si="8"/>
        <v>1400</v>
      </c>
      <c r="N274" s="39">
        <f t="shared" si="9"/>
        <v>-1147510</v>
      </c>
    </row>
    <row r="275" spans="2:14" x14ac:dyDescent="0.25">
      <c r="B275" s="16">
        <f>IF(C275="","",SUMIF('Account Ref'!B:B,'Trade Sheet'!C275,'Account Ref'!A:A))</f>
        <v>1</v>
      </c>
      <c r="C275" s="33" t="s">
        <v>222</v>
      </c>
      <c r="D275" s="34">
        <v>44161</v>
      </c>
      <c r="E275" s="34">
        <v>44139</v>
      </c>
      <c r="F275" s="1" t="s">
        <v>267</v>
      </c>
      <c r="G275">
        <v>21</v>
      </c>
      <c r="H275">
        <v>1</v>
      </c>
      <c r="I275" s="43">
        <v>360.25</v>
      </c>
      <c r="J275" s="35"/>
      <c r="K275" s="36"/>
      <c r="L275" s="37">
        <v>2500</v>
      </c>
      <c r="M275" s="38">
        <f t="shared" si="8"/>
        <v>2500</v>
      </c>
      <c r="N275" s="39">
        <f t="shared" si="9"/>
        <v>-900625</v>
      </c>
    </row>
    <row r="276" spans="2:14" x14ac:dyDescent="0.25">
      <c r="B276" s="16">
        <f>IF(C276="","",SUMIF('Account Ref'!B:B,'Trade Sheet'!C276,'Account Ref'!A:A))</f>
        <v>1</v>
      </c>
      <c r="C276" s="33" t="s">
        <v>222</v>
      </c>
      <c r="D276" s="34">
        <v>44161</v>
      </c>
      <c r="E276" s="34">
        <v>44139</v>
      </c>
      <c r="F276" s="1" t="s">
        <v>280</v>
      </c>
      <c r="G276">
        <v>21</v>
      </c>
      <c r="H276">
        <v>1</v>
      </c>
      <c r="I276" s="43">
        <v>1096.75</v>
      </c>
      <c r="J276" s="35"/>
      <c r="K276" s="36"/>
      <c r="L276" s="37">
        <v>600</v>
      </c>
      <c r="M276" s="38">
        <f t="shared" si="8"/>
        <v>600</v>
      </c>
      <c r="N276" s="39">
        <f t="shared" si="9"/>
        <v>-658050</v>
      </c>
    </row>
    <row r="277" spans="2:14" x14ac:dyDescent="0.25">
      <c r="B277" s="16">
        <f>IF(C277="","",SUMIF('Account Ref'!B:B,'Trade Sheet'!C277,'Account Ref'!A:A))</f>
        <v>1</v>
      </c>
      <c r="C277" s="33" t="s">
        <v>222</v>
      </c>
      <c r="D277" s="34">
        <v>44161</v>
      </c>
      <c r="E277" s="34">
        <v>44139</v>
      </c>
      <c r="F277" s="1" t="s">
        <v>283</v>
      </c>
      <c r="G277">
        <v>21</v>
      </c>
      <c r="H277">
        <v>1</v>
      </c>
      <c r="I277" s="43">
        <v>2178.9</v>
      </c>
      <c r="J277" s="35"/>
      <c r="K277" s="36"/>
      <c r="L277" s="37">
        <v>300</v>
      </c>
      <c r="M277" s="38">
        <f t="shared" si="8"/>
        <v>300</v>
      </c>
      <c r="N277" s="39">
        <f t="shared" si="9"/>
        <v>-653670</v>
      </c>
    </row>
    <row r="278" spans="2:14" x14ac:dyDescent="0.25">
      <c r="B278" s="16">
        <f>IF(C278="","",SUMIF('Account Ref'!B:B,'Trade Sheet'!C278,'Account Ref'!A:A))</f>
        <v>1</v>
      </c>
      <c r="C278" s="33" t="s">
        <v>222</v>
      </c>
      <c r="D278" s="34">
        <v>44161</v>
      </c>
      <c r="E278" s="34">
        <v>44139</v>
      </c>
      <c r="F278" s="1" t="s">
        <v>268</v>
      </c>
      <c r="G278">
        <v>21</v>
      </c>
      <c r="H278">
        <v>1</v>
      </c>
      <c r="I278" s="43">
        <v>828.7</v>
      </c>
      <c r="J278" s="35"/>
      <c r="K278" s="36"/>
      <c r="L278" s="37">
        <v>1200</v>
      </c>
      <c r="M278" s="38">
        <f t="shared" si="8"/>
        <v>1200</v>
      </c>
      <c r="N278" s="39">
        <f t="shared" si="9"/>
        <v>-994440</v>
      </c>
    </row>
    <row r="279" spans="2:14" x14ac:dyDescent="0.25">
      <c r="B279" s="16">
        <f>IF(C279="","",SUMIF('Account Ref'!B:B,'Trade Sheet'!C279,'Account Ref'!A:A))</f>
        <v>1</v>
      </c>
      <c r="C279" s="33" t="s">
        <v>222</v>
      </c>
      <c r="D279" s="34">
        <v>44161</v>
      </c>
      <c r="E279" s="34">
        <v>44139</v>
      </c>
      <c r="F279" s="1" t="s">
        <v>320</v>
      </c>
      <c r="G279">
        <v>21</v>
      </c>
      <c r="H279">
        <v>2</v>
      </c>
      <c r="I279" s="43">
        <v>2066</v>
      </c>
      <c r="J279" s="35"/>
      <c r="K279" s="36"/>
      <c r="L279" s="37">
        <v>300</v>
      </c>
      <c r="M279" s="38">
        <f t="shared" si="8"/>
        <v>600</v>
      </c>
      <c r="N279" s="39">
        <f t="shared" si="9"/>
        <v>-1239600</v>
      </c>
    </row>
    <row r="280" spans="2:14" x14ac:dyDescent="0.25">
      <c r="B280" s="16">
        <f>IF(C280="","",SUMIF('Account Ref'!B:B,'Trade Sheet'!C280,'Account Ref'!A:A))</f>
        <v>1</v>
      </c>
      <c r="C280" s="33" t="s">
        <v>222</v>
      </c>
      <c r="D280" s="34">
        <v>44161</v>
      </c>
      <c r="E280" s="34">
        <v>44139</v>
      </c>
      <c r="F280" s="1" t="s">
        <v>265</v>
      </c>
      <c r="G280">
        <v>21</v>
      </c>
      <c r="H280">
        <v>2</v>
      </c>
      <c r="I280" s="45">
        <v>679.1</v>
      </c>
      <c r="J280" s="43"/>
      <c r="K280" s="22"/>
      <c r="L280" s="37">
        <v>800</v>
      </c>
      <c r="M280" s="38">
        <f t="shared" si="8"/>
        <v>1600</v>
      </c>
      <c r="N280" s="39">
        <f t="shared" si="9"/>
        <v>-1086560</v>
      </c>
    </row>
    <row r="281" spans="2:14" x14ac:dyDescent="0.25">
      <c r="B281" s="16">
        <f>IF(C281="","",SUMIF('Account Ref'!B:B,'Trade Sheet'!C281,'Account Ref'!A:A))</f>
        <v>1</v>
      </c>
      <c r="C281" s="33" t="s">
        <v>222</v>
      </c>
      <c r="D281" s="34">
        <v>44161</v>
      </c>
      <c r="E281" s="34">
        <v>44139</v>
      </c>
      <c r="F281" s="1" t="s">
        <v>266</v>
      </c>
      <c r="G281">
        <v>21</v>
      </c>
      <c r="H281">
        <v>2</v>
      </c>
      <c r="I281" s="43">
        <v>441.55</v>
      </c>
      <c r="J281" s="43"/>
      <c r="K281" s="22"/>
      <c r="L281" s="37">
        <v>1375</v>
      </c>
      <c r="M281" s="38">
        <f t="shared" si="8"/>
        <v>2750</v>
      </c>
      <c r="N281" s="39">
        <f t="shared" si="9"/>
        <v>-1214262.5</v>
      </c>
    </row>
    <row r="282" spans="2:14" x14ac:dyDescent="0.25">
      <c r="B282" s="16">
        <f>IF(C282="","",SUMIF('Account Ref'!B:B,'Trade Sheet'!C282,'Account Ref'!A:A))</f>
        <v>1</v>
      </c>
      <c r="C282" s="33" t="s">
        <v>222</v>
      </c>
      <c r="D282" s="34">
        <v>44161</v>
      </c>
      <c r="E282" s="34">
        <v>44139</v>
      </c>
      <c r="F282" s="1" t="s">
        <v>286</v>
      </c>
      <c r="G282">
        <v>21</v>
      </c>
      <c r="H282">
        <v>2</v>
      </c>
      <c r="I282" s="43">
        <v>528.95000000000005</v>
      </c>
      <c r="J282" s="43"/>
      <c r="K282" s="22"/>
      <c r="L282" s="37">
        <v>1200</v>
      </c>
      <c r="M282" s="38">
        <f t="shared" si="8"/>
        <v>2400</v>
      </c>
      <c r="N282" s="39">
        <f t="shared" si="9"/>
        <v>-1269480</v>
      </c>
    </row>
    <row r="283" spans="2:14" x14ac:dyDescent="0.25">
      <c r="B283" s="16">
        <f>IF(C283="","",SUMIF('Account Ref'!B:B,'Trade Sheet'!C283,'Account Ref'!A:A))</f>
        <v>1</v>
      </c>
      <c r="C283" s="33" t="s">
        <v>222</v>
      </c>
      <c r="D283" s="34">
        <v>44161</v>
      </c>
      <c r="E283" s="34">
        <v>44139</v>
      </c>
      <c r="F283" s="1" t="s">
        <v>264</v>
      </c>
      <c r="G283">
        <v>21</v>
      </c>
      <c r="H283">
        <v>2</v>
      </c>
      <c r="I283" s="43">
        <v>2096.9499999999998</v>
      </c>
      <c r="J283" s="43"/>
      <c r="K283" s="22"/>
      <c r="L283" s="37">
        <v>300</v>
      </c>
      <c r="M283" s="38">
        <f t="shared" si="8"/>
        <v>600</v>
      </c>
      <c r="N283" s="39">
        <f t="shared" si="9"/>
        <v>-1258170</v>
      </c>
    </row>
    <row r="284" spans="2:14" x14ac:dyDescent="0.25">
      <c r="B284" s="16">
        <f>IF(C284="","",SUMIF('Account Ref'!B:B,'Trade Sheet'!C284,'Account Ref'!A:A))</f>
        <v>1</v>
      </c>
      <c r="C284" s="33" t="s">
        <v>222</v>
      </c>
      <c r="D284" s="34">
        <v>44161</v>
      </c>
      <c r="E284" s="34">
        <v>44139</v>
      </c>
      <c r="F284" s="1" t="s">
        <v>253</v>
      </c>
      <c r="G284">
        <v>21</v>
      </c>
      <c r="H284">
        <v>1</v>
      </c>
      <c r="I284" s="43">
        <v>454.05</v>
      </c>
      <c r="J284" s="43"/>
      <c r="K284" s="22"/>
      <c r="L284" s="37">
        <v>1851</v>
      </c>
      <c r="M284" s="38">
        <f t="shared" si="8"/>
        <v>1851</v>
      </c>
      <c r="N284" s="39">
        <f t="shared" si="9"/>
        <v>-840446.55</v>
      </c>
    </row>
    <row r="285" spans="2:14" x14ac:dyDescent="0.25">
      <c r="B285" s="16">
        <f>IF(C285="","",SUMIF('Account Ref'!B:B,'Trade Sheet'!C285,'Account Ref'!A:A))</f>
        <v>1</v>
      </c>
      <c r="C285" s="33" t="s">
        <v>222</v>
      </c>
      <c r="D285" s="34">
        <v>44161</v>
      </c>
      <c r="E285" s="34">
        <v>44139</v>
      </c>
      <c r="F285" s="1" t="s">
        <v>273</v>
      </c>
      <c r="G285">
        <v>21</v>
      </c>
      <c r="H285">
        <v>2</v>
      </c>
      <c r="I285" s="43">
        <v>208.6</v>
      </c>
      <c r="J285" s="43"/>
      <c r="K285" s="22"/>
      <c r="L285" s="37">
        <v>3000</v>
      </c>
      <c r="M285" s="38">
        <f t="shared" si="8"/>
        <v>6000</v>
      </c>
      <c r="N285" s="39">
        <f t="shared" si="9"/>
        <v>-1251600</v>
      </c>
    </row>
    <row r="286" spans="2:14" x14ac:dyDescent="0.25">
      <c r="B286" s="16">
        <f>IF(C286="","",SUMIF('Account Ref'!B:B,'Trade Sheet'!C286,'Account Ref'!A:A))</f>
        <v>1</v>
      </c>
      <c r="C286" s="33" t="s">
        <v>222</v>
      </c>
      <c r="D286" s="34">
        <v>44161</v>
      </c>
      <c r="E286" s="34">
        <v>44139</v>
      </c>
      <c r="F286" s="1" t="s">
        <v>270</v>
      </c>
      <c r="G286">
        <v>21</v>
      </c>
      <c r="H286">
        <v>1</v>
      </c>
      <c r="I286" s="43">
        <v>3543.2</v>
      </c>
      <c r="J286" s="43"/>
      <c r="K286" s="22"/>
      <c r="L286" s="37">
        <v>250</v>
      </c>
      <c r="M286" s="38">
        <f t="shared" si="8"/>
        <v>250</v>
      </c>
      <c r="N286" s="39">
        <f t="shared" si="9"/>
        <v>-885800</v>
      </c>
    </row>
    <row r="287" spans="2:14" x14ac:dyDescent="0.25">
      <c r="B287" s="16">
        <f>IF(C287="","",SUMIF('Account Ref'!B:B,'Trade Sheet'!C287,'Account Ref'!A:A))</f>
        <v>1</v>
      </c>
      <c r="C287" s="33" t="s">
        <v>222</v>
      </c>
      <c r="D287" s="34">
        <v>44161</v>
      </c>
      <c r="E287" s="34">
        <v>44139</v>
      </c>
      <c r="F287" s="44" t="s">
        <v>321</v>
      </c>
      <c r="G287">
        <v>21</v>
      </c>
      <c r="H287">
        <v>1</v>
      </c>
      <c r="I287" s="43">
        <v>1258.3499999999999</v>
      </c>
      <c r="J287" s="43"/>
      <c r="K287" s="22"/>
      <c r="L287" s="37">
        <v>550</v>
      </c>
      <c r="M287" s="38">
        <f t="shared" si="8"/>
        <v>550</v>
      </c>
      <c r="N287" s="39">
        <f t="shared" si="9"/>
        <v>-692092.5</v>
      </c>
    </row>
    <row r="288" spans="2:14" x14ac:dyDescent="0.25">
      <c r="B288" s="16">
        <f>IF(C288="","",SUMIF('Account Ref'!B:B,'Trade Sheet'!C288,'Account Ref'!A:A))</f>
        <v>1</v>
      </c>
      <c r="C288" s="33" t="s">
        <v>222</v>
      </c>
      <c r="D288" s="34">
        <v>44161</v>
      </c>
      <c r="E288" s="34">
        <v>44139</v>
      </c>
      <c r="F288" s="1" t="s">
        <v>288</v>
      </c>
      <c r="G288">
        <v>21</v>
      </c>
      <c r="H288">
        <v>1</v>
      </c>
      <c r="I288" s="43">
        <v>5828.75</v>
      </c>
      <c r="J288" s="43"/>
      <c r="K288" s="22"/>
      <c r="L288" s="37">
        <v>125</v>
      </c>
      <c r="M288" s="38">
        <f t="shared" si="8"/>
        <v>125</v>
      </c>
      <c r="N288" s="39">
        <f t="shared" si="9"/>
        <v>-728593.75</v>
      </c>
    </row>
    <row r="289" spans="2:14" x14ac:dyDescent="0.25">
      <c r="B289" s="16">
        <f>IF(C289="","",SUMIF('Account Ref'!B:B,'Trade Sheet'!C289,'Account Ref'!A:A))</f>
        <v>1</v>
      </c>
      <c r="C289" s="33" t="s">
        <v>222</v>
      </c>
      <c r="D289" s="34">
        <v>44161</v>
      </c>
      <c r="E289" s="34">
        <v>44139</v>
      </c>
      <c r="F289" s="1" t="s">
        <v>272</v>
      </c>
      <c r="G289">
        <v>21</v>
      </c>
      <c r="H289">
        <v>2</v>
      </c>
      <c r="I289" s="43">
        <v>1625.08</v>
      </c>
      <c r="J289" s="43"/>
      <c r="K289" s="22"/>
      <c r="L289" s="37">
        <v>400</v>
      </c>
      <c r="M289" s="38">
        <f t="shared" si="8"/>
        <v>800</v>
      </c>
      <c r="N289" s="39">
        <f t="shared" si="9"/>
        <v>-1300064</v>
      </c>
    </row>
    <row r="290" spans="2:14" x14ac:dyDescent="0.25">
      <c r="B290" s="16">
        <f>IF(C290="","",SUMIF('Account Ref'!B:B,'Trade Sheet'!C290,'Account Ref'!A:A))</f>
        <v>1</v>
      </c>
      <c r="C290" s="33" t="s">
        <v>222</v>
      </c>
      <c r="D290" s="34">
        <v>44161</v>
      </c>
      <c r="E290" s="34">
        <v>44139</v>
      </c>
      <c r="F290" s="1" t="s">
        <v>287</v>
      </c>
      <c r="G290">
        <v>21</v>
      </c>
      <c r="H290">
        <v>-1</v>
      </c>
      <c r="I290" s="43">
        <v>1918.55</v>
      </c>
      <c r="J290" s="43"/>
      <c r="K290" s="22"/>
      <c r="L290" s="37">
        <v>505</v>
      </c>
      <c r="M290" s="38">
        <f t="shared" si="8"/>
        <v>-505</v>
      </c>
      <c r="N290" s="39">
        <f t="shared" si="9"/>
        <v>968867.75</v>
      </c>
    </row>
    <row r="291" spans="2:14" x14ac:dyDescent="0.25">
      <c r="B291" s="16">
        <f>IF(C291="","",SUMIF('Account Ref'!B:B,'Trade Sheet'!C291,'Account Ref'!A:A))</f>
        <v>1</v>
      </c>
      <c r="C291" s="33" t="s">
        <v>222</v>
      </c>
      <c r="D291" s="34">
        <v>44161</v>
      </c>
      <c r="E291" s="34">
        <v>44139</v>
      </c>
      <c r="F291" s="1" t="s">
        <v>316</v>
      </c>
      <c r="G291">
        <v>21</v>
      </c>
      <c r="H291">
        <v>-2</v>
      </c>
      <c r="I291" s="43">
        <v>3192.85</v>
      </c>
      <c r="J291" s="43"/>
      <c r="K291" s="22"/>
      <c r="L291" s="37">
        <v>200</v>
      </c>
      <c r="M291" s="38">
        <f t="shared" si="8"/>
        <v>-400</v>
      </c>
      <c r="N291" s="39">
        <f t="shared" si="9"/>
        <v>1277140</v>
      </c>
    </row>
    <row r="292" spans="2:14" x14ac:dyDescent="0.25">
      <c r="B292" s="16">
        <f>IF(C292="","",SUMIF('Account Ref'!B:B,'Trade Sheet'!C292,'Account Ref'!A:A))</f>
        <v>1</v>
      </c>
      <c r="C292" s="33" t="s">
        <v>222</v>
      </c>
      <c r="D292" s="34">
        <v>44161</v>
      </c>
      <c r="E292" s="34">
        <v>44139</v>
      </c>
      <c r="F292" s="1" t="s">
        <v>257</v>
      </c>
      <c r="G292">
        <v>21</v>
      </c>
      <c r="H292">
        <v>-1</v>
      </c>
      <c r="I292" s="43">
        <v>2093.0500000000002</v>
      </c>
      <c r="J292" s="43"/>
      <c r="K292" s="22"/>
      <c r="L292" s="37">
        <v>350</v>
      </c>
      <c r="M292" s="38">
        <f t="shared" si="8"/>
        <v>-350</v>
      </c>
      <c r="N292" s="39">
        <f t="shared" si="9"/>
        <v>732567.50000000012</v>
      </c>
    </row>
    <row r="293" spans="2:14" x14ac:dyDescent="0.25">
      <c r="B293" s="16">
        <f>IF(C293="","",SUMIF('Account Ref'!B:B,'Trade Sheet'!C293,'Account Ref'!A:A))</f>
        <v>1</v>
      </c>
      <c r="C293" s="33" t="s">
        <v>222</v>
      </c>
      <c r="D293" s="34">
        <v>44161</v>
      </c>
      <c r="E293" s="34">
        <v>44139</v>
      </c>
      <c r="F293" s="1" t="s">
        <v>302</v>
      </c>
      <c r="G293">
        <v>21</v>
      </c>
      <c r="H293">
        <v>-2</v>
      </c>
      <c r="I293" s="43">
        <v>819.65</v>
      </c>
      <c r="J293" s="43"/>
      <c r="K293" s="22"/>
      <c r="L293" s="37">
        <v>700</v>
      </c>
      <c r="M293" s="38">
        <f t="shared" si="8"/>
        <v>-1400</v>
      </c>
      <c r="N293" s="39">
        <f t="shared" si="9"/>
        <v>1147510</v>
      </c>
    </row>
    <row r="294" spans="2:14" x14ac:dyDescent="0.25">
      <c r="B294" s="16">
        <f>IF(C294="","",SUMIF('Account Ref'!B:B,'Trade Sheet'!C294,'Account Ref'!A:A))</f>
        <v>1</v>
      </c>
      <c r="C294" s="33" t="s">
        <v>222</v>
      </c>
      <c r="D294" s="34">
        <v>44161</v>
      </c>
      <c r="E294" s="34">
        <v>44139</v>
      </c>
      <c r="F294" s="1" t="s">
        <v>291</v>
      </c>
      <c r="G294">
        <v>21</v>
      </c>
      <c r="H294">
        <v>-2</v>
      </c>
      <c r="I294" s="43">
        <v>348.6</v>
      </c>
      <c r="J294" s="43"/>
      <c r="K294" s="22"/>
      <c r="L294" s="37">
        <v>1800</v>
      </c>
      <c r="M294" s="38">
        <f t="shared" si="8"/>
        <v>-3600</v>
      </c>
      <c r="N294" s="39">
        <f t="shared" si="9"/>
        <v>1254960</v>
      </c>
    </row>
    <row r="295" spans="2:14" x14ac:dyDescent="0.25">
      <c r="B295" s="16">
        <f>IF(C295="","",SUMIF('Account Ref'!B:B,'Trade Sheet'!C295,'Account Ref'!A:A))</f>
        <v>1</v>
      </c>
      <c r="C295" s="33" t="s">
        <v>222</v>
      </c>
      <c r="D295" s="34">
        <v>44161</v>
      </c>
      <c r="E295" s="34">
        <v>44139</v>
      </c>
      <c r="F295" s="1" t="s">
        <v>311</v>
      </c>
      <c r="G295">
        <v>21</v>
      </c>
      <c r="H295">
        <v>-1</v>
      </c>
      <c r="I295" s="43">
        <v>2666.95</v>
      </c>
      <c r="J295" s="43"/>
      <c r="K295" s="22"/>
      <c r="L295" s="37">
        <v>300</v>
      </c>
      <c r="M295" s="38">
        <f t="shared" si="8"/>
        <v>-300</v>
      </c>
      <c r="N295" s="39">
        <f t="shared" si="9"/>
        <v>800085</v>
      </c>
    </row>
    <row r="296" spans="2:14" x14ac:dyDescent="0.25">
      <c r="B296" s="16">
        <f>IF(C296="","",SUMIF('Account Ref'!B:B,'Trade Sheet'!C296,'Account Ref'!A:A))</f>
        <v>1</v>
      </c>
      <c r="C296" s="33" t="s">
        <v>222</v>
      </c>
      <c r="D296" s="34">
        <v>44161</v>
      </c>
      <c r="E296" s="34">
        <v>44139</v>
      </c>
      <c r="F296" s="1" t="s">
        <v>313</v>
      </c>
      <c r="G296">
        <v>21</v>
      </c>
      <c r="H296">
        <v>-1</v>
      </c>
      <c r="I296" s="43">
        <v>406.6</v>
      </c>
      <c r="J296" s="35"/>
      <c r="K296" s="22"/>
      <c r="L296" s="37">
        <v>1700</v>
      </c>
      <c r="M296" s="38">
        <f t="shared" si="8"/>
        <v>-1700</v>
      </c>
      <c r="N296" s="39">
        <f t="shared" si="9"/>
        <v>691220</v>
      </c>
    </row>
    <row r="297" spans="2:14" x14ac:dyDescent="0.25">
      <c r="B297" s="16">
        <f>IF(C297="","",SUMIF('Account Ref'!B:B,'Trade Sheet'!C297,'Account Ref'!A:A))</f>
        <v>1</v>
      </c>
      <c r="C297" s="33" t="s">
        <v>222</v>
      </c>
      <c r="D297" s="34">
        <v>44161</v>
      </c>
      <c r="E297" s="34">
        <v>44139</v>
      </c>
      <c r="F297" s="1" t="s">
        <v>283</v>
      </c>
      <c r="G297">
        <v>21</v>
      </c>
      <c r="H297">
        <v>-1</v>
      </c>
      <c r="I297" s="43">
        <v>2178.9</v>
      </c>
      <c r="J297" s="35"/>
      <c r="K297" s="22"/>
      <c r="L297" s="37">
        <v>300</v>
      </c>
      <c r="M297" s="38">
        <f t="shared" si="8"/>
        <v>-300</v>
      </c>
      <c r="N297" s="39">
        <f t="shared" si="9"/>
        <v>653670</v>
      </c>
    </row>
    <row r="298" spans="2:14" x14ac:dyDescent="0.25">
      <c r="B298" s="16">
        <f>IF(C298="","",SUMIF('Account Ref'!B:B,'Trade Sheet'!C298,'Account Ref'!A:A))</f>
        <v>1</v>
      </c>
      <c r="C298" s="33" t="s">
        <v>222</v>
      </c>
      <c r="D298" s="34">
        <v>44161</v>
      </c>
      <c r="E298" s="34">
        <v>44139</v>
      </c>
      <c r="F298" s="1" t="s">
        <v>254</v>
      </c>
      <c r="G298">
        <v>21</v>
      </c>
      <c r="H298">
        <v>-2</v>
      </c>
      <c r="I298" s="43">
        <v>403.35</v>
      </c>
      <c r="J298" s="35"/>
      <c r="K298" s="22"/>
      <c r="L298" s="37">
        <v>1300</v>
      </c>
      <c r="M298" s="38">
        <f t="shared" si="8"/>
        <v>-2600</v>
      </c>
      <c r="N298" s="39">
        <f t="shared" si="9"/>
        <v>1048710</v>
      </c>
    </row>
    <row r="299" spans="2:14" x14ac:dyDescent="0.25">
      <c r="B299" s="16">
        <f>IF(C299="","",SUMIF('Account Ref'!B:B,'Trade Sheet'!C299,'Account Ref'!A:A))</f>
        <v>1</v>
      </c>
      <c r="C299" s="33" t="s">
        <v>222</v>
      </c>
      <c r="D299" s="34">
        <v>44161</v>
      </c>
      <c r="E299" s="34">
        <v>44139</v>
      </c>
      <c r="F299" s="1" t="s">
        <v>258</v>
      </c>
      <c r="G299">
        <v>21</v>
      </c>
      <c r="H299">
        <v>-1</v>
      </c>
      <c r="I299" s="43">
        <v>341.6</v>
      </c>
      <c r="J299" s="35"/>
      <c r="K299" s="22"/>
      <c r="L299" s="37">
        <v>3200</v>
      </c>
      <c r="M299" s="38">
        <f t="shared" si="8"/>
        <v>-3200</v>
      </c>
      <c r="N299" s="39">
        <f t="shared" si="9"/>
        <v>1093120</v>
      </c>
    </row>
    <row r="300" spans="2:14" x14ac:dyDescent="0.25">
      <c r="B300" s="16">
        <f>IF(C300="","",SUMIF('Account Ref'!B:B,'Trade Sheet'!C300,'Account Ref'!A:A))</f>
        <v>1</v>
      </c>
      <c r="C300" s="33" t="s">
        <v>222</v>
      </c>
      <c r="D300" s="34">
        <v>44161</v>
      </c>
      <c r="E300" s="34">
        <v>44139</v>
      </c>
      <c r="F300" s="1" t="s">
        <v>263</v>
      </c>
      <c r="G300">
        <v>21</v>
      </c>
      <c r="H300">
        <v>-1</v>
      </c>
      <c r="I300" s="43">
        <v>11932.12</v>
      </c>
      <c r="J300" s="35"/>
      <c r="K300" s="22"/>
      <c r="L300" s="37">
        <v>75</v>
      </c>
      <c r="M300" s="38">
        <f t="shared" si="8"/>
        <v>-75</v>
      </c>
      <c r="N300" s="39">
        <f t="shared" si="9"/>
        <v>894909.00000000012</v>
      </c>
    </row>
    <row r="301" spans="2:14" x14ac:dyDescent="0.25">
      <c r="B301" s="16">
        <f>IF(C301="","",SUMIF('Account Ref'!B:B,'Trade Sheet'!C301,'Account Ref'!A:A))</f>
        <v>7</v>
      </c>
      <c r="C301" s="33" t="s">
        <v>344</v>
      </c>
      <c r="D301" s="34">
        <v>44161</v>
      </c>
      <c r="E301" s="34">
        <v>44139</v>
      </c>
      <c r="F301" s="1" t="s">
        <v>273</v>
      </c>
      <c r="G301">
        <v>21</v>
      </c>
      <c r="H301">
        <v>1</v>
      </c>
      <c r="I301" s="43">
        <v>208.6</v>
      </c>
      <c r="J301" s="35"/>
      <c r="K301" s="22"/>
      <c r="L301" s="37">
        <v>3000</v>
      </c>
      <c r="M301" s="38">
        <f t="shared" si="8"/>
        <v>3000</v>
      </c>
      <c r="N301" s="39">
        <f t="shared" si="9"/>
        <v>-625800</v>
      </c>
    </row>
    <row r="302" spans="2:14" x14ac:dyDescent="0.25">
      <c r="B302" s="16">
        <f>IF(C302="","",SUMIF('Account Ref'!B:B,'Trade Sheet'!C302,'Account Ref'!A:A))</f>
        <v>7</v>
      </c>
      <c r="C302" s="33" t="s">
        <v>344</v>
      </c>
      <c r="D302" s="34">
        <v>44161</v>
      </c>
      <c r="E302" s="34">
        <v>44139</v>
      </c>
      <c r="F302" s="1" t="s">
        <v>266</v>
      </c>
      <c r="G302">
        <v>21</v>
      </c>
      <c r="H302">
        <v>1</v>
      </c>
      <c r="I302" s="43">
        <v>441.55</v>
      </c>
      <c r="J302" s="35"/>
      <c r="K302" s="22"/>
      <c r="L302" s="37">
        <v>1375</v>
      </c>
      <c r="M302" s="38">
        <f t="shared" si="8"/>
        <v>1375</v>
      </c>
      <c r="N302" s="39">
        <f t="shared" si="9"/>
        <v>-607131.25</v>
      </c>
    </row>
    <row r="303" spans="2:14" x14ac:dyDescent="0.25">
      <c r="B303" s="16">
        <f>IF(C303="","",SUMIF('Account Ref'!B:B,'Trade Sheet'!C303,'Account Ref'!A:A))</f>
        <v>7</v>
      </c>
      <c r="C303" s="33" t="s">
        <v>344</v>
      </c>
      <c r="D303" s="34">
        <v>44161</v>
      </c>
      <c r="E303" s="34">
        <v>44139</v>
      </c>
      <c r="F303" s="1" t="s">
        <v>319</v>
      </c>
      <c r="G303">
        <v>21</v>
      </c>
      <c r="H303">
        <v>1</v>
      </c>
      <c r="I303" s="43">
        <v>136.85</v>
      </c>
      <c r="J303" s="35"/>
      <c r="K303" s="36"/>
      <c r="L303" s="37">
        <v>5700</v>
      </c>
      <c r="M303" s="38">
        <f t="shared" si="8"/>
        <v>5700</v>
      </c>
      <c r="N303" s="39">
        <f t="shared" si="9"/>
        <v>-780045</v>
      </c>
    </row>
    <row r="304" spans="2:14" x14ac:dyDescent="0.25">
      <c r="B304" s="16">
        <f>IF(C304="","",SUMIF('Account Ref'!B:B,'Trade Sheet'!C304,'Account Ref'!A:A))</f>
        <v>7</v>
      </c>
      <c r="C304" s="33" t="s">
        <v>344</v>
      </c>
      <c r="D304" s="34">
        <v>44161</v>
      </c>
      <c r="E304" s="34">
        <v>44139</v>
      </c>
      <c r="F304" s="1" t="s">
        <v>348</v>
      </c>
      <c r="G304">
        <v>21</v>
      </c>
      <c r="H304">
        <v>-1</v>
      </c>
      <c r="I304" s="43">
        <v>783.2</v>
      </c>
      <c r="J304" s="35"/>
      <c r="K304" s="36"/>
      <c r="L304" s="37">
        <v>650</v>
      </c>
      <c r="M304" s="38">
        <f t="shared" si="8"/>
        <v>-650</v>
      </c>
      <c r="N304" s="39">
        <f t="shared" si="9"/>
        <v>509080.00000000006</v>
      </c>
    </row>
    <row r="305" spans="2:14" x14ac:dyDescent="0.25">
      <c r="B305" s="16">
        <f>IF(C305="","",SUMIF('Account Ref'!B:B,'Trade Sheet'!C305,'Account Ref'!A:A))</f>
        <v>7</v>
      </c>
      <c r="C305" s="33" t="s">
        <v>344</v>
      </c>
      <c r="D305" s="34">
        <v>44161</v>
      </c>
      <c r="E305" s="34">
        <v>44139</v>
      </c>
      <c r="F305" s="1" t="s">
        <v>291</v>
      </c>
      <c r="G305">
        <v>21</v>
      </c>
      <c r="H305">
        <v>1</v>
      </c>
      <c r="I305" s="43">
        <v>348.6</v>
      </c>
      <c r="J305" s="35"/>
      <c r="K305" s="36"/>
      <c r="L305" s="37">
        <v>1800</v>
      </c>
      <c r="M305" s="38">
        <f t="shared" si="8"/>
        <v>1800</v>
      </c>
      <c r="N305" s="39">
        <f t="shared" si="9"/>
        <v>-627480</v>
      </c>
    </row>
    <row r="306" spans="2:14" x14ac:dyDescent="0.25">
      <c r="B306" s="16">
        <f>IF(C306="","",SUMIF('Account Ref'!B:B,'Trade Sheet'!C306,'Account Ref'!A:A))</f>
        <v>7</v>
      </c>
      <c r="C306" s="33" t="s">
        <v>344</v>
      </c>
      <c r="D306" s="34">
        <v>44161</v>
      </c>
      <c r="E306" s="34">
        <v>44139</v>
      </c>
      <c r="F306" s="1" t="s">
        <v>349</v>
      </c>
      <c r="G306">
        <v>21</v>
      </c>
      <c r="H306">
        <v>1</v>
      </c>
      <c r="I306" s="43">
        <v>1681.25</v>
      </c>
      <c r="J306" s="35"/>
      <c r="K306" s="36"/>
      <c r="L306" s="37">
        <v>500</v>
      </c>
      <c r="M306" s="38">
        <f t="shared" si="8"/>
        <v>500</v>
      </c>
      <c r="N306" s="39">
        <f t="shared" si="9"/>
        <v>-840625</v>
      </c>
    </row>
    <row r="307" spans="2:14" x14ac:dyDescent="0.25">
      <c r="B307" s="16">
        <f>IF(C307="","",SUMIF('Account Ref'!B:B,'Trade Sheet'!C307,'Account Ref'!A:A))</f>
        <v>7</v>
      </c>
      <c r="C307" s="33" t="s">
        <v>344</v>
      </c>
      <c r="D307" s="34">
        <v>44161</v>
      </c>
      <c r="E307" s="34">
        <v>44139</v>
      </c>
      <c r="F307" s="1" t="s">
        <v>350</v>
      </c>
      <c r="G307">
        <v>21</v>
      </c>
      <c r="H307">
        <v>-1</v>
      </c>
      <c r="I307" s="43">
        <v>23.15</v>
      </c>
      <c r="J307" s="35"/>
      <c r="K307" s="36"/>
      <c r="L307" s="37">
        <v>22500</v>
      </c>
      <c r="M307" s="38">
        <f t="shared" si="8"/>
        <v>-22500</v>
      </c>
      <c r="N307" s="39">
        <f t="shared" si="9"/>
        <v>520874.99999999994</v>
      </c>
    </row>
    <row r="308" spans="2:14" x14ac:dyDescent="0.25">
      <c r="B308" s="16">
        <f>IF(C308="","",SUMIF('Account Ref'!B:B,'Trade Sheet'!C308,'Account Ref'!A:A))</f>
        <v>7</v>
      </c>
      <c r="C308" s="33" t="s">
        <v>344</v>
      </c>
      <c r="D308" s="34">
        <v>44161</v>
      </c>
      <c r="E308" s="34">
        <v>44139</v>
      </c>
      <c r="F308" s="1" t="s">
        <v>261</v>
      </c>
      <c r="G308">
        <v>21</v>
      </c>
      <c r="H308">
        <v>1</v>
      </c>
      <c r="I308" s="43">
        <v>78.3</v>
      </c>
      <c r="J308" s="35"/>
      <c r="K308" s="36"/>
      <c r="L308" s="37">
        <v>5700</v>
      </c>
      <c r="M308" s="38">
        <f t="shared" si="8"/>
        <v>5700</v>
      </c>
      <c r="N308" s="39">
        <f t="shared" si="9"/>
        <v>-446310</v>
      </c>
    </row>
    <row r="309" spans="2:14" x14ac:dyDescent="0.25">
      <c r="B309" s="16">
        <f>IF(C309="","",SUMIF('Account Ref'!B:B,'Trade Sheet'!C309,'Account Ref'!A:A))</f>
        <v>7</v>
      </c>
      <c r="C309" s="33" t="s">
        <v>344</v>
      </c>
      <c r="D309" s="34">
        <v>44161</v>
      </c>
      <c r="E309" s="34">
        <v>44139</v>
      </c>
      <c r="F309" s="1" t="s">
        <v>351</v>
      </c>
      <c r="G309">
        <v>21</v>
      </c>
      <c r="H309">
        <v>1</v>
      </c>
      <c r="I309" s="43">
        <v>264.60000000000002</v>
      </c>
      <c r="J309" s="35"/>
      <c r="K309" s="36"/>
      <c r="L309" s="37">
        <v>3000</v>
      </c>
      <c r="M309" s="38">
        <f t="shared" si="8"/>
        <v>3000</v>
      </c>
      <c r="N309" s="39">
        <f t="shared" si="9"/>
        <v>-793800.00000000012</v>
      </c>
    </row>
    <row r="310" spans="2:14" x14ac:dyDescent="0.25">
      <c r="B310" s="16">
        <f>IF(C310="","",SUMIF('Account Ref'!B:B,'Trade Sheet'!C310,'Account Ref'!A:A))</f>
        <v>7</v>
      </c>
      <c r="C310" s="33" t="s">
        <v>344</v>
      </c>
      <c r="D310" s="34">
        <v>44161</v>
      </c>
      <c r="E310" s="34">
        <v>44139</v>
      </c>
      <c r="F310" s="1" t="s">
        <v>353</v>
      </c>
      <c r="G310">
        <v>21</v>
      </c>
      <c r="H310">
        <v>1</v>
      </c>
      <c r="I310" s="43">
        <v>25860.45</v>
      </c>
      <c r="J310" s="35"/>
      <c r="K310" s="36"/>
      <c r="L310" s="37">
        <v>25</v>
      </c>
      <c r="M310" s="38">
        <f t="shared" si="8"/>
        <v>25</v>
      </c>
      <c r="N310" s="39">
        <f t="shared" si="9"/>
        <v>-646511.25</v>
      </c>
    </row>
    <row r="311" spans="2:14" x14ac:dyDescent="0.25">
      <c r="B311" s="16">
        <f>IF(C311="","",SUMIF('Account Ref'!B:B,'Trade Sheet'!C311,'Account Ref'!A:A))</f>
        <v>7</v>
      </c>
      <c r="C311" s="33" t="s">
        <v>344</v>
      </c>
      <c r="D311" s="34">
        <v>44161</v>
      </c>
      <c r="E311" s="34">
        <v>44139</v>
      </c>
      <c r="F311" s="1" t="s">
        <v>263</v>
      </c>
      <c r="G311">
        <v>21</v>
      </c>
      <c r="H311">
        <v>-3</v>
      </c>
      <c r="I311" s="43">
        <v>11932.12</v>
      </c>
      <c r="J311" s="35"/>
      <c r="K311" s="36"/>
      <c r="L311" s="37">
        <v>75</v>
      </c>
      <c r="M311" s="38">
        <f t="shared" si="8"/>
        <v>-225</v>
      </c>
      <c r="N311" s="39">
        <f t="shared" si="9"/>
        <v>2684727</v>
      </c>
    </row>
    <row r="312" spans="2:14" x14ac:dyDescent="0.25">
      <c r="B312" s="16">
        <f>IF(C312="","",SUMIF('Account Ref'!B:B,'Trade Sheet'!C312,'Account Ref'!A:A))</f>
        <v>8</v>
      </c>
      <c r="C312" s="33" t="s">
        <v>346</v>
      </c>
      <c r="D312" s="34">
        <v>44161</v>
      </c>
      <c r="E312" s="34">
        <v>44139</v>
      </c>
      <c r="F312" s="1" t="s">
        <v>312</v>
      </c>
      <c r="G312">
        <v>21</v>
      </c>
      <c r="H312">
        <v>1</v>
      </c>
      <c r="I312" s="43">
        <v>318.2</v>
      </c>
      <c r="J312" s="35"/>
      <c r="K312" s="36"/>
      <c r="L312" s="37">
        <v>2700</v>
      </c>
      <c r="M312" s="38">
        <f t="shared" si="8"/>
        <v>2700</v>
      </c>
      <c r="N312" s="39">
        <f t="shared" si="9"/>
        <v>-859140</v>
      </c>
    </row>
    <row r="313" spans="2:14" x14ac:dyDescent="0.25">
      <c r="B313" s="16">
        <f>IF(C313="","",SUMIF('Account Ref'!B:B,'Trade Sheet'!C313,'Account Ref'!A:A))</f>
        <v>8</v>
      </c>
      <c r="C313" s="33" t="s">
        <v>346</v>
      </c>
      <c r="D313" s="34">
        <v>44161</v>
      </c>
      <c r="E313" s="34">
        <v>44139</v>
      </c>
      <c r="F313" s="1" t="s">
        <v>310</v>
      </c>
      <c r="G313">
        <v>21</v>
      </c>
      <c r="H313">
        <v>-1</v>
      </c>
      <c r="I313" s="43">
        <v>306.75</v>
      </c>
      <c r="J313" s="35"/>
      <c r="K313" s="36"/>
      <c r="L313" s="37">
        <v>2000</v>
      </c>
      <c r="M313" s="38">
        <f t="shared" si="8"/>
        <v>-2000</v>
      </c>
      <c r="N313" s="39">
        <f t="shared" si="9"/>
        <v>613500</v>
      </c>
    </row>
    <row r="314" spans="2:14" x14ac:dyDescent="0.25">
      <c r="B314" s="16">
        <f>IF(C314="","",SUMIF('Account Ref'!B:B,'Trade Sheet'!C314,'Account Ref'!A:A))</f>
        <v>8</v>
      </c>
      <c r="C314" s="33" t="s">
        <v>346</v>
      </c>
      <c r="D314" s="34">
        <v>44161</v>
      </c>
      <c r="E314" s="34">
        <v>44139</v>
      </c>
      <c r="F314" s="1" t="s">
        <v>352</v>
      </c>
      <c r="G314">
        <v>21</v>
      </c>
      <c r="H314">
        <v>1</v>
      </c>
      <c r="I314" s="43">
        <v>726.55</v>
      </c>
      <c r="J314" s="35"/>
      <c r="K314" s="36"/>
      <c r="L314" s="37">
        <v>1000</v>
      </c>
      <c r="M314" s="38">
        <f t="shared" si="8"/>
        <v>1000</v>
      </c>
      <c r="N314" s="39">
        <f t="shared" si="9"/>
        <v>-726550</v>
      </c>
    </row>
    <row r="315" spans="2:14" x14ac:dyDescent="0.25">
      <c r="B315" s="16">
        <f>IF(C315="","",SUMIF('Account Ref'!B:B,'Trade Sheet'!C315,'Account Ref'!A:A))</f>
        <v>8</v>
      </c>
      <c r="C315" s="33" t="s">
        <v>346</v>
      </c>
      <c r="D315" s="34">
        <v>44161</v>
      </c>
      <c r="E315" s="34">
        <v>44139</v>
      </c>
      <c r="F315" s="1" t="s">
        <v>307</v>
      </c>
      <c r="G315">
        <v>21</v>
      </c>
      <c r="H315">
        <v>1</v>
      </c>
      <c r="I315" s="43">
        <v>84.05</v>
      </c>
      <c r="J315" s="35"/>
      <c r="K315" s="36"/>
      <c r="L315" s="37">
        <v>9000</v>
      </c>
      <c r="M315" s="38">
        <f t="shared" si="8"/>
        <v>9000</v>
      </c>
      <c r="N315" s="39">
        <f t="shared" si="9"/>
        <v>-756450</v>
      </c>
    </row>
    <row r="316" spans="2:14" x14ac:dyDescent="0.25">
      <c r="B316" s="16">
        <f>IF(C316="","",SUMIF('Account Ref'!B:B,'Trade Sheet'!C316,'Account Ref'!A:A))</f>
        <v>8</v>
      </c>
      <c r="C316" s="33" t="s">
        <v>346</v>
      </c>
      <c r="D316" s="34">
        <v>44161</v>
      </c>
      <c r="E316" s="34">
        <v>44139</v>
      </c>
      <c r="F316" s="1" t="s">
        <v>263</v>
      </c>
      <c r="G316">
        <v>21</v>
      </c>
      <c r="H316">
        <v>-4</v>
      </c>
      <c r="I316" s="43">
        <v>11932.12</v>
      </c>
      <c r="J316" s="35"/>
      <c r="K316" s="36"/>
      <c r="L316" s="37">
        <v>75</v>
      </c>
      <c r="M316" s="38">
        <f t="shared" si="8"/>
        <v>-300</v>
      </c>
      <c r="N316" s="39">
        <f t="shared" si="9"/>
        <v>3579636.0000000005</v>
      </c>
    </row>
    <row r="317" spans="2:14" x14ac:dyDescent="0.25">
      <c r="B317" s="16">
        <f>IF(C317="","",SUMIF('Account Ref'!B:B,'Trade Sheet'!C317,'Account Ref'!A:A))</f>
        <v>1</v>
      </c>
      <c r="C317" s="33" t="s">
        <v>222</v>
      </c>
      <c r="D317" s="34">
        <v>44161</v>
      </c>
      <c r="E317" s="34">
        <v>44140</v>
      </c>
      <c r="F317" s="1" t="s">
        <v>265</v>
      </c>
      <c r="G317">
        <v>21</v>
      </c>
      <c r="H317">
        <v>-2</v>
      </c>
      <c r="I317" s="43">
        <v>716.95</v>
      </c>
      <c r="J317" s="35"/>
      <c r="K317" s="36"/>
      <c r="L317" s="37">
        <v>800</v>
      </c>
      <c r="M317" s="38">
        <f t="shared" si="8"/>
        <v>-1600</v>
      </c>
      <c r="N317" s="39">
        <f t="shared" si="9"/>
        <v>1147120</v>
      </c>
    </row>
    <row r="318" spans="2:14" x14ac:dyDescent="0.25">
      <c r="B318" s="16">
        <f>IF(C318="","",SUMIF('Account Ref'!B:B,'Trade Sheet'!C318,'Account Ref'!A:A))</f>
        <v>1</v>
      </c>
      <c r="C318" s="33" t="s">
        <v>222</v>
      </c>
      <c r="D318" s="34">
        <v>44161</v>
      </c>
      <c r="E318" s="34">
        <v>44140</v>
      </c>
      <c r="F318" s="1" t="s">
        <v>279</v>
      </c>
      <c r="G318">
        <v>21</v>
      </c>
      <c r="H318">
        <v>-1</v>
      </c>
      <c r="I318" s="43">
        <v>513.15</v>
      </c>
      <c r="J318" s="35"/>
      <c r="K318" s="36"/>
      <c r="L318" s="37">
        <v>1400</v>
      </c>
      <c r="M318" s="38">
        <f t="shared" si="8"/>
        <v>-1400</v>
      </c>
      <c r="N318" s="39">
        <f t="shared" si="9"/>
        <v>718410</v>
      </c>
    </row>
    <row r="319" spans="2:14" x14ac:dyDescent="0.25">
      <c r="B319" s="16">
        <f>IF(C319="","",SUMIF('Account Ref'!B:B,'Trade Sheet'!C319,'Account Ref'!A:A))</f>
        <v>1</v>
      </c>
      <c r="C319" s="33" t="s">
        <v>222</v>
      </c>
      <c r="D319" s="34">
        <v>44161</v>
      </c>
      <c r="E319" s="34">
        <v>44140</v>
      </c>
      <c r="F319" s="1" t="s">
        <v>316</v>
      </c>
      <c r="G319">
        <v>21</v>
      </c>
      <c r="H319">
        <v>-1</v>
      </c>
      <c r="I319" s="43">
        <v>3228.35</v>
      </c>
      <c r="J319" s="35"/>
      <c r="K319" s="36"/>
      <c r="L319" s="37">
        <v>200</v>
      </c>
      <c r="M319" s="38">
        <f t="shared" si="8"/>
        <v>-200</v>
      </c>
      <c r="N319" s="39">
        <f t="shared" si="9"/>
        <v>645670</v>
      </c>
    </row>
    <row r="320" spans="2:14" x14ac:dyDescent="0.25">
      <c r="B320" s="16">
        <f>IF(C320="","",SUMIF('Account Ref'!B:B,'Trade Sheet'!C320,'Account Ref'!A:A))</f>
        <v>1</v>
      </c>
      <c r="C320" s="33" t="s">
        <v>222</v>
      </c>
      <c r="D320" s="34">
        <v>44161</v>
      </c>
      <c r="E320" s="34">
        <v>44140</v>
      </c>
      <c r="F320" s="1" t="s">
        <v>287</v>
      </c>
      <c r="G320">
        <v>21</v>
      </c>
      <c r="H320">
        <v>-1</v>
      </c>
      <c r="I320" s="43">
        <v>1958.97</v>
      </c>
      <c r="J320" s="35"/>
      <c r="K320" s="36"/>
      <c r="L320" s="37">
        <v>505</v>
      </c>
      <c r="M320" s="38">
        <f t="shared" si="8"/>
        <v>-505</v>
      </c>
      <c r="N320" s="39">
        <f t="shared" si="9"/>
        <v>989279.85</v>
      </c>
    </row>
    <row r="321" spans="2:14" x14ac:dyDescent="0.25">
      <c r="B321" s="16">
        <f>IF(C321="","",SUMIF('Account Ref'!B:B,'Trade Sheet'!C321,'Account Ref'!A:A))</f>
        <v>1</v>
      </c>
      <c r="C321" s="33" t="s">
        <v>222</v>
      </c>
      <c r="D321" s="34">
        <v>44161</v>
      </c>
      <c r="E321" s="34">
        <v>44140</v>
      </c>
      <c r="F321" s="1" t="s">
        <v>280</v>
      </c>
      <c r="G321">
        <v>21</v>
      </c>
      <c r="H321">
        <v>-1</v>
      </c>
      <c r="I321" s="43">
        <v>1108.93</v>
      </c>
      <c r="J321" s="35"/>
      <c r="K321" s="36"/>
      <c r="L321" s="37">
        <v>600</v>
      </c>
      <c r="M321" s="38">
        <f t="shared" si="8"/>
        <v>-600</v>
      </c>
      <c r="N321" s="39">
        <f t="shared" si="9"/>
        <v>665358</v>
      </c>
    </row>
    <row r="322" spans="2:14" x14ac:dyDescent="0.25">
      <c r="B322" s="16">
        <f>IF(C322="","",SUMIF('Account Ref'!B:B,'Trade Sheet'!C322,'Account Ref'!A:A))</f>
        <v>1</v>
      </c>
      <c r="C322" s="33" t="s">
        <v>222</v>
      </c>
      <c r="D322" s="34">
        <v>44161</v>
      </c>
      <c r="E322" s="34">
        <v>44140</v>
      </c>
      <c r="F322" s="1" t="s">
        <v>323</v>
      </c>
      <c r="G322">
        <v>21</v>
      </c>
      <c r="H322">
        <v>-1</v>
      </c>
      <c r="I322" s="43">
        <v>794.5</v>
      </c>
      <c r="J322" s="35"/>
      <c r="K322" s="36"/>
      <c r="L322" s="37">
        <v>1300</v>
      </c>
      <c r="M322" s="38">
        <f t="shared" si="8"/>
        <v>-1300</v>
      </c>
      <c r="N322" s="39">
        <f t="shared" si="9"/>
        <v>1032850</v>
      </c>
    </row>
    <row r="323" spans="2:14" x14ac:dyDescent="0.25">
      <c r="B323" s="16">
        <f>IF(C323="","",SUMIF('Account Ref'!B:B,'Trade Sheet'!C323,'Account Ref'!A:A))</f>
        <v>1</v>
      </c>
      <c r="C323" s="33" t="s">
        <v>222</v>
      </c>
      <c r="D323" s="34">
        <v>44161</v>
      </c>
      <c r="E323" s="34">
        <v>44140</v>
      </c>
      <c r="F323" s="1" t="s">
        <v>272</v>
      </c>
      <c r="G323">
        <v>21</v>
      </c>
      <c r="H323">
        <v>-1</v>
      </c>
      <c r="I323" s="43">
        <v>1664.75</v>
      </c>
      <c r="J323" s="35"/>
      <c r="K323" s="36"/>
      <c r="L323" s="37">
        <v>400</v>
      </c>
      <c r="M323" s="38">
        <f t="shared" si="8"/>
        <v>-400</v>
      </c>
      <c r="N323" s="39">
        <f t="shared" si="9"/>
        <v>665900</v>
      </c>
    </row>
    <row r="324" spans="2:14" x14ac:dyDescent="0.25">
      <c r="B324" s="16">
        <f>IF(C324="","",SUMIF('Account Ref'!B:B,'Trade Sheet'!C324,'Account Ref'!A:A))</f>
        <v>1</v>
      </c>
      <c r="C324" s="33" t="s">
        <v>222</v>
      </c>
      <c r="D324" s="34">
        <v>44161</v>
      </c>
      <c r="E324" s="34">
        <v>44140</v>
      </c>
      <c r="F324" s="1" t="s">
        <v>268</v>
      </c>
      <c r="G324">
        <v>21</v>
      </c>
      <c r="H324">
        <v>-1</v>
      </c>
      <c r="I324" s="43">
        <v>840.45</v>
      </c>
      <c r="J324" s="35"/>
      <c r="K324" s="36"/>
      <c r="L324" s="37">
        <v>1200</v>
      </c>
      <c r="M324" s="38">
        <f t="shared" ref="M324:M387" si="10">IF(H324="","",H324*L324)</f>
        <v>-1200</v>
      </c>
      <c r="N324" s="39">
        <f t="shared" ref="N324:N387" si="11">IF(M324="","",I324*-M324)</f>
        <v>1008540</v>
      </c>
    </row>
    <row r="325" spans="2:14" x14ac:dyDescent="0.25">
      <c r="B325" s="16">
        <f>IF(C325="","",SUMIF('Account Ref'!B:B,'Trade Sheet'!C325,'Account Ref'!A:A))</f>
        <v>1</v>
      </c>
      <c r="C325" s="33" t="s">
        <v>222</v>
      </c>
      <c r="D325" s="34">
        <v>44161</v>
      </c>
      <c r="E325" s="34">
        <v>44140</v>
      </c>
      <c r="F325" s="1" t="s">
        <v>258</v>
      </c>
      <c r="G325">
        <v>21</v>
      </c>
      <c r="H325">
        <v>-1</v>
      </c>
      <c r="I325" s="43">
        <v>344.5</v>
      </c>
      <c r="J325" s="35"/>
      <c r="K325" s="36"/>
      <c r="L325" s="37">
        <v>3200</v>
      </c>
      <c r="M325" s="38">
        <f t="shared" si="10"/>
        <v>-3200</v>
      </c>
      <c r="N325" s="39">
        <f t="shared" si="11"/>
        <v>1102400</v>
      </c>
    </row>
    <row r="326" spans="2:14" x14ac:dyDescent="0.25">
      <c r="B326" s="16">
        <f>IF(C326="","",SUMIF('Account Ref'!B:B,'Trade Sheet'!C326,'Account Ref'!A:A))</f>
        <v>1</v>
      </c>
      <c r="C326" s="33" t="s">
        <v>222</v>
      </c>
      <c r="D326" s="34">
        <v>44161</v>
      </c>
      <c r="E326" s="34">
        <v>44140</v>
      </c>
      <c r="F326" s="1" t="s">
        <v>267</v>
      </c>
      <c r="G326">
        <v>21</v>
      </c>
      <c r="H326">
        <v>-1</v>
      </c>
      <c r="I326" s="43">
        <v>369.1</v>
      </c>
      <c r="J326" s="35"/>
      <c r="K326" s="36"/>
      <c r="L326" s="37">
        <v>2500</v>
      </c>
      <c r="M326" s="38">
        <f t="shared" si="10"/>
        <v>-2500</v>
      </c>
      <c r="N326" s="39">
        <f t="shared" si="11"/>
        <v>922750</v>
      </c>
    </row>
    <row r="327" spans="2:14" x14ac:dyDescent="0.25">
      <c r="B327" s="16">
        <f>IF(C327="","",SUMIF('Account Ref'!B:B,'Trade Sheet'!C327,'Account Ref'!A:A))</f>
        <v>1</v>
      </c>
      <c r="C327" s="33" t="s">
        <v>222</v>
      </c>
      <c r="D327" s="34">
        <v>44161</v>
      </c>
      <c r="E327" s="34">
        <v>44140</v>
      </c>
      <c r="F327" s="1" t="s">
        <v>254</v>
      </c>
      <c r="G327">
        <v>21</v>
      </c>
      <c r="H327">
        <v>2</v>
      </c>
      <c r="I327" s="43">
        <v>420.2</v>
      </c>
      <c r="J327" s="35"/>
      <c r="K327" s="36"/>
      <c r="L327" s="37">
        <v>1300</v>
      </c>
      <c r="M327" s="38">
        <f t="shared" si="10"/>
        <v>2600</v>
      </c>
      <c r="N327" s="39">
        <f t="shared" si="11"/>
        <v>-1092520</v>
      </c>
    </row>
    <row r="328" spans="2:14" x14ac:dyDescent="0.25">
      <c r="B328" s="16">
        <f>IF(C328="","",SUMIF('Account Ref'!B:B,'Trade Sheet'!C328,'Account Ref'!A:A))</f>
        <v>1</v>
      </c>
      <c r="C328" s="33" t="s">
        <v>222</v>
      </c>
      <c r="D328" s="34">
        <v>44161</v>
      </c>
      <c r="E328" s="34">
        <v>44140</v>
      </c>
      <c r="F328" s="1" t="s">
        <v>264</v>
      </c>
      <c r="G328">
        <v>21</v>
      </c>
      <c r="H328">
        <v>2</v>
      </c>
      <c r="I328" s="43">
        <v>2111.29</v>
      </c>
      <c r="J328" s="35"/>
      <c r="K328" s="36"/>
      <c r="L328" s="37">
        <v>300</v>
      </c>
      <c r="M328" s="38">
        <f t="shared" si="10"/>
        <v>600</v>
      </c>
      <c r="N328" s="39">
        <f t="shared" si="11"/>
        <v>-1266774</v>
      </c>
    </row>
    <row r="329" spans="2:14" x14ac:dyDescent="0.25">
      <c r="B329" s="16">
        <f>IF(C329="","",SUMIF('Account Ref'!B:B,'Trade Sheet'!C329,'Account Ref'!A:A))</f>
        <v>1</v>
      </c>
      <c r="C329" s="33" t="s">
        <v>222</v>
      </c>
      <c r="D329" s="34">
        <v>44161</v>
      </c>
      <c r="E329" s="34">
        <v>44140</v>
      </c>
      <c r="F329" s="1" t="s">
        <v>271</v>
      </c>
      <c r="G329">
        <v>21</v>
      </c>
      <c r="H329">
        <v>1</v>
      </c>
      <c r="I329" s="43">
        <v>188.1</v>
      </c>
      <c r="J329" s="35"/>
      <c r="K329" s="36"/>
      <c r="L329" s="37">
        <v>4300</v>
      </c>
      <c r="M329" s="38">
        <f t="shared" si="10"/>
        <v>4300</v>
      </c>
      <c r="N329" s="39">
        <f t="shared" si="11"/>
        <v>-808830</v>
      </c>
    </row>
    <row r="330" spans="2:14" x14ac:dyDescent="0.25">
      <c r="B330" s="16">
        <f>IF(C330="","",SUMIF('Account Ref'!B:B,'Trade Sheet'!C330,'Account Ref'!A:A))</f>
        <v>1</v>
      </c>
      <c r="C330" s="33" t="s">
        <v>222</v>
      </c>
      <c r="D330" s="34">
        <v>44161</v>
      </c>
      <c r="E330" s="34">
        <v>44140</v>
      </c>
      <c r="F330" s="1" t="s">
        <v>286</v>
      </c>
      <c r="G330">
        <v>21</v>
      </c>
      <c r="H330">
        <v>2</v>
      </c>
      <c r="I330" s="43">
        <v>539.85</v>
      </c>
      <c r="J330" s="35"/>
      <c r="K330" s="36"/>
      <c r="L330" s="37">
        <v>1200</v>
      </c>
      <c r="M330" s="38">
        <f t="shared" si="10"/>
        <v>2400</v>
      </c>
      <c r="N330" s="39">
        <f t="shared" si="11"/>
        <v>-1295640</v>
      </c>
    </row>
    <row r="331" spans="2:14" x14ac:dyDescent="0.25">
      <c r="B331" s="16">
        <f>IF(C331="","",SUMIF('Account Ref'!B:B,'Trade Sheet'!C331,'Account Ref'!A:A))</f>
        <v>1</v>
      </c>
      <c r="C331" s="33" t="s">
        <v>222</v>
      </c>
      <c r="D331" s="34">
        <v>44161</v>
      </c>
      <c r="E331" s="34">
        <v>44140</v>
      </c>
      <c r="F331" s="1" t="s">
        <v>284</v>
      </c>
      <c r="G331">
        <v>21</v>
      </c>
      <c r="H331">
        <v>1</v>
      </c>
      <c r="I331" s="43">
        <v>179</v>
      </c>
      <c r="J331" s="35"/>
      <c r="K331" s="36"/>
      <c r="L331" s="37">
        <v>4000</v>
      </c>
      <c r="M331" s="38">
        <f t="shared" si="10"/>
        <v>4000</v>
      </c>
      <c r="N331" s="39">
        <f t="shared" si="11"/>
        <v>-716000</v>
      </c>
    </row>
    <row r="332" spans="2:14" x14ac:dyDescent="0.25">
      <c r="B332" s="16">
        <f>IF(C332="","",SUMIF('Account Ref'!B:B,'Trade Sheet'!C332,'Account Ref'!A:A))</f>
        <v>1</v>
      </c>
      <c r="C332" s="33" t="s">
        <v>222</v>
      </c>
      <c r="D332" s="34">
        <v>44161</v>
      </c>
      <c r="E332" s="34">
        <v>44140</v>
      </c>
      <c r="F332" s="1" t="s">
        <v>266</v>
      </c>
      <c r="G332">
        <v>21</v>
      </c>
      <c r="H332">
        <v>2</v>
      </c>
      <c r="I332" s="43">
        <v>441.5</v>
      </c>
      <c r="J332" s="35"/>
      <c r="K332" s="36"/>
      <c r="L332" s="37">
        <v>1375</v>
      </c>
      <c r="M332" s="38">
        <f t="shared" si="10"/>
        <v>2750</v>
      </c>
      <c r="N332" s="39">
        <f t="shared" si="11"/>
        <v>-1214125</v>
      </c>
    </row>
    <row r="333" spans="2:14" x14ac:dyDescent="0.25">
      <c r="B333" s="16">
        <f>IF(C333="","",SUMIF('Account Ref'!B:B,'Trade Sheet'!C333,'Account Ref'!A:A))</f>
        <v>1</v>
      </c>
      <c r="C333" s="33" t="s">
        <v>222</v>
      </c>
      <c r="D333" s="34">
        <v>44161</v>
      </c>
      <c r="E333" s="34">
        <v>44140</v>
      </c>
      <c r="F333" s="1" t="s">
        <v>290</v>
      </c>
      <c r="G333">
        <v>21</v>
      </c>
      <c r="H333">
        <v>2</v>
      </c>
      <c r="I333" s="43">
        <v>119.2</v>
      </c>
      <c r="J333" s="35"/>
      <c r="K333" s="36"/>
      <c r="L333" s="37">
        <v>3700</v>
      </c>
      <c r="M333" s="38">
        <f t="shared" si="10"/>
        <v>7400</v>
      </c>
      <c r="N333" s="39">
        <f t="shared" si="11"/>
        <v>-882080</v>
      </c>
    </row>
    <row r="334" spans="2:14" x14ac:dyDescent="0.25">
      <c r="B334" s="16">
        <f>IF(C334="","",SUMIF('Account Ref'!B:B,'Trade Sheet'!C334,'Account Ref'!A:A))</f>
        <v>1</v>
      </c>
      <c r="C334" s="33" t="s">
        <v>222</v>
      </c>
      <c r="D334" s="34">
        <v>44161</v>
      </c>
      <c r="E334" s="34">
        <v>44140</v>
      </c>
      <c r="F334" s="1" t="s">
        <v>293</v>
      </c>
      <c r="G334">
        <v>21</v>
      </c>
      <c r="H334">
        <v>1</v>
      </c>
      <c r="I334" s="43">
        <v>808.95</v>
      </c>
      <c r="J334" s="35"/>
      <c r="K334" s="36"/>
      <c r="L334" s="37">
        <v>950</v>
      </c>
      <c r="M334" s="38">
        <f t="shared" si="10"/>
        <v>950</v>
      </c>
      <c r="N334" s="39">
        <f t="shared" si="11"/>
        <v>-768502.5</v>
      </c>
    </row>
    <row r="335" spans="2:14" x14ac:dyDescent="0.25">
      <c r="B335" s="16">
        <f>IF(C335="","",SUMIF('Account Ref'!B:B,'Trade Sheet'!C335,'Account Ref'!A:A))</f>
        <v>1</v>
      </c>
      <c r="C335" s="33" t="s">
        <v>222</v>
      </c>
      <c r="D335" s="34">
        <v>44161</v>
      </c>
      <c r="E335" s="34">
        <v>44140</v>
      </c>
      <c r="F335" s="1" t="s">
        <v>285</v>
      </c>
      <c r="G335">
        <v>21</v>
      </c>
      <c r="H335">
        <v>2</v>
      </c>
      <c r="I335" s="43">
        <v>86.75</v>
      </c>
      <c r="J335" s="35"/>
      <c r="K335" s="36"/>
      <c r="L335" s="37">
        <v>5700</v>
      </c>
      <c r="M335" s="38">
        <f t="shared" si="10"/>
        <v>11400</v>
      </c>
      <c r="N335" s="39">
        <f t="shared" si="11"/>
        <v>-988950</v>
      </c>
    </row>
    <row r="336" spans="2:14" x14ac:dyDescent="0.25">
      <c r="B336" s="16">
        <f>IF(C336="","",SUMIF('Account Ref'!B:B,'Trade Sheet'!C336,'Account Ref'!A:A))</f>
        <v>1</v>
      </c>
      <c r="C336" s="33" t="s">
        <v>222</v>
      </c>
      <c r="D336" s="34">
        <v>44161</v>
      </c>
      <c r="E336" s="34">
        <v>44140</v>
      </c>
      <c r="F336" s="1" t="s">
        <v>260</v>
      </c>
      <c r="G336">
        <v>21</v>
      </c>
      <c r="H336">
        <v>2</v>
      </c>
      <c r="I336" s="43">
        <v>962.27</v>
      </c>
      <c r="J336" s="35"/>
      <c r="K336" s="36"/>
      <c r="L336" s="37">
        <v>550</v>
      </c>
      <c r="M336" s="38">
        <f t="shared" si="10"/>
        <v>1100</v>
      </c>
      <c r="N336" s="39">
        <f t="shared" si="11"/>
        <v>-1058497</v>
      </c>
    </row>
    <row r="337" spans="2:14" x14ac:dyDescent="0.25">
      <c r="B337" s="16">
        <f>IF(C337="","",SUMIF('Account Ref'!B:B,'Trade Sheet'!C337,'Account Ref'!A:A))</f>
        <v>1</v>
      </c>
      <c r="C337" s="33" t="s">
        <v>222</v>
      </c>
      <c r="D337" s="34">
        <v>44161</v>
      </c>
      <c r="E337" s="34">
        <v>44140</v>
      </c>
      <c r="F337" s="1" t="s">
        <v>263</v>
      </c>
      <c r="G337">
        <v>21</v>
      </c>
      <c r="H337">
        <v>-1</v>
      </c>
      <c r="I337" s="43">
        <v>12143.3</v>
      </c>
      <c r="J337" s="35"/>
      <c r="K337" s="36"/>
      <c r="L337" s="37">
        <v>75</v>
      </c>
      <c r="M337" s="38">
        <f t="shared" si="10"/>
        <v>-75</v>
      </c>
      <c r="N337" s="39">
        <f t="shared" si="11"/>
        <v>910747.5</v>
      </c>
    </row>
    <row r="338" spans="2:14" x14ac:dyDescent="0.25">
      <c r="B338" s="16">
        <f>IF(C338="","",SUMIF('Account Ref'!B:B,'Trade Sheet'!C338,'Account Ref'!A:A))</f>
        <v>1</v>
      </c>
      <c r="C338" s="33" t="s">
        <v>222</v>
      </c>
      <c r="D338" s="34">
        <v>44161</v>
      </c>
      <c r="E338" s="34">
        <v>44140</v>
      </c>
      <c r="F338" s="1" t="s">
        <v>266</v>
      </c>
      <c r="G338">
        <v>21</v>
      </c>
      <c r="H338">
        <v>2</v>
      </c>
      <c r="I338" s="43">
        <v>441.5</v>
      </c>
      <c r="J338" s="35"/>
      <c r="K338" s="36"/>
      <c r="L338" s="37">
        <v>1375</v>
      </c>
      <c r="M338" s="38">
        <f t="shared" si="10"/>
        <v>2750</v>
      </c>
      <c r="N338" s="39">
        <f t="shared" si="11"/>
        <v>-1214125</v>
      </c>
    </row>
    <row r="339" spans="2:14" x14ac:dyDescent="0.25">
      <c r="B339" s="16">
        <f>IF(C339="","",SUMIF('Account Ref'!B:B,'Trade Sheet'!C339,'Account Ref'!A:A))</f>
        <v>1</v>
      </c>
      <c r="C339" s="33" t="s">
        <v>222</v>
      </c>
      <c r="D339" s="34">
        <v>44161</v>
      </c>
      <c r="E339" s="34">
        <v>44140</v>
      </c>
      <c r="F339" s="1" t="s">
        <v>271</v>
      </c>
      <c r="G339">
        <v>21</v>
      </c>
      <c r="H339">
        <v>1</v>
      </c>
      <c r="I339" s="43">
        <v>188.1</v>
      </c>
      <c r="J339" s="35"/>
      <c r="K339" s="36"/>
      <c r="L339" s="37">
        <v>4300</v>
      </c>
      <c r="M339" s="38">
        <f t="shared" si="10"/>
        <v>4300</v>
      </c>
      <c r="N339" s="39">
        <f t="shared" si="11"/>
        <v>-808830</v>
      </c>
    </row>
    <row r="340" spans="2:14" x14ac:dyDescent="0.25">
      <c r="B340" s="16">
        <f>IF(C340="","",SUMIF('Account Ref'!B:B,'Trade Sheet'!C340,'Account Ref'!A:A))</f>
        <v>1</v>
      </c>
      <c r="C340" s="33" t="s">
        <v>222</v>
      </c>
      <c r="D340" s="34">
        <v>44161</v>
      </c>
      <c r="E340" s="34">
        <v>44140</v>
      </c>
      <c r="F340" s="1" t="s">
        <v>273</v>
      </c>
      <c r="G340">
        <v>21</v>
      </c>
      <c r="H340">
        <v>2</v>
      </c>
      <c r="I340" s="43">
        <v>218.93</v>
      </c>
      <c r="J340" s="35"/>
      <c r="K340" s="36"/>
      <c r="L340" s="37">
        <v>3000</v>
      </c>
      <c r="M340" s="38">
        <f t="shared" si="10"/>
        <v>6000</v>
      </c>
      <c r="N340" s="39">
        <f t="shared" si="11"/>
        <v>-1313580</v>
      </c>
    </row>
    <row r="341" spans="2:14" x14ac:dyDescent="0.25">
      <c r="B341" s="16">
        <f>IF(C341="","",SUMIF('Account Ref'!B:B,'Trade Sheet'!C341,'Account Ref'!A:A))</f>
        <v>1</v>
      </c>
      <c r="C341" s="33" t="s">
        <v>222</v>
      </c>
      <c r="D341" s="34">
        <v>44161</v>
      </c>
      <c r="E341" s="34">
        <v>44140</v>
      </c>
      <c r="F341" s="1" t="s">
        <v>264</v>
      </c>
      <c r="G341">
        <v>21</v>
      </c>
      <c r="H341">
        <v>2</v>
      </c>
      <c r="I341" s="43">
        <v>2111.29</v>
      </c>
      <c r="J341" s="35"/>
      <c r="K341" s="36"/>
      <c r="L341" s="37">
        <v>300</v>
      </c>
      <c r="M341" s="38">
        <f t="shared" si="10"/>
        <v>600</v>
      </c>
      <c r="N341" s="39">
        <f t="shared" si="11"/>
        <v>-1266774</v>
      </c>
    </row>
    <row r="342" spans="2:14" x14ac:dyDescent="0.25">
      <c r="B342" s="16">
        <f>IF(C342="","",SUMIF('Account Ref'!B:B,'Trade Sheet'!C342,'Account Ref'!A:A))</f>
        <v>1</v>
      </c>
      <c r="C342" s="33" t="s">
        <v>222</v>
      </c>
      <c r="D342" s="34">
        <v>44161</v>
      </c>
      <c r="E342" s="34">
        <v>44140</v>
      </c>
      <c r="F342" s="1" t="s">
        <v>284</v>
      </c>
      <c r="G342">
        <v>21</v>
      </c>
      <c r="H342">
        <v>1</v>
      </c>
      <c r="I342" s="43">
        <v>179</v>
      </c>
      <c r="J342" s="35"/>
      <c r="K342" s="36"/>
      <c r="L342" s="37">
        <v>4000</v>
      </c>
      <c r="M342" s="38">
        <f t="shared" si="10"/>
        <v>4000</v>
      </c>
      <c r="N342" s="39">
        <f t="shared" si="11"/>
        <v>-716000</v>
      </c>
    </row>
    <row r="343" spans="2:14" x14ac:dyDescent="0.25">
      <c r="B343" s="16">
        <f>IF(C343="","",SUMIF('Account Ref'!B:B,'Trade Sheet'!C343,'Account Ref'!A:A))</f>
        <v>1</v>
      </c>
      <c r="C343" s="33" t="s">
        <v>222</v>
      </c>
      <c r="D343" s="34">
        <v>44161</v>
      </c>
      <c r="E343" s="34">
        <v>44140</v>
      </c>
      <c r="F343" s="1" t="s">
        <v>255</v>
      </c>
      <c r="G343">
        <v>21</v>
      </c>
      <c r="H343">
        <v>1</v>
      </c>
      <c r="I343" s="43">
        <v>2948.4</v>
      </c>
      <c r="J343" s="35"/>
      <c r="K343" s="36"/>
      <c r="L343" s="37">
        <v>300</v>
      </c>
      <c r="M343" s="38">
        <f t="shared" si="10"/>
        <v>300</v>
      </c>
      <c r="N343" s="39">
        <f t="shared" si="11"/>
        <v>-884520</v>
      </c>
    </row>
    <row r="344" spans="2:14" x14ac:dyDescent="0.25">
      <c r="B344" s="16">
        <f>IF(C344="","",SUMIF('Account Ref'!B:B,'Trade Sheet'!C344,'Account Ref'!A:A))</f>
        <v>1</v>
      </c>
      <c r="C344" s="33" t="s">
        <v>222</v>
      </c>
      <c r="D344" s="34">
        <v>44161</v>
      </c>
      <c r="E344" s="34">
        <v>44140</v>
      </c>
      <c r="F344" s="1" t="s">
        <v>279</v>
      </c>
      <c r="G344">
        <v>21</v>
      </c>
      <c r="H344">
        <v>1</v>
      </c>
      <c r="I344" s="43">
        <v>513.15</v>
      </c>
      <c r="J344" s="35"/>
      <c r="K344" s="36"/>
      <c r="L344" s="37">
        <v>1400</v>
      </c>
      <c r="M344" s="38">
        <f t="shared" si="10"/>
        <v>1400</v>
      </c>
      <c r="N344" s="39">
        <f t="shared" si="11"/>
        <v>-718410</v>
      </c>
    </row>
    <row r="345" spans="2:14" x14ac:dyDescent="0.25">
      <c r="B345" s="16">
        <f>IF(C345="","",SUMIF('Account Ref'!B:B,'Trade Sheet'!C345,'Account Ref'!A:A))</f>
        <v>1</v>
      </c>
      <c r="C345" s="33" t="s">
        <v>222</v>
      </c>
      <c r="D345" s="34">
        <v>44161</v>
      </c>
      <c r="E345" s="34">
        <v>44140</v>
      </c>
      <c r="F345" s="1" t="s">
        <v>257</v>
      </c>
      <c r="G345">
        <v>21</v>
      </c>
      <c r="H345">
        <v>1</v>
      </c>
      <c r="I345" s="43">
        <v>2127.5500000000002</v>
      </c>
      <c r="J345" s="35"/>
      <c r="K345" s="36"/>
      <c r="L345" s="37">
        <v>350</v>
      </c>
      <c r="M345" s="38">
        <f t="shared" si="10"/>
        <v>350</v>
      </c>
      <c r="N345" s="39">
        <f t="shared" si="11"/>
        <v>-744642.50000000012</v>
      </c>
    </row>
    <row r="346" spans="2:14" x14ac:dyDescent="0.25">
      <c r="B346" s="16">
        <f>IF(C346="","",SUMIF('Account Ref'!B:B,'Trade Sheet'!C346,'Account Ref'!A:A))</f>
        <v>1</v>
      </c>
      <c r="C346" s="33" t="s">
        <v>222</v>
      </c>
      <c r="D346" s="34">
        <v>44161</v>
      </c>
      <c r="E346" s="34">
        <v>44140</v>
      </c>
      <c r="F346" s="1" t="s">
        <v>347</v>
      </c>
      <c r="G346">
        <v>21</v>
      </c>
      <c r="H346">
        <v>2</v>
      </c>
      <c r="I346" s="43">
        <v>807.4</v>
      </c>
      <c r="J346" s="35"/>
      <c r="K346" s="36"/>
      <c r="L346" s="37">
        <v>750</v>
      </c>
      <c r="M346" s="38">
        <f t="shared" si="10"/>
        <v>1500</v>
      </c>
      <c r="N346" s="39">
        <f t="shared" si="11"/>
        <v>-1211100</v>
      </c>
    </row>
    <row r="347" spans="2:14" x14ac:dyDescent="0.25">
      <c r="B347" s="16">
        <f>IF(C347="","",SUMIF('Account Ref'!B:B,'Trade Sheet'!C347,'Account Ref'!A:A))</f>
        <v>1</v>
      </c>
      <c r="C347" s="33" t="s">
        <v>222</v>
      </c>
      <c r="D347" s="34">
        <v>44161</v>
      </c>
      <c r="E347" s="34">
        <v>44140</v>
      </c>
      <c r="F347" s="1" t="s">
        <v>265</v>
      </c>
      <c r="G347">
        <v>21</v>
      </c>
      <c r="H347">
        <v>2</v>
      </c>
      <c r="I347" s="43">
        <v>716.95</v>
      </c>
      <c r="J347" s="35"/>
      <c r="K347" s="36"/>
      <c r="L347" s="37">
        <v>800</v>
      </c>
      <c r="M347" s="38">
        <f t="shared" si="10"/>
        <v>1600</v>
      </c>
      <c r="N347" s="39">
        <f t="shared" si="11"/>
        <v>-1147120</v>
      </c>
    </row>
    <row r="348" spans="2:14" x14ac:dyDescent="0.25">
      <c r="B348" s="16">
        <f>IF(C348="","",SUMIF('Account Ref'!B:B,'Trade Sheet'!C348,'Account Ref'!A:A))</f>
        <v>1</v>
      </c>
      <c r="C348" s="33" t="s">
        <v>222</v>
      </c>
      <c r="D348" s="34">
        <v>44161</v>
      </c>
      <c r="E348" s="34">
        <v>44140</v>
      </c>
      <c r="F348" s="1" t="s">
        <v>254</v>
      </c>
      <c r="G348">
        <v>21</v>
      </c>
      <c r="H348">
        <v>-2</v>
      </c>
      <c r="I348" s="43">
        <v>420.2</v>
      </c>
      <c r="J348" s="35"/>
      <c r="K348" s="36"/>
      <c r="L348" s="37">
        <v>1300</v>
      </c>
      <c r="M348" s="38">
        <f t="shared" si="10"/>
        <v>-2600</v>
      </c>
      <c r="N348" s="39">
        <f t="shared" si="11"/>
        <v>1092520</v>
      </c>
    </row>
    <row r="349" spans="2:14" x14ac:dyDescent="0.25">
      <c r="B349" s="16">
        <f>IF(C349="","",SUMIF('Account Ref'!B:B,'Trade Sheet'!C349,'Account Ref'!A:A))</f>
        <v>1</v>
      </c>
      <c r="C349" s="33" t="s">
        <v>222</v>
      </c>
      <c r="D349" s="34">
        <v>44161</v>
      </c>
      <c r="E349" s="34">
        <v>44140</v>
      </c>
      <c r="F349" s="1" t="s">
        <v>285</v>
      </c>
      <c r="G349">
        <v>21</v>
      </c>
      <c r="H349">
        <v>-2</v>
      </c>
      <c r="I349" s="43">
        <v>86.75</v>
      </c>
      <c r="J349" s="35"/>
      <c r="K349" s="36"/>
      <c r="L349" s="37">
        <v>5700</v>
      </c>
      <c r="M349" s="38">
        <f t="shared" si="10"/>
        <v>-11400</v>
      </c>
      <c r="N349" s="39">
        <f t="shared" si="11"/>
        <v>988950</v>
      </c>
    </row>
    <row r="350" spans="2:14" x14ac:dyDescent="0.25">
      <c r="B350" s="16">
        <f>IF(C350="","",SUMIF('Account Ref'!B:B,'Trade Sheet'!C350,'Account Ref'!A:A))</f>
        <v>1</v>
      </c>
      <c r="C350" s="33" t="s">
        <v>222</v>
      </c>
      <c r="D350" s="34">
        <v>44161</v>
      </c>
      <c r="E350" s="34">
        <v>44140</v>
      </c>
      <c r="F350" s="1" t="s">
        <v>287</v>
      </c>
      <c r="G350">
        <v>21</v>
      </c>
      <c r="H350">
        <v>-1</v>
      </c>
      <c r="I350" s="43">
        <v>1958.97</v>
      </c>
      <c r="J350" s="35"/>
      <c r="K350" s="36"/>
      <c r="L350" s="37">
        <v>505</v>
      </c>
      <c r="M350" s="38">
        <f t="shared" si="10"/>
        <v>-505</v>
      </c>
      <c r="N350" s="39">
        <f t="shared" si="11"/>
        <v>989279.85</v>
      </c>
    </row>
    <row r="351" spans="2:14" x14ac:dyDescent="0.25">
      <c r="B351" s="16">
        <f>IF(C351="","",SUMIF('Account Ref'!B:B,'Trade Sheet'!C351,'Account Ref'!A:A))</f>
        <v>1</v>
      </c>
      <c r="C351" s="33" t="s">
        <v>222</v>
      </c>
      <c r="D351" s="34">
        <v>44161</v>
      </c>
      <c r="E351" s="34">
        <v>44140</v>
      </c>
      <c r="F351" s="1" t="s">
        <v>282</v>
      </c>
      <c r="G351">
        <v>21</v>
      </c>
      <c r="H351">
        <v>-1</v>
      </c>
      <c r="I351" s="43">
        <v>17279.849999999999</v>
      </c>
      <c r="J351" s="35"/>
      <c r="K351" s="36"/>
      <c r="L351" s="37">
        <v>50</v>
      </c>
      <c r="M351" s="38">
        <f t="shared" si="10"/>
        <v>-50</v>
      </c>
      <c r="N351" s="39">
        <f t="shared" si="11"/>
        <v>863992.49999999988</v>
      </c>
    </row>
    <row r="352" spans="2:14" x14ac:dyDescent="0.25">
      <c r="B352" s="16">
        <f>IF(C352="","",SUMIF('Account Ref'!B:B,'Trade Sheet'!C352,'Account Ref'!A:A))</f>
        <v>1</v>
      </c>
      <c r="C352" s="33" t="s">
        <v>222</v>
      </c>
      <c r="D352" s="34">
        <v>44161</v>
      </c>
      <c r="E352" s="34">
        <v>44140</v>
      </c>
      <c r="F352" s="1" t="s">
        <v>302</v>
      </c>
      <c r="G352">
        <v>21</v>
      </c>
      <c r="H352">
        <v>-2</v>
      </c>
      <c r="I352" s="43">
        <v>843.75</v>
      </c>
      <c r="J352" s="35"/>
      <c r="K352" s="36"/>
      <c r="L352" s="37">
        <v>700</v>
      </c>
      <c r="M352" s="38">
        <f t="shared" si="10"/>
        <v>-1400</v>
      </c>
      <c r="N352" s="39">
        <f t="shared" si="11"/>
        <v>1181250</v>
      </c>
    </row>
    <row r="353" spans="2:14" x14ac:dyDescent="0.25">
      <c r="B353" s="16">
        <f>IF(C353="","",SUMIF('Account Ref'!B:B,'Trade Sheet'!C353,'Account Ref'!A:A))</f>
        <v>1</v>
      </c>
      <c r="C353" s="33" t="s">
        <v>222</v>
      </c>
      <c r="D353" s="34">
        <v>44161</v>
      </c>
      <c r="E353" s="34">
        <v>44140</v>
      </c>
      <c r="F353" s="1" t="s">
        <v>267</v>
      </c>
      <c r="G353">
        <v>21</v>
      </c>
      <c r="H353">
        <v>-1</v>
      </c>
      <c r="I353" s="43">
        <v>369.1</v>
      </c>
      <c r="J353" s="35"/>
      <c r="K353" s="36"/>
      <c r="L353" s="37">
        <v>2500</v>
      </c>
      <c r="M353" s="38">
        <f t="shared" si="10"/>
        <v>-2500</v>
      </c>
      <c r="N353" s="39">
        <f t="shared" si="11"/>
        <v>922750</v>
      </c>
    </row>
    <row r="354" spans="2:14" x14ac:dyDescent="0.25">
      <c r="B354" s="16">
        <f>IF(C354="","",SUMIF('Account Ref'!B:B,'Trade Sheet'!C354,'Account Ref'!A:A))</f>
        <v>1</v>
      </c>
      <c r="C354" s="33" t="s">
        <v>222</v>
      </c>
      <c r="D354" s="34">
        <v>44161</v>
      </c>
      <c r="E354" s="34">
        <v>44140</v>
      </c>
      <c r="F354" s="1" t="s">
        <v>280</v>
      </c>
      <c r="G354">
        <v>21</v>
      </c>
      <c r="H354">
        <v>-1</v>
      </c>
      <c r="I354" s="35">
        <v>1108.93</v>
      </c>
      <c r="J354" s="35"/>
      <c r="K354" s="36"/>
      <c r="L354" s="37">
        <v>600</v>
      </c>
      <c r="M354" s="38">
        <f t="shared" si="10"/>
        <v>-600</v>
      </c>
      <c r="N354" s="39">
        <f t="shared" si="11"/>
        <v>665358</v>
      </c>
    </row>
    <row r="355" spans="2:14" x14ac:dyDescent="0.25">
      <c r="B355" s="16">
        <f>IF(C355="","",SUMIF('Account Ref'!B:B,'Trade Sheet'!C355,'Account Ref'!A:A))</f>
        <v>1</v>
      </c>
      <c r="C355" s="33" t="s">
        <v>222</v>
      </c>
      <c r="D355" s="34">
        <v>44161</v>
      </c>
      <c r="E355" s="34">
        <v>44140</v>
      </c>
      <c r="F355" s="1" t="s">
        <v>283</v>
      </c>
      <c r="G355">
        <v>21</v>
      </c>
      <c r="H355">
        <v>-1</v>
      </c>
      <c r="I355" s="35">
        <v>2236.65</v>
      </c>
      <c r="J355" s="35"/>
      <c r="K355" s="36"/>
      <c r="L355" s="37">
        <v>300</v>
      </c>
      <c r="M355" s="38">
        <f t="shared" si="10"/>
        <v>-300</v>
      </c>
      <c r="N355" s="39">
        <f t="shared" si="11"/>
        <v>670995</v>
      </c>
    </row>
    <row r="356" spans="2:14" x14ac:dyDescent="0.25">
      <c r="B356" s="16">
        <f>IF(C356="","",SUMIF('Account Ref'!B:B,'Trade Sheet'!C356,'Account Ref'!A:A))</f>
        <v>1</v>
      </c>
      <c r="C356" s="33" t="s">
        <v>222</v>
      </c>
      <c r="D356" s="34">
        <v>44161</v>
      </c>
      <c r="E356" s="34">
        <v>44140</v>
      </c>
      <c r="F356" s="1" t="s">
        <v>268</v>
      </c>
      <c r="G356">
        <v>21</v>
      </c>
      <c r="H356">
        <v>-1</v>
      </c>
      <c r="I356" s="35">
        <v>840.45</v>
      </c>
      <c r="J356" s="35"/>
      <c r="K356" s="36"/>
      <c r="L356" s="37">
        <v>1200</v>
      </c>
      <c r="M356" s="38">
        <f t="shared" si="10"/>
        <v>-1200</v>
      </c>
      <c r="N356" s="39">
        <f t="shared" si="11"/>
        <v>1008540</v>
      </c>
    </row>
    <row r="357" spans="2:14" x14ac:dyDescent="0.25">
      <c r="B357" s="16">
        <f>IF(C357="","",SUMIF('Account Ref'!B:B,'Trade Sheet'!C357,'Account Ref'!A:A))</f>
        <v>1</v>
      </c>
      <c r="C357" s="33" t="s">
        <v>222</v>
      </c>
      <c r="D357" s="34">
        <v>44161</v>
      </c>
      <c r="E357" s="34">
        <v>44140</v>
      </c>
      <c r="F357" s="1" t="s">
        <v>320</v>
      </c>
      <c r="G357">
        <v>21</v>
      </c>
      <c r="H357">
        <v>-2</v>
      </c>
      <c r="I357" s="35">
        <v>2103.88</v>
      </c>
      <c r="J357" s="35"/>
      <c r="K357" s="36"/>
      <c r="L357" s="37">
        <v>300</v>
      </c>
      <c r="M357" s="38">
        <f t="shared" si="10"/>
        <v>-600</v>
      </c>
      <c r="N357" s="39">
        <f t="shared" si="11"/>
        <v>1262328</v>
      </c>
    </row>
    <row r="358" spans="2:14" x14ac:dyDescent="0.25">
      <c r="B358" s="16">
        <f>IF(C358="","",SUMIF('Account Ref'!B:B,'Trade Sheet'!C358,'Account Ref'!A:A))</f>
        <v>7</v>
      </c>
      <c r="C358" s="33" t="s">
        <v>344</v>
      </c>
      <c r="D358" s="34">
        <v>44161</v>
      </c>
      <c r="E358" s="34">
        <v>44140</v>
      </c>
      <c r="F358" s="1" t="s">
        <v>354</v>
      </c>
      <c r="G358">
        <v>21</v>
      </c>
      <c r="H358">
        <v>-1</v>
      </c>
      <c r="I358" s="35">
        <v>299</v>
      </c>
      <c r="J358" s="35"/>
      <c r="K358" s="36"/>
      <c r="L358" s="37">
        <v>2000</v>
      </c>
      <c r="M358" s="38">
        <f t="shared" si="10"/>
        <v>-2000</v>
      </c>
      <c r="N358" s="39">
        <f t="shared" si="11"/>
        <v>598000</v>
      </c>
    </row>
    <row r="359" spans="2:14" x14ac:dyDescent="0.25">
      <c r="B359" s="16">
        <f>IF(C359="","",SUMIF('Account Ref'!B:B,'Trade Sheet'!C359,'Account Ref'!A:A))</f>
        <v>7</v>
      </c>
      <c r="C359" s="33" t="s">
        <v>344</v>
      </c>
      <c r="D359" s="34">
        <v>44161</v>
      </c>
      <c r="E359" s="34">
        <v>44140</v>
      </c>
      <c r="F359" s="1" t="s">
        <v>296</v>
      </c>
      <c r="G359">
        <v>21</v>
      </c>
      <c r="H359">
        <v>1</v>
      </c>
      <c r="I359" s="35">
        <v>28.2</v>
      </c>
      <c r="J359" s="35"/>
      <c r="K359" s="36"/>
      <c r="L359" s="37">
        <v>14000</v>
      </c>
      <c r="M359" s="38">
        <f t="shared" si="10"/>
        <v>14000</v>
      </c>
      <c r="N359" s="39">
        <f t="shared" si="11"/>
        <v>-394800</v>
      </c>
    </row>
    <row r="360" spans="2:14" x14ac:dyDescent="0.25">
      <c r="B360" s="16">
        <f>IF(C360="","",SUMIF('Account Ref'!B:B,'Trade Sheet'!C360,'Account Ref'!A:A))</f>
        <v>7</v>
      </c>
      <c r="C360" s="33" t="s">
        <v>344</v>
      </c>
      <c r="D360" s="34">
        <v>44161</v>
      </c>
      <c r="E360" s="34">
        <v>44140</v>
      </c>
      <c r="F360" s="1" t="s">
        <v>259</v>
      </c>
      <c r="G360">
        <v>21</v>
      </c>
      <c r="H360">
        <v>-1</v>
      </c>
      <c r="I360" s="35">
        <v>7020</v>
      </c>
      <c r="J360" s="35"/>
      <c r="K360" s="36"/>
      <c r="L360" s="37">
        <v>100</v>
      </c>
      <c r="M360" s="38">
        <f t="shared" si="10"/>
        <v>-100</v>
      </c>
      <c r="N360" s="39">
        <f t="shared" si="11"/>
        <v>702000</v>
      </c>
    </row>
    <row r="361" spans="2:14" x14ac:dyDescent="0.25">
      <c r="B361" s="16">
        <f>IF(C361="","",SUMIF('Account Ref'!B:B,'Trade Sheet'!C361,'Account Ref'!A:A))</f>
        <v>7</v>
      </c>
      <c r="C361" s="33" t="s">
        <v>344</v>
      </c>
      <c r="D361" s="34">
        <v>44161</v>
      </c>
      <c r="E361" s="34">
        <v>44140</v>
      </c>
      <c r="F361" s="1" t="s">
        <v>263</v>
      </c>
      <c r="G361">
        <v>21</v>
      </c>
      <c r="H361">
        <v>1</v>
      </c>
      <c r="I361" s="35">
        <v>12062.6</v>
      </c>
      <c r="J361" s="35"/>
      <c r="K361" s="36"/>
      <c r="L361" s="37">
        <v>75</v>
      </c>
      <c r="M361" s="38">
        <f t="shared" si="10"/>
        <v>75</v>
      </c>
      <c r="N361" s="39">
        <f t="shared" si="11"/>
        <v>-904695</v>
      </c>
    </row>
    <row r="362" spans="2:14" x14ac:dyDescent="0.25">
      <c r="B362" s="16">
        <f>IF(C362="","",SUMIF('Account Ref'!B:B,'Trade Sheet'!C362,'Account Ref'!A:A))</f>
        <v>7</v>
      </c>
      <c r="C362" s="33" t="s">
        <v>344</v>
      </c>
      <c r="D362" s="34">
        <v>44161</v>
      </c>
      <c r="E362" s="34">
        <v>44140</v>
      </c>
      <c r="F362" s="1" t="s">
        <v>312</v>
      </c>
      <c r="G362">
        <v>21</v>
      </c>
      <c r="H362">
        <v>1</v>
      </c>
      <c r="I362" s="35">
        <v>329.3</v>
      </c>
      <c r="J362" s="35"/>
      <c r="K362" s="36"/>
      <c r="L362" s="37">
        <v>2700</v>
      </c>
      <c r="M362" s="38">
        <f t="shared" si="10"/>
        <v>2700</v>
      </c>
      <c r="N362" s="39">
        <f t="shared" si="11"/>
        <v>-889110</v>
      </c>
    </row>
    <row r="363" spans="2:14" x14ac:dyDescent="0.25">
      <c r="B363" s="16">
        <f>IF(C363="","",SUMIF('Account Ref'!B:B,'Trade Sheet'!C363,'Account Ref'!A:A))</f>
        <v>7</v>
      </c>
      <c r="C363" s="33" t="s">
        <v>344</v>
      </c>
      <c r="D363" s="34">
        <v>44161</v>
      </c>
      <c r="E363" s="34">
        <v>44140</v>
      </c>
      <c r="F363" s="1" t="s">
        <v>259</v>
      </c>
      <c r="G363">
        <v>21</v>
      </c>
      <c r="H363">
        <v>1</v>
      </c>
      <c r="I363" s="35">
        <v>7127.85</v>
      </c>
      <c r="J363" s="35"/>
      <c r="K363" s="36"/>
      <c r="L363" s="37">
        <v>100</v>
      </c>
      <c r="M363" s="38">
        <f t="shared" si="10"/>
        <v>100</v>
      </c>
      <c r="N363" s="39">
        <f t="shared" si="11"/>
        <v>-712785</v>
      </c>
    </row>
    <row r="364" spans="2:14" x14ac:dyDescent="0.25">
      <c r="B364" s="16">
        <f>IF(C364="","",SUMIF('Account Ref'!B:B,'Trade Sheet'!C364,'Account Ref'!A:A))</f>
        <v>7</v>
      </c>
      <c r="C364" s="33" t="s">
        <v>344</v>
      </c>
      <c r="D364" s="34">
        <v>44161</v>
      </c>
      <c r="E364" s="34">
        <v>44140</v>
      </c>
      <c r="F364" s="1" t="s">
        <v>271</v>
      </c>
      <c r="G364">
        <v>21</v>
      </c>
      <c r="H364">
        <v>1</v>
      </c>
      <c r="I364" s="35">
        <v>188.1</v>
      </c>
      <c r="J364" s="35"/>
      <c r="K364" s="36"/>
      <c r="L364" s="37">
        <v>4300</v>
      </c>
      <c r="M364" s="38">
        <f t="shared" si="10"/>
        <v>4300</v>
      </c>
      <c r="N364" s="39">
        <f t="shared" si="11"/>
        <v>-808830</v>
      </c>
    </row>
    <row r="365" spans="2:14" x14ac:dyDescent="0.25">
      <c r="B365" s="16">
        <f>IF(C365="","",SUMIF('Account Ref'!B:B,'Trade Sheet'!C365,'Account Ref'!A:A))</f>
        <v>7</v>
      </c>
      <c r="C365" s="33" t="s">
        <v>344</v>
      </c>
      <c r="D365" s="34">
        <v>44161</v>
      </c>
      <c r="E365" s="34">
        <v>44140</v>
      </c>
      <c r="F365" s="1" t="s">
        <v>354</v>
      </c>
      <c r="G365">
        <v>21</v>
      </c>
      <c r="H365">
        <v>2</v>
      </c>
      <c r="I365" s="35">
        <v>307.38</v>
      </c>
      <c r="J365" s="35"/>
      <c r="K365" s="36"/>
      <c r="L365" s="37">
        <v>2000</v>
      </c>
      <c r="M365" s="38">
        <f t="shared" si="10"/>
        <v>4000</v>
      </c>
      <c r="N365" s="39">
        <f t="shared" si="11"/>
        <v>-1229520</v>
      </c>
    </row>
    <row r="366" spans="2:14" x14ac:dyDescent="0.25">
      <c r="B366" s="16">
        <f>IF(C366="","",SUMIF('Account Ref'!B:B,'Trade Sheet'!C366,'Account Ref'!A:A))</f>
        <v>7</v>
      </c>
      <c r="C366" s="33" t="s">
        <v>344</v>
      </c>
      <c r="D366" s="34">
        <v>44161</v>
      </c>
      <c r="E366" s="34">
        <v>44140</v>
      </c>
      <c r="F366" s="1" t="s">
        <v>348</v>
      </c>
      <c r="G366">
        <v>21</v>
      </c>
      <c r="H366">
        <v>1</v>
      </c>
      <c r="I366" s="35">
        <v>793</v>
      </c>
      <c r="J366" s="35"/>
      <c r="K366" s="36"/>
      <c r="L366" s="37">
        <v>650</v>
      </c>
      <c r="M366" s="38">
        <f t="shared" si="10"/>
        <v>650</v>
      </c>
      <c r="N366" s="39">
        <f t="shared" si="11"/>
        <v>-515450</v>
      </c>
    </row>
    <row r="367" spans="2:14" x14ac:dyDescent="0.25">
      <c r="B367" s="16">
        <f>IF(C367="","",SUMIF('Account Ref'!B:B,'Trade Sheet'!C367,'Account Ref'!A:A))</f>
        <v>7</v>
      </c>
      <c r="C367" s="33" t="s">
        <v>344</v>
      </c>
      <c r="D367" s="34">
        <v>44161</v>
      </c>
      <c r="E367" s="34">
        <v>44140</v>
      </c>
      <c r="F367" s="1" t="s">
        <v>350</v>
      </c>
      <c r="G367">
        <v>21</v>
      </c>
      <c r="H367">
        <v>1</v>
      </c>
      <c r="I367" s="35">
        <v>23.9</v>
      </c>
      <c r="J367" s="35"/>
      <c r="K367" s="36"/>
      <c r="L367" s="37">
        <v>22500</v>
      </c>
      <c r="M367" s="38">
        <f t="shared" si="10"/>
        <v>22500</v>
      </c>
      <c r="N367" s="39">
        <f t="shared" si="11"/>
        <v>-537750</v>
      </c>
    </row>
    <row r="368" spans="2:14" x14ac:dyDescent="0.25">
      <c r="B368" s="16">
        <f>IF(C368="","",SUMIF('Account Ref'!B:B,'Trade Sheet'!C368,'Account Ref'!A:A))</f>
        <v>7</v>
      </c>
      <c r="C368" s="33" t="s">
        <v>344</v>
      </c>
      <c r="D368" s="34">
        <v>44161</v>
      </c>
      <c r="E368" s="34">
        <v>44140</v>
      </c>
      <c r="F368" s="1" t="s">
        <v>263</v>
      </c>
      <c r="G368">
        <v>21</v>
      </c>
      <c r="H368">
        <v>-5</v>
      </c>
      <c r="I368" s="35">
        <v>12139.92</v>
      </c>
      <c r="J368" s="35"/>
      <c r="K368" s="36"/>
      <c r="L368" s="37">
        <v>75</v>
      </c>
      <c r="M368" s="38">
        <f t="shared" si="10"/>
        <v>-375</v>
      </c>
      <c r="N368" s="39">
        <f t="shared" si="11"/>
        <v>4552470</v>
      </c>
    </row>
    <row r="369" spans="2:14" x14ac:dyDescent="0.25">
      <c r="B369" s="16">
        <f>IF(C369="","",SUMIF('Account Ref'!B:B,'Trade Sheet'!C369,'Account Ref'!A:A))</f>
        <v>6</v>
      </c>
      <c r="C369" s="33" t="s">
        <v>345</v>
      </c>
      <c r="D369" s="34">
        <v>44161</v>
      </c>
      <c r="E369" s="34">
        <v>44141</v>
      </c>
      <c r="F369" s="44" t="s">
        <v>351</v>
      </c>
      <c r="G369">
        <v>21</v>
      </c>
      <c r="H369">
        <v>-1</v>
      </c>
      <c r="I369" s="35">
        <v>254.3</v>
      </c>
      <c r="J369" s="35"/>
      <c r="K369" s="36"/>
      <c r="L369" s="37">
        <v>3000</v>
      </c>
      <c r="M369" s="38">
        <f t="shared" si="10"/>
        <v>-3000</v>
      </c>
      <c r="N369" s="39">
        <f t="shared" si="11"/>
        <v>762900</v>
      </c>
    </row>
    <row r="370" spans="2:14" x14ac:dyDescent="0.25">
      <c r="B370" s="16">
        <f>IF(C370="","",SUMIF('Account Ref'!B:B,'Trade Sheet'!C370,'Account Ref'!A:A))</f>
        <v>1</v>
      </c>
      <c r="C370" s="33" t="s">
        <v>222</v>
      </c>
      <c r="D370" s="34">
        <v>44161</v>
      </c>
      <c r="E370" s="34">
        <v>44141</v>
      </c>
      <c r="F370" s="44" t="s">
        <v>286</v>
      </c>
      <c r="G370">
        <v>21</v>
      </c>
      <c r="H370">
        <v>2</v>
      </c>
      <c r="I370" s="35">
        <v>536.58000000000004</v>
      </c>
      <c r="J370" s="35"/>
      <c r="K370" s="36"/>
      <c r="L370" s="37">
        <v>1200</v>
      </c>
      <c r="M370" s="38">
        <f t="shared" si="10"/>
        <v>2400</v>
      </c>
      <c r="N370" s="39">
        <f t="shared" si="11"/>
        <v>-1287792</v>
      </c>
    </row>
    <row r="371" spans="2:14" x14ac:dyDescent="0.25">
      <c r="B371" s="16">
        <f>IF(C371="","",SUMIF('Account Ref'!B:B,'Trade Sheet'!C371,'Account Ref'!A:A))</f>
        <v>6</v>
      </c>
      <c r="C371" s="33" t="s">
        <v>345</v>
      </c>
      <c r="D371" s="34">
        <v>44161</v>
      </c>
      <c r="E371" s="34">
        <v>44141</v>
      </c>
      <c r="F371" s="1" t="s">
        <v>280</v>
      </c>
      <c r="G371">
        <v>21</v>
      </c>
      <c r="H371">
        <v>-1</v>
      </c>
      <c r="I371" s="35">
        <v>1121.25</v>
      </c>
      <c r="J371" s="35"/>
      <c r="K371" s="36"/>
      <c r="L371" s="37">
        <v>600</v>
      </c>
      <c r="M371" s="38">
        <f t="shared" si="10"/>
        <v>-600</v>
      </c>
      <c r="N371" s="39">
        <f t="shared" si="11"/>
        <v>672750</v>
      </c>
    </row>
    <row r="372" spans="2:14" x14ac:dyDescent="0.25">
      <c r="B372" s="16">
        <f>IF(C372="","",SUMIF('Account Ref'!B:B,'Trade Sheet'!C372,'Account Ref'!A:A))</f>
        <v>6</v>
      </c>
      <c r="C372" s="33" t="s">
        <v>345</v>
      </c>
      <c r="D372" s="34">
        <v>44161</v>
      </c>
      <c r="E372" s="34">
        <v>44141</v>
      </c>
      <c r="F372" s="1" t="s">
        <v>355</v>
      </c>
      <c r="G372">
        <v>21</v>
      </c>
      <c r="H372">
        <v>-1</v>
      </c>
      <c r="I372" s="35">
        <v>168.15</v>
      </c>
      <c r="J372" s="35"/>
      <c r="K372" s="36"/>
      <c r="L372" s="37">
        <v>3300</v>
      </c>
      <c r="M372" s="38">
        <f t="shared" si="10"/>
        <v>-3300</v>
      </c>
      <c r="N372" s="39">
        <f t="shared" si="11"/>
        <v>554895</v>
      </c>
    </row>
    <row r="373" spans="2:14" x14ac:dyDescent="0.25">
      <c r="B373" s="16">
        <f>IF(C373="","",SUMIF('Account Ref'!B:B,'Trade Sheet'!C373,'Account Ref'!A:A))</f>
        <v>6</v>
      </c>
      <c r="C373" s="33" t="s">
        <v>345</v>
      </c>
      <c r="D373" s="34">
        <v>44161</v>
      </c>
      <c r="E373" s="34">
        <v>44141</v>
      </c>
      <c r="F373" s="1" t="s">
        <v>260</v>
      </c>
      <c r="G373">
        <v>21</v>
      </c>
      <c r="H373">
        <v>1</v>
      </c>
      <c r="I373" s="35">
        <v>966</v>
      </c>
      <c r="J373" s="35"/>
      <c r="K373" s="36"/>
      <c r="L373" s="37">
        <v>550</v>
      </c>
      <c r="M373" s="38">
        <f t="shared" si="10"/>
        <v>550</v>
      </c>
      <c r="N373" s="39">
        <f t="shared" si="11"/>
        <v>-531300</v>
      </c>
    </row>
    <row r="374" spans="2:14" x14ac:dyDescent="0.25">
      <c r="B374" s="16">
        <f>IF(C374="","",SUMIF('Account Ref'!B:B,'Trade Sheet'!C374,'Account Ref'!A:A))</f>
        <v>6</v>
      </c>
      <c r="C374" s="33" t="s">
        <v>345</v>
      </c>
      <c r="D374" s="34">
        <v>44161</v>
      </c>
      <c r="E374" s="34">
        <v>44141</v>
      </c>
      <c r="F374" s="1" t="s">
        <v>287</v>
      </c>
      <c r="G374">
        <v>21</v>
      </c>
      <c r="H374">
        <v>-1</v>
      </c>
      <c r="I374" s="35">
        <v>2026.05</v>
      </c>
      <c r="J374" s="35"/>
      <c r="K374" s="36"/>
      <c r="L374" s="37">
        <v>505</v>
      </c>
      <c r="M374" s="38">
        <f t="shared" si="10"/>
        <v>-505</v>
      </c>
      <c r="N374" s="39">
        <f t="shared" si="11"/>
        <v>1023155.25</v>
      </c>
    </row>
    <row r="375" spans="2:14" x14ac:dyDescent="0.25">
      <c r="B375" s="16">
        <f>IF(C375="","",SUMIF('Account Ref'!B:B,'Trade Sheet'!C375,'Account Ref'!A:A))</f>
        <v>6</v>
      </c>
      <c r="C375" s="33" t="s">
        <v>345</v>
      </c>
      <c r="D375" s="34">
        <v>44161</v>
      </c>
      <c r="E375" s="34">
        <v>44141</v>
      </c>
      <c r="F375" s="1" t="s">
        <v>313</v>
      </c>
      <c r="G375">
        <v>21</v>
      </c>
      <c r="H375">
        <v>1</v>
      </c>
      <c r="I375" s="35">
        <v>426.35</v>
      </c>
      <c r="J375" s="35"/>
      <c r="K375" s="36"/>
      <c r="L375" s="37">
        <v>1700</v>
      </c>
      <c r="M375" s="38">
        <f t="shared" si="10"/>
        <v>1700</v>
      </c>
      <c r="N375" s="39">
        <f t="shared" si="11"/>
        <v>-724795</v>
      </c>
    </row>
    <row r="376" spans="2:14" x14ac:dyDescent="0.25">
      <c r="B376" s="16">
        <f>IF(C376="","",SUMIF('Account Ref'!B:B,'Trade Sheet'!C376,'Account Ref'!A:A))</f>
        <v>6</v>
      </c>
      <c r="C376" s="33" t="s">
        <v>345</v>
      </c>
      <c r="D376" s="34">
        <v>44161</v>
      </c>
      <c r="E376" s="34">
        <v>44141</v>
      </c>
      <c r="F376" s="1" t="s">
        <v>356</v>
      </c>
      <c r="G376">
        <v>21</v>
      </c>
      <c r="H376">
        <v>1</v>
      </c>
      <c r="I376" s="35">
        <v>213</v>
      </c>
      <c r="J376" s="35"/>
      <c r="K376" s="36"/>
      <c r="L376" s="37">
        <v>5000</v>
      </c>
      <c r="M376" s="38">
        <f t="shared" si="10"/>
        <v>5000</v>
      </c>
      <c r="N376" s="39">
        <f t="shared" si="11"/>
        <v>-1065000</v>
      </c>
    </row>
    <row r="377" spans="2:14" x14ac:dyDescent="0.25">
      <c r="B377" s="16">
        <f>IF(C377="","",SUMIF('Account Ref'!B:B,'Trade Sheet'!C377,'Account Ref'!A:A))</f>
        <v>6</v>
      </c>
      <c r="C377" s="33" t="s">
        <v>345</v>
      </c>
      <c r="D377" s="34">
        <v>44161</v>
      </c>
      <c r="E377" s="34">
        <v>44141</v>
      </c>
      <c r="F377" s="1" t="s">
        <v>297</v>
      </c>
      <c r="G377">
        <v>21</v>
      </c>
      <c r="H377">
        <v>1</v>
      </c>
      <c r="I377" s="35">
        <v>46.15</v>
      </c>
      <c r="J377" s="35"/>
      <c r="K377" s="36"/>
      <c r="L377" s="37">
        <v>8200</v>
      </c>
      <c r="M377" s="38">
        <f t="shared" si="10"/>
        <v>8200</v>
      </c>
      <c r="N377" s="39">
        <f t="shared" si="11"/>
        <v>-378430</v>
      </c>
    </row>
    <row r="378" spans="2:14" x14ac:dyDescent="0.25">
      <c r="B378" s="16">
        <f>IF(C378="","",SUMIF('Account Ref'!B:B,'Trade Sheet'!C378,'Account Ref'!A:A))</f>
        <v>6</v>
      </c>
      <c r="C378" s="33" t="s">
        <v>345</v>
      </c>
      <c r="D378" s="34">
        <v>44161</v>
      </c>
      <c r="E378" s="34">
        <v>44141</v>
      </c>
      <c r="F378" s="1" t="s">
        <v>323</v>
      </c>
      <c r="G378">
        <v>21</v>
      </c>
      <c r="H378">
        <v>1</v>
      </c>
      <c r="I378" s="35">
        <v>795.48</v>
      </c>
      <c r="J378" s="35"/>
      <c r="K378" s="36"/>
      <c r="L378" s="37">
        <v>1300</v>
      </c>
      <c r="M378" s="38">
        <f t="shared" si="10"/>
        <v>1300</v>
      </c>
      <c r="N378" s="39">
        <f t="shared" si="11"/>
        <v>-1034124</v>
      </c>
    </row>
    <row r="379" spans="2:14" x14ac:dyDescent="0.25">
      <c r="B379" s="16">
        <f>IF(C379="","",SUMIF('Account Ref'!B:B,'Trade Sheet'!C379,'Account Ref'!A:A))</f>
        <v>6</v>
      </c>
      <c r="C379" s="33" t="s">
        <v>345</v>
      </c>
      <c r="D379" s="34">
        <v>44161</v>
      </c>
      <c r="E379" s="34">
        <v>44141</v>
      </c>
      <c r="F379" s="1" t="s">
        <v>262</v>
      </c>
      <c r="G379">
        <v>21</v>
      </c>
      <c r="H379">
        <v>-1</v>
      </c>
      <c r="I379" s="35">
        <v>2979.5</v>
      </c>
      <c r="J379" s="35"/>
      <c r="K379" s="36"/>
      <c r="L379" s="37">
        <v>250</v>
      </c>
      <c r="M379" s="38">
        <f t="shared" si="10"/>
        <v>-250</v>
      </c>
      <c r="N379" s="39">
        <f t="shared" si="11"/>
        <v>744875</v>
      </c>
    </row>
    <row r="380" spans="2:14" x14ac:dyDescent="0.25">
      <c r="B380" s="16">
        <f>IF(C380="","",SUMIF('Account Ref'!B:B,'Trade Sheet'!C380,'Account Ref'!A:A))</f>
        <v>6</v>
      </c>
      <c r="C380" s="33" t="s">
        <v>345</v>
      </c>
      <c r="D380" s="34">
        <v>44161</v>
      </c>
      <c r="E380" s="34">
        <v>44141</v>
      </c>
      <c r="F380" s="1" t="s">
        <v>357</v>
      </c>
      <c r="G380">
        <v>21</v>
      </c>
      <c r="H380">
        <v>1</v>
      </c>
      <c r="I380" s="35">
        <v>353.85</v>
      </c>
      <c r="J380" s="35"/>
      <c r="K380" s="36"/>
      <c r="L380" s="37">
        <v>2000</v>
      </c>
      <c r="M380" s="38">
        <f t="shared" si="10"/>
        <v>2000</v>
      </c>
      <c r="N380" s="39">
        <f t="shared" si="11"/>
        <v>-707700</v>
      </c>
    </row>
    <row r="381" spans="2:14" x14ac:dyDescent="0.25">
      <c r="B381" s="16">
        <f>IF(C381="","",SUMIF('Account Ref'!B:B,'Trade Sheet'!C381,'Account Ref'!A:A))</f>
        <v>6</v>
      </c>
      <c r="C381" s="33" t="s">
        <v>345</v>
      </c>
      <c r="D381" s="34">
        <v>44161</v>
      </c>
      <c r="E381" s="34">
        <v>44141</v>
      </c>
      <c r="F381" s="1" t="s">
        <v>272</v>
      </c>
      <c r="G381">
        <v>21</v>
      </c>
      <c r="H381">
        <v>1</v>
      </c>
      <c r="I381" s="35">
        <v>1712.75</v>
      </c>
      <c r="J381" s="35"/>
      <c r="K381" s="36"/>
      <c r="L381" s="37">
        <v>400</v>
      </c>
      <c r="M381" s="38">
        <f t="shared" si="10"/>
        <v>400</v>
      </c>
      <c r="N381" s="39">
        <f t="shared" si="11"/>
        <v>-685100</v>
      </c>
    </row>
    <row r="382" spans="2:14" x14ac:dyDescent="0.25">
      <c r="B382" s="16">
        <f>IF(C382="","",SUMIF('Account Ref'!B:B,'Trade Sheet'!C382,'Account Ref'!A:A))</f>
        <v>6</v>
      </c>
      <c r="C382" s="33" t="s">
        <v>345</v>
      </c>
      <c r="D382" s="34">
        <v>44161</v>
      </c>
      <c r="E382" s="34">
        <v>44141</v>
      </c>
      <c r="F382" s="1" t="s">
        <v>358</v>
      </c>
      <c r="G382">
        <v>21</v>
      </c>
      <c r="H382">
        <v>1</v>
      </c>
      <c r="I382" s="35">
        <v>205.65</v>
      </c>
      <c r="J382" s="35"/>
      <c r="K382" s="36"/>
      <c r="L382" s="37">
        <v>2700</v>
      </c>
      <c r="M382" s="38">
        <f t="shared" si="10"/>
        <v>2700</v>
      </c>
      <c r="N382" s="39">
        <f t="shared" si="11"/>
        <v>-555255</v>
      </c>
    </row>
    <row r="383" spans="2:14" x14ac:dyDescent="0.25">
      <c r="B383" s="16">
        <f>IF(C383="","",SUMIF('Account Ref'!B:B,'Trade Sheet'!C383,'Account Ref'!A:A))</f>
        <v>6</v>
      </c>
      <c r="C383" s="33" t="s">
        <v>345</v>
      </c>
      <c r="D383" s="34">
        <v>44161</v>
      </c>
      <c r="E383" s="34">
        <v>44141</v>
      </c>
      <c r="F383" s="1" t="s">
        <v>359</v>
      </c>
      <c r="G383">
        <v>21</v>
      </c>
      <c r="H383">
        <v>1</v>
      </c>
      <c r="I383" s="35">
        <v>92.05</v>
      </c>
      <c r="J383" s="35"/>
      <c r="K383" s="36"/>
      <c r="L383" s="37">
        <v>5000</v>
      </c>
      <c r="M383" s="38">
        <f t="shared" si="10"/>
        <v>5000</v>
      </c>
      <c r="N383" s="39">
        <f t="shared" si="11"/>
        <v>-460250</v>
      </c>
    </row>
    <row r="384" spans="2:14" x14ac:dyDescent="0.25">
      <c r="B384" s="16">
        <f>IF(C384="","",SUMIF('Account Ref'!B:B,'Trade Sheet'!C384,'Account Ref'!A:A))</f>
        <v>6</v>
      </c>
      <c r="C384" s="33" t="s">
        <v>345</v>
      </c>
      <c r="D384" s="34">
        <v>44161</v>
      </c>
      <c r="E384" s="34">
        <v>44141</v>
      </c>
      <c r="F384" s="1" t="s">
        <v>360</v>
      </c>
      <c r="G384">
        <v>21</v>
      </c>
      <c r="H384">
        <v>-1</v>
      </c>
      <c r="I384" s="35">
        <v>8.65</v>
      </c>
      <c r="J384" s="35"/>
      <c r="K384" s="36"/>
      <c r="L384" s="37">
        <v>70000</v>
      </c>
      <c r="M384" s="38">
        <f t="shared" si="10"/>
        <v>-70000</v>
      </c>
      <c r="N384" s="39">
        <f t="shared" si="11"/>
        <v>605500</v>
      </c>
    </row>
    <row r="385" spans="2:14" x14ac:dyDescent="0.25">
      <c r="B385" s="16">
        <f>IF(C385="","",SUMIF('Account Ref'!B:B,'Trade Sheet'!C385,'Account Ref'!A:A))</f>
        <v>6</v>
      </c>
      <c r="C385" s="33" t="s">
        <v>345</v>
      </c>
      <c r="D385" s="34">
        <v>44161</v>
      </c>
      <c r="E385" s="34">
        <v>44141</v>
      </c>
      <c r="F385" s="1" t="s">
        <v>268</v>
      </c>
      <c r="G385">
        <v>21</v>
      </c>
      <c r="H385">
        <v>-1</v>
      </c>
      <c r="I385" s="35">
        <v>853.75</v>
      </c>
      <c r="J385" s="35"/>
      <c r="K385" s="36"/>
      <c r="L385" s="37">
        <v>1200</v>
      </c>
      <c r="M385" s="38">
        <f t="shared" si="10"/>
        <v>-1200</v>
      </c>
      <c r="N385" s="39">
        <f t="shared" si="11"/>
        <v>1024500</v>
      </c>
    </row>
    <row r="386" spans="2:14" x14ac:dyDescent="0.25">
      <c r="B386" s="16">
        <f>IF(C386="","",SUMIF('Account Ref'!B:B,'Trade Sheet'!C386,'Account Ref'!A:A))</f>
        <v>6</v>
      </c>
      <c r="C386" s="33" t="s">
        <v>345</v>
      </c>
      <c r="D386" s="34">
        <v>44161</v>
      </c>
      <c r="E386" s="34">
        <v>44141</v>
      </c>
      <c r="F386" s="1" t="s">
        <v>361</v>
      </c>
      <c r="G386">
        <v>21</v>
      </c>
      <c r="H386">
        <v>0</v>
      </c>
      <c r="I386" s="35">
        <v>0</v>
      </c>
      <c r="J386" s="35"/>
      <c r="K386" s="36" t="s">
        <v>364</v>
      </c>
      <c r="L386" s="37">
        <v>19000</v>
      </c>
      <c r="M386" s="38">
        <f t="shared" si="10"/>
        <v>0</v>
      </c>
      <c r="N386" s="39">
        <f t="shared" si="11"/>
        <v>0</v>
      </c>
    </row>
    <row r="387" spans="2:14" x14ac:dyDescent="0.25">
      <c r="B387" s="16">
        <f>IF(C387="","",SUMIF('Account Ref'!B:B,'Trade Sheet'!C387,'Account Ref'!A:A))</f>
        <v>6</v>
      </c>
      <c r="C387" s="33" t="s">
        <v>345</v>
      </c>
      <c r="D387" s="34">
        <v>44161</v>
      </c>
      <c r="E387" s="34">
        <v>44141</v>
      </c>
      <c r="F387" s="1" t="s">
        <v>362</v>
      </c>
      <c r="G387">
        <v>21</v>
      </c>
      <c r="H387">
        <v>1</v>
      </c>
      <c r="I387" s="35">
        <v>108.2</v>
      </c>
      <c r="J387" s="35"/>
      <c r="K387" s="36"/>
      <c r="L387" s="37">
        <v>6000</v>
      </c>
      <c r="M387" s="38">
        <f t="shared" si="10"/>
        <v>6000</v>
      </c>
      <c r="N387" s="39">
        <f t="shared" si="11"/>
        <v>-649200</v>
      </c>
    </row>
    <row r="388" spans="2:14" x14ac:dyDescent="0.25">
      <c r="B388" s="16">
        <f>IF(C388="","",SUMIF('Account Ref'!B:B,'Trade Sheet'!C388,'Account Ref'!A:A))</f>
        <v>6</v>
      </c>
      <c r="C388" s="33" t="s">
        <v>345</v>
      </c>
      <c r="D388" s="34">
        <v>44161</v>
      </c>
      <c r="E388" s="34">
        <v>44141</v>
      </c>
      <c r="F388" s="1" t="s">
        <v>269</v>
      </c>
      <c r="G388">
        <v>21</v>
      </c>
      <c r="H388">
        <v>-1</v>
      </c>
      <c r="I388" s="35">
        <v>4931.6499999999996</v>
      </c>
      <c r="J388" s="35"/>
      <c r="K388" s="36"/>
      <c r="L388" s="37">
        <v>125</v>
      </c>
      <c r="M388" s="38">
        <f t="shared" ref="M388:M451" si="12">IF(H388="","",H388*L388)</f>
        <v>-125</v>
      </c>
      <c r="N388" s="39">
        <f t="shared" ref="N388:N451" si="13">IF(M388="","",I388*-M388)</f>
        <v>616456.25</v>
      </c>
    </row>
    <row r="389" spans="2:14" x14ac:dyDescent="0.25">
      <c r="B389" s="16">
        <f>IF(C389="","",SUMIF('Account Ref'!B:B,'Trade Sheet'!C389,'Account Ref'!A:A))</f>
        <v>6</v>
      </c>
      <c r="C389" s="33" t="s">
        <v>345</v>
      </c>
      <c r="D389" s="34">
        <v>44161</v>
      </c>
      <c r="E389" s="34">
        <v>44141</v>
      </c>
      <c r="F389" s="1" t="s">
        <v>292</v>
      </c>
      <c r="G389">
        <v>21</v>
      </c>
      <c r="H389">
        <v>1</v>
      </c>
      <c r="I389" s="35">
        <v>4575.55</v>
      </c>
      <c r="J389" s="35"/>
      <c r="K389" s="36"/>
      <c r="L389" s="37">
        <v>200</v>
      </c>
      <c r="M389" s="38">
        <f t="shared" si="12"/>
        <v>200</v>
      </c>
      <c r="N389" s="39">
        <f t="shared" si="13"/>
        <v>-915110</v>
      </c>
    </row>
    <row r="390" spans="2:14" x14ac:dyDescent="0.25">
      <c r="B390" s="16">
        <f>IF(C390="","",SUMIF('Account Ref'!B:B,'Trade Sheet'!C390,'Account Ref'!A:A))</f>
        <v>6</v>
      </c>
      <c r="C390" s="33" t="s">
        <v>345</v>
      </c>
      <c r="D390" s="34">
        <v>44161</v>
      </c>
      <c r="E390" s="34">
        <v>44141</v>
      </c>
      <c r="F390" s="1" t="s">
        <v>293</v>
      </c>
      <c r="G390">
        <v>21</v>
      </c>
      <c r="H390">
        <v>1</v>
      </c>
      <c r="I390" s="35">
        <v>796.1</v>
      </c>
      <c r="J390" s="35"/>
      <c r="K390" s="36"/>
      <c r="L390" s="37">
        <v>950</v>
      </c>
      <c r="M390" s="38">
        <f t="shared" si="12"/>
        <v>950</v>
      </c>
      <c r="N390" s="39">
        <f t="shared" si="13"/>
        <v>-756295</v>
      </c>
    </row>
    <row r="391" spans="2:14" x14ac:dyDescent="0.25">
      <c r="B391" s="16">
        <f>IF(C391="","",SUMIF('Account Ref'!B:B,'Trade Sheet'!C391,'Account Ref'!A:A))</f>
        <v>6</v>
      </c>
      <c r="C391" s="33" t="s">
        <v>345</v>
      </c>
      <c r="D391" s="34">
        <v>44161</v>
      </c>
      <c r="E391" s="34">
        <v>44141</v>
      </c>
      <c r="F391" s="1" t="s">
        <v>265</v>
      </c>
      <c r="G391">
        <v>21</v>
      </c>
      <c r="H391">
        <v>1</v>
      </c>
      <c r="I391" s="35">
        <v>737.95</v>
      </c>
      <c r="J391" s="35"/>
      <c r="K391" s="36"/>
      <c r="L391" s="37">
        <v>800</v>
      </c>
      <c r="M391" s="38">
        <f t="shared" si="12"/>
        <v>800</v>
      </c>
      <c r="N391" s="39">
        <f t="shared" si="13"/>
        <v>-590360</v>
      </c>
    </row>
    <row r="392" spans="2:14" x14ac:dyDescent="0.25">
      <c r="B392" s="16">
        <f>IF(C392="","",SUMIF('Account Ref'!B:B,'Trade Sheet'!C392,'Account Ref'!A:A))</f>
        <v>7</v>
      </c>
      <c r="C392" s="33" t="s">
        <v>344</v>
      </c>
      <c r="D392" s="34">
        <v>44161</v>
      </c>
      <c r="E392" s="34">
        <v>44141</v>
      </c>
      <c r="F392" s="1" t="s">
        <v>259</v>
      </c>
      <c r="G392">
        <v>21</v>
      </c>
      <c r="H392">
        <v>-1</v>
      </c>
      <c r="I392" s="35">
        <v>6938.55</v>
      </c>
      <c r="J392" s="35"/>
      <c r="K392" s="36"/>
      <c r="L392" s="37">
        <v>100</v>
      </c>
      <c r="M392" s="38">
        <f t="shared" si="12"/>
        <v>-100</v>
      </c>
      <c r="N392" s="39">
        <f t="shared" si="13"/>
        <v>693855</v>
      </c>
    </row>
    <row r="393" spans="2:14" x14ac:dyDescent="0.25">
      <c r="B393" s="16">
        <f>IF(C393="","",SUMIF('Account Ref'!B:B,'Trade Sheet'!C393,'Account Ref'!A:A))</f>
        <v>7</v>
      </c>
      <c r="C393" s="33" t="s">
        <v>344</v>
      </c>
      <c r="D393" s="34">
        <v>44161</v>
      </c>
      <c r="E393" s="34">
        <v>44141</v>
      </c>
      <c r="F393" s="1" t="s">
        <v>349</v>
      </c>
      <c r="G393">
        <v>21</v>
      </c>
      <c r="H393">
        <v>-1</v>
      </c>
      <c r="I393" s="35">
        <v>1663.2</v>
      </c>
      <c r="J393" s="35"/>
      <c r="K393" s="36"/>
      <c r="L393" s="37">
        <v>500</v>
      </c>
      <c r="M393" s="38">
        <f t="shared" si="12"/>
        <v>-500</v>
      </c>
      <c r="N393" s="39">
        <f t="shared" si="13"/>
        <v>831600</v>
      </c>
    </row>
    <row r="394" spans="2:14" x14ac:dyDescent="0.25">
      <c r="B394" s="16">
        <f>IF(C394="","",SUMIF('Account Ref'!B:B,'Trade Sheet'!C394,'Account Ref'!A:A))</f>
        <v>7</v>
      </c>
      <c r="C394" s="33" t="s">
        <v>344</v>
      </c>
      <c r="D394" s="34">
        <v>44161</v>
      </c>
      <c r="E394" s="34">
        <v>44141</v>
      </c>
      <c r="F394" s="1" t="s">
        <v>350</v>
      </c>
      <c r="G394">
        <v>21</v>
      </c>
      <c r="H394">
        <v>1</v>
      </c>
      <c r="I394" s="35">
        <v>24.25</v>
      </c>
      <c r="J394" s="35"/>
      <c r="K394" s="36"/>
      <c r="L394" s="37">
        <v>22500</v>
      </c>
      <c r="M394" s="38">
        <f t="shared" si="12"/>
        <v>22500</v>
      </c>
      <c r="N394" s="39">
        <f t="shared" si="13"/>
        <v>-545625</v>
      </c>
    </row>
    <row r="395" spans="2:14" x14ac:dyDescent="0.25">
      <c r="B395" s="16">
        <f>IF(C395="","",SUMIF('Account Ref'!B:B,'Trade Sheet'!C395,'Account Ref'!A:A))</f>
        <v>7</v>
      </c>
      <c r="C395" s="33" t="s">
        <v>344</v>
      </c>
      <c r="D395" s="34">
        <v>44161</v>
      </c>
      <c r="E395" s="34">
        <v>44141</v>
      </c>
      <c r="F395" s="1" t="s">
        <v>351</v>
      </c>
      <c r="G395">
        <v>21</v>
      </c>
      <c r="H395">
        <v>-1</v>
      </c>
      <c r="I395" s="35">
        <v>249.65</v>
      </c>
      <c r="J395" s="35"/>
      <c r="K395" s="36"/>
      <c r="L395" s="37">
        <v>3000</v>
      </c>
      <c r="M395" s="38">
        <f t="shared" si="12"/>
        <v>-3000</v>
      </c>
      <c r="N395" s="39">
        <f t="shared" si="13"/>
        <v>748950</v>
      </c>
    </row>
    <row r="396" spans="2:14" x14ac:dyDescent="0.25">
      <c r="B396" s="16">
        <f>IF(C396="","",SUMIF('Account Ref'!B:B,'Trade Sheet'!C396,'Account Ref'!A:A))</f>
        <v>1</v>
      </c>
      <c r="C396" s="33" t="s">
        <v>222</v>
      </c>
      <c r="D396" s="34">
        <v>44161</v>
      </c>
      <c r="E396" s="34">
        <v>44141</v>
      </c>
      <c r="F396" s="1" t="s">
        <v>263</v>
      </c>
      <c r="G396">
        <v>21</v>
      </c>
      <c r="H396">
        <v>-2</v>
      </c>
      <c r="I396" s="35">
        <v>12261.38</v>
      </c>
      <c r="J396" s="35"/>
      <c r="K396" s="36"/>
      <c r="L396" s="37">
        <v>75</v>
      </c>
      <c r="M396" s="38">
        <f t="shared" si="12"/>
        <v>-150</v>
      </c>
      <c r="N396" s="39">
        <f t="shared" si="13"/>
        <v>1839206.9999999998</v>
      </c>
    </row>
    <row r="397" spans="2:14" x14ac:dyDescent="0.25">
      <c r="B397" s="16">
        <f>IF(C397="","",SUMIF('Account Ref'!B:B,'Trade Sheet'!C397,'Account Ref'!A:A))</f>
        <v>1</v>
      </c>
      <c r="C397" s="33" t="s">
        <v>222</v>
      </c>
      <c r="D397" s="34">
        <v>44161</v>
      </c>
      <c r="E397" s="34">
        <v>44141</v>
      </c>
      <c r="F397" s="1" t="s">
        <v>267</v>
      </c>
      <c r="G397">
        <v>21</v>
      </c>
      <c r="H397">
        <v>1</v>
      </c>
      <c r="I397" s="35">
        <v>372.8</v>
      </c>
      <c r="J397" s="35"/>
      <c r="K397" s="36"/>
      <c r="L397" s="37">
        <v>2500</v>
      </c>
      <c r="M397" s="38">
        <f t="shared" si="12"/>
        <v>2500</v>
      </c>
      <c r="N397" s="39">
        <f t="shared" si="13"/>
        <v>-932000</v>
      </c>
    </row>
    <row r="398" spans="2:14" x14ac:dyDescent="0.25">
      <c r="B398" s="16">
        <f>IF(C398="","",SUMIF('Account Ref'!B:B,'Trade Sheet'!C398,'Account Ref'!A:A))</f>
        <v>1</v>
      </c>
      <c r="C398" s="33" t="s">
        <v>222</v>
      </c>
      <c r="D398" s="34">
        <v>44161</v>
      </c>
      <c r="E398" s="34">
        <v>44141</v>
      </c>
      <c r="F398" s="1" t="s">
        <v>262</v>
      </c>
      <c r="G398">
        <v>21</v>
      </c>
      <c r="H398">
        <v>1</v>
      </c>
      <c r="I398" s="35">
        <v>2979.5</v>
      </c>
      <c r="J398" s="35"/>
      <c r="K398" s="36"/>
      <c r="L398" s="37">
        <v>250</v>
      </c>
      <c r="M398" s="38">
        <f t="shared" si="12"/>
        <v>250</v>
      </c>
      <c r="N398" s="39">
        <f t="shared" si="13"/>
        <v>-744875</v>
      </c>
    </row>
    <row r="399" spans="2:14" x14ac:dyDescent="0.25">
      <c r="B399" s="16">
        <f>IF(C399="","",SUMIF('Account Ref'!B:B,'Trade Sheet'!C399,'Account Ref'!A:A))</f>
        <v>1</v>
      </c>
      <c r="C399" s="33" t="s">
        <v>222</v>
      </c>
      <c r="D399" s="34">
        <v>44161</v>
      </c>
      <c r="E399" s="34">
        <v>44141</v>
      </c>
      <c r="F399" s="1" t="s">
        <v>298</v>
      </c>
      <c r="G399">
        <v>21</v>
      </c>
      <c r="H399">
        <v>1</v>
      </c>
      <c r="I399" s="35">
        <v>3520</v>
      </c>
      <c r="J399" s="35"/>
      <c r="K399" s="36"/>
      <c r="L399" s="37">
        <v>200</v>
      </c>
      <c r="M399" s="38">
        <f t="shared" si="12"/>
        <v>200</v>
      </c>
      <c r="N399" s="39">
        <f t="shared" si="13"/>
        <v>-704000</v>
      </c>
    </row>
    <row r="400" spans="2:14" x14ac:dyDescent="0.25">
      <c r="B400" s="16">
        <f>IF(C400="","",SUMIF('Account Ref'!B:B,'Trade Sheet'!C400,'Account Ref'!A:A))</f>
        <v>1</v>
      </c>
      <c r="C400" s="33" t="s">
        <v>222</v>
      </c>
      <c r="D400" s="34">
        <v>44161</v>
      </c>
      <c r="E400" s="34">
        <v>44141</v>
      </c>
      <c r="F400" s="1" t="s">
        <v>323</v>
      </c>
      <c r="G400">
        <v>21</v>
      </c>
      <c r="H400">
        <v>1</v>
      </c>
      <c r="I400" s="35">
        <v>795.48</v>
      </c>
      <c r="J400" s="35"/>
      <c r="K400" s="36"/>
      <c r="L400" s="37">
        <v>1300</v>
      </c>
      <c r="M400" s="38">
        <f t="shared" si="12"/>
        <v>1300</v>
      </c>
      <c r="N400" s="39">
        <f t="shared" si="13"/>
        <v>-1034124</v>
      </c>
    </row>
    <row r="401" spans="2:14" x14ac:dyDescent="0.25">
      <c r="B401" s="16">
        <f>IF(C401="","",SUMIF('Account Ref'!B:B,'Trade Sheet'!C401,'Account Ref'!A:A))</f>
        <v>1</v>
      </c>
      <c r="C401" s="33" t="s">
        <v>222</v>
      </c>
      <c r="D401" s="34">
        <v>44161</v>
      </c>
      <c r="E401" s="34">
        <v>44141</v>
      </c>
      <c r="F401" s="1" t="s">
        <v>316</v>
      </c>
      <c r="G401">
        <v>21</v>
      </c>
      <c r="H401">
        <v>2</v>
      </c>
      <c r="I401" s="35">
        <v>3251.8</v>
      </c>
      <c r="J401" s="35"/>
      <c r="K401" s="36"/>
      <c r="L401" s="37">
        <v>200</v>
      </c>
      <c r="M401" s="38">
        <f t="shared" si="12"/>
        <v>400</v>
      </c>
      <c r="N401" s="39">
        <f t="shared" si="13"/>
        <v>-1300720</v>
      </c>
    </row>
    <row r="402" spans="2:14" x14ac:dyDescent="0.25">
      <c r="B402" s="16">
        <f>IF(C402="","",SUMIF('Account Ref'!B:B,'Trade Sheet'!C402,'Account Ref'!A:A))</f>
        <v>1</v>
      </c>
      <c r="C402" s="33" t="s">
        <v>222</v>
      </c>
      <c r="D402" s="34">
        <v>44161</v>
      </c>
      <c r="E402" s="34">
        <v>44141</v>
      </c>
      <c r="F402" s="1" t="s">
        <v>269</v>
      </c>
      <c r="G402">
        <v>21</v>
      </c>
      <c r="H402">
        <v>2</v>
      </c>
      <c r="I402" s="35">
        <v>4931.6499999999996</v>
      </c>
      <c r="J402" s="35"/>
      <c r="K402" s="36"/>
      <c r="L402" s="37">
        <v>125</v>
      </c>
      <c r="M402" s="38">
        <f t="shared" si="12"/>
        <v>250</v>
      </c>
      <c r="N402" s="39">
        <f t="shared" si="13"/>
        <v>-1232912.5</v>
      </c>
    </row>
    <row r="403" spans="2:14" x14ac:dyDescent="0.25">
      <c r="B403" s="16">
        <f>IF(C403="","",SUMIF('Account Ref'!B:B,'Trade Sheet'!C403,'Account Ref'!A:A))</f>
        <v>1</v>
      </c>
      <c r="C403" s="33" t="s">
        <v>222</v>
      </c>
      <c r="D403" s="34">
        <v>44161</v>
      </c>
      <c r="E403" s="34">
        <v>44141</v>
      </c>
      <c r="F403" s="1" t="s">
        <v>363</v>
      </c>
      <c r="G403">
        <v>21</v>
      </c>
      <c r="H403">
        <v>1</v>
      </c>
      <c r="I403" s="35">
        <v>592.6</v>
      </c>
      <c r="J403" s="35"/>
      <c r="K403" s="36"/>
      <c r="L403" s="37">
        <v>1100</v>
      </c>
      <c r="M403" s="38">
        <f t="shared" si="12"/>
        <v>1100</v>
      </c>
      <c r="N403" s="39">
        <f t="shared" si="13"/>
        <v>-651860</v>
      </c>
    </row>
    <row r="404" spans="2:14" x14ac:dyDescent="0.25">
      <c r="B404" s="16">
        <f>IF(C404="","",SUMIF('Account Ref'!B:B,'Trade Sheet'!C404,'Account Ref'!A:A))</f>
        <v>1</v>
      </c>
      <c r="C404" s="33" t="s">
        <v>222</v>
      </c>
      <c r="D404" s="34">
        <v>44161</v>
      </c>
      <c r="E404" s="34">
        <v>44141</v>
      </c>
      <c r="F404" s="1" t="s">
        <v>255</v>
      </c>
      <c r="G404">
        <v>21</v>
      </c>
      <c r="H404">
        <v>1</v>
      </c>
      <c r="I404" s="35">
        <v>2950.5</v>
      </c>
      <c r="J404" s="35"/>
      <c r="K404" s="36"/>
      <c r="L404" s="37">
        <v>300</v>
      </c>
      <c r="M404" s="38">
        <f t="shared" si="12"/>
        <v>300</v>
      </c>
      <c r="N404" s="39">
        <f t="shared" si="13"/>
        <v>-885150</v>
      </c>
    </row>
    <row r="405" spans="2:14" x14ac:dyDescent="0.25">
      <c r="B405" s="16">
        <f>IF(C405="","",SUMIF('Account Ref'!B:B,'Trade Sheet'!C405,'Account Ref'!A:A))</f>
        <v>1</v>
      </c>
      <c r="C405" s="33" t="s">
        <v>222</v>
      </c>
      <c r="D405" s="34">
        <v>44161</v>
      </c>
      <c r="E405" s="34">
        <v>44141</v>
      </c>
      <c r="F405" s="1" t="s">
        <v>280</v>
      </c>
      <c r="G405">
        <v>21</v>
      </c>
      <c r="H405">
        <v>1</v>
      </c>
      <c r="I405" s="35">
        <v>1121.25</v>
      </c>
      <c r="J405" s="35"/>
      <c r="K405" s="36"/>
      <c r="L405" s="37">
        <v>600</v>
      </c>
      <c r="M405" s="38">
        <f t="shared" si="12"/>
        <v>600</v>
      </c>
      <c r="N405" s="39">
        <f t="shared" si="13"/>
        <v>-672750</v>
      </c>
    </row>
    <row r="406" spans="2:14" x14ac:dyDescent="0.25">
      <c r="B406" s="16">
        <f>IF(C406="","",SUMIF('Account Ref'!B:B,'Trade Sheet'!C406,'Account Ref'!A:A))</f>
        <v>1</v>
      </c>
      <c r="C406" s="33" t="s">
        <v>222</v>
      </c>
      <c r="D406" s="34">
        <v>44161</v>
      </c>
      <c r="E406" s="34">
        <v>44141</v>
      </c>
      <c r="F406" s="1" t="s">
        <v>272</v>
      </c>
      <c r="G406">
        <v>21</v>
      </c>
      <c r="H406">
        <v>1</v>
      </c>
      <c r="I406" s="35">
        <v>1712.75</v>
      </c>
      <c r="J406" s="35"/>
      <c r="K406" s="36"/>
      <c r="L406" s="37">
        <v>400</v>
      </c>
      <c r="M406" s="38">
        <f t="shared" si="12"/>
        <v>400</v>
      </c>
      <c r="N406" s="39">
        <f t="shared" si="13"/>
        <v>-685100</v>
      </c>
    </row>
    <row r="407" spans="2:14" x14ac:dyDescent="0.25">
      <c r="B407" s="16">
        <f>IF(C407="","",SUMIF('Account Ref'!B:B,'Trade Sheet'!C407,'Account Ref'!A:A))</f>
        <v>1</v>
      </c>
      <c r="C407" s="33" t="s">
        <v>222</v>
      </c>
      <c r="D407" s="34">
        <v>44161</v>
      </c>
      <c r="E407" s="34">
        <v>44141</v>
      </c>
      <c r="F407" s="1" t="s">
        <v>256</v>
      </c>
      <c r="G407">
        <v>21</v>
      </c>
      <c r="H407">
        <v>1</v>
      </c>
      <c r="I407" s="35">
        <v>617.79999999999995</v>
      </c>
      <c r="J407" s="35"/>
      <c r="K407" s="36"/>
      <c r="L407" s="37">
        <v>1400</v>
      </c>
      <c r="M407" s="38">
        <f t="shared" si="12"/>
        <v>1400</v>
      </c>
      <c r="N407" s="39">
        <f t="shared" si="13"/>
        <v>-864919.99999999988</v>
      </c>
    </row>
    <row r="408" spans="2:14" x14ac:dyDescent="0.25">
      <c r="B408" s="16">
        <f>IF(C408="","",SUMIF('Account Ref'!B:B,'Trade Sheet'!C408,'Account Ref'!A:A))</f>
        <v>1</v>
      </c>
      <c r="C408" s="33" t="s">
        <v>222</v>
      </c>
      <c r="D408" s="34">
        <v>44161</v>
      </c>
      <c r="E408" s="34">
        <v>44141</v>
      </c>
      <c r="F408" s="1" t="s">
        <v>287</v>
      </c>
      <c r="G408">
        <v>21</v>
      </c>
      <c r="H408">
        <v>1</v>
      </c>
      <c r="I408" s="35">
        <v>2026.05</v>
      </c>
      <c r="J408" s="35"/>
      <c r="K408" s="36"/>
      <c r="L408" s="37">
        <v>505</v>
      </c>
      <c r="M408" s="38">
        <f t="shared" si="12"/>
        <v>505</v>
      </c>
      <c r="N408" s="39">
        <f t="shared" si="13"/>
        <v>-1023155.25</v>
      </c>
    </row>
    <row r="409" spans="2:14" x14ac:dyDescent="0.25">
      <c r="B409" s="16">
        <f>IF(C409="","",SUMIF('Account Ref'!B:B,'Trade Sheet'!C409,'Account Ref'!A:A))</f>
        <v>1</v>
      </c>
      <c r="C409" s="33" t="s">
        <v>222</v>
      </c>
      <c r="D409" s="34">
        <v>44161</v>
      </c>
      <c r="E409" s="34">
        <v>44141</v>
      </c>
      <c r="F409" s="1" t="s">
        <v>279</v>
      </c>
      <c r="G409">
        <v>21</v>
      </c>
      <c r="H409">
        <v>1</v>
      </c>
      <c r="I409" s="35">
        <v>510.15</v>
      </c>
      <c r="J409" s="35"/>
      <c r="K409" s="36"/>
      <c r="L409" s="37">
        <v>1400</v>
      </c>
      <c r="M409" s="38">
        <f t="shared" si="12"/>
        <v>1400</v>
      </c>
      <c r="N409" s="39">
        <f t="shared" si="13"/>
        <v>-714210</v>
      </c>
    </row>
    <row r="410" spans="2:14" x14ac:dyDescent="0.25">
      <c r="B410" s="16">
        <f>IF(C410="","",SUMIF('Account Ref'!B:B,'Trade Sheet'!C410,'Account Ref'!A:A))</f>
        <v>1</v>
      </c>
      <c r="C410" s="33" t="s">
        <v>222</v>
      </c>
      <c r="D410" s="34">
        <v>44161</v>
      </c>
      <c r="E410" s="34">
        <v>44141</v>
      </c>
      <c r="F410" s="1" t="s">
        <v>268</v>
      </c>
      <c r="G410">
        <v>21</v>
      </c>
      <c r="H410">
        <v>1</v>
      </c>
      <c r="I410" s="35">
        <v>853.75</v>
      </c>
      <c r="J410" s="35"/>
      <c r="K410" s="36"/>
      <c r="L410" s="37">
        <v>1200</v>
      </c>
      <c r="M410" s="38">
        <f t="shared" si="12"/>
        <v>1200</v>
      </c>
      <c r="N410" s="39">
        <f t="shared" si="13"/>
        <v>-1024500</v>
      </c>
    </row>
    <row r="411" spans="2:14" x14ac:dyDescent="0.25">
      <c r="B411" s="16">
        <f>IF(C411="","",SUMIF('Account Ref'!B:B,'Trade Sheet'!C411,'Account Ref'!A:A))</f>
        <v>1</v>
      </c>
      <c r="C411" s="33" t="s">
        <v>222</v>
      </c>
      <c r="D411" s="34">
        <v>44161</v>
      </c>
      <c r="E411" s="34">
        <v>44141</v>
      </c>
      <c r="F411" s="1" t="s">
        <v>258</v>
      </c>
      <c r="G411">
        <v>21</v>
      </c>
      <c r="H411">
        <v>2</v>
      </c>
      <c r="I411" s="35">
        <v>345.52</v>
      </c>
      <c r="J411" s="35"/>
      <c r="K411" s="36"/>
      <c r="L411" s="37">
        <v>3200</v>
      </c>
      <c r="M411" s="38">
        <f t="shared" si="12"/>
        <v>6400</v>
      </c>
      <c r="N411" s="39">
        <f t="shared" si="13"/>
        <v>-2211328</v>
      </c>
    </row>
    <row r="412" spans="2:14" x14ac:dyDescent="0.25">
      <c r="B412" s="16">
        <f>IF(C412="","",SUMIF('Account Ref'!B:B,'Trade Sheet'!C412,'Account Ref'!A:A))</f>
        <v>1</v>
      </c>
      <c r="C412" s="33" t="s">
        <v>222</v>
      </c>
      <c r="D412" s="34">
        <v>44161</v>
      </c>
      <c r="E412" s="34">
        <v>44141</v>
      </c>
      <c r="F412" s="1" t="s">
        <v>286</v>
      </c>
      <c r="G412">
        <v>21</v>
      </c>
      <c r="H412">
        <v>-2</v>
      </c>
      <c r="I412" s="35">
        <v>542.38</v>
      </c>
      <c r="J412" s="35"/>
      <c r="K412" s="36"/>
      <c r="L412" s="37">
        <v>1200</v>
      </c>
      <c r="M412" s="38">
        <f t="shared" si="12"/>
        <v>-2400</v>
      </c>
      <c r="N412" s="39">
        <f t="shared" si="13"/>
        <v>1301712</v>
      </c>
    </row>
    <row r="413" spans="2:14" x14ac:dyDescent="0.25">
      <c r="B413" s="16">
        <f>IF(C413="","",SUMIF('Account Ref'!B:B,'Trade Sheet'!C413,'Account Ref'!A:A))</f>
        <v>1</v>
      </c>
      <c r="C413" s="33" t="s">
        <v>222</v>
      </c>
      <c r="D413" s="34">
        <v>44161</v>
      </c>
      <c r="E413" s="34">
        <v>44141</v>
      </c>
      <c r="F413" s="1" t="s">
        <v>288</v>
      </c>
      <c r="G413">
        <v>21</v>
      </c>
      <c r="H413">
        <v>-1</v>
      </c>
      <c r="I413" s="35">
        <v>6321</v>
      </c>
      <c r="J413" s="35"/>
      <c r="K413" s="36"/>
      <c r="L413" s="37">
        <v>125</v>
      </c>
      <c r="M413" s="38">
        <f t="shared" si="12"/>
        <v>-125</v>
      </c>
      <c r="N413" s="39">
        <f t="shared" si="13"/>
        <v>790125</v>
      </c>
    </row>
    <row r="414" spans="2:14" x14ac:dyDescent="0.25">
      <c r="B414" s="16">
        <f>IF(C414="","",SUMIF('Account Ref'!B:B,'Trade Sheet'!C414,'Account Ref'!A:A))</f>
        <v>1</v>
      </c>
      <c r="C414" s="33" t="s">
        <v>222</v>
      </c>
      <c r="D414" s="34">
        <v>44161</v>
      </c>
      <c r="E414" s="34">
        <v>44141</v>
      </c>
      <c r="F414" s="1" t="s">
        <v>270</v>
      </c>
      <c r="G414">
        <v>21</v>
      </c>
      <c r="H414">
        <v>-1</v>
      </c>
      <c r="I414" s="35">
        <v>3773</v>
      </c>
      <c r="J414" s="35"/>
      <c r="K414" s="36"/>
      <c r="L414" s="37">
        <v>250</v>
      </c>
      <c r="M414" s="38">
        <f t="shared" si="12"/>
        <v>-250</v>
      </c>
      <c r="N414" s="39">
        <f t="shared" si="13"/>
        <v>943250</v>
      </c>
    </row>
    <row r="415" spans="2:14" x14ac:dyDescent="0.25">
      <c r="B415" s="16">
        <f>IF(C415="","",SUMIF('Account Ref'!B:B,'Trade Sheet'!C415,'Account Ref'!A:A))</f>
        <v>1</v>
      </c>
      <c r="C415" s="33" t="s">
        <v>222</v>
      </c>
      <c r="D415" s="34">
        <v>44161</v>
      </c>
      <c r="E415" s="34">
        <v>44141</v>
      </c>
      <c r="F415" s="1" t="s">
        <v>291</v>
      </c>
      <c r="G415">
        <v>21</v>
      </c>
      <c r="H415">
        <v>-1</v>
      </c>
      <c r="I415" s="35">
        <v>363.1</v>
      </c>
      <c r="J415" s="35"/>
      <c r="K415" s="36"/>
      <c r="L415" s="37">
        <v>1800</v>
      </c>
      <c r="M415" s="38">
        <f t="shared" si="12"/>
        <v>-1800</v>
      </c>
      <c r="N415" s="39">
        <f t="shared" si="13"/>
        <v>653580</v>
      </c>
    </row>
    <row r="416" spans="2:14" x14ac:dyDescent="0.25">
      <c r="B416" s="16">
        <f>IF(C416="","",SUMIF('Account Ref'!B:B,'Trade Sheet'!C416,'Account Ref'!A:A))</f>
        <v>1</v>
      </c>
      <c r="C416" s="33" t="s">
        <v>222</v>
      </c>
      <c r="D416" s="34">
        <v>44161</v>
      </c>
      <c r="E416" s="34">
        <v>44141</v>
      </c>
      <c r="F416" s="1" t="s">
        <v>290</v>
      </c>
      <c r="G416">
        <v>21</v>
      </c>
      <c r="H416">
        <v>-4</v>
      </c>
      <c r="I416" s="35">
        <v>120.65</v>
      </c>
      <c r="J416" s="35"/>
      <c r="K416" s="36"/>
      <c r="L416" s="37">
        <v>3700</v>
      </c>
      <c r="M416" s="38">
        <f t="shared" si="12"/>
        <v>-14800</v>
      </c>
      <c r="N416" s="39">
        <f t="shared" si="13"/>
        <v>1785620</v>
      </c>
    </row>
    <row r="417" spans="2:14" x14ac:dyDescent="0.25">
      <c r="B417" s="16">
        <f>IF(C417="","",SUMIF('Account Ref'!B:B,'Trade Sheet'!C417,'Account Ref'!A:A))</f>
        <v>1</v>
      </c>
      <c r="C417" s="33" t="s">
        <v>222</v>
      </c>
      <c r="D417" s="34">
        <v>44161</v>
      </c>
      <c r="E417" s="34">
        <v>44141</v>
      </c>
      <c r="F417" s="1" t="s">
        <v>281</v>
      </c>
      <c r="G417">
        <v>21</v>
      </c>
      <c r="H417">
        <v>-2</v>
      </c>
      <c r="I417" s="35">
        <v>86.22</v>
      </c>
      <c r="J417" s="35"/>
      <c r="K417" s="36"/>
      <c r="L417" s="37">
        <v>6100</v>
      </c>
      <c r="M417" s="38">
        <f t="shared" si="12"/>
        <v>-12200</v>
      </c>
      <c r="N417" s="39">
        <f t="shared" si="13"/>
        <v>1051884</v>
      </c>
    </row>
    <row r="418" spans="2:14" x14ac:dyDescent="0.25">
      <c r="B418" s="16">
        <f>IF(C418="","",SUMIF('Account Ref'!B:B,'Trade Sheet'!C418,'Account Ref'!A:A))</f>
        <v>1</v>
      </c>
      <c r="C418" s="33" t="s">
        <v>222</v>
      </c>
      <c r="D418" s="34">
        <v>44161</v>
      </c>
      <c r="E418" s="34">
        <v>44141</v>
      </c>
      <c r="F418" s="1" t="s">
        <v>293</v>
      </c>
      <c r="G418">
        <v>21</v>
      </c>
      <c r="H418">
        <v>-1</v>
      </c>
      <c r="I418" s="35">
        <v>796.1</v>
      </c>
      <c r="J418" s="35"/>
      <c r="K418" s="36"/>
      <c r="L418" s="37">
        <v>950</v>
      </c>
      <c r="M418" s="38">
        <f t="shared" si="12"/>
        <v>-950</v>
      </c>
      <c r="N418" s="39">
        <f t="shared" si="13"/>
        <v>756295</v>
      </c>
    </row>
    <row r="419" spans="2:14" x14ac:dyDescent="0.25">
      <c r="B419" s="16">
        <f>IF(C419="","",SUMIF('Account Ref'!B:B,'Trade Sheet'!C419,'Account Ref'!A:A))</f>
        <v>1</v>
      </c>
      <c r="C419" s="33" t="s">
        <v>222</v>
      </c>
      <c r="D419" s="34">
        <v>44161</v>
      </c>
      <c r="E419" s="34">
        <v>44141</v>
      </c>
      <c r="F419" s="1" t="s">
        <v>271</v>
      </c>
      <c r="G419">
        <v>21</v>
      </c>
      <c r="H419">
        <v>-2</v>
      </c>
      <c r="I419" s="35">
        <v>188.97</v>
      </c>
      <c r="J419" s="35"/>
      <c r="K419" s="36"/>
      <c r="L419" s="37">
        <v>4300</v>
      </c>
      <c r="M419" s="38">
        <f t="shared" si="12"/>
        <v>-8600</v>
      </c>
      <c r="N419" s="39">
        <f t="shared" si="13"/>
        <v>1625142</v>
      </c>
    </row>
    <row r="420" spans="2:14" x14ac:dyDescent="0.25">
      <c r="B420" s="16">
        <f>IF(C420="","",SUMIF('Account Ref'!B:B,'Trade Sheet'!C420,'Account Ref'!A:A))</f>
        <v>1</v>
      </c>
      <c r="C420" s="33" t="s">
        <v>222</v>
      </c>
      <c r="D420" s="34">
        <v>44161</v>
      </c>
      <c r="E420" s="34">
        <v>44141</v>
      </c>
      <c r="F420" s="1" t="s">
        <v>260</v>
      </c>
      <c r="G420">
        <v>21</v>
      </c>
      <c r="H420">
        <v>-2</v>
      </c>
      <c r="I420" s="35">
        <v>966</v>
      </c>
      <c r="J420" s="35"/>
      <c r="K420" s="36"/>
      <c r="L420" s="37">
        <v>550</v>
      </c>
      <c r="M420" s="38">
        <f t="shared" si="12"/>
        <v>-1100</v>
      </c>
      <c r="N420" s="39">
        <f t="shared" si="13"/>
        <v>1062600</v>
      </c>
    </row>
    <row r="421" spans="2:14" x14ac:dyDescent="0.25">
      <c r="B421" s="16">
        <f>IF(C421="","",SUMIF('Account Ref'!B:B,'Trade Sheet'!C421,'Account Ref'!A:A))</f>
        <v>1</v>
      </c>
      <c r="C421" s="33" t="s">
        <v>222</v>
      </c>
      <c r="D421" s="34">
        <v>44161</v>
      </c>
      <c r="E421" s="34">
        <v>44141</v>
      </c>
      <c r="F421" s="1" t="s">
        <v>285</v>
      </c>
      <c r="G421">
        <v>21</v>
      </c>
      <c r="H421">
        <v>-2</v>
      </c>
      <c r="I421" s="35">
        <v>87.1</v>
      </c>
      <c r="J421" s="35"/>
      <c r="K421" s="36"/>
      <c r="L421" s="37">
        <v>5700</v>
      </c>
      <c r="M421" s="38">
        <f t="shared" si="12"/>
        <v>-11400</v>
      </c>
      <c r="N421" s="39">
        <f t="shared" si="13"/>
        <v>992939.99999999988</v>
      </c>
    </row>
    <row r="422" spans="2:14" x14ac:dyDescent="0.25">
      <c r="B422" s="16">
        <f>IF(C422="","",SUMIF('Account Ref'!B:B,'Trade Sheet'!C422,'Account Ref'!A:A))</f>
        <v>1</v>
      </c>
      <c r="C422" s="33" t="s">
        <v>222</v>
      </c>
      <c r="D422" s="34">
        <v>44161</v>
      </c>
      <c r="E422" s="34">
        <v>44141</v>
      </c>
      <c r="F422" s="1" t="s">
        <v>284</v>
      </c>
      <c r="G422">
        <v>21</v>
      </c>
      <c r="H422">
        <v>-1</v>
      </c>
      <c r="I422" s="35">
        <v>177.8</v>
      </c>
      <c r="J422" s="35"/>
      <c r="K422" s="36"/>
      <c r="L422" s="37">
        <v>4000</v>
      </c>
      <c r="M422" s="38">
        <f t="shared" si="12"/>
        <v>-4000</v>
      </c>
      <c r="N422" s="39">
        <f t="shared" si="13"/>
        <v>711200</v>
      </c>
    </row>
    <row r="423" spans="2:14" x14ac:dyDescent="0.25">
      <c r="B423" s="16">
        <f>IF(C423="","",SUMIF('Account Ref'!B:B,'Trade Sheet'!C423,'Account Ref'!A:A))</f>
        <v>1</v>
      </c>
      <c r="C423" s="33" t="s">
        <v>222</v>
      </c>
      <c r="D423" s="34">
        <v>44161</v>
      </c>
      <c r="E423" s="34">
        <v>44141</v>
      </c>
      <c r="F423" s="1" t="s">
        <v>273</v>
      </c>
      <c r="G423">
        <v>21</v>
      </c>
      <c r="H423">
        <v>-1</v>
      </c>
      <c r="I423" s="35">
        <v>219.45</v>
      </c>
      <c r="J423" s="35"/>
      <c r="K423" s="36"/>
      <c r="L423" s="37">
        <v>3000</v>
      </c>
      <c r="M423" s="38">
        <f t="shared" si="12"/>
        <v>-3000</v>
      </c>
      <c r="N423" s="39">
        <f t="shared" si="13"/>
        <v>658350</v>
      </c>
    </row>
    <row r="424" spans="2:14" x14ac:dyDescent="0.25">
      <c r="B424" s="16">
        <f>IF(C424="","",SUMIF('Account Ref'!B:B,'Trade Sheet'!C424,'Account Ref'!A:A))</f>
        <v>1</v>
      </c>
      <c r="C424" s="33" t="s">
        <v>222</v>
      </c>
      <c r="D424" s="34">
        <v>44161</v>
      </c>
      <c r="E424" s="34">
        <v>44141</v>
      </c>
      <c r="F424" s="1" t="s">
        <v>313</v>
      </c>
      <c r="G424">
        <v>21</v>
      </c>
      <c r="H424">
        <v>-1</v>
      </c>
      <c r="I424" s="35">
        <v>426.35</v>
      </c>
      <c r="J424" s="35"/>
      <c r="K424" s="36"/>
      <c r="L424" s="37">
        <v>1700</v>
      </c>
      <c r="M424" s="38">
        <f t="shared" si="12"/>
        <v>-1700</v>
      </c>
      <c r="N424" s="39">
        <f t="shared" si="13"/>
        <v>724795</v>
      </c>
    </row>
    <row r="425" spans="2:14" x14ac:dyDescent="0.25">
      <c r="B425" s="16">
        <f>IF(C425="","",SUMIF('Account Ref'!B:B,'Trade Sheet'!C425,'Account Ref'!A:A))</f>
        <v>1</v>
      </c>
      <c r="C425" s="33" t="s">
        <v>222</v>
      </c>
      <c r="D425" s="34">
        <v>44161</v>
      </c>
      <c r="E425" s="34">
        <v>44141</v>
      </c>
      <c r="F425" s="1" t="s">
        <v>254</v>
      </c>
      <c r="G425">
        <v>21</v>
      </c>
      <c r="H425">
        <v>-4</v>
      </c>
      <c r="I425" s="35">
        <v>422.49</v>
      </c>
      <c r="J425" s="35"/>
      <c r="K425" s="36"/>
      <c r="L425" s="37">
        <v>1300</v>
      </c>
      <c r="M425" s="38">
        <f t="shared" si="12"/>
        <v>-5200</v>
      </c>
      <c r="N425" s="39">
        <f t="shared" si="13"/>
        <v>2196948</v>
      </c>
    </row>
    <row r="426" spans="2:14" x14ac:dyDescent="0.25">
      <c r="B426" s="16">
        <f>IF(C426="","",SUMIF('Account Ref'!B:B,'Trade Sheet'!C426,'Account Ref'!A:A))</f>
        <v>1</v>
      </c>
      <c r="C426" s="33" t="s">
        <v>222</v>
      </c>
      <c r="D426" s="34">
        <v>44161</v>
      </c>
      <c r="E426" s="34">
        <v>44144</v>
      </c>
      <c r="F426" s="1" t="s">
        <v>288</v>
      </c>
      <c r="G426">
        <v>21</v>
      </c>
      <c r="H426">
        <v>-1</v>
      </c>
      <c r="I426" s="35">
        <v>6302.25</v>
      </c>
      <c r="J426" s="35"/>
      <c r="K426" s="36"/>
      <c r="L426" s="37">
        <v>125</v>
      </c>
      <c r="M426" s="38">
        <f t="shared" si="12"/>
        <v>-125</v>
      </c>
      <c r="N426" s="39">
        <f t="shared" si="13"/>
        <v>787781.25</v>
      </c>
    </row>
    <row r="427" spans="2:14" x14ac:dyDescent="0.25">
      <c r="B427" s="16">
        <f>IF(C427="","",SUMIF('Account Ref'!B:B,'Trade Sheet'!C427,'Account Ref'!A:A))</f>
        <v>1</v>
      </c>
      <c r="C427" s="33" t="s">
        <v>222</v>
      </c>
      <c r="D427" s="34">
        <v>44161</v>
      </c>
      <c r="E427" s="34">
        <v>44144</v>
      </c>
      <c r="F427" s="1" t="s">
        <v>287</v>
      </c>
      <c r="G427">
        <v>21</v>
      </c>
      <c r="H427">
        <v>-1</v>
      </c>
      <c r="I427" s="35">
        <v>2051.0500000000002</v>
      </c>
      <c r="J427" s="35"/>
      <c r="K427" s="36"/>
      <c r="L427" s="37">
        <v>505</v>
      </c>
      <c r="M427" s="38">
        <f t="shared" si="12"/>
        <v>-505</v>
      </c>
      <c r="N427" s="39">
        <f t="shared" si="13"/>
        <v>1035780.2500000001</v>
      </c>
    </row>
    <row r="428" spans="2:14" x14ac:dyDescent="0.25">
      <c r="B428" s="16">
        <f>IF(C428="","",SUMIF('Account Ref'!B:B,'Trade Sheet'!C428,'Account Ref'!A:A))</f>
        <v>1</v>
      </c>
      <c r="C428" s="33" t="s">
        <v>222</v>
      </c>
      <c r="D428" s="34">
        <v>44161</v>
      </c>
      <c r="E428" s="34">
        <v>44144</v>
      </c>
      <c r="F428" s="1" t="s">
        <v>265</v>
      </c>
      <c r="G428">
        <v>21</v>
      </c>
      <c r="H428">
        <v>-2</v>
      </c>
      <c r="I428" s="35">
        <v>775.9</v>
      </c>
      <c r="J428" s="35"/>
      <c r="K428" s="36"/>
      <c r="L428" s="37">
        <v>800</v>
      </c>
      <c r="M428" s="38">
        <f t="shared" si="12"/>
        <v>-1600</v>
      </c>
      <c r="N428" s="39">
        <f t="shared" si="13"/>
        <v>1241440</v>
      </c>
    </row>
    <row r="429" spans="2:14" x14ac:dyDescent="0.25">
      <c r="B429" s="16">
        <f>IF(C429="","",SUMIF('Account Ref'!B:B,'Trade Sheet'!C429,'Account Ref'!A:A))</f>
        <v>1</v>
      </c>
      <c r="C429" s="33" t="s">
        <v>222</v>
      </c>
      <c r="D429" s="34">
        <v>44161</v>
      </c>
      <c r="E429" s="34">
        <v>44144</v>
      </c>
      <c r="F429" s="1" t="s">
        <v>321</v>
      </c>
      <c r="G429">
        <v>21</v>
      </c>
      <c r="H429">
        <v>-1</v>
      </c>
      <c r="I429" s="35">
        <v>1337.7</v>
      </c>
      <c r="J429" s="35"/>
      <c r="K429" s="36"/>
      <c r="L429" s="37">
        <v>550</v>
      </c>
      <c r="M429" s="38">
        <f t="shared" si="12"/>
        <v>-550</v>
      </c>
      <c r="N429" s="39">
        <f t="shared" si="13"/>
        <v>735735</v>
      </c>
    </row>
    <row r="430" spans="2:14" x14ac:dyDescent="0.25">
      <c r="B430" s="16">
        <f>IF(C430="","",SUMIF('Account Ref'!B:B,'Trade Sheet'!C430,'Account Ref'!A:A))</f>
        <v>1</v>
      </c>
      <c r="C430" s="33" t="s">
        <v>222</v>
      </c>
      <c r="D430" s="34">
        <v>44161</v>
      </c>
      <c r="E430" s="34">
        <v>44144</v>
      </c>
      <c r="F430" s="1" t="s">
        <v>272</v>
      </c>
      <c r="G430">
        <v>21</v>
      </c>
      <c r="H430">
        <v>-1</v>
      </c>
      <c r="I430" s="35">
        <v>1730.9</v>
      </c>
      <c r="J430" s="35"/>
      <c r="K430" s="36"/>
      <c r="L430" s="37">
        <v>400</v>
      </c>
      <c r="M430" s="38">
        <f t="shared" si="12"/>
        <v>-400</v>
      </c>
      <c r="N430" s="39">
        <f t="shared" si="13"/>
        <v>692360</v>
      </c>
    </row>
    <row r="431" spans="2:14" x14ac:dyDescent="0.25">
      <c r="B431" s="16">
        <f>IF(C431="","",SUMIF('Account Ref'!B:B,'Trade Sheet'!C431,'Account Ref'!A:A))</f>
        <v>1</v>
      </c>
      <c r="C431" s="33" t="s">
        <v>222</v>
      </c>
      <c r="D431" s="34">
        <v>44161</v>
      </c>
      <c r="E431" s="34">
        <v>44144</v>
      </c>
      <c r="F431" s="1" t="s">
        <v>256</v>
      </c>
      <c r="G431">
        <v>21</v>
      </c>
      <c r="H431">
        <v>-1</v>
      </c>
      <c r="I431" s="35">
        <v>618.58000000000004</v>
      </c>
      <c r="J431" s="35"/>
      <c r="K431" s="36"/>
      <c r="L431" s="37">
        <v>1400</v>
      </c>
      <c r="M431" s="38">
        <f t="shared" si="12"/>
        <v>-1400</v>
      </c>
      <c r="N431" s="39">
        <f t="shared" si="13"/>
        <v>866012</v>
      </c>
    </row>
    <row r="432" spans="2:14" x14ac:dyDescent="0.25">
      <c r="B432" s="16">
        <f>IF(C432="","",SUMIF('Account Ref'!B:B,'Trade Sheet'!C432,'Account Ref'!A:A))</f>
        <v>1</v>
      </c>
      <c r="C432" s="33" t="s">
        <v>222</v>
      </c>
      <c r="D432" s="34">
        <v>44161</v>
      </c>
      <c r="E432" s="34">
        <v>44144</v>
      </c>
      <c r="F432" s="1" t="s">
        <v>264</v>
      </c>
      <c r="G432">
        <v>21</v>
      </c>
      <c r="H432">
        <v>-1</v>
      </c>
      <c r="I432" s="35">
        <v>2158.9499999999998</v>
      </c>
      <c r="J432" s="35"/>
      <c r="K432" s="36"/>
      <c r="L432" s="37">
        <v>300</v>
      </c>
      <c r="M432" s="38">
        <f t="shared" si="12"/>
        <v>-300</v>
      </c>
      <c r="N432" s="39">
        <f t="shared" si="13"/>
        <v>647685</v>
      </c>
    </row>
    <row r="433" spans="2:14" x14ac:dyDescent="0.25">
      <c r="B433" s="16">
        <f>IF(C433="","",SUMIF('Account Ref'!B:B,'Trade Sheet'!C433,'Account Ref'!A:A))</f>
        <v>1</v>
      </c>
      <c r="C433" s="33" t="s">
        <v>222</v>
      </c>
      <c r="D433" s="34">
        <v>44161</v>
      </c>
      <c r="E433" s="34">
        <v>44144</v>
      </c>
      <c r="F433" s="1" t="s">
        <v>290</v>
      </c>
      <c r="G433">
        <v>21</v>
      </c>
      <c r="H433">
        <v>-2</v>
      </c>
      <c r="I433" s="35">
        <v>121.1</v>
      </c>
      <c r="J433" s="35"/>
      <c r="K433" s="36"/>
      <c r="L433" s="37">
        <v>3700</v>
      </c>
      <c r="M433" s="38">
        <f t="shared" si="12"/>
        <v>-7400</v>
      </c>
      <c r="N433" s="39">
        <f t="shared" si="13"/>
        <v>896140</v>
      </c>
    </row>
    <row r="434" spans="2:14" x14ac:dyDescent="0.25">
      <c r="B434" s="16">
        <f>IF(C434="","",SUMIF('Account Ref'!B:B,'Trade Sheet'!C434,'Account Ref'!A:A))</f>
        <v>1</v>
      </c>
      <c r="C434" s="33" t="s">
        <v>222</v>
      </c>
      <c r="D434" s="34">
        <v>44161</v>
      </c>
      <c r="E434" s="34">
        <v>44144</v>
      </c>
      <c r="F434" s="1" t="s">
        <v>268</v>
      </c>
      <c r="G434">
        <v>21</v>
      </c>
      <c r="H434">
        <v>-1</v>
      </c>
      <c r="I434" s="35">
        <v>870.35</v>
      </c>
      <c r="J434" s="35"/>
      <c r="K434" s="36"/>
      <c r="L434" s="37">
        <v>1200</v>
      </c>
      <c r="M434" s="38">
        <f t="shared" si="12"/>
        <v>-1200</v>
      </c>
      <c r="N434" s="39">
        <f t="shared" si="13"/>
        <v>1044420</v>
      </c>
    </row>
    <row r="435" spans="2:14" x14ac:dyDescent="0.25">
      <c r="B435" s="16">
        <f>IF(C435="","",SUMIF('Account Ref'!B:B,'Trade Sheet'!C435,'Account Ref'!A:A))</f>
        <v>1</v>
      </c>
      <c r="C435" s="33" t="s">
        <v>222</v>
      </c>
      <c r="D435" s="34">
        <v>44161</v>
      </c>
      <c r="E435" s="34">
        <v>44144</v>
      </c>
      <c r="F435" s="1" t="s">
        <v>270</v>
      </c>
      <c r="G435">
        <v>21</v>
      </c>
      <c r="H435">
        <v>-1</v>
      </c>
      <c r="I435" s="35">
        <v>3847.2</v>
      </c>
      <c r="J435" s="35"/>
      <c r="K435" s="36"/>
      <c r="L435" s="37">
        <v>250</v>
      </c>
      <c r="M435" s="38">
        <f t="shared" si="12"/>
        <v>-250</v>
      </c>
      <c r="N435" s="39">
        <f t="shared" si="13"/>
        <v>961800</v>
      </c>
    </row>
    <row r="436" spans="2:14" x14ac:dyDescent="0.25">
      <c r="B436" s="16">
        <f>IF(C436="","",SUMIF('Account Ref'!B:B,'Trade Sheet'!C436,'Account Ref'!A:A))</f>
        <v>1</v>
      </c>
      <c r="C436" s="33" t="s">
        <v>222</v>
      </c>
      <c r="D436" s="34">
        <v>44161</v>
      </c>
      <c r="E436" s="34">
        <v>44144</v>
      </c>
      <c r="F436" s="1" t="s">
        <v>259</v>
      </c>
      <c r="G436">
        <v>21</v>
      </c>
      <c r="H436">
        <v>1</v>
      </c>
      <c r="I436" s="35">
        <v>6898.45</v>
      </c>
      <c r="J436" s="35"/>
      <c r="K436" s="36"/>
      <c r="L436" s="37">
        <v>100</v>
      </c>
      <c r="M436" s="38">
        <f t="shared" si="12"/>
        <v>100</v>
      </c>
      <c r="N436" s="39">
        <f t="shared" si="13"/>
        <v>-689845</v>
      </c>
    </row>
    <row r="437" spans="2:14" x14ac:dyDescent="0.25">
      <c r="B437" s="16">
        <f>IF(C437="","",SUMIF('Account Ref'!B:B,'Trade Sheet'!C437,'Account Ref'!A:A))</f>
        <v>1</v>
      </c>
      <c r="C437" s="33" t="s">
        <v>222</v>
      </c>
      <c r="D437" s="34">
        <v>44161</v>
      </c>
      <c r="E437" s="34">
        <v>44144</v>
      </c>
      <c r="F437" s="1" t="s">
        <v>281</v>
      </c>
      <c r="G437">
        <v>21</v>
      </c>
      <c r="H437">
        <v>2</v>
      </c>
      <c r="I437" s="35">
        <v>86.71</v>
      </c>
      <c r="J437" s="35"/>
      <c r="K437" s="36"/>
      <c r="L437" s="37">
        <v>6100</v>
      </c>
      <c r="M437" s="38">
        <f t="shared" si="12"/>
        <v>12200</v>
      </c>
      <c r="N437" s="39">
        <f t="shared" si="13"/>
        <v>-1057862</v>
      </c>
    </row>
    <row r="438" spans="2:14" x14ac:dyDescent="0.25">
      <c r="B438" s="16">
        <f>IF(C438="","",SUMIF('Account Ref'!B:B,'Trade Sheet'!C438,'Account Ref'!A:A))</f>
        <v>1</v>
      </c>
      <c r="C438" s="33" t="s">
        <v>222</v>
      </c>
      <c r="D438" s="34">
        <v>44161</v>
      </c>
      <c r="E438" s="34">
        <v>44144</v>
      </c>
      <c r="F438" s="1" t="s">
        <v>253</v>
      </c>
      <c r="G438">
        <v>21</v>
      </c>
      <c r="H438">
        <v>1</v>
      </c>
      <c r="I438" s="35">
        <v>469.35</v>
      </c>
      <c r="J438" s="35"/>
      <c r="K438" s="36"/>
      <c r="L438" s="37">
        <v>1851</v>
      </c>
      <c r="M438" s="38">
        <f t="shared" si="12"/>
        <v>1851</v>
      </c>
      <c r="N438" s="39">
        <f t="shared" si="13"/>
        <v>-868766.85000000009</v>
      </c>
    </row>
    <row r="439" spans="2:14" x14ac:dyDescent="0.25">
      <c r="B439" s="16">
        <f>IF(C439="","",SUMIF('Account Ref'!B:B,'Trade Sheet'!C439,'Account Ref'!A:A))</f>
        <v>1</v>
      </c>
      <c r="C439" s="33" t="s">
        <v>222</v>
      </c>
      <c r="D439" s="34">
        <v>44161</v>
      </c>
      <c r="E439" s="34">
        <v>44144</v>
      </c>
      <c r="F439" s="1" t="s">
        <v>292</v>
      </c>
      <c r="G439">
        <v>21</v>
      </c>
      <c r="H439">
        <v>1</v>
      </c>
      <c r="I439" s="35">
        <v>4635.3</v>
      </c>
      <c r="J439" s="35"/>
      <c r="K439" s="36"/>
      <c r="L439" s="37">
        <v>200</v>
      </c>
      <c r="M439" s="38">
        <f t="shared" si="12"/>
        <v>200</v>
      </c>
      <c r="N439" s="39">
        <f t="shared" si="13"/>
        <v>-927060</v>
      </c>
    </row>
    <row r="440" spans="2:14" x14ac:dyDescent="0.25">
      <c r="B440" s="16">
        <f>IF(C440="","",SUMIF('Account Ref'!B:B,'Trade Sheet'!C440,'Account Ref'!A:A))</f>
        <v>1</v>
      </c>
      <c r="C440" s="33" t="s">
        <v>222</v>
      </c>
      <c r="D440" s="34">
        <v>44161</v>
      </c>
      <c r="E440" s="34">
        <v>44144</v>
      </c>
      <c r="F440" s="1" t="s">
        <v>283</v>
      </c>
      <c r="G440">
        <v>21</v>
      </c>
      <c r="H440">
        <v>1</v>
      </c>
      <c r="I440" s="35">
        <v>2231.5</v>
      </c>
      <c r="J440" s="35"/>
      <c r="K440" s="36"/>
      <c r="L440" s="37">
        <v>300</v>
      </c>
      <c r="M440" s="38">
        <f t="shared" si="12"/>
        <v>300</v>
      </c>
      <c r="N440" s="39">
        <f t="shared" si="13"/>
        <v>-669450</v>
      </c>
    </row>
    <row r="441" spans="2:14" x14ac:dyDescent="0.25">
      <c r="B441" s="16">
        <f>IF(C441="","",SUMIF('Account Ref'!B:B,'Trade Sheet'!C441,'Account Ref'!A:A))</f>
        <v>1</v>
      </c>
      <c r="C441" s="33" t="s">
        <v>222</v>
      </c>
      <c r="D441" s="34">
        <v>44161</v>
      </c>
      <c r="E441" s="34">
        <v>44144</v>
      </c>
      <c r="F441" s="1" t="s">
        <v>293</v>
      </c>
      <c r="G441">
        <v>21</v>
      </c>
      <c r="H441">
        <v>1</v>
      </c>
      <c r="I441" s="35">
        <v>794.75</v>
      </c>
      <c r="J441" s="35"/>
      <c r="K441" s="36"/>
      <c r="L441" s="37">
        <v>950</v>
      </c>
      <c r="M441" s="38">
        <f t="shared" si="12"/>
        <v>950</v>
      </c>
      <c r="N441" s="39">
        <f t="shared" si="13"/>
        <v>-755012.5</v>
      </c>
    </row>
    <row r="442" spans="2:14" x14ac:dyDescent="0.25">
      <c r="B442" s="16">
        <f>IF(C442="","",SUMIF('Account Ref'!B:B,'Trade Sheet'!C442,'Account Ref'!A:A))</f>
        <v>1</v>
      </c>
      <c r="C442" s="33" t="s">
        <v>222</v>
      </c>
      <c r="D442" s="34">
        <v>44161</v>
      </c>
      <c r="E442" s="34">
        <v>44144</v>
      </c>
      <c r="F442" s="1" t="s">
        <v>282</v>
      </c>
      <c r="G442">
        <v>21</v>
      </c>
      <c r="H442">
        <v>1</v>
      </c>
      <c r="I442" s="35">
        <v>17335.599999999999</v>
      </c>
      <c r="J442" s="35"/>
      <c r="K442" s="36"/>
      <c r="L442" s="37">
        <v>50</v>
      </c>
      <c r="M442" s="38">
        <f t="shared" si="12"/>
        <v>50</v>
      </c>
      <c r="N442" s="39">
        <f t="shared" si="13"/>
        <v>-866779.99999999988</v>
      </c>
    </row>
    <row r="443" spans="2:14" x14ac:dyDescent="0.25">
      <c r="B443" s="16">
        <f>IF(C443="","",SUMIF('Account Ref'!B:B,'Trade Sheet'!C443,'Account Ref'!A:A))</f>
        <v>1</v>
      </c>
      <c r="C443" s="33" t="s">
        <v>222</v>
      </c>
      <c r="D443" s="34">
        <v>44161</v>
      </c>
      <c r="E443" s="34">
        <v>44144</v>
      </c>
      <c r="F443" s="1" t="s">
        <v>269</v>
      </c>
      <c r="G443">
        <v>21</v>
      </c>
      <c r="H443">
        <v>2</v>
      </c>
      <c r="I443" s="35">
        <v>4901.8</v>
      </c>
      <c r="J443" s="35"/>
      <c r="K443" s="36"/>
      <c r="L443" s="37">
        <v>125</v>
      </c>
      <c r="M443" s="38">
        <f t="shared" si="12"/>
        <v>250</v>
      </c>
      <c r="N443" s="39">
        <f t="shared" si="13"/>
        <v>-1225450</v>
      </c>
    </row>
    <row r="444" spans="2:14" x14ac:dyDescent="0.25">
      <c r="B444" s="16">
        <f>IF(C444="","",SUMIF('Account Ref'!B:B,'Trade Sheet'!C444,'Account Ref'!A:A))</f>
        <v>1</v>
      </c>
      <c r="C444" s="33" t="s">
        <v>222</v>
      </c>
      <c r="D444" s="34">
        <v>44161</v>
      </c>
      <c r="E444" s="34">
        <v>44144</v>
      </c>
      <c r="F444" s="1" t="s">
        <v>291</v>
      </c>
      <c r="G444">
        <v>21</v>
      </c>
      <c r="H444">
        <v>1</v>
      </c>
      <c r="I444" s="35">
        <v>377.95</v>
      </c>
      <c r="J444" s="35"/>
      <c r="K444" s="36"/>
      <c r="L444" s="37">
        <v>1800</v>
      </c>
      <c r="M444" s="38">
        <f t="shared" si="12"/>
        <v>1800</v>
      </c>
      <c r="N444" s="39">
        <f t="shared" si="13"/>
        <v>-680310</v>
      </c>
    </row>
    <row r="445" spans="2:14" x14ac:dyDescent="0.25">
      <c r="B445" s="16">
        <f>IF(C445="","",SUMIF('Account Ref'!B:B,'Trade Sheet'!C445,'Account Ref'!A:A))</f>
        <v>1</v>
      </c>
      <c r="C445" s="33" t="s">
        <v>222</v>
      </c>
      <c r="D445" s="34">
        <v>44161</v>
      </c>
      <c r="E445" s="34">
        <v>44144</v>
      </c>
      <c r="F445" s="1" t="s">
        <v>317</v>
      </c>
      <c r="G445">
        <v>21</v>
      </c>
      <c r="H445">
        <v>1</v>
      </c>
      <c r="I445" s="35">
        <v>22591.45</v>
      </c>
      <c r="J445" s="35"/>
      <c r="K445" s="36"/>
      <c r="L445" s="37">
        <v>50</v>
      </c>
      <c r="M445" s="38">
        <f t="shared" si="12"/>
        <v>50</v>
      </c>
      <c r="N445" s="39">
        <f t="shared" si="13"/>
        <v>-1129572.5</v>
      </c>
    </row>
    <row r="446" spans="2:14" x14ac:dyDescent="0.25">
      <c r="B446" s="16">
        <f>IF(C446="","",SUMIF('Account Ref'!B:B,'Trade Sheet'!C446,'Account Ref'!A:A))</f>
        <v>1</v>
      </c>
      <c r="C446" s="33" t="s">
        <v>222</v>
      </c>
      <c r="D446" s="34">
        <v>44161</v>
      </c>
      <c r="E446" s="34">
        <v>44144</v>
      </c>
      <c r="F446" s="1" t="s">
        <v>271</v>
      </c>
      <c r="G446">
        <v>21</v>
      </c>
      <c r="H446">
        <v>1</v>
      </c>
      <c r="I446" s="35">
        <v>194.4</v>
      </c>
      <c r="J446" s="35"/>
      <c r="K446" s="36"/>
      <c r="L446" s="37">
        <v>4300</v>
      </c>
      <c r="M446" s="38">
        <f t="shared" si="12"/>
        <v>4300</v>
      </c>
      <c r="N446" s="39">
        <f t="shared" si="13"/>
        <v>-835920</v>
      </c>
    </row>
    <row r="447" spans="2:14" x14ac:dyDescent="0.25">
      <c r="B447" s="16">
        <f>IF(C447="","",SUMIF('Account Ref'!B:B,'Trade Sheet'!C447,'Account Ref'!A:A))</f>
        <v>1</v>
      </c>
      <c r="C447" s="33" t="s">
        <v>222</v>
      </c>
      <c r="D447" s="34">
        <v>44161</v>
      </c>
      <c r="E447" s="34">
        <v>44144</v>
      </c>
      <c r="F447" s="1" t="s">
        <v>273</v>
      </c>
      <c r="G447">
        <v>21</v>
      </c>
      <c r="H447">
        <v>1</v>
      </c>
      <c r="I447" s="35">
        <v>220.1</v>
      </c>
      <c r="J447" s="35"/>
      <c r="K447" s="36"/>
      <c r="L447" s="37">
        <v>3000</v>
      </c>
      <c r="M447" s="38">
        <f t="shared" si="12"/>
        <v>3000</v>
      </c>
      <c r="N447" s="39">
        <f t="shared" si="13"/>
        <v>-660300</v>
      </c>
    </row>
    <row r="448" spans="2:14" x14ac:dyDescent="0.25">
      <c r="B448" s="16">
        <f>IF(C448="","",SUMIF('Account Ref'!B:B,'Trade Sheet'!C448,'Account Ref'!A:A))</f>
        <v>1</v>
      </c>
      <c r="C448" s="33" t="s">
        <v>222</v>
      </c>
      <c r="D448" s="34">
        <v>44161</v>
      </c>
      <c r="E448" s="34">
        <v>44144</v>
      </c>
      <c r="F448" s="1" t="s">
        <v>265</v>
      </c>
      <c r="G448">
        <v>21</v>
      </c>
      <c r="H448">
        <v>2</v>
      </c>
      <c r="I448" s="35">
        <v>775.9</v>
      </c>
      <c r="J448" s="35"/>
      <c r="K448" s="36"/>
      <c r="L448" s="37">
        <v>800</v>
      </c>
      <c r="M448" s="38">
        <f t="shared" si="12"/>
        <v>1600</v>
      </c>
      <c r="N448" s="39">
        <f t="shared" si="13"/>
        <v>-1241440</v>
      </c>
    </row>
    <row r="449" spans="2:14" x14ac:dyDescent="0.25">
      <c r="B449" s="16">
        <f>IF(C449="","",SUMIF('Account Ref'!B:B,'Trade Sheet'!C449,'Account Ref'!A:A))</f>
        <v>1</v>
      </c>
      <c r="C449" s="33" t="s">
        <v>222</v>
      </c>
      <c r="D449" s="34">
        <v>44161</v>
      </c>
      <c r="E449" s="34">
        <v>44144</v>
      </c>
      <c r="F449" s="1" t="s">
        <v>313</v>
      </c>
      <c r="G449">
        <v>21</v>
      </c>
      <c r="H449">
        <v>1</v>
      </c>
      <c r="I449" s="35">
        <v>439.35</v>
      </c>
      <c r="J449" s="35"/>
      <c r="K449" s="36"/>
      <c r="L449" s="37">
        <v>1700</v>
      </c>
      <c r="M449" s="38">
        <f t="shared" si="12"/>
        <v>1700</v>
      </c>
      <c r="N449" s="39">
        <f t="shared" si="13"/>
        <v>-746895</v>
      </c>
    </row>
    <row r="450" spans="2:14" x14ac:dyDescent="0.25">
      <c r="B450" s="16">
        <f>IF(C450="","",SUMIF('Account Ref'!B:B,'Trade Sheet'!C450,'Account Ref'!A:A))</f>
        <v>1</v>
      </c>
      <c r="C450" s="33" t="s">
        <v>222</v>
      </c>
      <c r="D450" s="34">
        <v>44161</v>
      </c>
      <c r="E450" s="34">
        <v>44144</v>
      </c>
      <c r="F450" s="1" t="s">
        <v>291</v>
      </c>
      <c r="G450">
        <v>21</v>
      </c>
      <c r="H450">
        <v>1</v>
      </c>
      <c r="I450" s="35">
        <v>377.95</v>
      </c>
      <c r="J450" s="35"/>
      <c r="K450" s="36"/>
      <c r="L450" s="37">
        <v>1800</v>
      </c>
      <c r="M450" s="38">
        <f t="shared" si="12"/>
        <v>1800</v>
      </c>
      <c r="N450" s="39">
        <f t="shared" si="13"/>
        <v>-680310</v>
      </c>
    </row>
    <row r="451" spans="2:14" x14ac:dyDescent="0.25">
      <c r="B451" s="16">
        <f>IF(C451="","",SUMIF('Account Ref'!B:B,'Trade Sheet'!C451,'Account Ref'!A:A))</f>
        <v>1</v>
      </c>
      <c r="C451" s="33" t="s">
        <v>222</v>
      </c>
      <c r="D451" s="34">
        <v>44161</v>
      </c>
      <c r="E451" s="34">
        <v>44144</v>
      </c>
      <c r="F451" s="1" t="s">
        <v>270</v>
      </c>
      <c r="G451">
        <v>21</v>
      </c>
      <c r="H451">
        <v>1</v>
      </c>
      <c r="I451" s="35">
        <v>3847.2</v>
      </c>
      <c r="J451" s="35"/>
      <c r="K451" s="36"/>
      <c r="L451" s="37">
        <v>250</v>
      </c>
      <c r="M451" s="38">
        <f t="shared" si="12"/>
        <v>250</v>
      </c>
      <c r="N451" s="39">
        <f t="shared" si="13"/>
        <v>-961800</v>
      </c>
    </row>
    <row r="452" spans="2:14" x14ac:dyDescent="0.25">
      <c r="B452" s="16">
        <f>IF(C452="","",SUMIF('Account Ref'!B:B,'Trade Sheet'!C452,'Account Ref'!A:A))</f>
        <v>1</v>
      </c>
      <c r="C452" s="33" t="s">
        <v>222</v>
      </c>
      <c r="D452" s="34">
        <v>44161</v>
      </c>
      <c r="E452" s="34">
        <v>44144</v>
      </c>
      <c r="F452" s="1" t="s">
        <v>281</v>
      </c>
      <c r="G452">
        <v>21</v>
      </c>
      <c r="H452">
        <v>2</v>
      </c>
      <c r="I452" s="35">
        <v>86.71</v>
      </c>
      <c r="J452" s="35"/>
      <c r="K452" s="36"/>
      <c r="L452" s="37">
        <v>6100</v>
      </c>
      <c r="M452" s="38">
        <f t="shared" ref="M452:M500" si="14">IF(H452="","",H452*L452)</f>
        <v>12200</v>
      </c>
      <c r="N452" s="39">
        <f t="shared" ref="N452:N500" si="15">IF(M452="","",I452*-M452)</f>
        <v>-1057862</v>
      </c>
    </row>
    <row r="453" spans="2:14" x14ac:dyDescent="0.25">
      <c r="B453" s="16">
        <f>IF(C453="","",SUMIF('Account Ref'!B:B,'Trade Sheet'!C453,'Account Ref'!A:A))</f>
        <v>1</v>
      </c>
      <c r="C453" s="33" t="s">
        <v>222</v>
      </c>
      <c r="D453" s="34">
        <v>44161</v>
      </c>
      <c r="E453" s="34">
        <v>44144</v>
      </c>
      <c r="F453" s="1" t="s">
        <v>290</v>
      </c>
      <c r="G453">
        <v>21</v>
      </c>
      <c r="H453">
        <v>2</v>
      </c>
      <c r="I453" s="35">
        <v>121.1</v>
      </c>
      <c r="J453" s="35"/>
      <c r="K453" s="36"/>
      <c r="L453" s="37">
        <v>3700</v>
      </c>
      <c r="M453" s="38">
        <f t="shared" si="14"/>
        <v>7400</v>
      </c>
      <c r="N453" s="39">
        <f t="shared" si="15"/>
        <v>-896140</v>
      </c>
    </row>
    <row r="454" spans="2:14" x14ac:dyDescent="0.25">
      <c r="B454" s="16">
        <f>IF(C454="","",SUMIF('Account Ref'!B:B,'Trade Sheet'!C454,'Account Ref'!A:A))</f>
        <v>1</v>
      </c>
      <c r="C454" s="33" t="s">
        <v>222</v>
      </c>
      <c r="D454" s="34">
        <v>44161</v>
      </c>
      <c r="E454" s="34">
        <v>44144</v>
      </c>
      <c r="F454" s="1" t="s">
        <v>254</v>
      </c>
      <c r="G454">
        <v>21</v>
      </c>
      <c r="H454">
        <v>2</v>
      </c>
      <c r="I454" s="35">
        <v>426.93</v>
      </c>
      <c r="J454" s="35"/>
      <c r="K454" s="36"/>
      <c r="L454" s="37">
        <v>1300</v>
      </c>
      <c r="M454" s="38">
        <f t="shared" si="14"/>
        <v>2600</v>
      </c>
      <c r="N454" s="39">
        <f t="shared" si="15"/>
        <v>-1110018</v>
      </c>
    </row>
    <row r="455" spans="2:14" x14ac:dyDescent="0.25">
      <c r="B455" s="16">
        <f>IF(C455="","",SUMIF('Account Ref'!B:B,'Trade Sheet'!C455,'Account Ref'!A:A))</f>
        <v>1</v>
      </c>
      <c r="C455" s="33" t="s">
        <v>222</v>
      </c>
      <c r="D455" s="34">
        <v>44161</v>
      </c>
      <c r="E455" s="34">
        <v>44144</v>
      </c>
      <c r="F455" s="1" t="s">
        <v>288</v>
      </c>
      <c r="G455">
        <v>21</v>
      </c>
      <c r="H455">
        <v>1</v>
      </c>
      <c r="I455" s="35">
        <v>6302.25</v>
      </c>
      <c r="J455" s="35"/>
      <c r="K455" s="36"/>
      <c r="L455" s="37">
        <v>125</v>
      </c>
      <c r="M455" s="38">
        <f t="shared" si="14"/>
        <v>125</v>
      </c>
      <c r="N455" s="39">
        <f t="shared" si="15"/>
        <v>-787781.25</v>
      </c>
    </row>
    <row r="456" spans="2:14" x14ac:dyDescent="0.25">
      <c r="B456" s="16">
        <f>IF(C456="","",SUMIF('Account Ref'!B:B,'Trade Sheet'!C456,'Account Ref'!A:A))</f>
        <v>1</v>
      </c>
      <c r="C456" s="33" t="s">
        <v>222</v>
      </c>
      <c r="D456" s="34">
        <v>44161</v>
      </c>
      <c r="E456" s="34">
        <v>44144</v>
      </c>
      <c r="F456" s="1" t="s">
        <v>255</v>
      </c>
      <c r="G456">
        <v>21</v>
      </c>
      <c r="H456">
        <v>-1</v>
      </c>
      <c r="I456" s="35">
        <v>2963.45</v>
      </c>
      <c r="J456" s="35"/>
      <c r="K456" s="36"/>
      <c r="L456" s="37">
        <v>300</v>
      </c>
      <c r="M456" s="38">
        <f t="shared" si="14"/>
        <v>-300</v>
      </c>
      <c r="N456" s="39">
        <f t="shared" si="15"/>
        <v>889035</v>
      </c>
    </row>
    <row r="457" spans="2:14" x14ac:dyDescent="0.25">
      <c r="B457" s="16">
        <f>IF(C457="","",SUMIF('Account Ref'!B:B,'Trade Sheet'!C457,'Account Ref'!A:A))</f>
        <v>1</v>
      </c>
      <c r="C457" s="33" t="s">
        <v>222</v>
      </c>
      <c r="D457" s="34">
        <v>44161</v>
      </c>
      <c r="E457" s="34">
        <v>44144</v>
      </c>
      <c r="F457" s="1" t="s">
        <v>363</v>
      </c>
      <c r="G457">
        <v>21</v>
      </c>
      <c r="H457">
        <v>-1</v>
      </c>
      <c r="I457" s="35">
        <v>594.6</v>
      </c>
      <c r="J457" s="35"/>
      <c r="K457" s="36"/>
      <c r="L457" s="37">
        <v>1100</v>
      </c>
      <c r="M457" s="38">
        <f t="shared" si="14"/>
        <v>-1100</v>
      </c>
      <c r="N457" s="39">
        <f t="shared" si="15"/>
        <v>654060</v>
      </c>
    </row>
    <row r="458" spans="2:14" x14ac:dyDescent="0.25">
      <c r="B458" s="16">
        <f>IF(C458="","",SUMIF('Account Ref'!B:B,'Trade Sheet'!C458,'Account Ref'!A:A))</f>
        <v>1</v>
      </c>
      <c r="C458" s="33" t="s">
        <v>222</v>
      </c>
      <c r="D458" s="34">
        <v>44161</v>
      </c>
      <c r="E458" s="34">
        <v>44144</v>
      </c>
      <c r="F458" s="1" t="s">
        <v>266</v>
      </c>
      <c r="G458">
        <v>21</v>
      </c>
      <c r="H458">
        <v>-2</v>
      </c>
      <c r="I458" s="35">
        <v>462.35</v>
      </c>
      <c r="J458" s="35"/>
      <c r="K458" s="36"/>
      <c r="L458" s="37">
        <v>1375</v>
      </c>
      <c r="M458" s="38">
        <f t="shared" si="14"/>
        <v>-2750</v>
      </c>
      <c r="N458" s="39">
        <f t="shared" si="15"/>
        <v>1271462.5</v>
      </c>
    </row>
    <row r="459" spans="2:14" x14ac:dyDescent="0.25">
      <c r="B459" s="16">
        <f>IF(C459="","",SUMIF('Account Ref'!B:B,'Trade Sheet'!C459,'Account Ref'!A:A))</f>
        <v>1</v>
      </c>
      <c r="C459" s="33" t="s">
        <v>222</v>
      </c>
      <c r="D459" s="34">
        <v>44161</v>
      </c>
      <c r="E459" s="34">
        <v>44144</v>
      </c>
      <c r="F459" s="1" t="s">
        <v>316</v>
      </c>
      <c r="G459">
        <v>21</v>
      </c>
      <c r="H459">
        <v>-1</v>
      </c>
      <c r="I459" s="35">
        <v>3432.85</v>
      </c>
      <c r="J459" s="35"/>
      <c r="K459" s="36"/>
      <c r="L459" s="37">
        <v>200</v>
      </c>
      <c r="M459" s="38">
        <f t="shared" si="14"/>
        <v>-200</v>
      </c>
      <c r="N459" s="39">
        <f t="shared" si="15"/>
        <v>686570</v>
      </c>
    </row>
    <row r="460" spans="2:14" x14ac:dyDescent="0.25">
      <c r="B460" s="16">
        <f>IF(C460="","",SUMIF('Account Ref'!B:B,'Trade Sheet'!C460,'Account Ref'!A:A))</f>
        <v>1</v>
      </c>
      <c r="C460" s="33" t="s">
        <v>222</v>
      </c>
      <c r="D460" s="34">
        <v>44161</v>
      </c>
      <c r="E460" s="34">
        <v>44144</v>
      </c>
      <c r="F460" s="1" t="s">
        <v>269</v>
      </c>
      <c r="G460">
        <v>21</v>
      </c>
      <c r="H460">
        <v>-2</v>
      </c>
      <c r="I460" s="35">
        <v>4901.8</v>
      </c>
      <c r="J460" s="35"/>
      <c r="K460" s="36"/>
      <c r="L460" s="37">
        <v>125</v>
      </c>
      <c r="M460" s="38">
        <f t="shared" si="14"/>
        <v>-250</v>
      </c>
      <c r="N460" s="39">
        <f t="shared" si="15"/>
        <v>1225450</v>
      </c>
    </row>
    <row r="461" spans="2:14" x14ac:dyDescent="0.25">
      <c r="B461" s="16">
        <f>IF(C461="","",SUMIF('Account Ref'!B:B,'Trade Sheet'!C461,'Account Ref'!A:A))</f>
        <v>1</v>
      </c>
      <c r="C461" s="33" t="s">
        <v>222</v>
      </c>
      <c r="D461" s="34">
        <v>44161</v>
      </c>
      <c r="E461" s="34">
        <v>44144</v>
      </c>
      <c r="F461" s="1" t="s">
        <v>264</v>
      </c>
      <c r="G461">
        <v>21</v>
      </c>
      <c r="H461">
        <v>-2</v>
      </c>
      <c r="I461" s="35">
        <v>2158.9499999999998</v>
      </c>
      <c r="J461" s="35"/>
      <c r="K461" s="36"/>
      <c r="L461" s="37">
        <v>300</v>
      </c>
      <c r="M461" s="38">
        <f t="shared" si="14"/>
        <v>-600</v>
      </c>
      <c r="N461" s="39">
        <f t="shared" si="15"/>
        <v>1295370</v>
      </c>
    </row>
    <row r="462" spans="2:14" x14ac:dyDescent="0.25">
      <c r="B462" s="16">
        <f>IF(C462="","",SUMIF('Account Ref'!B:B,'Trade Sheet'!C462,'Account Ref'!A:A))</f>
        <v>1</v>
      </c>
      <c r="C462" s="33" t="s">
        <v>222</v>
      </c>
      <c r="D462" s="34">
        <v>44161</v>
      </c>
      <c r="E462" s="34">
        <v>44144</v>
      </c>
      <c r="F462" s="1" t="s">
        <v>258</v>
      </c>
      <c r="G462">
        <v>21</v>
      </c>
      <c r="H462">
        <v>-1</v>
      </c>
      <c r="I462" s="35">
        <v>351.75</v>
      </c>
      <c r="J462" s="35"/>
      <c r="K462" s="36"/>
      <c r="L462" s="37">
        <v>3200</v>
      </c>
      <c r="M462" s="38">
        <f t="shared" si="14"/>
        <v>-3200</v>
      </c>
      <c r="N462" s="39">
        <f t="shared" si="15"/>
        <v>1125600</v>
      </c>
    </row>
    <row r="463" spans="2:14" x14ac:dyDescent="0.25">
      <c r="B463" s="16">
        <f>IF(C463="","",SUMIF('Account Ref'!B:B,'Trade Sheet'!C463,'Account Ref'!A:A))</f>
        <v>1</v>
      </c>
      <c r="C463" s="33" t="s">
        <v>222</v>
      </c>
      <c r="D463" s="34">
        <v>44161</v>
      </c>
      <c r="E463" s="34">
        <v>44144</v>
      </c>
      <c r="F463" s="1" t="s">
        <v>262</v>
      </c>
      <c r="G463">
        <v>21</v>
      </c>
      <c r="H463">
        <v>-1</v>
      </c>
      <c r="I463" s="35">
        <v>3003.55</v>
      </c>
      <c r="J463" s="35"/>
      <c r="K463" s="36"/>
      <c r="L463" s="37">
        <v>250</v>
      </c>
      <c r="M463" s="38">
        <f t="shared" si="14"/>
        <v>-250</v>
      </c>
      <c r="N463" s="39">
        <f t="shared" si="15"/>
        <v>750887.5</v>
      </c>
    </row>
    <row r="464" spans="2:14" x14ac:dyDescent="0.25">
      <c r="B464" s="16">
        <f>IF(C464="","",SUMIF('Account Ref'!B:B,'Trade Sheet'!C464,'Account Ref'!A:A))</f>
        <v>1</v>
      </c>
      <c r="C464" s="33" t="s">
        <v>222</v>
      </c>
      <c r="D464" s="34">
        <v>44161</v>
      </c>
      <c r="E464" s="34">
        <v>44144</v>
      </c>
      <c r="F464" s="1" t="s">
        <v>298</v>
      </c>
      <c r="G464">
        <v>21</v>
      </c>
      <c r="H464">
        <v>-1</v>
      </c>
      <c r="I464" s="35">
        <v>3560.65</v>
      </c>
      <c r="J464" s="35"/>
      <c r="K464" s="36"/>
      <c r="L464" s="37">
        <v>200</v>
      </c>
      <c r="M464" s="38">
        <f t="shared" si="14"/>
        <v>-200</v>
      </c>
      <c r="N464" s="39">
        <f t="shared" si="15"/>
        <v>712130</v>
      </c>
    </row>
    <row r="465" spans="2:14" x14ac:dyDescent="0.25">
      <c r="B465" s="16">
        <f>IF(C465="","",SUMIF('Account Ref'!B:B,'Trade Sheet'!C465,'Account Ref'!A:A))</f>
        <v>1</v>
      </c>
      <c r="C465" s="33" t="s">
        <v>222</v>
      </c>
      <c r="D465" s="34">
        <v>44161</v>
      </c>
      <c r="E465" s="34">
        <v>44144</v>
      </c>
      <c r="F465" s="1" t="s">
        <v>256</v>
      </c>
      <c r="G465">
        <v>21</v>
      </c>
      <c r="H465">
        <v>-1</v>
      </c>
      <c r="I465" s="35">
        <v>618.58000000000004</v>
      </c>
      <c r="J465" s="35"/>
      <c r="K465" s="36"/>
      <c r="L465" s="37">
        <v>1400</v>
      </c>
      <c r="M465" s="38">
        <f t="shared" si="14"/>
        <v>-1400</v>
      </c>
      <c r="N465" s="39">
        <f t="shared" si="15"/>
        <v>866012</v>
      </c>
    </row>
    <row r="466" spans="2:14" x14ac:dyDescent="0.25">
      <c r="B466" s="16">
        <f>IF(C466="","",SUMIF('Account Ref'!B:B,'Trade Sheet'!C466,'Account Ref'!A:A))</f>
        <v>1</v>
      </c>
      <c r="C466" s="33" t="s">
        <v>222</v>
      </c>
      <c r="D466" s="34">
        <v>44161</v>
      </c>
      <c r="E466" s="34">
        <v>44144</v>
      </c>
      <c r="F466" s="1" t="s">
        <v>263</v>
      </c>
      <c r="G466">
        <v>21</v>
      </c>
      <c r="H466">
        <v>1</v>
      </c>
      <c r="I466" s="35">
        <v>12453.1</v>
      </c>
      <c r="J466" s="35"/>
      <c r="K466" s="36"/>
      <c r="L466" s="37">
        <v>75</v>
      </c>
      <c r="M466" s="38">
        <f t="shared" si="14"/>
        <v>75</v>
      </c>
      <c r="N466" s="39">
        <f t="shared" si="15"/>
        <v>-933982.5</v>
      </c>
    </row>
    <row r="467" spans="2:14" x14ac:dyDescent="0.25">
      <c r="B467" s="16">
        <f>IF(C467="","",SUMIF('Account Ref'!B:B,'Trade Sheet'!C467,'Account Ref'!A:A))</f>
        <v>7</v>
      </c>
      <c r="C467" s="33" t="s">
        <v>344</v>
      </c>
      <c r="D467" s="34">
        <v>44161</v>
      </c>
      <c r="E467" s="34">
        <v>44144</v>
      </c>
      <c r="F467" s="44" t="s">
        <v>348</v>
      </c>
      <c r="G467">
        <v>21</v>
      </c>
      <c r="H467">
        <v>1</v>
      </c>
      <c r="I467" s="35">
        <v>787.4</v>
      </c>
      <c r="J467" s="35"/>
      <c r="K467" s="36"/>
      <c r="L467" s="37">
        <v>650</v>
      </c>
      <c r="M467" s="38">
        <f t="shared" si="14"/>
        <v>650</v>
      </c>
      <c r="N467" s="39">
        <f t="shared" si="15"/>
        <v>-511810</v>
      </c>
    </row>
    <row r="468" spans="2:14" x14ac:dyDescent="0.25">
      <c r="B468" s="16">
        <f>IF(C468="","",SUMIF('Account Ref'!B:B,'Trade Sheet'!C468,'Account Ref'!A:A))</f>
        <v>6</v>
      </c>
      <c r="C468" s="33" t="s">
        <v>345</v>
      </c>
      <c r="D468" s="34">
        <v>44161</v>
      </c>
      <c r="E468" s="34">
        <v>44144</v>
      </c>
      <c r="F468" s="44" t="s">
        <v>280</v>
      </c>
      <c r="G468">
        <v>21</v>
      </c>
      <c r="H468">
        <v>2</v>
      </c>
      <c r="I468" s="35">
        <v>1134.72</v>
      </c>
      <c r="J468" s="35"/>
      <c r="K468" s="36"/>
      <c r="L468" s="37">
        <v>600</v>
      </c>
      <c r="M468" s="38">
        <f t="shared" si="14"/>
        <v>1200</v>
      </c>
      <c r="N468" s="39">
        <f t="shared" si="15"/>
        <v>-1361664</v>
      </c>
    </row>
    <row r="469" spans="2:14" x14ac:dyDescent="0.25">
      <c r="B469" s="16">
        <f>IF(C469="","",SUMIF('Account Ref'!B:B,'Trade Sheet'!C469,'Account Ref'!A:A))</f>
        <v>6</v>
      </c>
      <c r="C469" s="33" t="s">
        <v>345</v>
      </c>
      <c r="D469" s="34">
        <v>44161</v>
      </c>
      <c r="E469" s="34">
        <v>44144</v>
      </c>
      <c r="F469" s="44" t="s">
        <v>355</v>
      </c>
      <c r="G469">
        <v>21</v>
      </c>
      <c r="H469">
        <v>2</v>
      </c>
      <c r="I469" s="35">
        <v>173.68</v>
      </c>
      <c r="J469" s="35"/>
      <c r="K469" s="36"/>
      <c r="L469" s="37">
        <v>3300</v>
      </c>
      <c r="M469" s="38">
        <f t="shared" si="14"/>
        <v>6600</v>
      </c>
      <c r="N469" s="39">
        <f t="shared" si="15"/>
        <v>-1146288</v>
      </c>
    </row>
    <row r="470" spans="2:14" x14ac:dyDescent="0.25">
      <c r="B470" s="16">
        <f>IF(C470="","",SUMIF('Account Ref'!B:B,'Trade Sheet'!C470,'Account Ref'!A:A))</f>
        <v>6</v>
      </c>
      <c r="C470" s="33" t="s">
        <v>345</v>
      </c>
      <c r="D470" s="34">
        <v>44161</v>
      </c>
      <c r="E470" s="34">
        <v>44144</v>
      </c>
      <c r="F470" s="1" t="s">
        <v>263</v>
      </c>
      <c r="G470">
        <v>21</v>
      </c>
      <c r="H470">
        <v>-2</v>
      </c>
      <c r="I470" s="35">
        <v>12465.4</v>
      </c>
      <c r="J470" s="35"/>
      <c r="K470" s="36"/>
      <c r="L470" s="37">
        <v>75</v>
      </c>
      <c r="M470" s="38">
        <f t="shared" si="14"/>
        <v>-150</v>
      </c>
      <c r="N470" s="39">
        <f t="shared" si="15"/>
        <v>1869810</v>
      </c>
    </row>
    <row r="471" spans="2:14" x14ac:dyDescent="0.25">
      <c r="B471" s="16">
        <f>IF(C471="","",SUMIF('Account Ref'!B:B,'Trade Sheet'!C471,'Account Ref'!A:A))</f>
        <v>7</v>
      </c>
      <c r="C471" s="33" t="s">
        <v>344</v>
      </c>
      <c r="D471" s="34">
        <v>44161</v>
      </c>
      <c r="E471" s="34">
        <v>44144</v>
      </c>
      <c r="F471" s="44" t="s">
        <v>351</v>
      </c>
      <c r="G471">
        <v>21</v>
      </c>
      <c r="H471">
        <v>-1</v>
      </c>
      <c r="I471" s="35">
        <v>251</v>
      </c>
      <c r="J471" s="35"/>
      <c r="K471" s="36"/>
      <c r="L471" s="37">
        <v>3000</v>
      </c>
      <c r="M471" s="38">
        <f t="shared" si="14"/>
        <v>-3000</v>
      </c>
      <c r="N471" s="39">
        <f t="shared" si="15"/>
        <v>753000</v>
      </c>
    </row>
    <row r="472" spans="2:14" x14ac:dyDescent="0.25">
      <c r="B472" s="16">
        <f>IF(C472="","",SUMIF('Account Ref'!B:B,'Trade Sheet'!C472,'Account Ref'!A:A))</f>
        <v>6</v>
      </c>
      <c r="C472" s="33" t="s">
        <v>345</v>
      </c>
      <c r="D472" s="34">
        <v>44161</v>
      </c>
      <c r="E472" s="34">
        <v>44144</v>
      </c>
      <c r="F472" s="1" t="s">
        <v>268</v>
      </c>
      <c r="G472">
        <v>21</v>
      </c>
      <c r="H472">
        <v>2</v>
      </c>
      <c r="I472" s="35">
        <v>868.1</v>
      </c>
      <c r="J472" s="35"/>
      <c r="K472" s="36"/>
      <c r="L472" s="37">
        <v>1200</v>
      </c>
      <c r="M472" s="38">
        <f t="shared" si="14"/>
        <v>2400</v>
      </c>
      <c r="N472" s="39">
        <f t="shared" si="15"/>
        <v>-2083440</v>
      </c>
    </row>
    <row r="473" spans="2:14" x14ac:dyDescent="0.25">
      <c r="B473" s="16">
        <f>IF(C473="","",SUMIF('Account Ref'!B:B,'Trade Sheet'!C473,'Account Ref'!A:A))</f>
        <v>1</v>
      </c>
      <c r="C473" s="33" t="s">
        <v>222</v>
      </c>
      <c r="D473" s="34">
        <v>44161</v>
      </c>
      <c r="E473" s="34">
        <v>44145</v>
      </c>
      <c r="F473" s="1" t="s">
        <v>267</v>
      </c>
      <c r="G473">
        <v>21</v>
      </c>
      <c r="H473">
        <v>1</v>
      </c>
      <c r="I473" s="35">
        <v>368.6</v>
      </c>
      <c r="J473" s="35"/>
      <c r="K473" s="36"/>
      <c r="L473" s="37">
        <v>2500</v>
      </c>
      <c r="M473" s="38">
        <f t="shared" si="14"/>
        <v>2500</v>
      </c>
      <c r="N473" s="39">
        <f t="shared" si="15"/>
        <v>-921500</v>
      </c>
    </row>
    <row r="474" spans="2:14" x14ac:dyDescent="0.25">
      <c r="B474" s="16">
        <f>IF(C474="","",SUMIF('Account Ref'!B:B,'Trade Sheet'!C474,'Account Ref'!A:A))</f>
        <v>1</v>
      </c>
      <c r="C474" s="33" t="s">
        <v>222</v>
      </c>
      <c r="D474" s="34">
        <v>44161</v>
      </c>
      <c r="E474" s="34">
        <v>44145</v>
      </c>
      <c r="F474" s="1" t="s">
        <v>288</v>
      </c>
      <c r="G474">
        <v>21</v>
      </c>
      <c r="H474">
        <v>2</v>
      </c>
      <c r="I474" s="35">
        <v>6722.4</v>
      </c>
      <c r="J474" s="35"/>
      <c r="K474" s="36"/>
      <c r="L474" s="37">
        <v>125</v>
      </c>
      <c r="M474" s="38">
        <f t="shared" si="14"/>
        <v>250</v>
      </c>
      <c r="N474" s="39">
        <f t="shared" si="15"/>
        <v>-1680600</v>
      </c>
    </row>
    <row r="475" spans="2:14" x14ac:dyDescent="0.25">
      <c r="B475" s="16">
        <f>IF(C475="","",SUMIF('Account Ref'!B:B,'Trade Sheet'!C475,'Account Ref'!A:A))</f>
        <v>1</v>
      </c>
      <c r="C475" s="33" t="s">
        <v>222</v>
      </c>
      <c r="D475" s="34">
        <v>44161</v>
      </c>
      <c r="E475" s="34">
        <v>44145</v>
      </c>
      <c r="F475" s="1" t="s">
        <v>270</v>
      </c>
      <c r="G475">
        <v>21</v>
      </c>
      <c r="H475">
        <v>1</v>
      </c>
      <c r="I475" s="35">
        <v>4186.3</v>
      </c>
      <c r="J475" s="35"/>
      <c r="K475" s="36"/>
      <c r="L475" s="37">
        <v>250</v>
      </c>
      <c r="M475" s="38">
        <f t="shared" si="14"/>
        <v>250</v>
      </c>
      <c r="N475" s="39">
        <f t="shared" si="15"/>
        <v>-1046575</v>
      </c>
    </row>
    <row r="476" spans="2:14" x14ac:dyDescent="0.25">
      <c r="B476" s="16">
        <f>IF(C476="","",SUMIF('Account Ref'!B:B,'Trade Sheet'!C476,'Account Ref'!A:A))</f>
        <v>1</v>
      </c>
      <c r="C476" s="33" t="s">
        <v>222</v>
      </c>
      <c r="D476" s="34">
        <v>44161</v>
      </c>
      <c r="E476" s="34">
        <v>44145</v>
      </c>
      <c r="F476" s="1" t="s">
        <v>323</v>
      </c>
      <c r="G476">
        <v>21</v>
      </c>
      <c r="H476">
        <v>1</v>
      </c>
      <c r="I476" s="35">
        <v>717.4</v>
      </c>
      <c r="J476" s="35"/>
      <c r="K476" s="36"/>
      <c r="L476" s="37">
        <v>1300</v>
      </c>
      <c r="M476" s="38">
        <f t="shared" si="14"/>
        <v>1300</v>
      </c>
      <c r="N476" s="39">
        <f t="shared" si="15"/>
        <v>-932620</v>
      </c>
    </row>
    <row r="477" spans="2:14" x14ac:dyDescent="0.25">
      <c r="B477" s="16">
        <f>IF(C477="","",SUMIF('Account Ref'!B:B,'Trade Sheet'!C477,'Account Ref'!A:A))</f>
        <v>1</v>
      </c>
      <c r="C477" s="33" t="s">
        <v>222</v>
      </c>
      <c r="D477" s="34">
        <v>44161</v>
      </c>
      <c r="E477" s="34">
        <v>44145</v>
      </c>
      <c r="F477" s="1" t="s">
        <v>290</v>
      </c>
      <c r="G477">
        <v>21</v>
      </c>
      <c r="H477">
        <v>4</v>
      </c>
      <c r="I477" s="35">
        <v>124.59</v>
      </c>
      <c r="J477" s="35"/>
      <c r="K477" s="36"/>
      <c r="L477" s="37">
        <v>3700</v>
      </c>
      <c r="M477" s="38">
        <f t="shared" si="14"/>
        <v>14800</v>
      </c>
      <c r="N477" s="39">
        <f t="shared" si="15"/>
        <v>-1843932</v>
      </c>
    </row>
    <row r="478" spans="2:14" x14ac:dyDescent="0.25">
      <c r="B478" s="16">
        <f>IF(C478="","",SUMIF('Account Ref'!B:B,'Trade Sheet'!C478,'Account Ref'!A:A))</f>
        <v>1</v>
      </c>
      <c r="C478" s="33" t="s">
        <v>222</v>
      </c>
      <c r="D478" s="34">
        <v>44161</v>
      </c>
      <c r="E478" s="34">
        <v>44145</v>
      </c>
      <c r="F478" s="1" t="s">
        <v>264</v>
      </c>
      <c r="G478">
        <v>21</v>
      </c>
      <c r="H478">
        <v>1</v>
      </c>
      <c r="I478" s="35">
        <v>2288.5500000000002</v>
      </c>
      <c r="J478" s="35"/>
      <c r="K478" s="36"/>
      <c r="L478" s="37">
        <v>300</v>
      </c>
      <c r="M478" s="38">
        <f t="shared" si="14"/>
        <v>300</v>
      </c>
      <c r="N478" s="39">
        <f t="shared" si="15"/>
        <v>-686565</v>
      </c>
    </row>
    <row r="479" spans="2:14" x14ac:dyDescent="0.25">
      <c r="B479" s="16">
        <f>IF(C479="","",SUMIF('Account Ref'!B:B,'Trade Sheet'!C479,'Account Ref'!A:A))</f>
        <v>1</v>
      </c>
      <c r="C479" s="33" t="s">
        <v>222</v>
      </c>
      <c r="D479" s="34">
        <v>44161</v>
      </c>
      <c r="E479" s="34">
        <v>44145</v>
      </c>
      <c r="F479" s="1" t="s">
        <v>321</v>
      </c>
      <c r="G479">
        <v>21</v>
      </c>
      <c r="H479">
        <v>1</v>
      </c>
      <c r="I479" s="35">
        <v>1391.9</v>
      </c>
      <c r="J479" s="35"/>
      <c r="K479" s="36"/>
      <c r="L479" s="37">
        <v>550</v>
      </c>
      <c r="M479" s="38">
        <f t="shared" si="14"/>
        <v>550</v>
      </c>
      <c r="N479" s="39">
        <f t="shared" si="15"/>
        <v>-765545</v>
      </c>
    </row>
    <row r="480" spans="2:14" x14ac:dyDescent="0.25">
      <c r="B480" s="16">
        <f>IF(C480="","",SUMIF('Account Ref'!B:B,'Trade Sheet'!C480,'Account Ref'!A:A))</f>
        <v>1</v>
      </c>
      <c r="C480" s="33" t="s">
        <v>222</v>
      </c>
      <c r="D480" s="34">
        <v>44161</v>
      </c>
      <c r="E480" s="34">
        <v>44145</v>
      </c>
      <c r="F480" s="1" t="s">
        <v>289</v>
      </c>
      <c r="G480">
        <v>21</v>
      </c>
      <c r="H480">
        <v>2</v>
      </c>
      <c r="I480" s="35">
        <v>178.8</v>
      </c>
      <c r="J480" s="35"/>
      <c r="K480" s="36"/>
      <c r="L480" s="37">
        <v>3200</v>
      </c>
      <c r="M480" s="38">
        <f t="shared" si="14"/>
        <v>6400</v>
      </c>
      <c r="N480" s="39">
        <f t="shared" si="15"/>
        <v>-1144320</v>
      </c>
    </row>
    <row r="481" spans="2:14" x14ac:dyDescent="0.25">
      <c r="B481" s="16">
        <f>IF(C481="","",SUMIF('Account Ref'!B:B,'Trade Sheet'!C481,'Account Ref'!A:A))</f>
        <v>1</v>
      </c>
      <c r="C481" s="33" t="s">
        <v>222</v>
      </c>
      <c r="D481" s="34">
        <v>44161</v>
      </c>
      <c r="E481" s="34">
        <v>44145</v>
      </c>
      <c r="F481" s="1" t="s">
        <v>272</v>
      </c>
      <c r="G481">
        <v>21</v>
      </c>
      <c r="H481">
        <v>1</v>
      </c>
      <c r="I481" s="35">
        <v>1752.6</v>
      </c>
      <c r="J481" s="35"/>
      <c r="K481" s="36"/>
      <c r="L481" s="37">
        <v>400</v>
      </c>
      <c r="M481" s="38">
        <f t="shared" si="14"/>
        <v>400</v>
      </c>
      <c r="N481" s="39">
        <f t="shared" si="15"/>
        <v>-701040</v>
      </c>
    </row>
    <row r="482" spans="2:14" x14ac:dyDescent="0.25">
      <c r="B482" s="16">
        <f>IF(C482="","",SUMIF('Account Ref'!B:B,'Trade Sheet'!C482,'Account Ref'!A:A))</f>
        <v>1</v>
      </c>
      <c r="C482" s="33" t="s">
        <v>222</v>
      </c>
      <c r="D482" s="34">
        <v>44161</v>
      </c>
      <c r="E482" s="34">
        <v>44145</v>
      </c>
      <c r="F482" s="1" t="s">
        <v>256</v>
      </c>
      <c r="G482">
        <v>21</v>
      </c>
      <c r="H482">
        <v>1</v>
      </c>
      <c r="I482" s="35">
        <v>621.95000000000005</v>
      </c>
      <c r="J482" s="35"/>
      <c r="K482" s="36"/>
      <c r="L482" s="37">
        <v>1400</v>
      </c>
      <c r="M482" s="38">
        <f t="shared" si="14"/>
        <v>1400</v>
      </c>
      <c r="N482" s="39">
        <f t="shared" si="15"/>
        <v>-870730.00000000012</v>
      </c>
    </row>
    <row r="483" spans="2:14" x14ac:dyDescent="0.25">
      <c r="B483" s="16">
        <f>IF(C483="","",SUMIF('Account Ref'!B:B,'Trade Sheet'!C483,'Account Ref'!A:A))</f>
        <v>1</v>
      </c>
      <c r="C483" s="33" t="s">
        <v>222</v>
      </c>
      <c r="D483" s="34">
        <v>44161</v>
      </c>
      <c r="E483" s="34">
        <v>44145</v>
      </c>
      <c r="F483" s="1" t="s">
        <v>287</v>
      </c>
      <c r="G483">
        <v>21</v>
      </c>
      <c r="H483">
        <v>1</v>
      </c>
      <c r="I483" s="35">
        <v>2087.1999999999998</v>
      </c>
      <c r="J483" s="35"/>
      <c r="K483" s="36"/>
      <c r="L483" s="37">
        <v>505</v>
      </c>
      <c r="M483" s="38">
        <f t="shared" si="14"/>
        <v>505</v>
      </c>
      <c r="N483" s="39">
        <f t="shared" si="15"/>
        <v>-1054036</v>
      </c>
    </row>
    <row r="484" spans="2:14" x14ac:dyDescent="0.25">
      <c r="B484" s="16">
        <f>IF(C484="","",SUMIF('Account Ref'!B:B,'Trade Sheet'!C484,'Account Ref'!A:A))</f>
        <v>1</v>
      </c>
      <c r="C484" s="33" t="s">
        <v>222</v>
      </c>
      <c r="D484" s="34">
        <v>44161</v>
      </c>
      <c r="E484" s="34">
        <v>44145</v>
      </c>
      <c r="F484" s="1" t="s">
        <v>273</v>
      </c>
      <c r="G484">
        <v>21</v>
      </c>
      <c r="H484">
        <v>1</v>
      </c>
      <c r="I484" s="35">
        <v>232.2</v>
      </c>
      <c r="J484" s="35"/>
      <c r="K484" s="36"/>
      <c r="L484" s="37">
        <v>3000</v>
      </c>
      <c r="M484" s="38">
        <f t="shared" si="14"/>
        <v>3000</v>
      </c>
      <c r="N484" s="39">
        <f t="shared" si="15"/>
        <v>-696600</v>
      </c>
    </row>
    <row r="485" spans="2:14" x14ac:dyDescent="0.25">
      <c r="B485" s="16">
        <f>IF(C485="","",SUMIF('Account Ref'!B:B,'Trade Sheet'!C485,'Account Ref'!A:A))</f>
        <v>1</v>
      </c>
      <c r="C485" s="33" t="s">
        <v>222</v>
      </c>
      <c r="D485" s="34">
        <v>44161</v>
      </c>
      <c r="E485" s="34">
        <v>44145</v>
      </c>
      <c r="F485" s="1" t="s">
        <v>279</v>
      </c>
      <c r="G485">
        <v>21</v>
      </c>
      <c r="H485">
        <v>1</v>
      </c>
      <c r="I485" s="35">
        <v>492.55</v>
      </c>
      <c r="J485" s="35"/>
      <c r="K485" s="36"/>
      <c r="L485" s="37">
        <v>1400</v>
      </c>
      <c r="M485" s="38">
        <f t="shared" si="14"/>
        <v>1400</v>
      </c>
      <c r="N485" s="39">
        <f t="shared" si="15"/>
        <v>-689570</v>
      </c>
    </row>
    <row r="486" spans="2:14" x14ac:dyDescent="0.25">
      <c r="B486" s="16">
        <f>IF(C486="","",SUMIF('Account Ref'!B:B,'Trade Sheet'!C486,'Account Ref'!A:A))</f>
        <v>1</v>
      </c>
      <c r="C486" s="33" t="s">
        <v>222</v>
      </c>
      <c r="D486" s="34">
        <v>44161</v>
      </c>
      <c r="E486" s="34">
        <v>44145</v>
      </c>
      <c r="F486" s="1" t="s">
        <v>283</v>
      </c>
      <c r="G486">
        <v>21</v>
      </c>
      <c r="H486">
        <v>-1</v>
      </c>
      <c r="I486" s="35">
        <v>2208</v>
      </c>
      <c r="J486" s="35"/>
      <c r="K486" s="36"/>
      <c r="L486" s="37">
        <v>300</v>
      </c>
      <c r="M486" s="38">
        <f t="shared" si="14"/>
        <v>-300</v>
      </c>
      <c r="N486" s="39">
        <f t="shared" si="15"/>
        <v>662400</v>
      </c>
    </row>
    <row r="487" spans="2:14" x14ac:dyDescent="0.25">
      <c r="B487" s="16">
        <f>IF(C487="","",SUMIF('Account Ref'!B:B,'Trade Sheet'!C487,'Account Ref'!A:A))</f>
        <v>1</v>
      </c>
      <c r="C487" s="33" t="s">
        <v>222</v>
      </c>
      <c r="D487" s="34">
        <v>44161</v>
      </c>
      <c r="E487" s="34">
        <v>44145</v>
      </c>
      <c r="F487" s="1" t="s">
        <v>286</v>
      </c>
      <c r="G487">
        <v>21</v>
      </c>
      <c r="H487">
        <v>-1</v>
      </c>
      <c r="I487" s="35">
        <v>586.85</v>
      </c>
      <c r="J487" s="35"/>
      <c r="K487" s="36"/>
      <c r="L487" s="37">
        <v>1200</v>
      </c>
      <c r="M487" s="38">
        <f t="shared" si="14"/>
        <v>-1200</v>
      </c>
      <c r="N487" s="39">
        <f t="shared" si="15"/>
        <v>704220</v>
      </c>
    </row>
    <row r="488" spans="2:14" x14ac:dyDescent="0.25">
      <c r="B488" s="16">
        <f>IF(C488="","",SUMIF('Account Ref'!B:B,'Trade Sheet'!C488,'Account Ref'!A:A))</f>
        <v>1</v>
      </c>
      <c r="C488" s="33" t="s">
        <v>222</v>
      </c>
      <c r="D488" s="34">
        <v>44161</v>
      </c>
      <c r="E488" s="34">
        <v>44145</v>
      </c>
      <c r="F488" s="1" t="s">
        <v>253</v>
      </c>
      <c r="G488">
        <v>21</v>
      </c>
      <c r="H488">
        <v>-2</v>
      </c>
      <c r="I488" s="35">
        <v>467.85</v>
      </c>
      <c r="J488" s="35"/>
      <c r="K488" s="36"/>
      <c r="L488" s="37">
        <v>1851</v>
      </c>
      <c r="M488" s="38">
        <f t="shared" si="14"/>
        <v>-3702</v>
      </c>
      <c r="N488" s="39">
        <f t="shared" si="15"/>
        <v>1731980.7000000002</v>
      </c>
    </row>
    <row r="489" spans="2:14" x14ac:dyDescent="0.25">
      <c r="B489" s="16">
        <f>IF(C489="","",SUMIF('Account Ref'!B:B,'Trade Sheet'!C489,'Account Ref'!A:A))</f>
        <v>1</v>
      </c>
      <c r="C489" s="33" t="s">
        <v>222</v>
      </c>
      <c r="D489" s="34">
        <v>44161</v>
      </c>
      <c r="E489" s="34">
        <v>44145</v>
      </c>
      <c r="F489" s="1" t="s">
        <v>291</v>
      </c>
      <c r="G489">
        <v>21</v>
      </c>
      <c r="H489">
        <v>-2</v>
      </c>
      <c r="I489" s="35">
        <v>383.3</v>
      </c>
      <c r="J489" s="35"/>
      <c r="K489" s="36"/>
      <c r="L489" s="37">
        <v>1800</v>
      </c>
      <c r="M489" s="38">
        <f t="shared" si="14"/>
        <v>-3600</v>
      </c>
      <c r="N489" s="39">
        <f t="shared" si="15"/>
        <v>1379880</v>
      </c>
    </row>
    <row r="490" spans="2:14" x14ac:dyDescent="0.25">
      <c r="B490" s="16">
        <f>IF(C490="","",SUMIF('Account Ref'!B:B,'Trade Sheet'!C490,'Account Ref'!A:A))</f>
        <v>1</v>
      </c>
      <c r="C490" s="33" t="s">
        <v>222</v>
      </c>
      <c r="D490" s="34">
        <v>44161</v>
      </c>
      <c r="E490" s="34">
        <v>44145</v>
      </c>
      <c r="F490" s="1" t="s">
        <v>316</v>
      </c>
      <c r="G490">
        <v>21</v>
      </c>
      <c r="H490">
        <v>-1</v>
      </c>
      <c r="I490" s="35">
        <v>3280.6</v>
      </c>
      <c r="J490" s="35"/>
      <c r="K490" s="36"/>
      <c r="L490" s="37">
        <v>200</v>
      </c>
      <c r="M490" s="38">
        <f t="shared" si="14"/>
        <v>-200</v>
      </c>
      <c r="N490" s="39">
        <f t="shared" si="15"/>
        <v>656120</v>
      </c>
    </row>
    <row r="491" spans="2:14" x14ac:dyDescent="0.25">
      <c r="B491" s="16">
        <f>IF(C491="","",SUMIF('Account Ref'!B:B,'Trade Sheet'!C491,'Account Ref'!A:A))</f>
        <v>1</v>
      </c>
      <c r="C491" s="33" t="s">
        <v>222</v>
      </c>
      <c r="D491" s="34">
        <v>44161</v>
      </c>
      <c r="E491" s="34">
        <v>44145</v>
      </c>
      <c r="F491" s="1" t="s">
        <v>281</v>
      </c>
      <c r="G491">
        <v>21</v>
      </c>
      <c r="H491">
        <v>-2</v>
      </c>
      <c r="I491" s="35">
        <v>90.7</v>
      </c>
      <c r="J491" s="35"/>
      <c r="K491" s="36"/>
      <c r="L491" s="37">
        <v>6100</v>
      </c>
      <c r="M491" s="38">
        <f t="shared" si="14"/>
        <v>-12200</v>
      </c>
      <c r="N491" s="39">
        <f t="shared" si="15"/>
        <v>1106540</v>
      </c>
    </row>
    <row r="492" spans="2:14" x14ac:dyDescent="0.25">
      <c r="B492" s="16">
        <f>IF(C492="","",SUMIF('Account Ref'!B:B,'Trade Sheet'!C492,'Account Ref'!A:A))</f>
        <v>1</v>
      </c>
      <c r="C492" s="33" t="s">
        <v>222</v>
      </c>
      <c r="D492" s="34">
        <v>44161</v>
      </c>
      <c r="E492" s="34">
        <v>44145</v>
      </c>
      <c r="F492" s="1" t="s">
        <v>271</v>
      </c>
      <c r="G492">
        <v>21</v>
      </c>
      <c r="H492">
        <v>-1</v>
      </c>
      <c r="I492" s="35">
        <v>192.8</v>
      </c>
      <c r="J492" s="35"/>
      <c r="K492" s="36"/>
      <c r="L492" s="37">
        <v>4300</v>
      </c>
      <c r="M492" s="38">
        <f t="shared" si="14"/>
        <v>-4300</v>
      </c>
      <c r="N492" s="39">
        <f t="shared" si="15"/>
        <v>829040</v>
      </c>
    </row>
    <row r="493" spans="2:14" x14ac:dyDescent="0.25">
      <c r="B493" s="16">
        <f>IF(C493="","",SUMIF('Account Ref'!B:B,'Trade Sheet'!C493,'Account Ref'!A:A))</f>
        <v>1</v>
      </c>
      <c r="C493" s="33" t="s">
        <v>222</v>
      </c>
      <c r="D493" s="34">
        <v>44161</v>
      </c>
      <c r="E493" s="34">
        <v>44145</v>
      </c>
      <c r="F493" s="1" t="s">
        <v>266</v>
      </c>
      <c r="G493">
        <v>21</v>
      </c>
      <c r="H493">
        <v>-2</v>
      </c>
      <c r="I493" s="35">
        <v>485.25</v>
      </c>
      <c r="J493" s="35"/>
      <c r="K493" s="36"/>
      <c r="L493" s="37">
        <v>1375</v>
      </c>
      <c r="M493" s="38">
        <f t="shared" si="14"/>
        <v>-2750</v>
      </c>
      <c r="N493" s="39">
        <f t="shared" si="15"/>
        <v>1334437.5</v>
      </c>
    </row>
    <row r="494" spans="2:14" x14ac:dyDescent="0.25">
      <c r="B494" s="16">
        <f>IF(C494="","",SUMIF('Account Ref'!B:B,'Trade Sheet'!C494,'Account Ref'!A:A))</f>
        <v>1</v>
      </c>
      <c r="C494" s="33" t="s">
        <v>222</v>
      </c>
      <c r="D494" s="34">
        <v>44161</v>
      </c>
      <c r="E494" s="34">
        <v>44145</v>
      </c>
      <c r="F494" s="1" t="s">
        <v>282</v>
      </c>
      <c r="G494">
        <v>21</v>
      </c>
      <c r="H494">
        <v>-1</v>
      </c>
      <c r="I494" s="35">
        <v>16662.349999999999</v>
      </c>
      <c r="J494" s="35"/>
      <c r="K494" s="36"/>
      <c r="L494" s="37">
        <v>50</v>
      </c>
      <c r="M494" s="38">
        <f t="shared" si="14"/>
        <v>-50</v>
      </c>
      <c r="N494" s="39">
        <f t="shared" si="15"/>
        <v>833117.49999999988</v>
      </c>
    </row>
    <row r="495" spans="2:14" x14ac:dyDescent="0.25">
      <c r="B495" s="16">
        <f>IF(C495="","",SUMIF('Account Ref'!B:B,'Trade Sheet'!C495,'Account Ref'!A:A))</f>
        <v>1</v>
      </c>
      <c r="C495" s="33" t="s">
        <v>222</v>
      </c>
      <c r="D495" s="34">
        <v>44161</v>
      </c>
      <c r="E495" s="34">
        <v>44145</v>
      </c>
      <c r="F495" s="1" t="s">
        <v>284</v>
      </c>
      <c r="G495">
        <v>21</v>
      </c>
      <c r="H495">
        <v>-1</v>
      </c>
      <c r="I495" s="35">
        <v>185.35</v>
      </c>
      <c r="J495" s="35"/>
      <c r="K495" s="36"/>
      <c r="L495" s="37">
        <v>4000</v>
      </c>
      <c r="M495" s="38">
        <f t="shared" si="14"/>
        <v>-4000</v>
      </c>
      <c r="N495" s="39">
        <f t="shared" si="15"/>
        <v>741400</v>
      </c>
    </row>
    <row r="496" spans="2:14" x14ac:dyDescent="0.25">
      <c r="B496" s="16">
        <f>IF(C496="","",SUMIF('Account Ref'!B:B,'Trade Sheet'!C496,'Account Ref'!A:A))</f>
        <v>1</v>
      </c>
      <c r="C496" s="33" t="s">
        <v>222</v>
      </c>
      <c r="D496" s="34">
        <v>44161</v>
      </c>
      <c r="E496" s="34">
        <v>44145</v>
      </c>
      <c r="F496" s="1" t="s">
        <v>317</v>
      </c>
      <c r="G496">
        <v>21</v>
      </c>
      <c r="H496">
        <v>-1</v>
      </c>
      <c r="I496" s="35">
        <v>22822</v>
      </c>
      <c r="J496" s="35"/>
      <c r="K496" s="36"/>
      <c r="L496" s="37">
        <v>50</v>
      </c>
      <c r="M496" s="38">
        <f t="shared" si="14"/>
        <v>-50</v>
      </c>
      <c r="N496" s="39">
        <f t="shared" si="15"/>
        <v>1141100</v>
      </c>
    </row>
    <row r="497" spans="2:14" x14ac:dyDescent="0.25">
      <c r="B497" s="16">
        <f>IF(C497="","",SUMIF('Account Ref'!B:B,'Trade Sheet'!C497,'Account Ref'!A:A))</f>
        <v>1</v>
      </c>
      <c r="C497" s="33" t="s">
        <v>222</v>
      </c>
      <c r="D497" s="34">
        <v>44161</v>
      </c>
      <c r="E497" s="34">
        <v>44145</v>
      </c>
      <c r="F497" s="1" t="s">
        <v>313</v>
      </c>
      <c r="G497">
        <v>21</v>
      </c>
      <c r="H497">
        <v>-1</v>
      </c>
      <c r="I497" s="35">
        <v>444.8</v>
      </c>
      <c r="J497" s="35"/>
      <c r="K497" s="36"/>
      <c r="L497" s="37">
        <v>1700</v>
      </c>
      <c r="M497" s="38">
        <f t="shared" si="14"/>
        <v>-1700</v>
      </c>
      <c r="N497" s="39">
        <f t="shared" si="15"/>
        <v>756160</v>
      </c>
    </row>
    <row r="498" spans="2:14" x14ac:dyDescent="0.25">
      <c r="B498" s="16">
        <f>IF(C498="","",SUMIF('Account Ref'!B:B,'Trade Sheet'!C498,'Account Ref'!A:A))</f>
        <v>1</v>
      </c>
      <c r="C498" s="33" t="s">
        <v>222</v>
      </c>
      <c r="D498" s="34">
        <v>44161</v>
      </c>
      <c r="E498" s="34">
        <v>44145</v>
      </c>
      <c r="F498" s="1" t="s">
        <v>292</v>
      </c>
      <c r="G498">
        <v>21</v>
      </c>
      <c r="H498">
        <v>-1</v>
      </c>
      <c r="I498" s="35">
        <v>4721.7</v>
      </c>
      <c r="J498" s="35"/>
      <c r="K498" s="36"/>
      <c r="L498" s="37">
        <v>200</v>
      </c>
      <c r="M498" s="38">
        <f t="shared" si="14"/>
        <v>-200</v>
      </c>
      <c r="N498" s="39">
        <f t="shared" si="15"/>
        <v>944340</v>
      </c>
    </row>
    <row r="499" spans="2:14" x14ac:dyDescent="0.25">
      <c r="B499" s="16">
        <f>IF(C499="","",SUMIF('Account Ref'!B:B,'Trade Sheet'!C499,'Account Ref'!A:A))</f>
        <v>7</v>
      </c>
      <c r="C499" s="33" t="s">
        <v>344</v>
      </c>
      <c r="D499" s="34">
        <v>44161</v>
      </c>
      <c r="E499" s="34">
        <v>44145</v>
      </c>
      <c r="F499" s="44" t="s">
        <v>348</v>
      </c>
      <c r="G499">
        <v>21</v>
      </c>
      <c r="H499">
        <v>-2</v>
      </c>
      <c r="I499" s="35">
        <v>759.35</v>
      </c>
      <c r="J499" s="35"/>
      <c r="K499" s="36"/>
      <c r="L499" s="37">
        <v>650</v>
      </c>
      <c r="M499" s="38">
        <f t="shared" si="14"/>
        <v>-1300</v>
      </c>
      <c r="N499" s="39">
        <f t="shared" si="15"/>
        <v>987155</v>
      </c>
    </row>
    <row r="500" spans="2:14" x14ac:dyDescent="0.25">
      <c r="B500" s="16">
        <f>IF(C500="","",SUMIF('Account Ref'!B:B,'Trade Sheet'!C500,'Account Ref'!A:A))</f>
        <v>6</v>
      </c>
      <c r="C500" s="33" t="s">
        <v>345</v>
      </c>
      <c r="D500" s="34">
        <v>44161</v>
      </c>
      <c r="E500" s="34">
        <v>44145</v>
      </c>
      <c r="F500" s="44" t="s">
        <v>323</v>
      </c>
      <c r="G500">
        <v>21</v>
      </c>
      <c r="H500">
        <v>-2</v>
      </c>
      <c r="I500" s="35">
        <v>717.4</v>
      </c>
      <c r="J500" s="35"/>
      <c r="K500" s="36"/>
      <c r="L500" s="37">
        <v>1300</v>
      </c>
      <c r="M500" s="38">
        <f t="shared" si="14"/>
        <v>-2600</v>
      </c>
      <c r="N500" s="39">
        <f t="shared" si="15"/>
        <v>1865240</v>
      </c>
    </row>
    <row r="501" spans="2:14" x14ac:dyDescent="0.25">
      <c r="B501" s="16">
        <f>IF(C501="","",SUMIF('Account Ref'!B:B,'Trade Sheet'!C501,'Account Ref'!A:A))</f>
        <v>7</v>
      </c>
      <c r="C501" s="33" t="s">
        <v>344</v>
      </c>
      <c r="D501" s="34">
        <v>44161</v>
      </c>
      <c r="E501" s="34">
        <v>44145</v>
      </c>
      <c r="F501" s="1" t="s">
        <v>263</v>
      </c>
      <c r="G501">
        <v>21</v>
      </c>
      <c r="H501">
        <v>1</v>
      </c>
      <c r="I501" s="35">
        <v>12655.9</v>
      </c>
      <c r="J501" s="35"/>
      <c r="K501" s="36"/>
      <c r="L501" s="37">
        <v>75</v>
      </c>
      <c r="M501" s="38">
        <f t="shared" ref="M501:M562" si="16">IF(H501="","",H501*L501)</f>
        <v>75</v>
      </c>
      <c r="N501" s="39">
        <f t="shared" ref="N501:N562" si="17">IF(M501="","",I501*-M501)</f>
        <v>-949192.5</v>
      </c>
    </row>
    <row r="502" spans="2:14" x14ac:dyDescent="0.25">
      <c r="B502" s="16">
        <f>IF(C502="","",SUMIF('Account Ref'!B:B,'Trade Sheet'!C502,'Account Ref'!A:A))</f>
        <v>6</v>
      </c>
      <c r="C502" s="33" t="s">
        <v>345</v>
      </c>
      <c r="D502" s="34">
        <v>44161</v>
      </c>
      <c r="E502" s="34">
        <v>44145</v>
      </c>
      <c r="F502" s="1" t="s">
        <v>263</v>
      </c>
      <c r="G502">
        <v>21</v>
      </c>
      <c r="H502">
        <v>2</v>
      </c>
      <c r="I502" s="35">
        <v>12655.9</v>
      </c>
      <c r="L502" s="37">
        <v>75</v>
      </c>
      <c r="M502" s="38">
        <f t="shared" si="16"/>
        <v>150</v>
      </c>
      <c r="N502" s="39">
        <f t="shared" si="17"/>
        <v>-1898385</v>
      </c>
    </row>
    <row r="503" spans="2:14" x14ac:dyDescent="0.25">
      <c r="B503" s="16">
        <f>IF(C503="","",SUMIF('Account Ref'!B:B,'Trade Sheet'!C503,'Account Ref'!A:A))</f>
        <v>6</v>
      </c>
      <c r="C503" s="33" t="s">
        <v>345</v>
      </c>
      <c r="D503" s="34">
        <v>44161</v>
      </c>
      <c r="E503" s="34">
        <v>44145</v>
      </c>
      <c r="F503" s="1" t="s">
        <v>263</v>
      </c>
      <c r="G503">
        <v>21</v>
      </c>
      <c r="H503">
        <v>-2</v>
      </c>
      <c r="I503" s="35">
        <v>12609</v>
      </c>
      <c r="L503" s="37">
        <v>75</v>
      </c>
      <c r="M503" s="38">
        <f t="shared" si="16"/>
        <v>-150</v>
      </c>
      <c r="N503" s="39">
        <f t="shared" si="17"/>
        <v>1891350</v>
      </c>
    </row>
    <row r="504" spans="2:14" x14ac:dyDescent="0.25">
      <c r="B504" s="16">
        <f>IF(C504="","",SUMIF('Account Ref'!B:B,'Trade Sheet'!C504,'Account Ref'!A:A))</f>
        <v>1</v>
      </c>
      <c r="C504" s="33" t="s">
        <v>222</v>
      </c>
      <c r="D504" s="34">
        <v>44161</v>
      </c>
      <c r="E504" s="34">
        <v>44146</v>
      </c>
      <c r="F504" s="1" t="s">
        <v>286</v>
      </c>
      <c r="G504">
        <v>21</v>
      </c>
      <c r="H504">
        <v>1</v>
      </c>
      <c r="I504" s="35">
        <v>607.79999999999995</v>
      </c>
      <c r="L504" s="37">
        <v>1200</v>
      </c>
      <c r="M504" s="38">
        <f t="shared" si="16"/>
        <v>1200</v>
      </c>
      <c r="N504" s="39">
        <f t="shared" si="17"/>
        <v>-729360</v>
      </c>
    </row>
    <row r="505" spans="2:14" x14ac:dyDescent="0.25">
      <c r="B505" s="16">
        <f>IF(C505="","",SUMIF('Account Ref'!B:B,'Trade Sheet'!C505,'Account Ref'!A:A))</f>
        <v>1</v>
      </c>
      <c r="C505" s="33" t="s">
        <v>222</v>
      </c>
      <c r="D505" s="34">
        <v>44161</v>
      </c>
      <c r="E505" s="34">
        <v>44146</v>
      </c>
      <c r="F505" s="1" t="s">
        <v>253</v>
      </c>
      <c r="G505">
        <v>21</v>
      </c>
      <c r="H505">
        <v>1</v>
      </c>
      <c r="I505" s="35">
        <v>480.9</v>
      </c>
      <c r="L505" s="37">
        <v>1851</v>
      </c>
      <c r="M505" s="38">
        <f t="shared" si="16"/>
        <v>1851</v>
      </c>
      <c r="N505" s="39">
        <f t="shared" si="17"/>
        <v>-890145.89999999991</v>
      </c>
    </row>
    <row r="506" spans="2:14" x14ac:dyDescent="0.25">
      <c r="B506" s="16">
        <f>IF(C506="","",SUMIF('Account Ref'!B:B,'Trade Sheet'!C506,'Account Ref'!A:A))</f>
        <v>1</v>
      </c>
      <c r="C506" s="33" t="s">
        <v>222</v>
      </c>
      <c r="D506" s="34">
        <v>44161</v>
      </c>
      <c r="E506" s="34">
        <v>44146</v>
      </c>
      <c r="F506" s="1" t="s">
        <v>291</v>
      </c>
      <c r="G506">
        <v>21</v>
      </c>
      <c r="H506">
        <v>1</v>
      </c>
      <c r="I506" s="35">
        <v>395.8</v>
      </c>
      <c r="L506" s="37">
        <v>1800</v>
      </c>
      <c r="M506" s="38">
        <f t="shared" si="16"/>
        <v>1800</v>
      </c>
      <c r="N506" s="39">
        <f t="shared" si="17"/>
        <v>-712440</v>
      </c>
    </row>
    <row r="507" spans="2:14" x14ac:dyDescent="0.25">
      <c r="B507" s="16">
        <f>IF(C507="","",SUMIF('Account Ref'!B:B,'Trade Sheet'!C507,'Account Ref'!A:A))</f>
        <v>1</v>
      </c>
      <c r="C507" s="33" t="s">
        <v>222</v>
      </c>
      <c r="D507" s="34">
        <v>44161</v>
      </c>
      <c r="E507" s="34">
        <v>44146</v>
      </c>
      <c r="F507" s="1" t="s">
        <v>316</v>
      </c>
      <c r="G507">
        <v>21</v>
      </c>
      <c r="H507">
        <v>2</v>
      </c>
      <c r="I507" s="35">
        <v>3355.2</v>
      </c>
      <c r="L507" s="37">
        <v>200</v>
      </c>
      <c r="M507" s="38">
        <f t="shared" si="16"/>
        <v>400</v>
      </c>
      <c r="N507" s="39">
        <f t="shared" si="17"/>
        <v>-1342080</v>
      </c>
    </row>
    <row r="508" spans="2:14" x14ac:dyDescent="0.25">
      <c r="B508" s="16">
        <f>IF(C508="","",SUMIF('Account Ref'!B:B,'Trade Sheet'!C508,'Account Ref'!A:A))</f>
        <v>1</v>
      </c>
      <c r="C508" s="33" t="s">
        <v>222</v>
      </c>
      <c r="D508" s="34">
        <v>44161</v>
      </c>
      <c r="E508" s="34">
        <v>44146</v>
      </c>
      <c r="F508" s="1" t="s">
        <v>302</v>
      </c>
      <c r="G508">
        <v>21</v>
      </c>
      <c r="H508">
        <v>2</v>
      </c>
      <c r="I508" s="35">
        <v>828.9</v>
      </c>
      <c r="L508" s="37">
        <v>700</v>
      </c>
      <c r="M508" s="38">
        <f t="shared" si="16"/>
        <v>1400</v>
      </c>
      <c r="N508" s="39">
        <f t="shared" si="17"/>
        <v>-1160460</v>
      </c>
    </row>
    <row r="509" spans="2:14" x14ac:dyDescent="0.25">
      <c r="B509" s="16">
        <f>IF(C509="","",SUMIF('Account Ref'!B:B,'Trade Sheet'!C509,'Account Ref'!A:A))</f>
        <v>1</v>
      </c>
      <c r="C509" s="33" t="s">
        <v>222</v>
      </c>
      <c r="D509" s="34">
        <v>44161</v>
      </c>
      <c r="E509" s="34">
        <v>44146</v>
      </c>
      <c r="F509" s="1" t="s">
        <v>271</v>
      </c>
      <c r="G509">
        <v>21</v>
      </c>
      <c r="H509">
        <v>1</v>
      </c>
      <c r="I509" s="35">
        <v>202.95</v>
      </c>
      <c r="L509" s="37">
        <v>4300</v>
      </c>
      <c r="M509" s="38">
        <f t="shared" si="16"/>
        <v>4300</v>
      </c>
      <c r="N509" s="39">
        <f t="shared" si="17"/>
        <v>-872685</v>
      </c>
    </row>
    <row r="510" spans="2:14" x14ac:dyDescent="0.25">
      <c r="B510" s="16">
        <f>IF(C510="","",SUMIF('Account Ref'!B:B,'Trade Sheet'!C510,'Account Ref'!A:A))</f>
        <v>1</v>
      </c>
      <c r="C510" s="33" t="s">
        <v>222</v>
      </c>
      <c r="D510" s="34">
        <v>44161</v>
      </c>
      <c r="E510" s="34">
        <v>44146</v>
      </c>
      <c r="F510" s="1" t="s">
        <v>266</v>
      </c>
      <c r="G510">
        <v>21</v>
      </c>
      <c r="H510">
        <v>1</v>
      </c>
      <c r="I510" s="35">
        <v>484.4</v>
      </c>
      <c r="L510" s="37">
        <v>1375</v>
      </c>
      <c r="M510" s="38">
        <f t="shared" si="16"/>
        <v>1375</v>
      </c>
      <c r="N510" s="39">
        <f t="shared" si="17"/>
        <v>-666050</v>
      </c>
    </row>
    <row r="511" spans="2:14" x14ac:dyDescent="0.25">
      <c r="B511" s="16">
        <f>IF(C511="","",SUMIF('Account Ref'!B:B,'Trade Sheet'!C511,'Account Ref'!A:A))</f>
        <v>1</v>
      </c>
      <c r="C511" s="33" t="s">
        <v>222</v>
      </c>
      <c r="D511" s="34">
        <v>44161</v>
      </c>
      <c r="E511" s="34">
        <v>44146</v>
      </c>
      <c r="F511" s="1" t="s">
        <v>265</v>
      </c>
      <c r="G511">
        <v>21</v>
      </c>
      <c r="H511">
        <v>1</v>
      </c>
      <c r="I511" s="35">
        <v>786.55</v>
      </c>
      <c r="L511" s="37">
        <v>800</v>
      </c>
      <c r="M511" s="38">
        <f t="shared" si="16"/>
        <v>800</v>
      </c>
      <c r="N511" s="39">
        <f t="shared" si="17"/>
        <v>-629240</v>
      </c>
    </row>
    <row r="512" spans="2:14" x14ac:dyDescent="0.25">
      <c r="B512" s="16">
        <f>IF(C512="","",SUMIF('Account Ref'!B:B,'Trade Sheet'!C512,'Account Ref'!A:A))</f>
        <v>1</v>
      </c>
      <c r="C512" s="33" t="s">
        <v>222</v>
      </c>
      <c r="D512" s="34">
        <v>44161</v>
      </c>
      <c r="E512" s="34">
        <v>44146</v>
      </c>
      <c r="F512" s="1" t="s">
        <v>280</v>
      </c>
      <c r="G512">
        <v>21</v>
      </c>
      <c r="H512">
        <v>1</v>
      </c>
      <c r="I512" s="35">
        <v>1123.1500000000001</v>
      </c>
      <c r="L512" s="37">
        <v>600</v>
      </c>
      <c r="M512" s="38">
        <f t="shared" si="16"/>
        <v>600</v>
      </c>
      <c r="N512" s="39">
        <f t="shared" si="17"/>
        <v>-673890</v>
      </c>
    </row>
    <row r="513" spans="2:14" x14ac:dyDescent="0.25">
      <c r="B513" s="16">
        <f>IF(C513="","",SUMIF('Account Ref'!B:B,'Trade Sheet'!C513,'Account Ref'!A:A))</f>
        <v>1</v>
      </c>
      <c r="C513" s="33" t="s">
        <v>222</v>
      </c>
      <c r="D513" s="34">
        <v>44161</v>
      </c>
      <c r="E513" s="34">
        <v>44146</v>
      </c>
      <c r="F513" s="1" t="s">
        <v>282</v>
      </c>
      <c r="G513">
        <v>21</v>
      </c>
      <c r="H513">
        <v>1</v>
      </c>
      <c r="I513" s="35">
        <v>16769.3</v>
      </c>
      <c r="L513" s="37">
        <v>50</v>
      </c>
      <c r="M513" s="38">
        <f t="shared" si="16"/>
        <v>50</v>
      </c>
      <c r="N513" s="39">
        <f t="shared" si="17"/>
        <v>-838465</v>
      </c>
    </row>
    <row r="514" spans="2:14" x14ac:dyDescent="0.25">
      <c r="B514" s="16">
        <f>IF(C514="","",SUMIF('Account Ref'!B:B,'Trade Sheet'!C514,'Account Ref'!A:A))</f>
        <v>1</v>
      </c>
      <c r="C514" s="33" t="s">
        <v>222</v>
      </c>
      <c r="D514" s="34">
        <v>44161</v>
      </c>
      <c r="E514" s="34">
        <v>44146</v>
      </c>
      <c r="F514" s="1" t="s">
        <v>284</v>
      </c>
      <c r="G514">
        <v>21</v>
      </c>
      <c r="H514">
        <v>1</v>
      </c>
      <c r="I514" s="35">
        <v>188.25</v>
      </c>
      <c r="L514" s="37">
        <v>4000</v>
      </c>
      <c r="M514" s="38">
        <f t="shared" si="16"/>
        <v>4000</v>
      </c>
      <c r="N514" s="39">
        <f t="shared" si="17"/>
        <v>-753000</v>
      </c>
    </row>
    <row r="515" spans="2:14" x14ac:dyDescent="0.25">
      <c r="B515" s="16">
        <f>IF(C515="","",SUMIF('Account Ref'!B:B,'Trade Sheet'!C515,'Account Ref'!A:A))</f>
        <v>1</v>
      </c>
      <c r="C515" s="33" t="s">
        <v>222</v>
      </c>
      <c r="D515" s="34">
        <v>44161</v>
      </c>
      <c r="E515" s="34">
        <v>44146</v>
      </c>
      <c r="F515" s="1" t="s">
        <v>313</v>
      </c>
      <c r="G515">
        <v>21</v>
      </c>
      <c r="H515">
        <v>1</v>
      </c>
      <c r="I515" s="35">
        <v>474</v>
      </c>
      <c r="L515" s="37">
        <v>1700</v>
      </c>
      <c r="M515" s="38">
        <f t="shared" si="16"/>
        <v>1700</v>
      </c>
      <c r="N515" s="39">
        <f t="shared" si="17"/>
        <v>-805800</v>
      </c>
    </row>
    <row r="516" spans="2:14" x14ac:dyDescent="0.25">
      <c r="B516" s="16">
        <f>IF(C516="","",SUMIF('Account Ref'!B:B,'Trade Sheet'!C516,'Account Ref'!A:A))</f>
        <v>1</v>
      </c>
      <c r="C516" s="33" t="s">
        <v>222</v>
      </c>
      <c r="D516" s="34">
        <v>44161</v>
      </c>
      <c r="E516" s="34">
        <v>44146</v>
      </c>
      <c r="F516" s="1" t="s">
        <v>311</v>
      </c>
      <c r="G516">
        <v>21</v>
      </c>
      <c r="H516">
        <v>1</v>
      </c>
      <c r="I516" s="35">
        <v>2696.75</v>
      </c>
      <c r="L516" s="37">
        <v>300</v>
      </c>
      <c r="M516" s="38">
        <f t="shared" si="16"/>
        <v>300</v>
      </c>
      <c r="N516" s="39">
        <f t="shared" si="17"/>
        <v>-809025</v>
      </c>
    </row>
    <row r="517" spans="2:14" x14ac:dyDescent="0.25">
      <c r="B517" s="16">
        <f>IF(C517="","",SUMIF('Account Ref'!B:B,'Trade Sheet'!C517,'Account Ref'!A:A))</f>
        <v>1</v>
      </c>
      <c r="C517" s="33" t="s">
        <v>222</v>
      </c>
      <c r="D517" s="34">
        <v>44161</v>
      </c>
      <c r="E517" s="34">
        <v>44146</v>
      </c>
      <c r="F517" s="1" t="s">
        <v>268</v>
      </c>
      <c r="G517">
        <v>21</v>
      </c>
      <c r="H517">
        <v>2</v>
      </c>
      <c r="I517" s="35">
        <v>841.67</v>
      </c>
      <c r="L517" s="37">
        <v>1200</v>
      </c>
      <c r="M517" s="38">
        <f t="shared" si="16"/>
        <v>2400</v>
      </c>
      <c r="N517" s="39">
        <f t="shared" si="17"/>
        <v>-2020008</v>
      </c>
    </row>
    <row r="518" spans="2:14" x14ac:dyDescent="0.25">
      <c r="B518" s="16">
        <f>IF(C518="","",SUMIF('Account Ref'!B:B,'Trade Sheet'!C518,'Account Ref'!A:A))</f>
        <v>1</v>
      </c>
      <c r="C518" s="33" t="s">
        <v>222</v>
      </c>
      <c r="D518" s="34">
        <v>44161</v>
      </c>
      <c r="E518" s="34">
        <v>44146</v>
      </c>
      <c r="F518" s="1" t="s">
        <v>258</v>
      </c>
      <c r="G518">
        <v>21</v>
      </c>
      <c r="H518">
        <v>1</v>
      </c>
      <c r="I518" s="35">
        <v>346.85</v>
      </c>
      <c r="L518" s="37">
        <v>3200</v>
      </c>
      <c r="M518" s="38">
        <f t="shared" si="16"/>
        <v>3200</v>
      </c>
      <c r="N518" s="39">
        <f t="shared" si="17"/>
        <v>-1109920</v>
      </c>
    </row>
    <row r="519" spans="2:14" x14ac:dyDescent="0.25">
      <c r="B519" s="16">
        <f>IF(C519="","",SUMIF('Account Ref'!B:B,'Trade Sheet'!C519,'Account Ref'!A:A))</f>
        <v>1</v>
      </c>
      <c r="C519" s="33" t="s">
        <v>222</v>
      </c>
      <c r="D519" s="34">
        <v>44161</v>
      </c>
      <c r="E519" s="34">
        <v>44146</v>
      </c>
      <c r="F519" s="1" t="s">
        <v>267</v>
      </c>
      <c r="G519">
        <v>21</v>
      </c>
      <c r="H519">
        <v>-1</v>
      </c>
      <c r="I519" s="35">
        <v>372.2</v>
      </c>
      <c r="L519" s="37">
        <v>2500</v>
      </c>
      <c r="M519" s="38">
        <f t="shared" si="16"/>
        <v>-2500</v>
      </c>
      <c r="N519" s="39">
        <f t="shared" si="17"/>
        <v>930500</v>
      </c>
    </row>
    <row r="520" spans="2:14" x14ac:dyDescent="0.25">
      <c r="B520" s="16">
        <f>IF(C520="","",SUMIF('Account Ref'!B:B,'Trade Sheet'!C520,'Account Ref'!A:A))</f>
        <v>1</v>
      </c>
      <c r="C520" s="33" t="s">
        <v>222</v>
      </c>
      <c r="D520" s="34">
        <v>44161</v>
      </c>
      <c r="E520" s="34">
        <v>44146</v>
      </c>
      <c r="F520" s="1" t="s">
        <v>288</v>
      </c>
      <c r="G520">
        <v>21</v>
      </c>
      <c r="H520">
        <v>-2</v>
      </c>
      <c r="I520" s="35">
        <v>6908</v>
      </c>
      <c r="L520" s="37">
        <v>125</v>
      </c>
      <c r="M520" s="38">
        <f t="shared" si="16"/>
        <v>-250</v>
      </c>
      <c r="N520" s="39">
        <f t="shared" si="17"/>
        <v>1727000</v>
      </c>
    </row>
    <row r="521" spans="2:14" x14ac:dyDescent="0.25">
      <c r="B521" s="16">
        <f>IF(C521="","",SUMIF('Account Ref'!B:B,'Trade Sheet'!C521,'Account Ref'!A:A))</f>
        <v>1</v>
      </c>
      <c r="C521" s="33" t="s">
        <v>222</v>
      </c>
      <c r="D521" s="34">
        <v>44161</v>
      </c>
      <c r="E521" s="34">
        <v>44146</v>
      </c>
      <c r="F521" s="1" t="s">
        <v>270</v>
      </c>
      <c r="G521">
        <v>21</v>
      </c>
      <c r="H521">
        <v>-1</v>
      </c>
      <c r="I521" s="35">
        <v>4229.5</v>
      </c>
      <c r="L521" s="37">
        <v>250</v>
      </c>
      <c r="M521" s="38">
        <f t="shared" si="16"/>
        <v>-250</v>
      </c>
      <c r="N521" s="39">
        <f t="shared" si="17"/>
        <v>1057375</v>
      </c>
    </row>
    <row r="522" spans="2:14" x14ac:dyDescent="0.25">
      <c r="B522" s="16">
        <f>IF(C522="","",SUMIF('Account Ref'!B:B,'Trade Sheet'!C522,'Account Ref'!A:A))</f>
        <v>1</v>
      </c>
      <c r="C522" s="33" t="s">
        <v>222</v>
      </c>
      <c r="D522" s="34">
        <v>44161</v>
      </c>
      <c r="E522" s="34">
        <v>44146</v>
      </c>
      <c r="F522" s="1" t="s">
        <v>290</v>
      </c>
      <c r="G522">
        <v>21</v>
      </c>
      <c r="H522">
        <v>-2</v>
      </c>
      <c r="I522" s="35">
        <v>125.3</v>
      </c>
      <c r="L522" s="37">
        <v>3700</v>
      </c>
      <c r="M522" s="38">
        <f t="shared" si="16"/>
        <v>-7400</v>
      </c>
      <c r="N522" s="39">
        <f t="shared" si="17"/>
        <v>927220</v>
      </c>
    </row>
    <row r="523" spans="2:14" x14ac:dyDescent="0.25">
      <c r="B523" s="16">
        <f>IF(C523="","",SUMIF('Account Ref'!B:B,'Trade Sheet'!C523,'Account Ref'!A:A))</f>
        <v>1</v>
      </c>
      <c r="C523" s="33" t="s">
        <v>222</v>
      </c>
      <c r="D523" s="34">
        <v>44161</v>
      </c>
      <c r="E523" s="34">
        <v>44146</v>
      </c>
      <c r="F523" s="1" t="s">
        <v>281</v>
      </c>
      <c r="G523">
        <v>21</v>
      </c>
      <c r="H523">
        <v>-2</v>
      </c>
      <c r="I523" s="35">
        <v>93.2</v>
      </c>
      <c r="L523" s="37">
        <v>6100</v>
      </c>
      <c r="M523" s="38">
        <f t="shared" si="16"/>
        <v>-12200</v>
      </c>
      <c r="N523" s="39">
        <f t="shared" si="17"/>
        <v>1137040</v>
      </c>
    </row>
    <row r="524" spans="2:14" x14ac:dyDescent="0.25">
      <c r="B524" s="16">
        <f>IF(C524="","",SUMIF('Account Ref'!B:B,'Trade Sheet'!C524,'Account Ref'!A:A))</f>
        <v>1</v>
      </c>
      <c r="C524" s="33" t="s">
        <v>222</v>
      </c>
      <c r="D524" s="34">
        <v>44161</v>
      </c>
      <c r="E524" s="34">
        <v>44146</v>
      </c>
      <c r="F524" s="1" t="s">
        <v>293</v>
      </c>
      <c r="G524">
        <v>21</v>
      </c>
      <c r="H524">
        <v>-1</v>
      </c>
      <c r="I524" s="35">
        <v>800.2</v>
      </c>
      <c r="L524" s="37">
        <v>950</v>
      </c>
      <c r="M524" s="38">
        <f t="shared" si="16"/>
        <v>-950</v>
      </c>
      <c r="N524" s="39">
        <f t="shared" si="17"/>
        <v>760190</v>
      </c>
    </row>
    <row r="525" spans="2:14" x14ac:dyDescent="0.25">
      <c r="B525" s="16">
        <f>IF(C525="","",SUMIF('Account Ref'!B:B,'Trade Sheet'!C525,'Account Ref'!A:A))</f>
        <v>1</v>
      </c>
      <c r="C525" s="33" t="s">
        <v>222</v>
      </c>
      <c r="D525" s="34">
        <v>44161</v>
      </c>
      <c r="E525" s="34">
        <v>44146</v>
      </c>
      <c r="F525" t="s">
        <v>264</v>
      </c>
      <c r="G525">
        <v>21</v>
      </c>
      <c r="H525">
        <v>-1</v>
      </c>
      <c r="I525" s="35">
        <v>2324.25</v>
      </c>
      <c r="L525" s="37">
        <v>300</v>
      </c>
      <c r="M525" s="38">
        <f t="shared" si="16"/>
        <v>-300</v>
      </c>
      <c r="N525" s="39">
        <f t="shared" si="17"/>
        <v>697275</v>
      </c>
    </row>
    <row r="526" spans="2:14" x14ac:dyDescent="0.25">
      <c r="B526" s="16">
        <f>IF(C526="","",SUMIF('Account Ref'!B:B,'Trade Sheet'!C526,'Account Ref'!A:A))</f>
        <v>1</v>
      </c>
      <c r="C526" s="33" t="s">
        <v>222</v>
      </c>
      <c r="D526" s="34">
        <v>44161</v>
      </c>
      <c r="E526" s="34">
        <v>44146</v>
      </c>
      <c r="F526" t="s">
        <v>321</v>
      </c>
      <c r="G526">
        <v>21</v>
      </c>
      <c r="H526">
        <v>-1</v>
      </c>
      <c r="I526" s="35">
        <v>1387.95</v>
      </c>
      <c r="L526" s="37">
        <v>550</v>
      </c>
      <c r="M526" s="38">
        <f t="shared" si="16"/>
        <v>-550</v>
      </c>
      <c r="N526" s="39">
        <f t="shared" si="17"/>
        <v>763372.5</v>
      </c>
    </row>
    <row r="527" spans="2:14" x14ac:dyDescent="0.25">
      <c r="B527" s="16">
        <f>IF(C527="","",SUMIF('Account Ref'!B:B,'Trade Sheet'!C527,'Account Ref'!A:A))</f>
        <v>1</v>
      </c>
      <c r="C527" s="33" t="s">
        <v>222</v>
      </c>
      <c r="D527" s="34">
        <v>44161</v>
      </c>
      <c r="E527" s="34">
        <v>44146</v>
      </c>
      <c r="F527" t="s">
        <v>261</v>
      </c>
      <c r="G527">
        <v>21</v>
      </c>
      <c r="H527">
        <v>-2</v>
      </c>
      <c r="I527" s="35">
        <v>85.05</v>
      </c>
      <c r="L527" s="37">
        <v>5700</v>
      </c>
      <c r="M527" s="38">
        <f t="shared" si="16"/>
        <v>-11400</v>
      </c>
      <c r="N527" s="39">
        <f t="shared" si="17"/>
        <v>969570</v>
      </c>
    </row>
    <row r="528" spans="2:14" x14ac:dyDescent="0.25">
      <c r="B528" s="16">
        <f>IF(C528="","",SUMIF('Account Ref'!B:B,'Trade Sheet'!C528,'Account Ref'!A:A))</f>
        <v>1</v>
      </c>
      <c r="C528" s="33" t="s">
        <v>222</v>
      </c>
      <c r="D528" s="34">
        <v>44161</v>
      </c>
      <c r="E528" s="34">
        <v>44146</v>
      </c>
      <c r="F528" t="s">
        <v>289</v>
      </c>
      <c r="G528">
        <v>21</v>
      </c>
      <c r="H528">
        <v>-2</v>
      </c>
      <c r="I528" s="35">
        <v>185.4</v>
      </c>
      <c r="L528" s="37">
        <v>3200</v>
      </c>
      <c r="M528" s="38">
        <f t="shared" si="16"/>
        <v>-6400</v>
      </c>
      <c r="N528" s="39">
        <f t="shared" si="17"/>
        <v>1186560</v>
      </c>
    </row>
    <row r="529" spans="2:14" x14ac:dyDescent="0.25">
      <c r="B529" s="16">
        <f>IF(C529="","",SUMIF('Account Ref'!B:B,'Trade Sheet'!C529,'Account Ref'!A:A))</f>
        <v>1</v>
      </c>
      <c r="C529" s="33" t="s">
        <v>222</v>
      </c>
      <c r="D529" s="34">
        <v>44161</v>
      </c>
      <c r="E529" s="34">
        <v>44146</v>
      </c>
      <c r="F529" t="s">
        <v>260</v>
      </c>
      <c r="G529">
        <v>21</v>
      </c>
      <c r="H529">
        <v>-2</v>
      </c>
      <c r="I529" s="35">
        <v>1059.5</v>
      </c>
      <c r="L529" s="37">
        <v>550</v>
      </c>
      <c r="M529" s="38">
        <f t="shared" si="16"/>
        <v>-1100</v>
      </c>
      <c r="N529" s="39">
        <f t="shared" si="17"/>
        <v>1165450</v>
      </c>
    </row>
    <row r="530" spans="2:14" x14ac:dyDescent="0.25">
      <c r="B530" s="16">
        <f>IF(C530="","",SUMIF('Account Ref'!B:B,'Trade Sheet'!C530,'Account Ref'!A:A))</f>
        <v>1</v>
      </c>
      <c r="C530" s="33" t="s">
        <v>222</v>
      </c>
      <c r="D530" s="34">
        <v>44161</v>
      </c>
      <c r="E530" s="34">
        <v>44146</v>
      </c>
      <c r="F530" t="s">
        <v>259</v>
      </c>
      <c r="G530">
        <v>21</v>
      </c>
      <c r="H530">
        <v>-1</v>
      </c>
      <c r="I530" s="35">
        <v>6876.3</v>
      </c>
      <c r="L530" s="37">
        <v>100</v>
      </c>
      <c r="M530" s="38">
        <f t="shared" si="16"/>
        <v>-100</v>
      </c>
      <c r="N530" s="39">
        <f t="shared" si="17"/>
        <v>687630</v>
      </c>
    </row>
    <row r="531" spans="2:14" x14ac:dyDescent="0.25">
      <c r="B531" s="16">
        <f>IF(C531="","",SUMIF('Account Ref'!B:B,'Trade Sheet'!C531,'Account Ref'!A:A))</f>
        <v>1</v>
      </c>
      <c r="C531" s="33" t="s">
        <v>222</v>
      </c>
      <c r="D531" s="34">
        <v>44161</v>
      </c>
      <c r="E531" s="34">
        <v>44146</v>
      </c>
      <c r="F531" t="s">
        <v>273</v>
      </c>
      <c r="G531">
        <v>21</v>
      </c>
      <c r="H531">
        <v>-2</v>
      </c>
      <c r="I531" s="35">
        <v>233.6</v>
      </c>
      <c r="L531" s="37">
        <v>3000</v>
      </c>
      <c r="M531" s="38">
        <f t="shared" si="16"/>
        <v>-6000</v>
      </c>
      <c r="N531" s="39">
        <f t="shared" si="17"/>
        <v>1401600</v>
      </c>
    </row>
    <row r="532" spans="2:14" x14ac:dyDescent="0.25">
      <c r="B532" s="16">
        <f>IF(C532="","",SUMIF('Account Ref'!B:B,'Trade Sheet'!C532,'Account Ref'!A:A))</f>
        <v>7</v>
      </c>
      <c r="C532" s="33" t="s">
        <v>344</v>
      </c>
      <c r="D532" s="34">
        <v>44161</v>
      </c>
      <c r="E532" s="34">
        <v>44146</v>
      </c>
      <c r="F532" t="s">
        <v>365</v>
      </c>
      <c r="G532">
        <v>21</v>
      </c>
      <c r="H532">
        <v>1</v>
      </c>
      <c r="I532" s="35">
        <v>259.5</v>
      </c>
      <c r="L532" s="37">
        <v>3000</v>
      </c>
      <c r="M532" s="38">
        <f t="shared" si="16"/>
        <v>3000</v>
      </c>
      <c r="N532" s="39">
        <f t="shared" si="17"/>
        <v>-778500</v>
      </c>
    </row>
    <row r="533" spans="2:14" x14ac:dyDescent="0.25">
      <c r="B533" s="16">
        <f>IF(C533="","",SUMIF('Account Ref'!B:B,'Trade Sheet'!C533,'Account Ref'!A:A))</f>
        <v>7</v>
      </c>
      <c r="C533" s="33" t="s">
        <v>344</v>
      </c>
      <c r="D533" s="34">
        <v>44161</v>
      </c>
      <c r="E533" s="34">
        <v>44146</v>
      </c>
      <c r="F533" t="s">
        <v>348</v>
      </c>
      <c r="G533">
        <v>21</v>
      </c>
      <c r="H533">
        <v>2</v>
      </c>
      <c r="I533" s="35">
        <v>810.85</v>
      </c>
      <c r="L533" s="37">
        <v>650</v>
      </c>
      <c r="M533" s="38">
        <f t="shared" si="16"/>
        <v>1300</v>
      </c>
      <c r="N533" s="39">
        <f t="shared" si="17"/>
        <v>-1054105</v>
      </c>
    </row>
    <row r="534" spans="2:14" x14ac:dyDescent="0.25">
      <c r="B534" s="16">
        <f>IF(C534="","",SUMIF('Account Ref'!B:B,'Trade Sheet'!C534,'Account Ref'!A:A))</f>
        <v>7</v>
      </c>
      <c r="C534" s="33" t="s">
        <v>344</v>
      </c>
      <c r="D534" s="34">
        <v>44161</v>
      </c>
      <c r="E534" s="34">
        <v>44146</v>
      </c>
      <c r="F534" s="1" t="s">
        <v>263</v>
      </c>
      <c r="G534">
        <v>21</v>
      </c>
      <c r="H534">
        <v>-2</v>
      </c>
      <c r="I534" s="35">
        <v>12749.75</v>
      </c>
      <c r="L534" s="37">
        <v>75</v>
      </c>
      <c r="M534" s="38">
        <f t="shared" si="16"/>
        <v>-150</v>
      </c>
      <c r="N534" s="39">
        <f t="shared" si="17"/>
        <v>1912462.5</v>
      </c>
    </row>
    <row r="535" spans="2:14" x14ac:dyDescent="0.25">
      <c r="B535" s="16">
        <f>IF(C535="","",SUMIF('Account Ref'!B:B,'Trade Sheet'!C535,'Account Ref'!A:A))</f>
        <v>1</v>
      </c>
      <c r="C535" s="33" t="s">
        <v>222</v>
      </c>
      <c r="D535" s="34">
        <v>44161</v>
      </c>
      <c r="E535" s="34">
        <v>44147</v>
      </c>
      <c r="F535" t="s">
        <v>283</v>
      </c>
      <c r="G535">
        <v>21</v>
      </c>
      <c r="H535">
        <v>1</v>
      </c>
      <c r="I535">
        <v>2181.5500000000002</v>
      </c>
      <c r="L535" s="37">
        <v>300</v>
      </c>
      <c r="M535" s="38">
        <f t="shared" si="16"/>
        <v>300</v>
      </c>
      <c r="N535" s="39">
        <f t="shared" si="17"/>
        <v>-654465</v>
      </c>
    </row>
    <row r="536" spans="2:14" x14ac:dyDescent="0.25">
      <c r="B536" s="16">
        <f>IF(C536="","",SUMIF('Account Ref'!B:B,'Trade Sheet'!C536,'Account Ref'!A:A))</f>
        <v>1</v>
      </c>
      <c r="C536" s="33" t="s">
        <v>222</v>
      </c>
      <c r="D536" s="34">
        <v>44161</v>
      </c>
      <c r="E536" s="34">
        <v>44147</v>
      </c>
      <c r="F536" t="s">
        <v>286</v>
      </c>
      <c r="G536">
        <v>21</v>
      </c>
      <c r="H536">
        <v>-1</v>
      </c>
      <c r="I536">
        <v>597.85</v>
      </c>
      <c r="L536" s="37">
        <v>1200</v>
      </c>
      <c r="M536" s="38">
        <f t="shared" si="16"/>
        <v>-1200</v>
      </c>
      <c r="N536" s="39">
        <f t="shared" si="17"/>
        <v>717420</v>
      </c>
    </row>
    <row r="537" spans="2:14" x14ac:dyDescent="0.25">
      <c r="B537" s="16">
        <f>IF(C537="","",SUMIF('Account Ref'!B:B,'Trade Sheet'!C537,'Account Ref'!A:A))</f>
        <v>1</v>
      </c>
      <c r="C537" s="33" t="s">
        <v>222</v>
      </c>
      <c r="D537" s="34">
        <v>44161</v>
      </c>
      <c r="E537" s="34">
        <v>44147</v>
      </c>
      <c r="F537" t="s">
        <v>270</v>
      </c>
      <c r="G537">
        <v>21</v>
      </c>
      <c r="H537">
        <v>1</v>
      </c>
      <c r="I537">
        <v>4276.75</v>
      </c>
      <c r="L537" s="37">
        <v>250</v>
      </c>
      <c r="M537" s="38">
        <f t="shared" si="16"/>
        <v>250</v>
      </c>
      <c r="N537" s="39">
        <f t="shared" si="17"/>
        <v>-1069187.5</v>
      </c>
    </row>
    <row r="538" spans="2:14" x14ac:dyDescent="0.25">
      <c r="B538" s="16">
        <f>IF(C538="","",SUMIF('Account Ref'!B:B,'Trade Sheet'!C538,'Account Ref'!A:A))</f>
        <v>1</v>
      </c>
      <c r="C538" s="33" t="s">
        <v>222</v>
      </c>
      <c r="D538" s="34">
        <v>44161</v>
      </c>
      <c r="E538" s="34">
        <v>44147</v>
      </c>
      <c r="F538" t="s">
        <v>298</v>
      </c>
      <c r="G538">
        <v>21</v>
      </c>
      <c r="H538">
        <v>1</v>
      </c>
      <c r="I538">
        <v>3520.55</v>
      </c>
      <c r="L538" s="37">
        <v>200</v>
      </c>
      <c r="M538" s="38">
        <f t="shared" si="16"/>
        <v>200</v>
      </c>
      <c r="N538" s="39">
        <f t="shared" si="17"/>
        <v>-704110</v>
      </c>
    </row>
    <row r="539" spans="2:14" x14ac:dyDescent="0.25">
      <c r="B539" s="16">
        <f>IF(C539="","",SUMIF('Account Ref'!B:B,'Trade Sheet'!C539,'Account Ref'!A:A))</f>
        <v>1</v>
      </c>
      <c r="C539" s="33" t="s">
        <v>222</v>
      </c>
      <c r="D539" s="34">
        <v>44161</v>
      </c>
      <c r="E539" s="34">
        <v>44147</v>
      </c>
      <c r="F539" t="s">
        <v>323</v>
      </c>
      <c r="G539">
        <v>21</v>
      </c>
      <c r="H539">
        <v>-2</v>
      </c>
      <c r="I539">
        <v>742.02</v>
      </c>
      <c r="L539" s="37">
        <v>1300</v>
      </c>
      <c r="M539" s="38">
        <f t="shared" si="16"/>
        <v>-2600</v>
      </c>
      <c r="N539" s="39">
        <f t="shared" si="17"/>
        <v>1929252</v>
      </c>
    </row>
    <row r="540" spans="2:14" x14ac:dyDescent="0.25">
      <c r="B540" s="16">
        <f>IF(C540="","",SUMIF('Account Ref'!B:B,'Trade Sheet'!C540,'Account Ref'!A:A))</f>
        <v>1</v>
      </c>
      <c r="C540" s="33" t="s">
        <v>222</v>
      </c>
      <c r="D540" s="34">
        <v>44161</v>
      </c>
      <c r="E540" s="34">
        <v>44147</v>
      </c>
      <c r="F540" t="s">
        <v>316</v>
      </c>
      <c r="G540">
        <v>21</v>
      </c>
      <c r="H540">
        <v>-1</v>
      </c>
      <c r="I540">
        <v>3381.3</v>
      </c>
      <c r="L540" s="37">
        <v>200</v>
      </c>
      <c r="M540" s="38">
        <f t="shared" si="16"/>
        <v>-200</v>
      </c>
      <c r="N540" s="39">
        <f t="shared" si="17"/>
        <v>676260</v>
      </c>
    </row>
    <row r="541" spans="2:14" x14ac:dyDescent="0.25">
      <c r="B541" s="16">
        <f>IF(C541="","",SUMIF('Account Ref'!B:B,'Trade Sheet'!C541,'Account Ref'!A:A))</f>
        <v>1</v>
      </c>
      <c r="C541" s="33" t="s">
        <v>222</v>
      </c>
      <c r="D541" s="34">
        <v>44161</v>
      </c>
      <c r="E541" s="34">
        <v>44147</v>
      </c>
      <c r="F541" t="s">
        <v>269</v>
      </c>
      <c r="G541">
        <v>21</v>
      </c>
      <c r="H541">
        <v>-4</v>
      </c>
      <c r="I541">
        <v>4855.63</v>
      </c>
      <c r="L541" s="37">
        <v>125</v>
      </c>
      <c r="M541" s="38">
        <f t="shared" si="16"/>
        <v>-500</v>
      </c>
      <c r="N541" s="39">
        <f t="shared" si="17"/>
        <v>2427815</v>
      </c>
    </row>
    <row r="542" spans="2:14" x14ac:dyDescent="0.25">
      <c r="B542" s="16">
        <f>IF(C542="","",SUMIF('Account Ref'!B:B,'Trade Sheet'!C542,'Account Ref'!A:A))</f>
        <v>1</v>
      </c>
      <c r="C542" s="33" t="s">
        <v>222</v>
      </c>
      <c r="D542" s="34">
        <v>44161</v>
      </c>
      <c r="E542" s="34">
        <v>44147</v>
      </c>
      <c r="F542" t="s">
        <v>257</v>
      </c>
      <c r="G542">
        <v>21</v>
      </c>
      <c r="H542">
        <v>-1</v>
      </c>
      <c r="I542">
        <v>2335.8000000000002</v>
      </c>
      <c r="L542" s="37">
        <v>350</v>
      </c>
      <c r="M542" s="38">
        <f t="shared" si="16"/>
        <v>-350</v>
      </c>
      <c r="N542" s="39">
        <f t="shared" si="17"/>
        <v>817530.00000000012</v>
      </c>
    </row>
    <row r="543" spans="2:14" x14ac:dyDescent="0.25">
      <c r="B543" s="16">
        <f>IF(C543="","",SUMIF('Account Ref'!B:B,'Trade Sheet'!C543,'Account Ref'!A:A))</f>
        <v>1</v>
      </c>
      <c r="C543" s="33" t="s">
        <v>222</v>
      </c>
      <c r="D543" s="34">
        <v>44161</v>
      </c>
      <c r="E543" s="34">
        <v>44147</v>
      </c>
      <c r="F543" t="s">
        <v>281</v>
      </c>
      <c r="G543">
        <v>21</v>
      </c>
      <c r="H543">
        <v>2</v>
      </c>
      <c r="I543">
        <v>93.58</v>
      </c>
      <c r="L543" s="37">
        <v>6100</v>
      </c>
      <c r="M543" s="38">
        <f t="shared" si="16"/>
        <v>12200</v>
      </c>
      <c r="N543" s="39">
        <f t="shared" si="17"/>
        <v>-1141676</v>
      </c>
    </row>
    <row r="544" spans="2:14" x14ac:dyDescent="0.25">
      <c r="B544" s="16">
        <f>IF(C544="","",SUMIF('Account Ref'!B:B,'Trade Sheet'!C544,'Account Ref'!A:A))</f>
        <v>1</v>
      </c>
      <c r="C544" s="33" t="s">
        <v>222</v>
      </c>
      <c r="D544" s="34">
        <v>44161</v>
      </c>
      <c r="E544" s="34">
        <v>44147</v>
      </c>
      <c r="F544" t="s">
        <v>302</v>
      </c>
      <c r="G544">
        <v>21</v>
      </c>
      <c r="H544">
        <v>-2</v>
      </c>
      <c r="I544">
        <v>826.45</v>
      </c>
      <c r="L544" s="37">
        <v>700</v>
      </c>
      <c r="M544" s="38">
        <f t="shared" si="16"/>
        <v>-1400</v>
      </c>
      <c r="N544" s="39">
        <f t="shared" si="17"/>
        <v>1157030</v>
      </c>
    </row>
    <row r="545" spans="2:14" x14ac:dyDescent="0.25">
      <c r="B545" s="16">
        <f>IF(C545="","",SUMIF('Account Ref'!B:B,'Trade Sheet'!C545,'Account Ref'!A:A))</f>
        <v>1</v>
      </c>
      <c r="C545" s="33" t="s">
        <v>222</v>
      </c>
      <c r="D545" s="34">
        <v>44161</v>
      </c>
      <c r="E545" s="34">
        <v>44147</v>
      </c>
      <c r="F545" t="s">
        <v>264</v>
      </c>
      <c r="G545">
        <v>21</v>
      </c>
      <c r="H545">
        <v>1</v>
      </c>
      <c r="I545">
        <v>2334</v>
      </c>
      <c r="L545" s="37">
        <v>300</v>
      </c>
      <c r="M545" s="38">
        <f t="shared" si="16"/>
        <v>300</v>
      </c>
      <c r="N545" s="39">
        <f t="shared" si="17"/>
        <v>-700200</v>
      </c>
    </row>
    <row r="546" spans="2:14" x14ac:dyDescent="0.25">
      <c r="B546" s="16">
        <f>IF(C546="","",SUMIF('Account Ref'!B:B,'Trade Sheet'!C546,'Account Ref'!A:A))</f>
        <v>1</v>
      </c>
      <c r="C546" s="33" t="s">
        <v>222</v>
      </c>
      <c r="D546" s="34">
        <v>44161</v>
      </c>
      <c r="E546" s="34">
        <v>44147</v>
      </c>
      <c r="F546" t="s">
        <v>321</v>
      </c>
      <c r="G546">
        <v>21</v>
      </c>
      <c r="H546">
        <v>2</v>
      </c>
      <c r="I546">
        <v>1372.4</v>
      </c>
      <c r="L546" s="37">
        <v>550</v>
      </c>
      <c r="M546" s="38">
        <f t="shared" si="16"/>
        <v>1100</v>
      </c>
      <c r="N546" s="39">
        <f t="shared" si="17"/>
        <v>-1509640</v>
      </c>
    </row>
    <row r="547" spans="2:14" x14ac:dyDescent="0.25">
      <c r="B547" s="16">
        <f>IF(C547="","",SUMIF('Account Ref'!B:B,'Trade Sheet'!C547,'Account Ref'!A:A))</f>
        <v>1</v>
      </c>
      <c r="C547" s="33" t="s">
        <v>222</v>
      </c>
      <c r="D547" s="34">
        <v>44161</v>
      </c>
      <c r="E547" s="34">
        <v>44147</v>
      </c>
      <c r="F547" t="s">
        <v>255</v>
      </c>
      <c r="G547">
        <v>21</v>
      </c>
      <c r="H547">
        <v>-1</v>
      </c>
      <c r="I547">
        <v>3081.55</v>
      </c>
      <c r="L547" s="37">
        <v>300</v>
      </c>
      <c r="M547" s="38">
        <f t="shared" si="16"/>
        <v>-300</v>
      </c>
      <c r="N547" s="39">
        <f t="shared" si="17"/>
        <v>924465</v>
      </c>
    </row>
    <row r="548" spans="2:14" x14ac:dyDescent="0.25">
      <c r="B548" s="16">
        <f>IF(C548="","",SUMIF('Account Ref'!B:B,'Trade Sheet'!C548,'Account Ref'!A:A))</f>
        <v>1</v>
      </c>
      <c r="C548" s="33" t="s">
        <v>222</v>
      </c>
      <c r="D548" s="34">
        <v>44161</v>
      </c>
      <c r="E548" s="34">
        <v>44147</v>
      </c>
      <c r="F548" t="s">
        <v>271</v>
      </c>
      <c r="G548">
        <v>21</v>
      </c>
      <c r="H548">
        <v>-1</v>
      </c>
      <c r="I548">
        <v>208.6</v>
      </c>
      <c r="L548" s="37">
        <v>4300</v>
      </c>
      <c r="M548" s="38">
        <f t="shared" si="16"/>
        <v>-4300</v>
      </c>
      <c r="N548" s="39">
        <f t="shared" si="17"/>
        <v>896980</v>
      </c>
    </row>
    <row r="549" spans="2:14" x14ac:dyDescent="0.25">
      <c r="B549" s="16">
        <f>IF(C549="","",SUMIF('Account Ref'!B:B,'Trade Sheet'!C549,'Account Ref'!A:A))</f>
        <v>1</v>
      </c>
      <c r="C549" s="33" t="s">
        <v>222</v>
      </c>
      <c r="D549" s="34">
        <v>44161</v>
      </c>
      <c r="E549" s="34">
        <v>44147</v>
      </c>
      <c r="F549" t="s">
        <v>320</v>
      </c>
      <c r="G549">
        <v>21</v>
      </c>
      <c r="H549">
        <v>1</v>
      </c>
      <c r="I549">
        <v>2193.8000000000002</v>
      </c>
      <c r="L549" s="37">
        <v>300</v>
      </c>
      <c r="M549" s="38">
        <f t="shared" si="16"/>
        <v>300</v>
      </c>
      <c r="N549" s="39">
        <f t="shared" si="17"/>
        <v>-658140</v>
      </c>
    </row>
    <row r="550" spans="2:14" x14ac:dyDescent="0.25">
      <c r="B550" s="16">
        <f>IF(C550="","",SUMIF('Account Ref'!B:B,'Trade Sheet'!C550,'Account Ref'!A:A))</f>
        <v>1</v>
      </c>
      <c r="C550" s="33" t="s">
        <v>222</v>
      </c>
      <c r="D550" s="34">
        <v>44161</v>
      </c>
      <c r="E550" s="34">
        <v>44147</v>
      </c>
      <c r="F550" t="s">
        <v>266</v>
      </c>
      <c r="G550">
        <v>21</v>
      </c>
      <c r="H550">
        <v>2</v>
      </c>
      <c r="I550">
        <v>477.68</v>
      </c>
      <c r="L550" s="37">
        <v>1375</v>
      </c>
      <c r="M550" s="38">
        <f t="shared" si="16"/>
        <v>2750</v>
      </c>
      <c r="N550" s="39">
        <f t="shared" si="17"/>
        <v>-1313620</v>
      </c>
    </row>
    <row r="551" spans="2:14" x14ac:dyDescent="0.25">
      <c r="B551" s="16">
        <f>IF(C551="","",SUMIF('Account Ref'!B:B,'Trade Sheet'!C551,'Account Ref'!A:A))</f>
        <v>1</v>
      </c>
      <c r="C551" s="33" t="s">
        <v>222</v>
      </c>
      <c r="D551" s="34">
        <v>44161</v>
      </c>
      <c r="E551" s="34">
        <v>44147</v>
      </c>
      <c r="F551" t="s">
        <v>265</v>
      </c>
      <c r="G551">
        <v>21</v>
      </c>
      <c r="H551">
        <v>3</v>
      </c>
      <c r="I551">
        <v>773.58</v>
      </c>
      <c r="L551" s="37">
        <v>800</v>
      </c>
      <c r="M551" s="38">
        <f t="shared" si="16"/>
        <v>2400</v>
      </c>
      <c r="N551" s="39">
        <f t="shared" si="17"/>
        <v>-1856592</v>
      </c>
    </row>
    <row r="552" spans="2:14" x14ac:dyDescent="0.25">
      <c r="B552" s="16">
        <f>IF(C552="","",SUMIF('Account Ref'!B:B,'Trade Sheet'!C552,'Account Ref'!A:A))</f>
        <v>1</v>
      </c>
      <c r="C552" s="33" t="s">
        <v>222</v>
      </c>
      <c r="D552" s="34">
        <v>44161</v>
      </c>
      <c r="E552" s="34">
        <v>44147</v>
      </c>
      <c r="F552" t="s">
        <v>280</v>
      </c>
      <c r="G552">
        <v>21</v>
      </c>
      <c r="H552">
        <v>-1</v>
      </c>
      <c r="I552">
        <v>1117.8</v>
      </c>
      <c r="L552" s="37">
        <v>600</v>
      </c>
      <c r="M552" s="38">
        <f t="shared" si="16"/>
        <v>-600</v>
      </c>
      <c r="N552" s="39">
        <f t="shared" si="17"/>
        <v>670680</v>
      </c>
    </row>
    <row r="553" spans="2:14" x14ac:dyDescent="0.25">
      <c r="B553" s="16">
        <f>IF(C553="","",SUMIF('Account Ref'!B:B,'Trade Sheet'!C553,'Account Ref'!A:A))</f>
        <v>1</v>
      </c>
      <c r="C553" s="33" t="s">
        <v>222</v>
      </c>
      <c r="D553" s="34">
        <v>44161</v>
      </c>
      <c r="E553" s="34">
        <v>44147</v>
      </c>
      <c r="F553" t="s">
        <v>261</v>
      </c>
      <c r="G553">
        <v>21</v>
      </c>
      <c r="H553">
        <v>2</v>
      </c>
      <c r="I553">
        <v>85.67</v>
      </c>
      <c r="L553" s="37">
        <v>5700</v>
      </c>
      <c r="M553" s="38">
        <f t="shared" si="16"/>
        <v>11400</v>
      </c>
      <c r="N553" s="39">
        <f t="shared" si="17"/>
        <v>-976638</v>
      </c>
    </row>
    <row r="554" spans="2:14" x14ac:dyDescent="0.25">
      <c r="B554" s="16">
        <f>IF(C554="","",SUMIF('Account Ref'!B:B,'Trade Sheet'!C554,'Account Ref'!A:A))</f>
        <v>1</v>
      </c>
      <c r="C554" s="33" t="s">
        <v>222</v>
      </c>
      <c r="D554" s="34">
        <v>44161</v>
      </c>
      <c r="E554" s="34">
        <v>44147</v>
      </c>
      <c r="F554" t="s">
        <v>289</v>
      </c>
      <c r="G554">
        <v>21</v>
      </c>
      <c r="H554">
        <v>-2</v>
      </c>
      <c r="I554">
        <v>188.03</v>
      </c>
      <c r="L554" s="37">
        <v>3200</v>
      </c>
      <c r="M554" s="38">
        <f t="shared" si="16"/>
        <v>-6400</v>
      </c>
      <c r="N554" s="39">
        <f t="shared" si="17"/>
        <v>1203392</v>
      </c>
    </row>
    <row r="555" spans="2:14" x14ac:dyDescent="0.25">
      <c r="B555" s="16">
        <f>IF(C555="","",SUMIF('Account Ref'!B:B,'Trade Sheet'!C555,'Account Ref'!A:A))</f>
        <v>1</v>
      </c>
      <c r="C555" s="33" t="s">
        <v>222</v>
      </c>
      <c r="D555" s="34">
        <v>44161</v>
      </c>
      <c r="E555" s="34">
        <v>44147</v>
      </c>
      <c r="F555" t="s">
        <v>260</v>
      </c>
      <c r="G555">
        <v>21</v>
      </c>
      <c r="H555">
        <v>2</v>
      </c>
      <c r="I555">
        <v>1074.45</v>
      </c>
      <c r="L555" s="37">
        <v>550</v>
      </c>
      <c r="M555" s="38">
        <f t="shared" si="16"/>
        <v>1100</v>
      </c>
      <c r="N555" s="39">
        <f t="shared" si="17"/>
        <v>-1181895</v>
      </c>
    </row>
    <row r="556" spans="2:14" x14ac:dyDescent="0.25">
      <c r="B556" s="16">
        <f>IF(C556="","",SUMIF('Account Ref'!B:B,'Trade Sheet'!C556,'Account Ref'!A:A))</f>
        <v>1</v>
      </c>
      <c r="C556" s="33" t="s">
        <v>222</v>
      </c>
      <c r="D556" s="34">
        <v>44161</v>
      </c>
      <c r="E556" s="34">
        <v>44147</v>
      </c>
      <c r="F556" s="1" t="s">
        <v>263</v>
      </c>
      <c r="G556">
        <v>21</v>
      </c>
      <c r="H556">
        <v>1</v>
      </c>
      <c r="I556">
        <v>12706</v>
      </c>
      <c r="L556" s="37">
        <v>75</v>
      </c>
      <c r="M556" s="38">
        <f t="shared" si="16"/>
        <v>75</v>
      </c>
      <c r="N556" s="39">
        <f t="shared" si="17"/>
        <v>-952950</v>
      </c>
    </row>
    <row r="557" spans="2:14" x14ac:dyDescent="0.25">
      <c r="B557" s="16">
        <f>IF(C557="","",SUMIF('Account Ref'!B:B,'Trade Sheet'!C557,'Account Ref'!A:A))</f>
        <v>1</v>
      </c>
      <c r="C557" s="33" t="s">
        <v>222</v>
      </c>
      <c r="D557" s="34">
        <v>44161</v>
      </c>
      <c r="E557" s="34">
        <v>44147</v>
      </c>
      <c r="F557" t="s">
        <v>287</v>
      </c>
      <c r="G557">
        <v>21</v>
      </c>
      <c r="H557">
        <v>1</v>
      </c>
      <c r="I557">
        <v>1983.95</v>
      </c>
      <c r="L557" s="37">
        <v>505</v>
      </c>
      <c r="M557" s="38">
        <f t="shared" si="16"/>
        <v>505</v>
      </c>
      <c r="N557" s="39">
        <f t="shared" si="17"/>
        <v>-1001894.75</v>
      </c>
    </row>
    <row r="558" spans="2:14" x14ac:dyDescent="0.25">
      <c r="B558" s="16">
        <f>IF(C558="","",SUMIF('Account Ref'!B:B,'Trade Sheet'!C558,'Account Ref'!A:A))</f>
        <v>1</v>
      </c>
      <c r="C558" s="33" t="s">
        <v>222</v>
      </c>
      <c r="D558" s="34">
        <v>44161</v>
      </c>
      <c r="E558" s="34">
        <v>44147</v>
      </c>
      <c r="F558" t="s">
        <v>273</v>
      </c>
      <c r="G558">
        <v>21</v>
      </c>
      <c r="H558">
        <v>1</v>
      </c>
      <c r="I558">
        <v>227.25</v>
      </c>
      <c r="L558" s="37">
        <v>3000</v>
      </c>
      <c r="M558" s="38">
        <f t="shared" si="16"/>
        <v>3000</v>
      </c>
      <c r="N558" s="39">
        <f t="shared" si="17"/>
        <v>-681750</v>
      </c>
    </row>
    <row r="559" spans="2:14" x14ac:dyDescent="0.25">
      <c r="B559" s="16">
        <f>IF(C559="","",SUMIF('Account Ref'!B:B,'Trade Sheet'!C559,'Account Ref'!A:A))</f>
        <v>1</v>
      </c>
      <c r="C559" s="33" t="s">
        <v>222</v>
      </c>
      <c r="D559" s="34">
        <v>44161</v>
      </c>
      <c r="E559" s="34">
        <v>44147</v>
      </c>
      <c r="F559" t="s">
        <v>317</v>
      </c>
      <c r="G559">
        <v>21</v>
      </c>
      <c r="H559">
        <v>1</v>
      </c>
      <c r="I559">
        <v>23609.3</v>
      </c>
      <c r="L559" s="37">
        <v>50</v>
      </c>
      <c r="M559" s="38">
        <f t="shared" si="16"/>
        <v>50</v>
      </c>
      <c r="N559" s="39">
        <f t="shared" si="17"/>
        <v>-1180465</v>
      </c>
    </row>
    <row r="560" spans="2:14" x14ac:dyDescent="0.25">
      <c r="B560" s="16">
        <f>IF(C560="","",SUMIF('Account Ref'!B:B,'Trade Sheet'!C560,'Account Ref'!A:A))</f>
        <v>1</v>
      </c>
      <c r="C560" s="33" t="s">
        <v>222</v>
      </c>
      <c r="D560" s="34">
        <v>44161</v>
      </c>
      <c r="E560" s="34">
        <v>44147</v>
      </c>
      <c r="F560" t="s">
        <v>279</v>
      </c>
      <c r="G560">
        <v>21</v>
      </c>
      <c r="H560">
        <v>-1</v>
      </c>
      <c r="I560">
        <v>511.85</v>
      </c>
      <c r="L560" s="37">
        <v>1400</v>
      </c>
      <c r="M560" s="38">
        <f t="shared" si="16"/>
        <v>-1400</v>
      </c>
      <c r="N560" s="39">
        <f t="shared" si="17"/>
        <v>716590</v>
      </c>
    </row>
    <row r="561" spans="2:14" x14ac:dyDescent="0.25">
      <c r="B561" s="16">
        <f>IF(C561="","",SUMIF('Account Ref'!B:B,'Trade Sheet'!C561,'Account Ref'!A:A))</f>
        <v>1</v>
      </c>
      <c r="C561" s="33" t="s">
        <v>222</v>
      </c>
      <c r="D561" s="34">
        <v>44161</v>
      </c>
      <c r="E561" s="34">
        <v>44147</v>
      </c>
      <c r="F561" t="s">
        <v>319</v>
      </c>
      <c r="G561">
        <v>21</v>
      </c>
      <c r="H561">
        <v>-1</v>
      </c>
      <c r="I561">
        <v>151.4</v>
      </c>
      <c r="L561" s="37">
        <v>5700</v>
      </c>
      <c r="M561" s="38">
        <f t="shared" si="16"/>
        <v>-5700</v>
      </c>
      <c r="N561" s="39">
        <f t="shared" si="17"/>
        <v>862980</v>
      </c>
    </row>
    <row r="562" spans="2:14" x14ac:dyDescent="0.25">
      <c r="B562" s="16">
        <f>IF(C562="","",SUMIF('Account Ref'!B:B,'Trade Sheet'!C562,'Account Ref'!A:A))</f>
        <v>1</v>
      </c>
      <c r="C562" s="33" t="s">
        <v>222</v>
      </c>
      <c r="D562" s="34">
        <v>44161</v>
      </c>
      <c r="E562" s="34">
        <v>44147</v>
      </c>
      <c r="F562" t="s">
        <v>313</v>
      </c>
      <c r="G562">
        <v>21</v>
      </c>
      <c r="H562">
        <v>-1</v>
      </c>
      <c r="I562">
        <v>475.1</v>
      </c>
      <c r="L562" s="37">
        <v>1700</v>
      </c>
      <c r="M562" s="38">
        <f t="shared" si="16"/>
        <v>-1700</v>
      </c>
      <c r="N562" s="39">
        <f t="shared" si="17"/>
        <v>807670</v>
      </c>
    </row>
    <row r="563" spans="2:14" x14ac:dyDescent="0.25">
      <c r="B563" s="16">
        <f>IF(C563="","",SUMIF('Account Ref'!B:B,'Trade Sheet'!C563,'Account Ref'!A:A))</f>
        <v>1</v>
      </c>
      <c r="C563" s="33" t="s">
        <v>222</v>
      </c>
      <c r="D563" s="34">
        <v>44161</v>
      </c>
      <c r="E563" s="34">
        <v>44147</v>
      </c>
      <c r="F563" t="s">
        <v>311</v>
      </c>
      <c r="G563">
        <v>21</v>
      </c>
      <c r="H563">
        <v>-1</v>
      </c>
      <c r="I563">
        <v>2681.55</v>
      </c>
      <c r="L563" s="37">
        <v>300</v>
      </c>
      <c r="M563" s="38">
        <f t="shared" ref="M563:M613" si="18">IF(H563="","",H563*L563)</f>
        <v>-300</v>
      </c>
      <c r="N563" s="39">
        <f t="shared" ref="N563:N613" si="19">IF(M563="","",I563*-M563)</f>
        <v>804465</v>
      </c>
    </row>
    <row r="564" spans="2:14" x14ac:dyDescent="0.25">
      <c r="B564" s="16">
        <f>IF(C564="","",SUMIF('Account Ref'!B:B,'Trade Sheet'!C564,'Account Ref'!A:A))</f>
        <v>1</v>
      </c>
      <c r="C564" s="33" t="s">
        <v>222</v>
      </c>
      <c r="D564" s="34">
        <v>44161</v>
      </c>
      <c r="E564" s="34">
        <v>44147</v>
      </c>
      <c r="F564" s="1" t="s">
        <v>268</v>
      </c>
      <c r="G564">
        <v>21</v>
      </c>
      <c r="H564">
        <v>-1</v>
      </c>
      <c r="I564">
        <v>844.55</v>
      </c>
      <c r="L564" s="37">
        <v>1200</v>
      </c>
      <c r="M564" s="38">
        <f t="shared" si="18"/>
        <v>-1200</v>
      </c>
      <c r="N564" s="39">
        <f t="shared" si="19"/>
        <v>1013460</v>
      </c>
    </row>
    <row r="565" spans="2:14" x14ac:dyDescent="0.25">
      <c r="B565" s="16">
        <f>IF(C565="","",SUMIF('Account Ref'!B:B,'Trade Sheet'!C565,'Account Ref'!A:A))</f>
        <v>1</v>
      </c>
      <c r="C565" s="33" t="s">
        <v>222</v>
      </c>
      <c r="D565" s="34">
        <v>44161</v>
      </c>
      <c r="E565" s="34">
        <v>44147</v>
      </c>
      <c r="F565" t="s">
        <v>318</v>
      </c>
      <c r="G565">
        <v>21</v>
      </c>
      <c r="H565">
        <v>1</v>
      </c>
      <c r="I565">
        <v>1284.3499999999999</v>
      </c>
      <c r="L565" s="37">
        <v>750</v>
      </c>
      <c r="M565" s="38">
        <f t="shared" si="18"/>
        <v>750</v>
      </c>
      <c r="N565" s="39">
        <f t="shared" si="19"/>
        <v>-963262.49999999988</v>
      </c>
    </row>
    <row r="566" spans="2:14" x14ac:dyDescent="0.25">
      <c r="B566" s="16">
        <f>IF(C566="","",SUMIF('Account Ref'!B:B,'Trade Sheet'!C566,'Account Ref'!A:A))</f>
        <v>1</v>
      </c>
      <c r="C566" s="33" t="s">
        <v>222</v>
      </c>
      <c r="D566" s="34">
        <v>44161</v>
      </c>
      <c r="E566" s="34">
        <v>44147</v>
      </c>
      <c r="F566" t="s">
        <v>258</v>
      </c>
      <c r="G566">
        <v>21</v>
      </c>
      <c r="H566">
        <v>-1</v>
      </c>
      <c r="I566">
        <v>346.25</v>
      </c>
      <c r="L566" s="37">
        <v>3200</v>
      </c>
      <c r="M566" s="38">
        <f t="shared" si="18"/>
        <v>-3200</v>
      </c>
      <c r="N566" s="39">
        <f t="shared" si="19"/>
        <v>1108000</v>
      </c>
    </row>
    <row r="567" spans="2:14" x14ac:dyDescent="0.25">
      <c r="B567" s="16">
        <f>IF(C567="","",SUMIF('Account Ref'!B:B,'Trade Sheet'!C567,'Account Ref'!A:A))</f>
        <v>8</v>
      </c>
      <c r="C567" s="33" t="s">
        <v>346</v>
      </c>
      <c r="D567" s="34">
        <v>44161</v>
      </c>
      <c r="E567" s="34">
        <v>44147</v>
      </c>
      <c r="F567" t="s">
        <v>310</v>
      </c>
      <c r="G567">
        <v>21</v>
      </c>
      <c r="H567">
        <v>2</v>
      </c>
      <c r="I567">
        <v>326.25</v>
      </c>
      <c r="L567" s="37">
        <v>2000</v>
      </c>
      <c r="M567" s="38">
        <f t="shared" si="18"/>
        <v>4000</v>
      </c>
      <c r="N567" s="39">
        <f t="shared" si="19"/>
        <v>-1305000</v>
      </c>
    </row>
    <row r="568" spans="2:14" x14ac:dyDescent="0.25">
      <c r="B568" s="16">
        <f>IF(C568="","",SUMIF('Account Ref'!B:B,'Trade Sheet'!C568,'Account Ref'!A:A))</f>
        <v>8</v>
      </c>
      <c r="C568" s="33" t="s">
        <v>346</v>
      </c>
      <c r="D568" s="34">
        <v>44161</v>
      </c>
      <c r="E568" s="34">
        <v>44147</v>
      </c>
      <c r="F568" s="1" t="s">
        <v>263</v>
      </c>
      <c r="G568">
        <v>21</v>
      </c>
      <c r="H568">
        <v>-1</v>
      </c>
      <c r="I568">
        <v>12706</v>
      </c>
      <c r="L568" s="37">
        <v>75</v>
      </c>
      <c r="M568" s="38">
        <f t="shared" si="18"/>
        <v>-75</v>
      </c>
      <c r="N568" s="39">
        <f t="shared" si="19"/>
        <v>952950</v>
      </c>
    </row>
    <row r="569" spans="2:14" x14ac:dyDescent="0.25">
      <c r="B569" s="16">
        <f>IF(C569="","",SUMIF('Account Ref'!B:B,'Trade Sheet'!C569,'Account Ref'!A:A))</f>
        <v>1</v>
      </c>
      <c r="C569" s="33" t="s">
        <v>222</v>
      </c>
      <c r="D569" s="34">
        <v>44161</v>
      </c>
      <c r="E569" s="34">
        <v>44148</v>
      </c>
      <c r="F569" t="s">
        <v>283</v>
      </c>
      <c r="G569">
        <v>21</v>
      </c>
      <c r="H569">
        <v>-1</v>
      </c>
      <c r="I569">
        <v>2188.5</v>
      </c>
      <c r="L569" s="37">
        <v>300</v>
      </c>
      <c r="M569" s="38">
        <f t="shared" si="18"/>
        <v>-300</v>
      </c>
      <c r="N569" s="39">
        <f t="shared" si="19"/>
        <v>656550</v>
      </c>
    </row>
    <row r="570" spans="2:14" x14ac:dyDescent="0.25">
      <c r="B570" s="16">
        <f>IF(C570="","",SUMIF('Account Ref'!B:B,'Trade Sheet'!C570,'Account Ref'!A:A))</f>
        <v>1</v>
      </c>
      <c r="C570" s="33" t="s">
        <v>222</v>
      </c>
      <c r="D570" s="34">
        <v>44161</v>
      </c>
      <c r="E570" s="34">
        <v>44148</v>
      </c>
      <c r="F570" t="s">
        <v>286</v>
      </c>
      <c r="G570">
        <v>21</v>
      </c>
      <c r="H570">
        <v>2</v>
      </c>
      <c r="I570">
        <v>610.25</v>
      </c>
      <c r="L570" s="37">
        <v>1200</v>
      </c>
      <c r="M570" s="38">
        <f t="shared" si="18"/>
        <v>2400</v>
      </c>
      <c r="N570" s="39">
        <f t="shared" si="19"/>
        <v>-1464600</v>
      </c>
    </row>
    <row r="571" spans="2:14" x14ac:dyDescent="0.25">
      <c r="B571" s="16">
        <f>IF(C571="","",SUMIF('Account Ref'!B:B,'Trade Sheet'!C571,'Account Ref'!A:A))</f>
        <v>1</v>
      </c>
      <c r="C571" s="33" t="s">
        <v>222</v>
      </c>
      <c r="D571" s="34">
        <v>44161</v>
      </c>
      <c r="E571" s="34">
        <v>44148</v>
      </c>
      <c r="F571" t="s">
        <v>298</v>
      </c>
      <c r="G571">
        <v>21</v>
      </c>
      <c r="H571">
        <v>-1</v>
      </c>
      <c r="I571">
        <v>3528.15</v>
      </c>
      <c r="L571" s="37">
        <v>200</v>
      </c>
      <c r="M571" s="38">
        <f t="shared" si="18"/>
        <v>-200</v>
      </c>
      <c r="N571" s="39">
        <f t="shared" si="19"/>
        <v>705630</v>
      </c>
    </row>
    <row r="572" spans="2:14" x14ac:dyDescent="0.25">
      <c r="B572" s="16">
        <f>IF(C572="","",SUMIF('Account Ref'!B:B,'Trade Sheet'!C572,'Account Ref'!A:A))</f>
        <v>1</v>
      </c>
      <c r="C572" s="33" t="s">
        <v>222</v>
      </c>
      <c r="D572" s="34">
        <v>44161</v>
      </c>
      <c r="E572" s="34">
        <v>44148</v>
      </c>
      <c r="F572" t="s">
        <v>323</v>
      </c>
      <c r="G572">
        <v>21</v>
      </c>
      <c r="H572">
        <v>1</v>
      </c>
      <c r="I572">
        <v>746.6</v>
      </c>
      <c r="L572" s="37">
        <v>1300</v>
      </c>
      <c r="M572" s="38">
        <f t="shared" si="18"/>
        <v>1300</v>
      </c>
      <c r="N572" s="39">
        <f t="shared" si="19"/>
        <v>-970580</v>
      </c>
    </row>
    <row r="573" spans="2:14" x14ac:dyDescent="0.25">
      <c r="B573" s="16">
        <f>IF(C573="","",SUMIF('Account Ref'!B:B,'Trade Sheet'!C573,'Account Ref'!A:A))</f>
        <v>1</v>
      </c>
      <c r="C573" s="33" t="s">
        <v>222</v>
      </c>
      <c r="D573" s="34">
        <v>44161</v>
      </c>
      <c r="E573" s="34">
        <v>44148</v>
      </c>
      <c r="F573" t="s">
        <v>290</v>
      </c>
      <c r="G573">
        <v>21</v>
      </c>
      <c r="H573">
        <v>2</v>
      </c>
      <c r="I573">
        <v>126.18</v>
      </c>
      <c r="L573" s="37">
        <v>3700</v>
      </c>
      <c r="M573" s="38">
        <f t="shared" si="18"/>
        <v>7400</v>
      </c>
      <c r="N573" s="39">
        <f t="shared" si="19"/>
        <v>-933732</v>
      </c>
    </row>
    <row r="574" spans="2:14" x14ac:dyDescent="0.25">
      <c r="B574" s="16">
        <f>IF(C574="","",SUMIF('Account Ref'!B:B,'Trade Sheet'!C574,'Account Ref'!A:A))</f>
        <v>1</v>
      </c>
      <c r="C574" s="33" t="s">
        <v>222</v>
      </c>
      <c r="D574" s="34">
        <v>44161</v>
      </c>
      <c r="E574" s="34">
        <v>44148</v>
      </c>
      <c r="F574" t="s">
        <v>269</v>
      </c>
      <c r="G574">
        <v>21</v>
      </c>
      <c r="H574">
        <v>2</v>
      </c>
      <c r="I574">
        <v>4866.38</v>
      </c>
      <c r="L574" s="37">
        <v>125</v>
      </c>
      <c r="M574" s="38">
        <f t="shared" si="18"/>
        <v>250</v>
      </c>
      <c r="N574" s="39">
        <f t="shared" si="19"/>
        <v>-1216595</v>
      </c>
    </row>
    <row r="575" spans="2:14" x14ac:dyDescent="0.25">
      <c r="B575" s="16">
        <f>IF(C575="","",SUMIF('Account Ref'!B:B,'Trade Sheet'!C575,'Account Ref'!A:A))</f>
        <v>1</v>
      </c>
      <c r="C575" s="33" t="s">
        <v>222</v>
      </c>
      <c r="D575" s="34">
        <v>44161</v>
      </c>
      <c r="E575" s="34">
        <v>44148</v>
      </c>
      <c r="F575" t="s">
        <v>293</v>
      </c>
      <c r="G575">
        <v>21</v>
      </c>
      <c r="H575">
        <v>-1</v>
      </c>
      <c r="I575">
        <v>839.85</v>
      </c>
      <c r="L575" s="37">
        <v>950</v>
      </c>
      <c r="M575" s="38">
        <f t="shared" si="18"/>
        <v>-950</v>
      </c>
      <c r="N575" s="39">
        <f t="shared" si="19"/>
        <v>797857.5</v>
      </c>
    </row>
    <row r="576" spans="2:14" x14ac:dyDescent="0.25">
      <c r="B576" s="16">
        <f>IF(C576="","",SUMIF('Account Ref'!B:B,'Trade Sheet'!C576,'Account Ref'!A:A))</f>
        <v>1</v>
      </c>
      <c r="C576" s="33" t="s">
        <v>222</v>
      </c>
      <c r="D576" s="34">
        <v>44161</v>
      </c>
      <c r="E576" s="34">
        <v>44148</v>
      </c>
      <c r="F576" t="s">
        <v>363</v>
      </c>
      <c r="G576">
        <v>21</v>
      </c>
      <c r="H576">
        <v>-1</v>
      </c>
      <c r="I576">
        <v>626.15</v>
      </c>
      <c r="L576" s="37">
        <v>1100</v>
      </c>
      <c r="M576" s="38">
        <f t="shared" si="18"/>
        <v>-1100</v>
      </c>
      <c r="N576" s="39">
        <f t="shared" si="19"/>
        <v>688765</v>
      </c>
    </row>
    <row r="577" spans="2:14" x14ac:dyDescent="0.25">
      <c r="B577" s="16">
        <f>IF(C577="","",SUMIF('Account Ref'!B:B,'Trade Sheet'!C577,'Account Ref'!A:A))</f>
        <v>1</v>
      </c>
      <c r="C577" s="33" t="s">
        <v>222</v>
      </c>
      <c r="D577" s="34">
        <v>44161</v>
      </c>
      <c r="E577" s="34">
        <v>44148</v>
      </c>
      <c r="F577" t="s">
        <v>320</v>
      </c>
      <c r="G577">
        <v>21</v>
      </c>
      <c r="H577">
        <v>-2</v>
      </c>
      <c r="I577">
        <v>2191.75</v>
      </c>
      <c r="L577" s="37">
        <v>300</v>
      </c>
      <c r="M577" s="38">
        <f t="shared" si="18"/>
        <v>-600</v>
      </c>
      <c r="N577" s="39">
        <f t="shared" si="19"/>
        <v>1315050</v>
      </c>
    </row>
    <row r="578" spans="2:14" x14ac:dyDescent="0.25">
      <c r="B578" s="16">
        <f>IF(C578="","",SUMIF('Account Ref'!B:B,'Trade Sheet'!C578,'Account Ref'!A:A))</f>
        <v>1</v>
      </c>
      <c r="C578" s="33" t="s">
        <v>222</v>
      </c>
      <c r="D578" s="34">
        <v>44161</v>
      </c>
      <c r="E578" s="34">
        <v>44148</v>
      </c>
      <c r="F578" t="s">
        <v>312</v>
      </c>
      <c r="G578">
        <v>21</v>
      </c>
      <c r="H578">
        <v>1</v>
      </c>
      <c r="I578">
        <v>344</v>
      </c>
      <c r="L578" s="37">
        <v>2700</v>
      </c>
      <c r="M578" s="38">
        <f t="shared" si="18"/>
        <v>2700</v>
      </c>
      <c r="N578" s="39">
        <f t="shared" si="19"/>
        <v>-928800</v>
      </c>
    </row>
    <row r="579" spans="2:14" x14ac:dyDescent="0.25">
      <c r="B579" s="16">
        <f>IF(C579="","",SUMIF('Account Ref'!B:B,'Trade Sheet'!C579,'Account Ref'!A:A))</f>
        <v>1</v>
      </c>
      <c r="C579" s="33" t="s">
        <v>222</v>
      </c>
      <c r="D579" s="34">
        <v>44161</v>
      </c>
      <c r="E579" s="34">
        <v>44148</v>
      </c>
      <c r="F579" t="s">
        <v>272</v>
      </c>
      <c r="G579">
        <v>21</v>
      </c>
      <c r="H579">
        <v>1</v>
      </c>
      <c r="I579">
        <v>1771.2</v>
      </c>
      <c r="L579" s="37">
        <v>400</v>
      </c>
      <c r="M579" s="38">
        <f t="shared" si="18"/>
        <v>400</v>
      </c>
      <c r="N579" s="39">
        <f t="shared" si="19"/>
        <v>-708480</v>
      </c>
    </row>
    <row r="580" spans="2:14" x14ac:dyDescent="0.25">
      <c r="B580" s="16">
        <f>IF(C580="","",SUMIF('Account Ref'!B:B,'Trade Sheet'!C580,'Account Ref'!A:A))</f>
        <v>1</v>
      </c>
      <c r="C580" s="33" t="s">
        <v>222</v>
      </c>
      <c r="D580" s="34">
        <v>44161</v>
      </c>
      <c r="E580" s="34">
        <v>44148</v>
      </c>
      <c r="F580" t="s">
        <v>260</v>
      </c>
      <c r="G580">
        <v>21</v>
      </c>
      <c r="H580">
        <v>-2</v>
      </c>
      <c r="I580">
        <v>1057.3800000000001</v>
      </c>
      <c r="L580" s="37">
        <v>550</v>
      </c>
      <c r="M580" s="38">
        <f t="shared" si="18"/>
        <v>-1100</v>
      </c>
      <c r="N580" s="39">
        <f t="shared" si="19"/>
        <v>1163118.0000000002</v>
      </c>
    </row>
    <row r="581" spans="2:14" x14ac:dyDescent="0.25">
      <c r="B581" s="16">
        <f>IF(C581="","",SUMIF('Account Ref'!B:B,'Trade Sheet'!C581,'Account Ref'!A:A))</f>
        <v>1</v>
      </c>
      <c r="C581" s="33" t="s">
        <v>222</v>
      </c>
      <c r="D581" s="34">
        <v>44161</v>
      </c>
      <c r="E581" s="34">
        <v>44148</v>
      </c>
      <c r="F581" t="s">
        <v>282</v>
      </c>
      <c r="G581">
        <v>21</v>
      </c>
      <c r="H581">
        <v>-1</v>
      </c>
      <c r="I581">
        <v>16801.150000000001</v>
      </c>
      <c r="L581" s="37">
        <v>50</v>
      </c>
      <c r="M581" s="38">
        <f t="shared" si="18"/>
        <v>-50</v>
      </c>
      <c r="N581" s="39">
        <f t="shared" si="19"/>
        <v>840057.50000000012</v>
      </c>
    </row>
    <row r="582" spans="2:14" x14ac:dyDescent="0.25">
      <c r="B582" s="16">
        <f>IF(C582="","",SUMIF('Account Ref'!B:B,'Trade Sheet'!C582,'Account Ref'!A:A))</f>
        <v>1</v>
      </c>
      <c r="C582" s="33" t="s">
        <v>222</v>
      </c>
      <c r="D582" s="34">
        <v>44161</v>
      </c>
      <c r="E582" s="34">
        <v>44148</v>
      </c>
      <c r="F582" t="s">
        <v>285</v>
      </c>
      <c r="G582">
        <v>21</v>
      </c>
      <c r="H582">
        <v>2</v>
      </c>
      <c r="I582">
        <v>91.1</v>
      </c>
      <c r="L582" s="37">
        <v>5700</v>
      </c>
      <c r="M582" s="38">
        <f t="shared" si="18"/>
        <v>11400</v>
      </c>
      <c r="N582" s="39">
        <f t="shared" si="19"/>
        <v>-1038539.9999999999</v>
      </c>
    </row>
    <row r="583" spans="2:14" x14ac:dyDescent="0.25">
      <c r="B583" s="16">
        <f>IF(C583="","",SUMIF('Account Ref'!B:B,'Trade Sheet'!C583,'Account Ref'!A:A))</f>
        <v>1</v>
      </c>
      <c r="C583" s="33" t="s">
        <v>222</v>
      </c>
      <c r="D583" s="34">
        <v>44161</v>
      </c>
      <c r="E583" s="34">
        <v>44148</v>
      </c>
      <c r="F583" t="s">
        <v>287</v>
      </c>
      <c r="G583">
        <v>21</v>
      </c>
      <c r="H583">
        <v>-1</v>
      </c>
      <c r="I583">
        <v>2008.3</v>
      </c>
      <c r="L583" s="37">
        <v>505</v>
      </c>
      <c r="M583" s="38">
        <f t="shared" si="18"/>
        <v>-505</v>
      </c>
      <c r="N583" s="39">
        <f t="shared" si="19"/>
        <v>1014191.5</v>
      </c>
    </row>
    <row r="584" spans="2:14" x14ac:dyDescent="0.25">
      <c r="B584" s="16">
        <f>IF(C584="","",SUMIF('Account Ref'!B:B,'Trade Sheet'!C584,'Account Ref'!A:A))</f>
        <v>1</v>
      </c>
      <c r="C584" s="33" t="s">
        <v>222</v>
      </c>
      <c r="D584" s="34">
        <v>44161</v>
      </c>
      <c r="E584" s="34">
        <v>44148</v>
      </c>
      <c r="F584" t="s">
        <v>273</v>
      </c>
      <c r="G584">
        <v>21</v>
      </c>
      <c r="H584">
        <v>1</v>
      </c>
      <c r="I584">
        <v>229.4</v>
      </c>
      <c r="L584" s="37">
        <v>3000</v>
      </c>
      <c r="M584" s="38">
        <f t="shared" si="18"/>
        <v>3000</v>
      </c>
      <c r="N584" s="39">
        <f t="shared" si="19"/>
        <v>-688200</v>
      </c>
    </row>
    <row r="585" spans="2:14" x14ac:dyDescent="0.25">
      <c r="B585" s="16">
        <f>IF(C585="","",SUMIF('Account Ref'!B:B,'Trade Sheet'!C585,'Account Ref'!A:A))</f>
        <v>1</v>
      </c>
      <c r="C585" s="33" t="s">
        <v>222</v>
      </c>
      <c r="D585" s="34">
        <v>44161</v>
      </c>
      <c r="E585" s="34">
        <v>44148</v>
      </c>
      <c r="F585" t="s">
        <v>317</v>
      </c>
      <c r="G585">
        <v>21</v>
      </c>
      <c r="H585">
        <v>-2</v>
      </c>
      <c r="I585">
        <v>23396.53</v>
      </c>
      <c r="L585" s="37">
        <v>50</v>
      </c>
      <c r="M585" s="38">
        <f t="shared" si="18"/>
        <v>-100</v>
      </c>
      <c r="N585" s="39">
        <f t="shared" si="19"/>
        <v>2339653</v>
      </c>
    </row>
    <row r="586" spans="2:14" x14ac:dyDescent="0.25">
      <c r="B586" s="16">
        <f>IF(C586="","",SUMIF('Account Ref'!B:B,'Trade Sheet'!C586,'Account Ref'!A:A))</f>
        <v>1</v>
      </c>
      <c r="C586" s="33" t="s">
        <v>222</v>
      </c>
      <c r="D586" s="34">
        <v>44161</v>
      </c>
      <c r="E586" s="34">
        <v>44148</v>
      </c>
      <c r="F586" s="1" t="s">
        <v>263</v>
      </c>
      <c r="G586">
        <v>21</v>
      </c>
      <c r="H586">
        <v>1</v>
      </c>
      <c r="I586">
        <v>12753.95</v>
      </c>
      <c r="K586" t="s">
        <v>367</v>
      </c>
      <c r="L586" s="37">
        <v>75</v>
      </c>
      <c r="M586" s="38">
        <f t="shared" si="18"/>
        <v>75</v>
      </c>
      <c r="N586" s="39">
        <f t="shared" si="19"/>
        <v>-956546.25</v>
      </c>
    </row>
    <row r="587" spans="2:14" x14ac:dyDescent="0.25">
      <c r="B587" s="16">
        <f>IF(C587="","",SUMIF('Account Ref'!B:B,'Trade Sheet'!C587,'Account Ref'!A:A))</f>
        <v>1</v>
      </c>
      <c r="C587" s="33" t="s">
        <v>222</v>
      </c>
      <c r="D587" s="34">
        <v>44161</v>
      </c>
      <c r="E587" s="34">
        <v>44148</v>
      </c>
      <c r="F587" t="s">
        <v>313</v>
      </c>
      <c r="G587">
        <v>21</v>
      </c>
      <c r="H587">
        <v>1</v>
      </c>
      <c r="I587">
        <v>486.85</v>
      </c>
      <c r="L587" s="37">
        <v>1700</v>
      </c>
      <c r="M587" s="38">
        <f t="shared" si="18"/>
        <v>1700</v>
      </c>
      <c r="N587" s="39">
        <f t="shared" si="19"/>
        <v>-827645</v>
      </c>
    </row>
    <row r="588" spans="2:14" x14ac:dyDescent="0.25">
      <c r="B588" s="16">
        <f>IF(C588="","",SUMIF('Account Ref'!B:B,'Trade Sheet'!C588,'Account Ref'!A:A))</f>
        <v>1</v>
      </c>
      <c r="C588" s="33" t="s">
        <v>222</v>
      </c>
      <c r="D588" s="34">
        <v>44161</v>
      </c>
      <c r="E588" s="34">
        <v>44148</v>
      </c>
      <c r="F588" t="s">
        <v>318</v>
      </c>
      <c r="G588">
        <v>21</v>
      </c>
      <c r="H588">
        <v>-1</v>
      </c>
      <c r="I588">
        <v>1286.8</v>
      </c>
      <c r="L588" s="37">
        <v>750</v>
      </c>
      <c r="M588" s="38">
        <f t="shared" si="18"/>
        <v>-750</v>
      </c>
      <c r="N588" s="39">
        <f t="shared" si="19"/>
        <v>965100</v>
      </c>
    </row>
    <row r="589" spans="2:14" x14ac:dyDescent="0.25">
      <c r="B589" s="16">
        <f>IF(C589="","",SUMIF('Account Ref'!B:B,'Trade Sheet'!C589,'Account Ref'!A:A))</f>
        <v>1</v>
      </c>
      <c r="C589" s="33" t="s">
        <v>222</v>
      </c>
      <c r="D589" s="34">
        <v>44161</v>
      </c>
      <c r="E589" s="34">
        <v>44148</v>
      </c>
      <c r="F589" t="s">
        <v>254</v>
      </c>
      <c r="G589">
        <v>21</v>
      </c>
      <c r="H589">
        <v>2</v>
      </c>
      <c r="I589">
        <v>426.88</v>
      </c>
      <c r="L589" s="37">
        <v>1300</v>
      </c>
      <c r="M589" s="38">
        <f t="shared" si="18"/>
        <v>2600</v>
      </c>
      <c r="N589" s="39">
        <f t="shared" si="19"/>
        <v>-1109888</v>
      </c>
    </row>
    <row r="590" spans="2:14" x14ac:dyDescent="0.25">
      <c r="B590" s="16">
        <f>IF(C590="","",SUMIF('Account Ref'!B:B,'Trade Sheet'!C590,'Account Ref'!A:A))</f>
        <v>6</v>
      </c>
      <c r="C590" s="33" t="s">
        <v>345</v>
      </c>
      <c r="D590" s="34">
        <v>44161</v>
      </c>
      <c r="E590" s="34">
        <v>44148</v>
      </c>
      <c r="F590" t="s">
        <v>262</v>
      </c>
      <c r="G590">
        <v>21</v>
      </c>
      <c r="H590">
        <v>2</v>
      </c>
      <c r="I590">
        <v>3052.7</v>
      </c>
      <c r="L590" s="37">
        <v>250</v>
      </c>
      <c r="M590" s="38">
        <f t="shared" si="18"/>
        <v>500</v>
      </c>
      <c r="N590" s="39">
        <f t="shared" si="19"/>
        <v>-1526350</v>
      </c>
    </row>
    <row r="591" spans="2:14" x14ac:dyDescent="0.25">
      <c r="B591" s="16">
        <f>IF(C591="","",SUMIF('Account Ref'!B:B,'Trade Sheet'!C591,'Account Ref'!A:A))</f>
        <v>7</v>
      </c>
      <c r="C591" s="33" t="s">
        <v>344</v>
      </c>
      <c r="D591" s="34">
        <v>44161</v>
      </c>
      <c r="E591" s="34">
        <v>44148</v>
      </c>
      <c r="F591" t="s">
        <v>350</v>
      </c>
      <c r="G591">
        <v>21</v>
      </c>
      <c r="H591">
        <v>-1</v>
      </c>
      <c r="I591">
        <v>24.55</v>
      </c>
      <c r="K591" t="s">
        <v>366</v>
      </c>
      <c r="L591" s="37">
        <v>22500</v>
      </c>
      <c r="M591" s="38">
        <f t="shared" si="18"/>
        <v>-22500</v>
      </c>
      <c r="N591" s="39">
        <f t="shared" si="19"/>
        <v>552375</v>
      </c>
    </row>
    <row r="592" spans="2:14" x14ac:dyDescent="0.25">
      <c r="B592" s="16">
        <f>IF(C592="","",SUMIF('Account Ref'!B:B,'Trade Sheet'!C592,'Account Ref'!A:A))</f>
        <v>7</v>
      </c>
      <c r="C592" s="33" t="s">
        <v>344</v>
      </c>
      <c r="D592" s="34">
        <v>44161</v>
      </c>
      <c r="E592" s="34">
        <v>44148</v>
      </c>
      <c r="F592" s="1" t="s">
        <v>296</v>
      </c>
      <c r="G592">
        <v>21</v>
      </c>
      <c r="H592">
        <v>-1</v>
      </c>
      <c r="I592">
        <v>28.85</v>
      </c>
      <c r="K592" t="s">
        <v>366</v>
      </c>
      <c r="L592" s="37">
        <v>14000</v>
      </c>
      <c r="M592" s="38">
        <f t="shared" si="18"/>
        <v>-14000</v>
      </c>
      <c r="N592" s="39">
        <f t="shared" si="19"/>
        <v>403900</v>
      </c>
    </row>
    <row r="593" spans="2:14" x14ac:dyDescent="0.25">
      <c r="B593" s="16">
        <f>IF(C593="","",SUMIF('Account Ref'!B:B,'Trade Sheet'!C593,'Account Ref'!A:A))</f>
        <v>7</v>
      </c>
      <c r="C593" s="33" t="s">
        <v>344</v>
      </c>
      <c r="D593" s="34">
        <v>44161</v>
      </c>
      <c r="E593" s="34">
        <v>44148</v>
      </c>
      <c r="F593" t="s">
        <v>354</v>
      </c>
      <c r="G593">
        <v>21</v>
      </c>
      <c r="H593">
        <v>-1</v>
      </c>
      <c r="I593">
        <v>311.8</v>
      </c>
      <c r="K593" t="s">
        <v>366</v>
      </c>
      <c r="L593" s="37">
        <v>2000</v>
      </c>
      <c r="M593" s="38">
        <f t="shared" si="18"/>
        <v>-2000</v>
      </c>
      <c r="N593" s="39">
        <f t="shared" si="19"/>
        <v>623600</v>
      </c>
    </row>
    <row r="594" spans="2:14" x14ac:dyDescent="0.25">
      <c r="B594" s="16">
        <f>IF(C594="","",SUMIF('Account Ref'!B:B,'Trade Sheet'!C594,'Account Ref'!A:A))</f>
        <v>6</v>
      </c>
      <c r="C594" s="33" t="s">
        <v>345</v>
      </c>
      <c r="D594" s="34">
        <v>44161</v>
      </c>
      <c r="E594" s="34">
        <v>44148</v>
      </c>
      <c r="F594" t="s">
        <v>360</v>
      </c>
      <c r="G594">
        <v>21</v>
      </c>
      <c r="H594">
        <v>1</v>
      </c>
      <c r="I594">
        <v>8.65</v>
      </c>
      <c r="K594" t="s">
        <v>366</v>
      </c>
      <c r="L594" s="37">
        <v>70000</v>
      </c>
      <c r="M594" s="38">
        <f t="shared" si="18"/>
        <v>70000</v>
      </c>
      <c r="N594" s="39">
        <f t="shared" si="19"/>
        <v>-605500</v>
      </c>
    </row>
    <row r="595" spans="2:14" x14ac:dyDescent="0.25">
      <c r="B595" s="16">
        <f>IF(C595="","",SUMIF('Account Ref'!B:B,'Trade Sheet'!C595,'Account Ref'!A:A))</f>
        <v>6</v>
      </c>
      <c r="C595" s="33" t="s">
        <v>345</v>
      </c>
      <c r="D595" s="34">
        <v>44161</v>
      </c>
      <c r="E595" s="34">
        <v>44148</v>
      </c>
      <c r="F595" t="s">
        <v>362</v>
      </c>
      <c r="G595">
        <v>21</v>
      </c>
      <c r="H595">
        <v>-1</v>
      </c>
      <c r="I595">
        <v>114.15</v>
      </c>
      <c r="K595" t="s">
        <v>366</v>
      </c>
      <c r="L595" s="37">
        <v>6000</v>
      </c>
      <c r="M595" s="38">
        <f t="shared" si="18"/>
        <v>-6000</v>
      </c>
      <c r="N595" s="39">
        <f t="shared" si="19"/>
        <v>684900</v>
      </c>
    </row>
    <row r="596" spans="2:14" x14ac:dyDescent="0.25">
      <c r="B596" s="16">
        <f>IF(C596="","",SUMIF('Account Ref'!B:B,'Trade Sheet'!C596,'Account Ref'!A:A))</f>
        <v>6</v>
      </c>
      <c r="C596" s="33" t="s">
        <v>345</v>
      </c>
      <c r="D596" s="34">
        <v>44161</v>
      </c>
      <c r="E596" s="34">
        <v>44148</v>
      </c>
      <c r="F596" t="s">
        <v>359</v>
      </c>
      <c r="G596">
        <v>21</v>
      </c>
      <c r="H596">
        <v>-1</v>
      </c>
      <c r="I596">
        <v>90.5</v>
      </c>
      <c r="K596" t="s">
        <v>366</v>
      </c>
      <c r="L596" s="37">
        <v>5000</v>
      </c>
      <c r="M596" s="38">
        <f t="shared" si="18"/>
        <v>-5000</v>
      </c>
      <c r="N596" s="39">
        <f t="shared" si="19"/>
        <v>452500</v>
      </c>
    </row>
    <row r="597" spans="2:14" x14ac:dyDescent="0.25">
      <c r="B597" s="16">
        <f>IF(C597="","",SUMIF('Account Ref'!B:B,'Trade Sheet'!C597,'Account Ref'!A:A))</f>
        <v>7</v>
      </c>
      <c r="C597" s="33" t="s">
        <v>344</v>
      </c>
      <c r="D597" s="34">
        <v>44161</v>
      </c>
      <c r="E597" s="34">
        <v>44148</v>
      </c>
      <c r="F597" s="1" t="s">
        <v>263</v>
      </c>
      <c r="G597">
        <v>21</v>
      </c>
      <c r="H597">
        <v>1</v>
      </c>
      <c r="I597">
        <v>12708.1</v>
      </c>
      <c r="K597" t="s">
        <v>366</v>
      </c>
      <c r="L597" s="37">
        <v>75</v>
      </c>
      <c r="M597" s="38">
        <f t="shared" si="18"/>
        <v>75</v>
      </c>
      <c r="N597" s="39">
        <f t="shared" si="19"/>
        <v>-953107.5</v>
      </c>
    </row>
    <row r="598" spans="2:14" x14ac:dyDescent="0.25">
      <c r="B598" s="16">
        <f>IF(C598="","",SUMIF('Account Ref'!B:B,'Trade Sheet'!C598,'Account Ref'!A:A))</f>
        <v>6</v>
      </c>
      <c r="C598" s="33" t="s">
        <v>345</v>
      </c>
      <c r="D598" s="34">
        <v>44161</v>
      </c>
      <c r="E598" s="34">
        <v>44148</v>
      </c>
      <c r="F598" s="1" t="s">
        <v>263</v>
      </c>
      <c r="G598">
        <v>21</v>
      </c>
      <c r="H598">
        <v>2</v>
      </c>
      <c r="I598">
        <v>12708.1</v>
      </c>
      <c r="K598" t="s">
        <v>366</v>
      </c>
      <c r="L598" s="37">
        <v>75</v>
      </c>
      <c r="M598" s="38">
        <f t="shared" si="18"/>
        <v>150</v>
      </c>
      <c r="N598" s="39">
        <f t="shared" si="19"/>
        <v>-1906215</v>
      </c>
    </row>
    <row r="599" spans="2:14" x14ac:dyDescent="0.25">
      <c r="B599" s="16">
        <f>IF(C599="","",SUMIF('Account Ref'!B:B,'Trade Sheet'!C599,'Account Ref'!A:A))</f>
        <v>1</v>
      </c>
      <c r="C599" s="33" t="s">
        <v>222</v>
      </c>
      <c r="D599" s="34">
        <v>44161</v>
      </c>
      <c r="E599" s="34">
        <v>44152</v>
      </c>
      <c r="F599" t="s">
        <v>267</v>
      </c>
      <c r="G599">
        <v>21</v>
      </c>
      <c r="H599">
        <v>1</v>
      </c>
      <c r="I599">
        <v>382.3</v>
      </c>
      <c r="L599" s="37">
        <v>2500</v>
      </c>
      <c r="M599" s="38">
        <f t="shared" si="18"/>
        <v>2500</v>
      </c>
      <c r="N599" s="39">
        <f t="shared" si="19"/>
        <v>-955750</v>
      </c>
    </row>
    <row r="600" spans="2:14" x14ac:dyDescent="0.25">
      <c r="B600" s="16">
        <f>IF(C600="","",SUMIF('Account Ref'!B:B,'Trade Sheet'!C600,'Account Ref'!A:A))</f>
        <v>1</v>
      </c>
      <c r="C600" s="33" t="s">
        <v>222</v>
      </c>
      <c r="D600" s="34">
        <v>44161</v>
      </c>
      <c r="E600" s="34">
        <v>44152</v>
      </c>
      <c r="F600" t="s">
        <v>286</v>
      </c>
      <c r="G600">
        <v>21</v>
      </c>
      <c r="H600">
        <v>-2</v>
      </c>
      <c r="I600">
        <v>628.73</v>
      </c>
      <c r="L600" s="37">
        <v>1200</v>
      </c>
      <c r="M600" s="38">
        <f t="shared" si="18"/>
        <v>-2400</v>
      </c>
      <c r="N600" s="39">
        <f t="shared" si="19"/>
        <v>1508952</v>
      </c>
    </row>
    <row r="601" spans="2:14" x14ac:dyDescent="0.25">
      <c r="B601" s="16">
        <f>IF(C601="","",SUMIF('Account Ref'!B:B,'Trade Sheet'!C601,'Account Ref'!A:A))</f>
        <v>1</v>
      </c>
      <c r="C601" s="33" t="s">
        <v>222</v>
      </c>
      <c r="D601" s="34">
        <v>44161</v>
      </c>
      <c r="E601" s="34">
        <v>44152</v>
      </c>
      <c r="F601" t="s">
        <v>270</v>
      </c>
      <c r="G601">
        <v>21</v>
      </c>
      <c r="H601">
        <v>-1</v>
      </c>
      <c r="I601">
        <v>4451.7</v>
      </c>
      <c r="L601" s="37">
        <v>250</v>
      </c>
      <c r="M601" s="38">
        <f t="shared" si="18"/>
        <v>-250</v>
      </c>
      <c r="N601" s="39">
        <f t="shared" si="19"/>
        <v>1112925</v>
      </c>
    </row>
    <row r="602" spans="2:14" x14ac:dyDescent="0.25">
      <c r="B602" s="16">
        <f>IF(C602="","",SUMIF('Account Ref'!B:B,'Trade Sheet'!C602,'Account Ref'!A:A))</f>
        <v>1</v>
      </c>
      <c r="C602" s="33" t="s">
        <v>222</v>
      </c>
      <c r="D602" s="34">
        <v>44161</v>
      </c>
      <c r="E602" s="34">
        <v>44152</v>
      </c>
      <c r="F602" t="s">
        <v>253</v>
      </c>
      <c r="G602">
        <v>21</v>
      </c>
      <c r="H602">
        <v>1</v>
      </c>
      <c r="I602">
        <v>486.9</v>
      </c>
      <c r="L602" s="37">
        <v>1851</v>
      </c>
      <c r="M602" s="38">
        <f t="shared" si="18"/>
        <v>1851</v>
      </c>
      <c r="N602" s="39">
        <f t="shared" si="19"/>
        <v>-901251.89999999991</v>
      </c>
    </row>
    <row r="603" spans="2:14" x14ac:dyDescent="0.25">
      <c r="B603" s="16">
        <f>IF(C603="","",SUMIF('Account Ref'!B:B,'Trade Sheet'!C603,'Account Ref'!A:A))</f>
        <v>1</v>
      </c>
      <c r="C603" s="33" t="s">
        <v>222</v>
      </c>
      <c r="D603" s="34">
        <v>44161</v>
      </c>
      <c r="E603" s="34">
        <v>44152</v>
      </c>
      <c r="F603" t="s">
        <v>290</v>
      </c>
      <c r="G603">
        <v>21</v>
      </c>
      <c r="H603">
        <v>-4</v>
      </c>
      <c r="I603">
        <v>128.41</v>
      </c>
      <c r="L603" s="37">
        <v>3700</v>
      </c>
      <c r="M603" s="38">
        <f t="shared" si="18"/>
        <v>-14800</v>
      </c>
      <c r="N603" s="39">
        <f t="shared" si="19"/>
        <v>1900468</v>
      </c>
    </row>
    <row r="604" spans="2:14" x14ac:dyDescent="0.25">
      <c r="B604" s="16">
        <f>IF(C604="","",SUMIF('Account Ref'!B:B,'Trade Sheet'!C604,'Account Ref'!A:A))</f>
        <v>1</v>
      </c>
      <c r="C604" s="33" t="s">
        <v>222</v>
      </c>
      <c r="D604" s="34">
        <v>44161</v>
      </c>
      <c r="E604" s="34">
        <v>44152</v>
      </c>
      <c r="F604" t="s">
        <v>316</v>
      </c>
      <c r="G604">
        <v>21</v>
      </c>
      <c r="H604">
        <v>-1</v>
      </c>
      <c r="I604">
        <v>3426.65</v>
      </c>
      <c r="L604" s="37">
        <v>200</v>
      </c>
      <c r="M604" s="38">
        <f t="shared" si="18"/>
        <v>-200</v>
      </c>
      <c r="N604" s="39">
        <f t="shared" si="19"/>
        <v>685330</v>
      </c>
    </row>
    <row r="605" spans="2:14" x14ac:dyDescent="0.25">
      <c r="B605" s="16">
        <f>IF(C605="","",SUMIF('Account Ref'!B:B,'Trade Sheet'!C605,'Account Ref'!A:A))</f>
        <v>1</v>
      </c>
      <c r="C605" s="33" t="s">
        <v>222</v>
      </c>
      <c r="D605" s="34">
        <v>44161</v>
      </c>
      <c r="E605" s="34">
        <v>44152</v>
      </c>
      <c r="F605" t="s">
        <v>264</v>
      </c>
      <c r="G605">
        <v>21</v>
      </c>
      <c r="H605">
        <v>1</v>
      </c>
      <c r="I605">
        <v>2365.6</v>
      </c>
      <c r="L605" s="37">
        <v>300</v>
      </c>
      <c r="M605" s="38">
        <f t="shared" si="18"/>
        <v>300</v>
      </c>
      <c r="N605" s="39">
        <f t="shared" si="19"/>
        <v>-709680</v>
      </c>
    </row>
    <row r="606" spans="2:14" x14ac:dyDescent="0.25">
      <c r="B606" s="16">
        <f>IF(C606="","",SUMIF('Account Ref'!B:B,'Trade Sheet'!C606,'Account Ref'!A:A))</f>
        <v>1</v>
      </c>
      <c r="C606" s="33" t="s">
        <v>222</v>
      </c>
      <c r="D606" s="34">
        <v>44161</v>
      </c>
      <c r="E606" s="34">
        <v>44152</v>
      </c>
      <c r="F606" t="s">
        <v>363</v>
      </c>
      <c r="G606">
        <v>21</v>
      </c>
      <c r="H606">
        <v>1</v>
      </c>
      <c r="I606">
        <v>669.5</v>
      </c>
      <c r="L606" s="37">
        <v>1100</v>
      </c>
      <c r="M606" s="38">
        <f t="shared" si="18"/>
        <v>1100</v>
      </c>
      <c r="N606" s="39">
        <f t="shared" si="19"/>
        <v>-736450</v>
      </c>
    </row>
    <row r="607" spans="2:14" x14ac:dyDescent="0.25">
      <c r="B607" s="16">
        <f>IF(C607="","",SUMIF('Account Ref'!B:B,'Trade Sheet'!C607,'Account Ref'!A:A))</f>
        <v>1</v>
      </c>
      <c r="C607" s="33" t="s">
        <v>222</v>
      </c>
      <c r="D607" s="34">
        <v>44161</v>
      </c>
      <c r="E607" s="34">
        <v>44152</v>
      </c>
      <c r="F607" t="s">
        <v>255</v>
      </c>
      <c r="G607">
        <v>21</v>
      </c>
      <c r="H607">
        <v>1</v>
      </c>
      <c r="I607">
        <v>3028</v>
      </c>
      <c r="L607" s="37">
        <v>300</v>
      </c>
      <c r="M607" s="38">
        <f t="shared" si="18"/>
        <v>300</v>
      </c>
      <c r="N607" s="39">
        <f t="shared" si="19"/>
        <v>-908400</v>
      </c>
    </row>
    <row r="608" spans="2:14" x14ac:dyDescent="0.25">
      <c r="B608" s="16">
        <f>IF(C608="","",SUMIF('Account Ref'!B:B,'Trade Sheet'!C608,'Account Ref'!A:A))</f>
        <v>1</v>
      </c>
      <c r="C608" s="33" t="s">
        <v>222</v>
      </c>
      <c r="D608" s="34">
        <v>44161</v>
      </c>
      <c r="E608" s="34">
        <v>44152</v>
      </c>
      <c r="F608" t="s">
        <v>271</v>
      </c>
      <c r="G608">
        <v>21</v>
      </c>
      <c r="H608">
        <v>1</v>
      </c>
      <c r="I608">
        <v>214.3</v>
      </c>
      <c r="L608" s="37">
        <v>4300</v>
      </c>
      <c r="M608" s="38">
        <f t="shared" si="18"/>
        <v>4300</v>
      </c>
      <c r="N608" s="39">
        <f t="shared" si="19"/>
        <v>-921490</v>
      </c>
    </row>
    <row r="609" spans="2:14" x14ac:dyDescent="0.25">
      <c r="B609" s="16">
        <f>IF(C609="","",SUMIF('Account Ref'!B:B,'Trade Sheet'!C609,'Account Ref'!A:A))</f>
        <v>1</v>
      </c>
      <c r="C609" s="33" t="s">
        <v>222</v>
      </c>
      <c r="D609" s="34">
        <v>44161</v>
      </c>
      <c r="E609" s="34">
        <v>44152</v>
      </c>
      <c r="F609" t="s">
        <v>320</v>
      </c>
      <c r="G609">
        <v>21</v>
      </c>
      <c r="H609">
        <v>1</v>
      </c>
      <c r="I609">
        <v>2180.1</v>
      </c>
      <c r="L609" s="37">
        <v>300</v>
      </c>
      <c r="M609" s="38">
        <f t="shared" si="18"/>
        <v>300</v>
      </c>
      <c r="N609" s="39">
        <f t="shared" si="19"/>
        <v>-654030</v>
      </c>
    </row>
    <row r="610" spans="2:14" x14ac:dyDescent="0.25">
      <c r="B610" s="16">
        <f>IF(C610="","",SUMIF('Account Ref'!B:B,'Trade Sheet'!C610,'Account Ref'!A:A))</f>
        <v>1</v>
      </c>
      <c r="C610" s="33" t="s">
        <v>222</v>
      </c>
      <c r="D610" s="34">
        <v>44161</v>
      </c>
      <c r="E610" s="34">
        <v>44152</v>
      </c>
      <c r="F610" t="s">
        <v>266</v>
      </c>
      <c r="G610">
        <v>21</v>
      </c>
      <c r="H610">
        <v>-2</v>
      </c>
      <c r="I610">
        <v>485.13</v>
      </c>
      <c r="L610" s="37">
        <v>1375</v>
      </c>
      <c r="M610" s="38">
        <f t="shared" si="18"/>
        <v>-2750</v>
      </c>
      <c r="N610" s="39">
        <f t="shared" si="19"/>
        <v>1334107.5</v>
      </c>
    </row>
    <row r="611" spans="2:14" x14ac:dyDescent="0.25">
      <c r="B611" s="16">
        <f>IF(C611="","",SUMIF('Account Ref'!B:B,'Trade Sheet'!C611,'Account Ref'!A:A))</f>
        <v>1</v>
      </c>
      <c r="C611" s="33" t="s">
        <v>222</v>
      </c>
      <c r="D611" s="34">
        <v>44161</v>
      </c>
      <c r="E611" s="34">
        <v>44152</v>
      </c>
      <c r="F611" t="s">
        <v>265</v>
      </c>
      <c r="G611">
        <v>21</v>
      </c>
      <c r="H611">
        <v>-2</v>
      </c>
      <c r="I611">
        <v>785.92</v>
      </c>
      <c r="L611" s="37">
        <v>800</v>
      </c>
      <c r="M611" s="38">
        <f t="shared" si="18"/>
        <v>-1600</v>
      </c>
      <c r="N611" s="39">
        <f t="shared" si="19"/>
        <v>1257472</v>
      </c>
    </row>
    <row r="612" spans="2:14" x14ac:dyDescent="0.25">
      <c r="B612" s="16">
        <f>IF(C612="","",SUMIF('Account Ref'!B:B,'Trade Sheet'!C612,'Account Ref'!A:A))</f>
        <v>1</v>
      </c>
      <c r="C612" s="33" t="s">
        <v>222</v>
      </c>
      <c r="D612" s="34">
        <v>44161</v>
      </c>
      <c r="E612" s="34">
        <v>44152</v>
      </c>
      <c r="F612" t="s">
        <v>261</v>
      </c>
      <c r="G612">
        <v>21</v>
      </c>
      <c r="H612">
        <v>2</v>
      </c>
      <c r="I612">
        <v>84.97</v>
      </c>
      <c r="L612" s="37">
        <v>5700</v>
      </c>
      <c r="M612" s="38">
        <f t="shared" si="18"/>
        <v>11400</v>
      </c>
      <c r="N612" s="39">
        <f t="shared" si="19"/>
        <v>-968658</v>
      </c>
    </row>
    <row r="613" spans="2:14" x14ac:dyDescent="0.25">
      <c r="B613" s="16">
        <f>IF(C613="","",SUMIF('Account Ref'!B:B,'Trade Sheet'!C613,'Account Ref'!A:A))</f>
        <v>1</v>
      </c>
      <c r="C613" s="33" t="s">
        <v>222</v>
      </c>
      <c r="D613" s="34">
        <v>44161</v>
      </c>
      <c r="E613" s="34">
        <v>44152</v>
      </c>
      <c r="F613" t="s">
        <v>289</v>
      </c>
      <c r="G613">
        <v>21</v>
      </c>
      <c r="H613">
        <v>2</v>
      </c>
      <c r="I613">
        <v>187.2</v>
      </c>
      <c r="L613" s="37">
        <v>3200</v>
      </c>
      <c r="M613" s="38">
        <f t="shared" si="18"/>
        <v>6400</v>
      </c>
      <c r="N613" s="39">
        <f t="shared" si="19"/>
        <v>-1198080</v>
      </c>
    </row>
    <row r="614" spans="2:14" x14ac:dyDescent="0.25">
      <c r="B614" s="16">
        <f>IF(C614="","",SUMIF('Account Ref'!B:B,'Trade Sheet'!C614,'Account Ref'!A:A))</f>
        <v>1</v>
      </c>
      <c r="C614" s="33" t="s">
        <v>222</v>
      </c>
      <c r="D614" s="34">
        <v>44161</v>
      </c>
      <c r="E614" s="34">
        <v>44152</v>
      </c>
      <c r="F614" t="s">
        <v>312</v>
      </c>
      <c r="G614">
        <v>21</v>
      </c>
      <c r="H614">
        <v>-2</v>
      </c>
      <c r="I614">
        <v>341.27</v>
      </c>
      <c r="L614" s="37">
        <v>2700</v>
      </c>
      <c r="M614" s="38">
        <f t="shared" ref="M614:M669" si="20">IF(H614="","",H614*L614)</f>
        <v>-5400</v>
      </c>
      <c r="N614" s="39">
        <f t="shared" ref="N614:N669" si="21">IF(M614="","",I614*-M614)</f>
        <v>1842858</v>
      </c>
    </row>
    <row r="615" spans="2:14" x14ac:dyDescent="0.25">
      <c r="B615" s="16">
        <f>IF(C615="","",SUMIF('Account Ref'!B:B,'Trade Sheet'!C615,'Account Ref'!A:A))</f>
        <v>1</v>
      </c>
      <c r="C615" s="33" t="s">
        <v>222</v>
      </c>
      <c r="D615" s="34">
        <v>44161</v>
      </c>
      <c r="E615" s="34">
        <v>44152</v>
      </c>
      <c r="F615" t="s">
        <v>272</v>
      </c>
      <c r="G615">
        <v>21</v>
      </c>
      <c r="H615">
        <v>-1</v>
      </c>
      <c r="I615">
        <v>1792.35</v>
      </c>
      <c r="L615" s="37">
        <v>400</v>
      </c>
      <c r="M615" s="38">
        <f t="shared" si="20"/>
        <v>-400</v>
      </c>
      <c r="N615" s="39">
        <f t="shared" si="21"/>
        <v>716940</v>
      </c>
    </row>
    <row r="616" spans="2:14" x14ac:dyDescent="0.25">
      <c r="B616" s="16">
        <f>IF(C616="","",SUMIF('Account Ref'!B:B,'Trade Sheet'!C616,'Account Ref'!A:A))</f>
        <v>1</v>
      </c>
      <c r="C616" s="33" t="s">
        <v>222</v>
      </c>
      <c r="D616" s="34">
        <v>44161</v>
      </c>
      <c r="E616" s="34">
        <v>44152</v>
      </c>
      <c r="F616" t="s">
        <v>260</v>
      </c>
      <c r="G616">
        <v>21</v>
      </c>
      <c r="H616">
        <v>4</v>
      </c>
      <c r="I616">
        <v>1081.1500000000001</v>
      </c>
      <c r="L616" s="37">
        <v>550</v>
      </c>
      <c r="M616" s="38">
        <f t="shared" si="20"/>
        <v>2200</v>
      </c>
      <c r="N616" s="39">
        <f t="shared" si="21"/>
        <v>-2378530</v>
      </c>
    </row>
    <row r="617" spans="2:14" x14ac:dyDescent="0.25">
      <c r="B617" s="16">
        <f>IF(C617="","",SUMIF('Account Ref'!B:B,'Trade Sheet'!C617,'Account Ref'!A:A))</f>
        <v>1</v>
      </c>
      <c r="C617" s="33" t="s">
        <v>222</v>
      </c>
      <c r="D617" s="34">
        <v>44161</v>
      </c>
      <c r="E617" s="34">
        <v>44152</v>
      </c>
      <c r="F617" s="1" t="s">
        <v>263</v>
      </c>
      <c r="G617">
        <v>21</v>
      </c>
      <c r="H617">
        <v>-3</v>
      </c>
      <c r="I617">
        <v>12881.3</v>
      </c>
      <c r="L617" s="37">
        <v>75</v>
      </c>
      <c r="M617" s="38">
        <f t="shared" si="20"/>
        <v>-225</v>
      </c>
      <c r="N617" s="39">
        <f t="shared" si="21"/>
        <v>2898292.5</v>
      </c>
    </row>
    <row r="618" spans="2:14" x14ac:dyDescent="0.25">
      <c r="B618" s="16">
        <f>IF(C618="","",SUMIF('Account Ref'!B:B,'Trade Sheet'!C618,'Account Ref'!A:A))</f>
        <v>1</v>
      </c>
      <c r="C618" s="33" t="s">
        <v>222</v>
      </c>
      <c r="D618" s="34">
        <v>44161</v>
      </c>
      <c r="E618" s="34">
        <v>44152</v>
      </c>
      <c r="F618" t="s">
        <v>285</v>
      </c>
      <c r="G618">
        <v>21</v>
      </c>
      <c r="H618">
        <v>-2</v>
      </c>
      <c r="I618">
        <v>89.05</v>
      </c>
      <c r="L618" s="37">
        <v>5700</v>
      </c>
      <c r="M618" s="38">
        <f t="shared" si="20"/>
        <v>-11400</v>
      </c>
      <c r="N618" s="39">
        <f t="shared" si="21"/>
        <v>1015170</v>
      </c>
    </row>
    <row r="619" spans="2:14" x14ac:dyDescent="0.25">
      <c r="B619" s="16">
        <f>IF(C619="","",SUMIF('Account Ref'!B:B,'Trade Sheet'!C619,'Account Ref'!A:A))</f>
        <v>1</v>
      </c>
      <c r="C619" s="33" t="s">
        <v>222</v>
      </c>
      <c r="D619" s="34">
        <v>44161</v>
      </c>
      <c r="E619" s="34">
        <v>44152</v>
      </c>
      <c r="F619" t="s">
        <v>347</v>
      </c>
      <c r="G619">
        <v>21</v>
      </c>
      <c r="H619">
        <v>2</v>
      </c>
      <c r="I619">
        <v>864.8</v>
      </c>
      <c r="L619" s="37">
        <v>750</v>
      </c>
      <c r="M619" s="38">
        <f t="shared" si="20"/>
        <v>1500</v>
      </c>
      <c r="N619" s="39">
        <f t="shared" si="21"/>
        <v>-1297200</v>
      </c>
    </row>
    <row r="620" spans="2:14" x14ac:dyDescent="0.25">
      <c r="B620" s="16">
        <f>IF(C620="","",SUMIF('Account Ref'!B:B,'Trade Sheet'!C620,'Account Ref'!A:A))</f>
        <v>1</v>
      </c>
      <c r="C620" s="33" t="s">
        <v>222</v>
      </c>
      <c r="D620" s="34">
        <v>44161</v>
      </c>
      <c r="E620" s="34">
        <v>44152</v>
      </c>
      <c r="F620" t="s">
        <v>273</v>
      </c>
      <c r="G620">
        <v>21</v>
      </c>
      <c r="H620">
        <v>-1</v>
      </c>
      <c r="I620">
        <v>239.8</v>
      </c>
      <c r="L620" s="37">
        <v>3000</v>
      </c>
      <c r="M620" s="38">
        <f t="shared" si="20"/>
        <v>-3000</v>
      </c>
      <c r="N620" s="39">
        <f t="shared" si="21"/>
        <v>719400</v>
      </c>
    </row>
    <row r="621" spans="2:14" x14ac:dyDescent="0.25">
      <c r="B621" s="16">
        <f>IF(C621="","",SUMIF('Account Ref'!B:B,'Trade Sheet'!C621,'Account Ref'!A:A))</f>
        <v>1</v>
      </c>
      <c r="C621" s="33" t="s">
        <v>222</v>
      </c>
      <c r="D621" s="34">
        <v>44161</v>
      </c>
      <c r="E621" s="34">
        <v>44152</v>
      </c>
      <c r="F621" t="s">
        <v>317</v>
      </c>
      <c r="G621">
        <v>21</v>
      </c>
      <c r="H621">
        <v>1</v>
      </c>
      <c r="I621">
        <v>24065</v>
      </c>
      <c r="L621" s="37">
        <v>50</v>
      </c>
      <c r="M621" s="38">
        <f t="shared" si="20"/>
        <v>50</v>
      </c>
      <c r="N621" s="39">
        <f t="shared" si="21"/>
        <v>-1203250</v>
      </c>
    </row>
    <row r="622" spans="2:14" x14ac:dyDescent="0.25">
      <c r="B622" s="16">
        <f>IF(C622="","",SUMIF('Account Ref'!B:B,'Trade Sheet'!C622,'Account Ref'!A:A))</f>
        <v>1</v>
      </c>
      <c r="C622" s="33" t="s">
        <v>222</v>
      </c>
      <c r="D622" s="34">
        <v>44161</v>
      </c>
      <c r="E622" s="34">
        <v>44152</v>
      </c>
      <c r="F622" t="s">
        <v>313</v>
      </c>
      <c r="G622">
        <v>21</v>
      </c>
      <c r="H622">
        <v>-1</v>
      </c>
      <c r="I622">
        <v>525.29999999999995</v>
      </c>
      <c r="L622" s="37">
        <v>1700</v>
      </c>
      <c r="M622" s="38">
        <f t="shared" si="20"/>
        <v>-1700</v>
      </c>
      <c r="N622" s="39">
        <f t="shared" si="21"/>
        <v>893009.99999999988</v>
      </c>
    </row>
    <row r="623" spans="2:14" x14ac:dyDescent="0.25">
      <c r="B623" s="16">
        <f>IF(C623="","",SUMIF('Account Ref'!B:B,'Trade Sheet'!C623,'Account Ref'!A:A))</f>
        <v>1</v>
      </c>
      <c r="C623" s="33" t="s">
        <v>222</v>
      </c>
      <c r="D623" s="34">
        <v>44161</v>
      </c>
      <c r="E623" s="34">
        <v>44152</v>
      </c>
      <c r="F623" t="s">
        <v>311</v>
      </c>
      <c r="G623">
        <v>21</v>
      </c>
      <c r="H623">
        <v>1</v>
      </c>
      <c r="I623">
        <v>2682.55</v>
      </c>
      <c r="L623" s="37">
        <v>300</v>
      </c>
      <c r="M623" s="38">
        <f t="shared" si="20"/>
        <v>300</v>
      </c>
      <c r="N623" s="39">
        <f t="shared" si="21"/>
        <v>-804765</v>
      </c>
    </row>
    <row r="624" spans="2:14" x14ac:dyDescent="0.25">
      <c r="B624" s="16">
        <f>IF(C624="","",SUMIF('Account Ref'!B:B,'Trade Sheet'!C624,'Account Ref'!A:A))</f>
        <v>2</v>
      </c>
      <c r="C624" s="33" t="s">
        <v>326</v>
      </c>
      <c r="D624" s="34">
        <v>44161</v>
      </c>
      <c r="E624" s="34">
        <v>44152</v>
      </c>
      <c r="F624" t="s">
        <v>327</v>
      </c>
      <c r="G624">
        <v>21</v>
      </c>
      <c r="H624">
        <v>-13</v>
      </c>
      <c r="I624">
        <v>4901.1499999999996</v>
      </c>
      <c r="L624" s="37">
        <v>25</v>
      </c>
      <c r="M624" s="38">
        <f t="shared" si="20"/>
        <v>-325</v>
      </c>
      <c r="N624" s="39">
        <f t="shared" si="21"/>
        <v>1592873.7499999998</v>
      </c>
    </row>
    <row r="625" spans="2:14" x14ac:dyDescent="0.25">
      <c r="B625" s="16">
        <f>IF(C625="","",SUMIF('Account Ref'!B:B,'Trade Sheet'!C625,'Account Ref'!A:A))</f>
        <v>2</v>
      </c>
      <c r="C625" s="33" t="s">
        <v>326</v>
      </c>
      <c r="D625" s="34">
        <v>44161</v>
      </c>
      <c r="E625" s="34">
        <v>44152</v>
      </c>
      <c r="F625" t="s">
        <v>328</v>
      </c>
      <c r="G625">
        <v>21</v>
      </c>
      <c r="H625">
        <v>-13</v>
      </c>
      <c r="I625">
        <v>10</v>
      </c>
      <c r="L625" s="37">
        <v>25</v>
      </c>
      <c r="M625" s="38">
        <f t="shared" si="20"/>
        <v>-325</v>
      </c>
      <c r="N625" s="39">
        <f t="shared" si="21"/>
        <v>3250</v>
      </c>
    </row>
    <row r="626" spans="2:14" x14ac:dyDescent="0.25">
      <c r="B626" s="16">
        <f>IF(C626="","",SUMIF('Account Ref'!B:B,'Trade Sheet'!C626,'Account Ref'!A:A))</f>
        <v>2</v>
      </c>
      <c r="C626" s="33" t="s">
        <v>326</v>
      </c>
      <c r="D626" s="34">
        <v>44161</v>
      </c>
      <c r="E626" s="34">
        <v>44152</v>
      </c>
      <c r="F626" t="s">
        <v>329</v>
      </c>
      <c r="G626">
        <v>21</v>
      </c>
      <c r="H626">
        <v>5</v>
      </c>
      <c r="I626">
        <v>225.61</v>
      </c>
      <c r="L626" s="37">
        <v>550</v>
      </c>
      <c r="M626" s="38">
        <f t="shared" si="20"/>
        <v>2750</v>
      </c>
      <c r="N626" s="39">
        <f t="shared" si="21"/>
        <v>-620427.5</v>
      </c>
    </row>
    <row r="627" spans="2:14" x14ac:dyDescent="0.25">
      <c r="B627" s="16">
        <f>IF(C627="","",SUMIF('Account Ref'!B:B,'Trade Sheet'!C627,'Account Ref'!A:A))</f>
        <v>2</v>
      </c>
      <c r="C627" s="33" t="s">
        <v>326</v>
      </c>
      <c r="D627" s="34">
        <v>44161</v>
      </c>
      <c r="E627" s="34">
        <v>44152</v>
      </c>
      <c r="F627" t="s">
        <v>330</v>
      </c>
      <c r="G627">
        <v>21</v>
      </c>
      <c r="H627">
        <v>5</v>
      </c>
      <c r="I627">
        <v>1.4</v>
      </c>
      <c r="L627" s="37">
        <v>550</v>
      </c>
      <c r="M627" s="38">
        <f t="shared" si="20"/>
        <v>2750</v>
      </c>
      <c r="N627" s="39">
        <f t="shared" si="21"/>
        <v>-3849.9999999999995</v>
      </c>
    </row>
    <row r="628" spans="2:14" x14ac:dyDescent="0.25">
      <c r="B628" s="16">
        <f>IF(C628="","",SUMIF('Account Ref'!B:B,'Trade Sheet'!C628,'Account Ref'!A:A))</f>
        <v>2</v>
      </c>
      <c r="C628" s="33" t="s">
        <v>326</v>
      </c>
      <c r="D628" s="34">
        <v>44161</v>
      </c>
      <c r="E628" s="34">
        <v>44152</v>
      </c>
      <c r="F628" t="s">
        <v>331</v>
      </c>
      <c r="G628">
        <v>21</v>
      </c>
      <c r="H628">
        <v>3</v>
      </c>
      <c r="I628">
        <v>84.5</v>
      </c>
      <c r="L628" s="37">
        <v>1375</v>
      </c>
      <c r="M628" s="38">
        <f t="shared" si="20"/>
        <v>4125</v>
      </c>
      <c r="N628" s="39">
        <f t="shared" si="21"/>
        <v>-348562.5</v>
      </c>
    </row>
    <row r="629" spans="2:14" x14ac:dyDescent="0.25">
      <c r="B629" s="16">
        <f>IF(C629="","",SUMIF('Account Ref'!B:B,'Trade Sheet'!C629,'Account Ref'!A:A))</f>
        <v>2</v>
      </c>
      <c r="C629" s="33" t="s">
        <v>326</v>
      </c>
      <c r="D629" s="34">
        <v>44161</v>
      </c>
      <c r="E629" s="34">
        <v>44152</v>
      </c>
      <c r="F629" t="s">
        <v>332</v>
      </c>
      <c r="G629">
        <v>21</v>
      </c>
      <c r="H629">
        <v>3</v>
      </c>
      <c r="I629">
        <v>0.75</v>
      </c>
      <c r="L629" s="37">
        <v>1375</v>
      </c>
      <c r="M629" s="38">
        <f t="shared" si="20"/>
        <v>4125</v>
      </c>
      <c r="N629" s="39">
        <f t="shared" si="21"/>
        <v>-3093.75</v>
      </c>
    </row>
    <row r="630" spans="2:14" x14ac:dyDescent="0.25">
      <c r="B630" s="16">
        <f>IF(C630="","",SUMIF('Account Ref'!B:B,'Trade Sheet'!C630,'Account Ref'!A:A))</f>
        <v>2</v>
      </c>
      <c r="C630" s="33" t="s">
        <v>326</v>
      </c>
      <c r="D630" s="34">
        <v>44161</v>
      </c>
      <c r="E630" s="34">
        <v>44152</v>
      </c>
      <c r="F630" t="s">
        <v>333</v>
      </c>
      <c r="G630">
        <v>21</v>
      </c>
      <c r="H630">
        <v>2</v>
      </c>
      <c r="I630">
        <v>220</v>
      </c>
      <c r="L630" s="37">
        <v>400</v>
      </c>
      <c r="M630" s="38">
        <f t="shared" si="20"/>
        <v>800</v>
      </c>
      <c r="N630" s="39">
        <f t="shared" si="21"/>
        <v>-176000</v>
      </c>
    </row>
    <row r="631" spans="2:14" x14ac:dyDescent="0.25">
      <c r="B631" s="16">
        <f>IF(C631="","",SUMIF('Account Ref'!B:B,'Trade Sheet'!C631,'Account Ref'!A:A))</f>
        <v>2</v>
      </c>
      <c r="C631" s="33" t="s">
        <v>326</v>
      </c>
      <c r="D631" s="34">
        <v>44161</v>
      </c>
      <c r="E631" s="34">
        <v>44152</v>
      </c>
      <c r="F631" t="s">
        <v>334</v>
      </c>
      <c r="G631">
        <v>21</v>
      </c>
      <c r="H631">
        <v>2</v>
      </c>
      <c r="I631">
        <v>4.13</v>
      </c>
      <c r="L631" s="37">
        <v>400</v>
      </c>
      <c r="M631" s="38">
        <f t="shared" si="20"/>
        <v>800</v>
      </c>
      <c r="N631" s="39">
        <f t="shared" si="21"/>
        <v>-3304</v>
      </c>
    </row>
    <row r="632" spans="2:14" x14ac:dyDescent="0.25">
      <c r="B632" s="16">
        <f>IF(C632="","",SUMIF('Account Ref'!B:B,'Trade Sheet'!C632,'Account Ref'!A:A))</f>
        <v>2</v>
      </c>
      <c r="C632" s="33" t="s">
        <v>326</v>
      </c>
      <c r="D632" s="34">
        <v>44161</v>
      </c>
      <c r="E632" s="34">
        <v>44152</v>
      </c>
      <c r="F632" t="s">
        <v>335</v>
      </c>
      <c r="G632">
        <v>21</v>
      </c>
      <c r="H632">
        <v>1</v>
      </c>
      <c r="I632">
        <v>121</v>
      </c>
      <c r="L632" s="37">
        <v>1200</v>
      </c>
      <c r="M632" s="38">
        <f t="shared" si="20"/>
        <v>1200</v>
      </c>
      <c r="N632" s="39">
        <f t="shared" si="21"/>
        <v>-145200</v>
      </c>
    </row>
    <row r="633" spans="2:14" x14ac:dyDescent="0.25">
      <c r="B633" s="16">
        <f>IF(C633="","",SUMIF('Account Ref'!B:B,'Trade Sheet'!C633,'Account Ref'!A:A))</f>
        <v>2</v>
      </c>
      <c r="C633" s="33" t="s">
        <v>326</v>
      </c>
      <c r="D633" s="34">
        <v>44161</v>
      </c>
      <c r="E633" s="34">
        <v>44152</v>
      </c>
      <c r="F633" t="s">
        <v>336</v>
      </c>
      <c r="G633">
        <v>21</v>
      </c>
      <c r="H633">
        <v>1</v>
      </c>
      <c r="I633">
        <v>1</v>
      </c>
      <c r="L633" s="37">
        <v>1200</v>
      </c>
      <c r="M633" s="38">
        <f t="shared" si="20"/>
        <v>1200</v>
      </c>
      <c r="N633" s="39">
        <f t="shared" si="21"/>
        <v>-1200</v>
      </c>
    </row>
    <row r="634" spans="2:14" x14ac:dyDescent="0.25">
      <c r="B634" s="16">
        <f>IF(C634="","",SUMIF('Account Ref'!B:B,'Trade Sheet'!C634,'Account Ref'!A:A))</f>
        <v>2</v>
      </c>
      <c r="C634" s="33" t="s">
        <v>326</v>
      </c>
      <c r="D634" s="34">
        <v>44161</v>
      </c>
      <c r="E634" s="34">
        <v>44152</v>
      </c>
      <c r="F634" t="s">
        <v>337</v>
      </c>
      <c r="G634">
        <v>21</v>
      </c>
      <c r="H634">
        <v>1</v>
      </c>
      <c r="I634">
        <v>49.55</v>
      </c>
      <c r="L634" s="37">
        <v>3000</v>
      </c>
      <c r="M634" s="38">
        <f t="shared" si="20"/>
        <v>3000</v>
      </c>
      <c r="N634" s="39">
        <f t="shared" si="21"/>
        <v>-148650</v>
      </c>
    </row>
    <row r="635" spans="2:14" x14ac:dyDescent="0.25">
      <c r="B635" s="16">
        <f>IF(C635="","",SUMIF('Account Ref'!B:B,'Trade Sheet'!C635,'Account Ref'!A:A))</f>
        <v>2</v>
      </c>
      <c r="C635" s="33" t="s">
        <v>326</v>
      </c>
      <c r="D635" s="34">
        <v>44161</v>
      </c>
      <c r="E635" s="34">
        <v>44152</v>
      </c>
      <c r="F635" t="s">
        <v>338</v>
      </c>
      <c r="G635">
        <v>21</v>
      </c>
      <c r="H635">
        <v>1</v>
      </c>
      <c r="I635">
        <v>0.45</v>
      </c>
      <c r="L635" s="37">
        <v>3000</v>
      </c>
      <c r="M635" s="38">
        <f t="shared" si="20"/>
        <v>3000</v>
      </c>
      <c r="N635" s="39">
        <f t="shared" si="21"/>
        <v>-1350</v>
      </c>
    </row>
    <row r="636" spans="2:14" x14ac:dyDescent="0.25">
      <c r="B636" s="16">
        <f>IF(C636="","",SUMIF('Account Ref'!B:B,'Trade Sheet'!C636,'Account Ref'!A:A))</f>
        <v>2</v>
      </c>
      <c r="C636" s="33" t="s">
        <v>326</v>
      </c>
      <c r="D636" s="34">
        <v>44161</v>
      </c>
      <c r="E636" s="34">
        <v>44152</v>
      </c>
      <c r="F636" t="s">
        <v>339</v>
      </c>
      <c r="G636">
        <v>21</v>
      </c>
      <c r="H636">
        <v>1</v>
      </c>
      <c r="I636">
        <v>210</v>
      </c>
      <c r="L636" s="37">
        <v>800</v>
      </c>
      <c r="M636" s="38">
        <f t="shared" si="20"/>
        <v>800</v>
      </c>
      <c r="N636" s="39">
        <f t="shared" si="21"/>
        <v>-168000</v>
      </c>
    </row>
    <row r="637" spans="2:14" x14ac:dyDescent="0.25">
      <c r="B637" s="16">
        <f>IF(C637="","",SUMIF('Account Ref'!B:B,'Trade Sheet'!C637,'Account Ref'!A:A))</f>
        <v>2</v>
      </c>
      <c r="C637" s="33" t="s">
        <v>326</v>
      </c>
      <c r="D637" s="34">
        <v>44161</v>
      </c>
      <c r="E637" s="34">
        <v>44152</v>
      </c>
      <c r="F637" t="s">
        <v>340</v>
      </c>
      <c r="G637">
        <v>21</v>
      </c>
      <c r="H637">
        <v>1</v>
      </c>
      <c r="I637">
        <v>1.4</v>
      </c>
      <c r="L637" s="37">
        <v>800</v>
      </c>
      <c r="M637" s="38">
        <f t="shared" si="20"/>
        <v>800</v>
      </c>
      <c r="N637" s="39">
        <f t="shared" si="21"/>
        <v>-1120</v>
      </c>
    </row>
    <row r="638" spans="2:14" x14ac:dyDescent="0.25">
      <c r="B638" s="16">
        <f>IF(C638="","",SUMIF('Account Ref'!B:B,'Trade Sheet'!C638,'Account Ref'!A:A))</f>
        <v>1</v>
      </c>
      <c r="C638" s="33" t="s">
        <v>222</v>
      </c>
      <c r="D638" s="34">
        <v>44161</v>
      </c>
      <c r="E638" s="34">
        <v>44153</v>
      </c>
      <c r="F638" t="s">
        <v>267</v>
      </c>
      <c r="G638">
        <v>21</v>
      </c>
      <c r="H638">
        <v>-2</v>
      </c>
      <c r="I638">
        <v>390</v>
      </c>
      <c r="L638" s="37">
        <v>2500</v>
      </c>
      <c r="M638" s="38">
        <f t="shared" si="20"/>
        <v>-5000</v>
      </c>
      <c r="N638" s="39">
        <f t="shared" si="21"/>
        <v>1950000</v>
      </c>
    </row>
    <row r="639" spans="2:14" x14ac:dyDescent="0.25">
      <c r="B639" s="16">
        <f>IF(C639="","",SUMIF('Account Ref'!B:B,'Trade Sheet'!C639,'Account Ref'!A:A))</f>
        <v>1</v>
      </c>
      <c r="C639" s="33" t="s">
        <v>222</v>
      </c>
      <c r="D639" s="34">
        <v>44161</v>
      </c>
      <c r="E639" s="34">
        <v>44153</v>
      </c>
      <c r="F639" t="s">
        <v>288</v>
      </c>
      <c r="G639">
        <v>21</v>
      </c>
      <c r="H639">
        <v>1</v>
      </c>
      <c r="I639">
        <v>7742.7</v>
      </c>
      <c r="L639" s="37">
        <v>125</v>
      </c>
      <c r="M639" s="38">
        <f t="shared" si="20"/>
        <v>125</v>
      </c>
      <c r="N639" s="39">
        <f t="shared" si="21"/>
        <v>-967837.5</v>
      </c>
    </row>
    <row r="640" spans="2:14" x14ac:dyDescent="0.25">
      <c r="B640" s="16">
        <f>IF(C640="","",SUMIF('Account Ref'!B:B,'Trade Sheet'!C640,'Account Ref'!A:A))</f>
        <v>1</v>
      </c>
      <c r="C640" s="33" t="s">
        <v>222</v>
      </c>
      <c r="D640" s="34">
        <v>44161</v>
      </c>
      <c r="E640" s="34">
        <v>44153</v>
      </c>
      <c r="F640" t="s">
        <v>253</v>
      </c>
      <c r="G640">
        <v>21</v>
      </c>
      <c r="H640">
        <v>-1</v>
      </c>
      <c r="I640">
        <v>478</v>
      </c>
      <c r="L640" s="37">
        <v>1851</v>
      </c>
      <c r="M640" s="38">
        <f t="shared" si="20"/>
        <v>-1851</v>
      </c>
      <c r="N640" s="39">
        <f t="shared" si="21"/>
        <v>884778</v>
      </c>
    </row>
    <row r="641" spans="2:14" x14ac:dyDescent="0.25">
      <c r="B641" s="16">
        <f>IF(C641="","",SUMIF('Account Ref'!B:B,'Trade Sheet'!C641,'Account Ref'!A:A))</f>
        <v>1</v>
      </c>
      <c r="C641" s="33" t="s">
        <v>222</v>
      </c>
      <c r="D641" s="34">
        <v>44161</v>
      </c>
      <c r="E641" s="34">
        <v>44153</v>
      </c>
      <c r="F641" t="s">
        <v>323</v>
      </c>
      <c r="G641">
        <v>21</v>
      </c>
      <c r="H641">
        <v>1</v>
      </c>
      <c r="I641">
        <v>743.25</v>
      </c>
      <c r="L641" s="37">
        <v>1300</v>
      </c>
      <c r="M641" s="38">
        <f t="shared" si="20"/>
        <v>1300</v>
      </c>
      <c r="N641" s="39">
        <f t="shared" si="21"/>
        <v>-966225</v>
      </c>
    </row>
    <row r="642" spans="2:14" x14ac:dyDescent="0.25">
      <c r="B642" s="16">
        <f>IF(C642="","",SUMIF('Account Ref'!B:B,'Trade Sheet'!C642,'Account Ref'!A:A))</f>
        <v>1</v>
      </c>
      <c r="C642" s="33" t="s">
        <v>222</v>
      </c>
      <c r="D642" s="34">
        <v>44161</v>
      </c>
      <c r="E642" s="34">
        <v>44153</v>
      </c>
      <c r="F642" t="s">
        <v>290</v>
      </c>
      <c r="G642">
        <v>21</v>
      </c>
      <c r="H642">
        <v>2</v>
      </c>
      <c r="I642">
        <v>128.69999999999999</v>
      </c>
      <c r="L642" s="37">
        <v>3700</v>
      </c>
      <c r="M642" s="38">
        <f t="shared" si="20"/>
        <v>7400</v>
      </c>
      <c r="N642" s="39">
        <f t="shared" si="21"/>
        <v>-952379.99999999988</v>
      </c>
    </row>
    <row r="643" spans="2:14" x14ac:dyDescent="0.25">
      <c r="B643" s="16">
        <f>IF(C643="","",SUMIF('Account Ref'!B:B,'Trade Sheet'!C643,'Account Ref'!A:A))</f>
        <v>1</v>
      </c>
      <c r="C643" s="33" t="s">
        <v>222</v>
      </c>
      <c r="D643" s="34">
        <v>44161</v>
      </c>
      <c r="E643" s="34">
        <v>44153</v>
      </c>
      <c r="F643" t="s">
        <v>316</v>
      </c>
      <c r="G643">
        <v>21</v>
      </c>
      <c r="H643">
        <v>2</v>
      </c>
      <c r="I643">
        <v>3443.35</v>
      </c>
      <c r="L643" s="37">
        <v>200</v>
      </c>
      <c r="M643" s="38">
        <f t="shared" si="20"/>
        <v>400</v>
      </c>
      <c r="N643" s="39">
        <f t="shared" si="21"/>
        <v>-1377340</v>
      </c>
    </row>
    <row r="644" spans="2:14" x14ac:dyDescent="0.25">
      <c r="B644" s="16">
        <f>IF(C644="","",SUMIF('Account Ref'!B:B,'Trade Sheet'!C644,'Account Ref'!A:A))</f>
        <v>1</v>
      </c>
      <c r="C644" s="33" t="s">
        <v>222</v>
      </c>
      <c r="D644" s="34">
        <v>44161</v>
      </c>
      <c r="E644" s="34">
        <v>44153</v>
      </c>
      <c r="F644" t="s">
        <v>269</v>
      </c>
      <c r="G644">
        <v>21</v>
      </c>
      <c r="H644">
        <v>2</v>
      </c>
      <c r="I644">
        <v>4723.43</v>
      </c>
      <c r="L644" s="37">
        <v>125</v>
      </c>
      <c r="M644" s="38">
        <f t="shared" si="20"/>
        <v>250</v>
      </c>
      <c r="N644" s="39">
        <f t="shared" si="21"/>
        <v>-1180857.5</v>
      </c>
    </row>
    <row r="645" spans="2:14" x14ac:dyDescent="0.25">
      <c r="B645" s="16">
        <f>IF(C645="","",SUMIF('Account Ref'!B:B,'Trade Sheet'!C645,'Account Ref'!A:A))</f>
        <v>1</v>
      </c>
      <c r="C645" s="33" t="s">
        <v>222</v>
      </c>
      <c r="D645" s="34">
        <v>44161</v>
      </c>
      <c r="E645" s="34">
        <v>44153</v>
      </c>
      <c r="F645" t="s">
        <v>257</v>
      </c>
      <c r="G645">
        <v>21</v>
      </c>
      <c r="H645">
        <v>1</v>
      </c>
      <c r="I645">
        <v>2599.4499999999998</v>
      </c>
      <c r="L645" s="37">
        <v>350</v>
      </c>
      <c r="M645" s="38">
        <f t="shared" si="20"/>
        <v>350</v>
      </c>
      <c r="N645" s="39">
        <f t="shared" si="21"/>
        <v>-909807.49999999988</v>
      </c>
    </row>
    <row r="646" spans="2:14" x14ac:dyDescent="0.25">
      <c r="B646" s="16">
        <f>IF(C646="","",SUMIF('Account Ref'!B:B,'Trade Sheet'!C646,'Account Ref'!A:A))</f>
        <v>1</v>
      </c>
      <c r="C646" s="33" t="s">
        <v>222</v>
      </c>
      <c r="D646" s="34">
        <v>44161</v>
      </c>
      <c r="E646" s="34">
        <v>44153</v>
      </c>
      <c r="F646" t="s">
        <v>293</v>
      </c>
      <c r="G646">
        <v>21</v>
      </c>
      <c r="H646">
        <v>1</v>
      </c>
      <c r="I646">
        <v>850.9</v>
      </c>
      <c r="L646" s="37">
        <v>950</v>
      </c>
      <c r="M646" s="38">
        <f t="shared" si="20"/>
        <v>950</v>
      </c>
      <c r="N646" s="39">
        <f t="shared" si="21"/>
        <v>-808355</v>
      </c>
    </row>
    <row r="647" spans="2:14" x14ac:dyDescent="0.25">
      <c r="B647" s="16">
        <f>IF(C647="","",SUMIF('Account Ref'!B:B,'Trade Sheet'!C647,'Account Ref'!A:A))</f>
        <v>1</v>
      </c>
      <c r="C647" s="33" t="s">
        <v>222</v>
      </c>
      <c r="D647" s="34">
        <v>44161</v>
      </c>
      <c r="E647" s="34">
        <v>44153</v>
      </c>
      <c r="F647" t="s">
        <v>302</v>
      </c>
      <c r="G647">
        <v>21</v>
      </c>
      <c r="H647">
        <v>2</v>
      </c>
      <c r="I647">
        <v>816.5</v>
      </c>
      <c r="L647" s="37">
        <v>700</v>
      </c>
      <c r="M647" s="38">
        <f t="shared" si="20"/>
        <v>1400</v>
      </c>
      <c r="N647" s="39">
        <f t="shared" si="21"/>
        <v>-1143100</v>
      </c>
    </row>
    <row r="648" spans="2:14" x14ac:dyDescent="0.25">
      <c r="B648" s="16">
        <f>IF(C648="","",SUMIF('Account Ref'!B:B,'Trade Sheet'!C648,'Account Ref'!A:A))</f>
        <v>1</v>
      </c>
      <c r="C648" s="33" t="s">
        <v>222</v>
      </c>
      <c r="D648" s="34">
        <v>44161</v>
      </c>
      <c r="E648" s="34">
        <v>44153</v>
      </c>
      <c r="F648" t="s">
        <v>264</v>
      </c>
      <c r="G648">
        <v>21</v>
      </c>
      <c r="H648">
        <v>-1</v>
      </c>
      <c r="I648">
        <v>2369.35</v>
      </c>
      <c r="L648" s="37">
        <v>300</v>
      </c>
      <c r="M648" s="38">
        <f t="shared" si="20"/>
        <v>-300</v>
      </c>
      <c r="N648" s="39">
        <f t="shared" si="21"/>
        <v>710805</v>
      </c>
    </row>
    <row r="649" spans="2:14" x14ac:dyDescent="0.25">
      <c r="B649" s="16">
        <f>IF(C649="","",SUMIF('Account Ref'!B:B,'Trade Sheet'!C649,'Account Ref'!A:A))</f>
        <v>1</v>
      </c>
      <c r="C649" s="33" t="s">
        <v>222</v>
      </c>
      <c r="D649" s="34">
        <v>44161</v>
      </c>
      <c r="E649" s="34">
        <v>44153</v>
      </c>
      <c r="F649" t="s">
        <v>321</v>
      </c>
      <c r="G649">
        <v>21</v>
      </c>
      <c r="H649">
        <v>-2</v>
      </c>
      <c r="I649">
        <v>1413.33</v>
      </c>
      <c r="L649" s="37">
        <v>550</v>
      </c>
      <c r="M649" s="38">
        <f t="shared" si="20"/>
        <v>-1100</v>
      </c>
      <c r="N649" s="39">
        <f t="shared" si="21"/>
        <v>1554663</v>
      </c>
    </row>
    <row r="650" spans="2:14" x14ac:dyDescent="0.25">
      <c r="B650" s="16">
        <f>IF(C650="","",SUMIF('Account Ref'!B:B,'Trade Sheet'!C650,'Account Ref'!A:A))</f>
        <v>1</v>
      </c>
      <c r="C650" s="33" t="s">
        <v>222</v>
      </c>
      <c r="D650" s="34">
        <v>44161</v>
      </c>
      <c r="E650" s="34">
        <v>44153</v>
      </c>
      <c r="F650" t="s">
        <v>363</v>
      </c>
      <c r="G650">
        <v>21</v>
      </c>
      <c r="H650">
        <v>-1</v>
      </c>
      <c r="I650">
        <v>665.75</v>
      </c>
      <c r="L650" s="37">
        <v>1100</v>
      </c>
      <c r="M650" s="38">
        <f t="shared" si="20"/>
        <v>-1100</v>
      </c>
      <c r="N650" s="39">
        <f t="shared" si="21"/>
        <v>732325</v>
      </c>
    </row>
    <row r="651" spans="2:14" x14ac:dyDescent="0.25">
      <c r="B651" s="16">
        <f>IF(C651="","",SUMIF('Account Ref'!B:B,'Trade Sheet'!C651,'Account Ref'!A:A))</f>
        <v>1</v>
      </c>
      <c r="C651" s="33" t="s">
        <v>222</v>
      </c>
      <c r="D651" s="34">
        <v>44161</v>
      </c>
      <c r="E651" s="34">
        <v>44153</v>
      </c>
      <c r="F651" t="s">
        <v>255</v>
      </c>
      <c r="G651">
        <v>21</v>
      </c>
      <c r="H651">
        <v>1</v>
      </c>
      <c r="I651">
        <v>2992.4</v>
      </c>
      <c r="L651" s="37">
        <v>300</v>
      </c>
      <c r="M651" s="38">
        <f t="shared" si="20"/>
        <v>300</v>
      </c>
      <c r="N651" s="39">
        <f t="shared" si="21"/>
        <v>-897720</v>
      </c>
    </row>
    <row r="652" spans="2:14" x14ac:dyDescent="0.25">
      <c r="B652" s="16">
        <f>IF(C652="","",SUMIF('Account Ref'!B:B,'Trade Sheet'!C652,'Account Ref'!A:A))</f>
        <v>1</v>
      </c>
      <c r="C652" s="33" t="s">
        <v>222</v>
      </c>
      <c r="D652" s="34">
        <v>44161</v>
      </c>
      <c r="E652" s="34">
        <v>44153</v>
      </c>
      <c r="F652" t="s">
        <v>320</v>
      </c>
      <c r="G652">
        <v>21</v>
      </c>
      <c r="H652">
        <v>1</v>
      </c>
      <c r="I652">
        <v>2137.35</v>
      </c>
      <c r="L652" s="37">
        <v>300</v>
      </c>
      <c r="M652" s="38">
        <f t="shared" si="20"/>
        <v>300</v>
      </c>
      <c r="N652" s="39">
        <f t="shared" si="21"/>
        <v>-641205</v>
      </c>
    </row>
    <row r="653" spans="2:14" x14ac:dyDescent="0.25">
      <c r="B653" s="16">
        <f>IF(C653="","",SUMIF('Account Ref'!B:B,'Trade Sheet'!C653,'Account Ref'!A:A))</f>
        <v>1</v>
      </c>
      <c r="C653" s="33" t="s">
        <v>222</v>
      </c>
      <c r="D653" s="34">
        <v>44161</v>
      </c>
      <c r="E653" s="34">
        <v>44153</v>
      </c>
      <c r="F653" t="s">
        <v>266</v>
      </c>
      <c r="G653">
        <v>21</v>
      </c>
      <c r="H653">
        <v>1</v>
      </c>
      <c r="I653">
        <v>497.45</v>
      </c>
      <c r="L653" s="37">
        <v>1375</v>
      </c>
      <c r="M653" s="38">
        <f t="shared" si="20"/>
        <v>1375</v>
      </c>
      <c r="N653" s="39">
        <f t="shared" si="21"/>
        <v>-683993.75</v>
      </c>
    </row>
    <row r="654" spans="2:14" x14ac:dyDescent="0.25">
      <c r="B654" s="16">
        <f>IF(C654="","",SUMIF('Account Ref'!B:B,'Trade Sheet'!C654,'Account Ref'!A:A))</f>
        <v>1</v>
      </c>
      <c r="C654" s="33" t="s">
        <v>222</v>
      </c>
      <c r="D654" s="34">
        <v>44161</v>
      </c>
      <c r="E654" s="34">
        <v>44153</v>
      </c>
      <c r="F654" t="s">
        <v>261</v>
      </c>
      <c r="G654">
        <v>21</v>
      </c>
      <c r="H654">
        <v>-2</v>
      </c>
      <c r="I654">
        <v>85.25</v>
      </c>
      <c r="L654" s="37">
        <v>5700</v>
      </c>
      <c r="M654" s="38">
        <f t="shared" si="20"/>
        <v>-11400</v>
      </c>
      <c r="N654" s="39">
        <f t="shared" si="21"/>
        <v>971850</v>
      </c>
    </row>
    <row r="655" spans="2:14" x14ac:dyDescent="0.25">
      <c r="B655" s="16">
        <f>IF(C655="","",SUMIF('Account Ref'!B:B,'Trade Sheet'!C655,'Account Ref'!A:A))</f>
        <v>1</v>
      </c>
      <c r="C655" s="33" t="s">
        <v>222</v>
      </c>
      <c r="D655" s="34">
        <v>44161</v>
      </c>
      <c r="E655" s="34">
        <v>44153</v>
      </c>
      <c r="F655" t="s">
        <v>312</v>
      </c>
      <c r="G655">
        <v>21</v>
      </c>
      <c r="H655">
        <v>2</v>
      </c>
      <c r="I655">
        <v>344.45</v>
      </c>
      <c r="L655" s="37">
        <v>2700</v>
      </c>
      <c r="M655" s="38">
        <f t="shared" si="20"/>
        <v>5400</v>
      </c>
      <c r="N655" s="39">
        <f t="shared" si="21"/>
        <v>-1860030</v>
      </c>
    </row>
    <row r="656" spans="2:14" x14ac:dyDescent="0.25">
      <c r="B656" s="16">
        <f>IF(C656="","",SUMIF('Account Ref'!B:B,'Trade Sheet'!C656,'Account Ref'!A:A))</f>
        <v>1</v>
      </c>
      <c r="C656" s="33" t="s">
        <v>222</v>
      </c>
      <c r="D656" s="34">
        <v>44161</v>
      </c>
      <c r="E656" s="34">
        <v>44153</v>
      </c>
      <c r="F656" t="s">
        <v>260</v>
      </c>
      <c r="G656">
        <v>21</v>
      </c>
      <c r="H656">
        <v>-4</v>
      </c>
      <c r="I656">
        <v>1153.22</v>
      </c>
      <c r="L656" s="37">
        <v>550</v>
      </c>
      <c r="M656" s="38">
        <f t="shared" si="20"/>
        <v>-2200</v>
      </c>
      <c r="N656" s="39">
        <f t="shared" si="21"/>
        <v>2537084</v>
      </c>
    </row>
    <row r="657" spans="2:14" x14ac:dyDescent="0.25">
      <c r="B657" s="16">
        <f>IF(C657="","",SUMIF('Account Ref'!B:B,'Trade Sheet'!C657,'Account Ref'!A:A))</f>
        <v>1</v>
      </c>
      <c r="C657" s="33" t="s">
        <v>222</v>
      </c>
      <c r="D657" s="34">
        <v>44161</v>
      </c>
      <c r="E657" s="34">
        <v>44153</v>
      </c>
      <c r="F657" t="s">
        <v>285</v>
      </c>
      <c r="G657">
        <v>21</v>
      </c>
      <c r="H657">
        <v>2</v>
      </c>
      <c r="I657">
        <v>88.75</v>
      </c>
      <c r="L657" s="37">
        <v>5700</v>
      </c>
      <c r="M657" s="38">
        <f t="shared" si="20"/>
        <v>11400</v>
      </c>
      <c r="N657" s="39">
        <f t="shared" si="21"/>
        <v>-1011750</v>
      </c>
    </row>
    <row r="658" spans="2:14" x14ac:dyDescent="0.25">
      <c r="B658" s="16">
        <f>IF(C658="","",SUMIF('Account Ref'!B:B,'Trade Sheet'!C658,'Account Ref'!A:A))</f>
        <v>1</v>
      </c>
      <c r="C658" s="33" t="s">
        <v>222</v>
      </c>
      <c r="D658" s="34">
        <v>44161</v>
      </c>
      <c r="E658" s="34">
        <v>44153</v>
      </c>
      <c r="F658" t="s">
        <v>278</v>
      </c>
      <c r="G658">
        <v>21</v>
      </c>
      <c r="H658">
        <v>2</v>
      </c>
      <c r="I658">
        <v>72.08</v>
      </c>
      <c r="L658" s="37">
        <v>7700</v>
      </c>
      <c r="M658" s="38">
        <f t="shared" si="20"/>
        <v>15400</v>
      </c>
      <c r="N658" s="39">
        <f t="shared" si="21"/>
        <v>-1110032</v>
      </c>
    </row>
    <row r="659" spans="2:14" x14ac:dyDescent="0.25">
      <c r="B659" s="16">
        <f>IF(C659="","",SUMIF('Account Ref'!B:B,'Trade Sheet'!C659,'Account Ref'!A:A))</f>
        <v>1</v>
      </c>
      <c r="C659" s="33" t="s">
        <v>222</v>
      </c>
      <c r="D659" s="34">
        <v>44161</v>
      </c>
      <c r="E659" s="34">
        <v>44153</v>
      </c>
      <c r="F659" t="s">
        <v>284</v>
      </c>
      <c r="G659">
        <v>21</v>
      </c>
      <c r="H659">
        <v>1</v>
      </c>
      <c r="I659">
        <v>186.2</v>
      </c>
      <c r="L659" s="37">
        <v>4000</v>
      </c>
      <c r="M659" s="38">
        <f t="shared" si="20"/>
        <v>4000</v>
      </c>
      <c r="N659" s="39">
        <f t="shared" si="21"/>
        <v>-744800</v>
      </c>
    </row>
    <row r="660" spans="2:14" x14ac:dyDescent="0.25">
      <c r="B660" s="16">
        <f>IF(C660="","",SUMIF('Account Ref'!B:B,'Trade Sheet'!C660,'Account Ref'!A:A))</f>
        <v>1</v>
      </c>
      <c r="C660" s="33" t="s">
        <v>222</v>
      </c>
      <c r="D660" s="34">
        <v>44161</v>
      </c>
      <c r="E660" s="34">
        <v>44153</v>
      </c>
      <c r="F660" t="s">
        <v>347</v>
      </c>
      <c r="G660">
        <v>21</v>
      </c>
      <c r="H660">
        <v>-3</v>
      </c>
      <c r="I660">
        <v>857.7</v>
      </c>
      <c r="L660" s="37">
        <v>750</v>
      </c>
      <c r="M660" s="38">
        <f t="shared" si="20"/>
        <v>-2250</v>
      </c>
      <c r="N660" s="39">
        <f t="shared" si="21"/>
        <v>1929825</v>
      </c>
    </row>
    <row r="661" spans="2:14" x14ac:dyDescent="0.25">
      <c r="B661" s="16">
        <f>IF(C661="","",SUMIF('Account Ref'!B:B,'Trade Sheet'!C661,'Account Ref'!A:A))</f>
        <v>1</v>
      </c>
      <c r="C661" s="33" t="s">
        <v>222</v>
      </c>
      <c r="D661" s="34">
        <v>44161</v>
      </c>
      <c r="E661" s="34">
        <v>44153</v>
      </c>
      <c r="F661" t="s">
        <v>273</v>
      </c>
      <c r="G661">
        <v>21</v>
      </c>
      <c r="H661">
        <v>-1</v>
      </c>
      <c r="I661">
        <v>251.4</v>
      </c>
      <c r="L661" s="37">
        <v>3000</v>
      </c>
      <c r="M661" s="38">
        <f t="shared" si="20"/>
        <v>-3000</v>
      </c>
      <c r="N661" s="39">
        <f t="shared" si="21"/>
        <v>754200</v>
      </c>
    </row>
    <row r="662" spans="2:14" x14ac:dyDescent="0.25">
      <c r="B662" s="16">
        <f>IF(C662="","",SUMIF('Account Ref'!B:B,'Trade Sheet'!C662,'Account Ref'!A:A))</f>
        <v>1</v>
      </c>
      <c r="C662" s="33" t="s">
        <v>222</v>
      </c>
      <c r="D662" s="34">
        <v>44161</v>
      </c>
      <c r="E662" s="34">
        <v>44153</v>
      </c>
      <c r="F662" s="1" t="s">
        <v>263</v>
      </c>
      <c r="G662">
        <v>21</v>
      </c>
      <c r="H662">
        <v>2</v>
      </c>
      <c r="I662">
        <v>12946.92</v>
      </c>
      <c r="L662" s="37">
        <v>75</v>
      </c>
      <c r="M662" s="38">
        <f t="shared" si="20"/>
        <v>150</v>
      </c>
      <c r="N662" s="39">
        <f t="shared" si="21"/>
        <v>-1942038</v>
      </c>
    </row>
    <row r="663" spans="2:14" x14ac:dyDescent="0.25">
      <c r="B663" s="16">
        <f>IF(C663="","",SUMIF('Account Ref'!B:B,'Trade Sheet'!C663,'Account Ref'!A:A))</f>
        <v>1</v>
      </c>
      <c r="C663" s="33" t="s">
        <v>222</v>
      </c>
      <c r="D663" s="34">
        <v>44161</v>
      </c>
      <c r="E663" s="34">
        <v>44153</v>
      </c>
      <c r="F663" t="s">
        <v>311</v>
      </c>
      <c r="G663">
        <v>21</v>
      </c>
      <c r="H663">
        <v>-1</v>
      </c>
      <c r="I663">
        <v>2635.55</v>
      </c>
      <c r="L663" s="37">
        <v>300</v>
      </c>
      <c r="M663" s="38">
        <f t="shared" si="20"/>
        <v>-300</v>
      </c>
      <c r="N663" s="39">
        <f t="shared" si="21"/>
        <v>790665</v>
      </c>
    </row>
    <row r="664" spans="2:14" x14ac:dyDescent="0.25">
      <c r="B664" s="16">
        <f>IF(C664="","",SUMIF('Account Ref'!B:B,'Trade Sheet'!C664,'Account Ref'!A:A))</f>
        <v>1</v>
      </c>
      <c r="C664" s="33" t="s">
        <v>222</v>
      </c>
      <c r="D664" s="34">
        <v>44161</v>
      </c>
      <c r="E664" s="34">
        <v>44153</v>
      </c>
      <c r="F664" t="s">
        <v>254</v>
      </c>
      <c r="G664">
        <v>21</v>
      </c>
      <c r="H664">
        <v>-2</v>
      </c>
      <c r="I664">
        <v>428</v>
      </c>
      <c r="L664" s="37">
        <v>1300</v>
      </c>
      <c r="M664" s="38">
        <f t="shared" si="20"/>
        <v>-2600</v>
      </c>
      <c r="N664" s="39">
        <f t="shared" si="21"/>
        <v>1112800</v>
      </c>
    </row>
    <row r="665" spans="2:14" x14ac:dyDescent="0.25">
      <c r="B665" s="16">
        <f>IF(C665="","",SUMIF('Account Ref'!B:B,'Trade Sheet'!C665,'Account Ref'!A:A))</f>
        <v>7</v>
      </c>
      <c r="C665" s="47" t="s">
        <v>344</v>
      </c>
      <c r="D665" s="34">
        <v>44161</v>
      </c>
      <c r="E665" s="34">
        <v>44153</v>
      </c>
      <c r="F665" t="s">
        <v>259</v>
      </c>
      <c r="G665">
        <v>21</v>
      </c>
      <c r="H665">
        <v>1</v>
      </c>
      <c r="I665">
        <v>6993.9</v>
      </c>
      <c r="L665" s="37">
        <v>100</v>
      </c>
      <c r="M665" s="38">
        <f t="shared" si="20"/>
        <v>100</v>
      </c>
      <c r="N665" s="39">
        <f t="shared" si="21"/>
        <v>-699390</v>
      </c>
    </row>
    <row r="666" spans="2:14" x14ac:dyDescent="0.25">
      <c r="B666" s="16">
        <f>IF(C666="","",SUMIF('Account Ref'!B:B,'Trade Sheet'!C666,'Account Ref'!A:A))</f>
        <v>2</v>
      </c>
      <c r="C666" s="33" t="s">
        <v>326</v>
      </c>
      <c r="D666" s="34">
        <v>44161</v>
      </c>
      <c r="E666" s="34">
        <v>44154</v>
      </c>
      <c r="F666" t="s">
        <v>368</v>
      </c>
      <c r="G666">
        <v>21</v>
      </c>
      <c r="H666">
        <v>11</v>
      </c>
      <c r="I666">
        <v>505.95</v>
      </c>
      <c r="L666" s="37">
        <v>25</v>
      </c>
      <c r="M666" s="38">
        <f t="shared" si="20"/>
        <v>275</v>
      </c>
      <c r="N666" s="39">
        <f t="shared" si="21"/>
        <v>-139136.25</v>
      </c>
    </row>
    <row r="667" spans="2:14" x14ac:dyDescent="0.25">
      <c r="B667" s="16">
        <f>IF(C667="","",SUMIF('Account Ref'!B:B,'Trade Sheet'!C667,'Account Ref'!A:A))</f>
        <v>2</v>
      </c>
      <c r="C667" s="33" t="s">
        <v>326</v>
      </c>
      <c r="D667" s="34">
        <v>44161</v>
      </c>
      <c r="E667" s="34">
        <v>44154</v>
      </c>
      <c r="F667" t="s">
        <v>369</v>
      </c>
      <c r="G667">
        <v>21</v>
      </c>
      <c r="H667">
        <v>11</v>
      </c>
      <c r="I667">
        <v>467.38</v>
      </c>
      <c r="L667" s="37">
        <v>25</v>
      </c>
      <c r="M667" s="38">
        <f t="shared" si="20"/>
        <v>275</v>
      </c>
      <c r="N667" s="39">
        <f t="shared" si="21"/>
        <v>-128529.5</v>
      </c>
    </row>
    <row r="668" spans="2:14" x14ac:dyDescent="0.25">
      <c r="B668" s="16">
        <f>IF(C668="","",SUMIF('Account Ref'!B:B,'Trade Sheet'!C668,'Account Ref'!A:A))</f>
        <v>2</v>
      </c>
      <c r="C668" s="33" t="s">
        <v>326</v>
      </c>
      <c r="D668" s="34">
        <v>44161</v>
      </c>
      <c r="E668" s="34">
        <v>44154</v>
      </c>
      <c r="F668" t="s">
        <v>370</v>
      </c>
      <c r="G668">
        <v>21</v>
      </c>
      <c r="H668">
        <v>-4</v>
      </c>
      <c r="I668">
        <v>27.1</v>
      </c>
      <c r="L668" s="37">
        <v>550</v>
      </c>
      <c r="M668" s="38">
        <f t="shared" si="20"/>
        <v>-2200</v>
      </c>
      <c r="N668" s="39">
        <f t="shared" si="21"/>
        <v>59620</v>
      </c>
    </row>
    <row r="669" spans="2:14" x14ac:dyDescent="0.25">
      <c r="B669" s="16">
        <f>IF(C669="","",SUMIF('Account Ref'!B:B,'Trade Sheet'!C669,'Account Ref'!A:A))</f>
        <v>2</v>
      </c>
      <c r="C669" s="33" t="s">
        <v>326</v>
      </c>
      <c r="D669" s="34">
        <v>44161</v>
      </c>
      <c r="E669" s="34">
        <v>44154</v>
      </c>
      <c r="F669" t="s">
        <v>371</v>
      </c>
      <c r="G669">
        <v>21</v>
      </c>
      <c r="H669">
        <v>-4</v>
      </c>
      <c r="I669">
        <v>19.350000000000001</v>
      </c>
      <c r="L669" s="37">
        <v>550</v>
      </c>
      <c r="M669" s="38">
        <f t="shared" si="20"/>
        <v>-2200</v>
      </c>
      <c r="N669" s="39">
        <f t="shared" si="21"/>
        <v>42570</v>
      </c>
    </row>
    <row r="670" spans="2:14" x14ac:dyDescent="0.25">
      <c r="B670" s="16">
        <f>IF(C670="","",SUMIF('Account Ref'!B:B,'Trade Sheet'!C670,'Account Ref'!A:A))</f>
        <v>2</v>
      </c>
      <c r="C670" s="33" t="s">
        <v>326</v>
      </c>
      <c r="D670" s="34">
        <v>44161</v>
      </c>
      <c r="E670" s="34">
        <v>44154</v>
      </c>
      <c r="F670" t="s">
        <v>372</v>
      </c>
      <c r="G670">
        <v>21</v>
      </c>
      <c r="H670">
        <v>-2</v>
      </c>
      <c r="I670">
        <v>11.65</v>
      </c>
      <c r="L670" s="37">
        <v>1375</v>
      </c>
      <c r="M670" s="38">
        <f t="shared" ref="M670:M727" si="22">IF(H670="","",H670*L670)</f>
        <v>-2750</v>
      </c>
      <c r="N670" s="39">
        <f t="shared" ref="N670:N727" si="23">IF(M670="","",I670*-M670)</f>
        <v>32037.5</v>
      </c>
    </row>
    <row r="671" spans="2:14" x14ac:dyDescent="0.25">
      <c r="B671" s="16">
        <f>IF(C671="","",SUMIF('Account Ref'!B:B,'Trade Sheet'!C671,'Account Ref'!A:A))</f>
        <v>2</v>
      </c>
      <c r="C671" s="33" t="s">
        <v>326</v>
      </c>
      <c r="D671" s="34">
        <v>44161</v>
      </c>
      <c r="E671" s="34">
        <v>44154</v>
      </c>
      <c r="F671" t="s">
        <v>373</v>
      </c>
      <c r="G671">
        <v>21</v>
      </c>
      <c r="H671">
        <v>-2</v>
      </c>
      <c r="I671">
        <v>10.4</v>
      </c>
      <c r="L671" s="37">
        <v>1375</v>
      </c>
      <c r="M671" s="38">
        <f t="shared" si="22"/>
        <v>-2750</v>
      </c>
      <c r="N671" s="39">
        <f t="shared" si="23"/>
        <v>28600</v>
      </c>
    </row>
    <row r="672" spans="2:14" x14ac:dyDescent="0.25">
      <c r="B672" s="16">
        <f>IF(C672="","",SUMIF('Account Ref'!B:B,'Trade Sheet'!C672,'Account Ref'!A:A))</f>
        <v>2</v>
      </c>
      <c r="C672" s="33" t="s">
        <v>326</v>
      </c>
      <c r="D672" s="34">
        <v>44161</v>
      </c>
      <c r="E672" s="34">
        <v>44154</v>
      </c>
      <c r="F672" t="s">
        <v>374</v>
      </c>
      <c r="G672">
        <v>21</v>
      </c>
      <c r="H672">
        <v>-2</v>
      </c>
      <c r="I672">
        <v>38</v>
      </c>
      <c r="L672" s="37">
        <v>400</v>
      </c>
      <c r="M672" s="38">
        <f t="shared" si="22"/>
        <v>-800</v>
      </c>
      <c r="N672" s="39">
        <f t="shared" si="23"/>
        <v>30400</v>
      </c>
    </row>
    <row r="673" spans="2:14" x14ac:dyDescent="0.25">
      <c r="B673" s="16">
        <f>IF(C673="","",SUMIF('Account Ref'!B:B,'Trade Sheet'!C673,'Account Ref'!A:A))</f>
        <v>2</v>
      </c>
      <c r="C673" s="33" t="s">
        <v>326</v>
      </c>
      <c r="D673" s="34">
        <v>44161</v>
      </c>
      <c r="E673" s="34">
        <v>44154</v>
      </c>
      <c r="F673" t="s">
        <v>375</v>
      </c>
      <c r="G673">
        <v>21</v>
      </c>
      <c r="H673">
        <v>-2</v>
      </c>
      <c r="I673">
        <v>30.6</v>
      </c>
      <c r="L673" s="37">
        <v>400</v>
      </c>
      <c r="M673" s="38">
        <f t="shared" si="22"/>
        <v>-800</v>
      </c>
      <c r="N673" s="39">
        <f t="shared" si="23"/>
        <v>24480</v>
      </c>
    </row>
    <row r="674" spans="2:14" x14ac:dyDescent="0.25">
      <c r="B674" s="16">
        <f>IF(C674="","",SUMIF('Account Ref'!B:B,'Trade Sheet'!C674,'Account Ref'!A:A))</f>
        <v>2</v>
      </c>
      <c r="C674" s="33" t="s">
        <v>326</v>
      </c>
      <c r="D674" s="34">
        <v>44161</v>
      </c>
      <c r="E674" s="34">
        <v>44154</v>
      </c>
      <c r="F674" t="s">
        <v>376</v>
      </c>
      <c r="G674">
        <v>21</v>
      </c>
      <c r="H674">
        <v>-1</v>
      </c>
      <c r="I674">
        <v>15.55</v>
      </c>
      <c r="L674" s="37">
        <v>1200</v>
      </c>
      <c r="M674" s="38">
        <f t="shared" si="22"/>
        <v>-1200</v>
      </c>
      <c r="N674" s="39">
        <f t="shared" si="23"/>
        <v>18660</v>
      </c>
    </row>
    <row r="675" spans="2:14" x14ac:dyDescent="0.25">
      <c r="B675" s="16">
        <f>IF(C675="","",SUMIF('Account Ref'!B:B,'Trade Sheet'!C675,'Account Ref'!A:A))</f>
        <v>2</v>
      </c>
      <c r="C675" s="33" t="s">
        <v>326</v>
      </c>
      <c r="D675" s="34">
        <v>44161</v>
      </c>
      <c r="E675" s="34">
        <v>44154</v>
      </c>
      <c r="F675" t="s">
        <v>377</v>
      </c>
      <c r="G675">
        <v>21</v>
      </c>
      <c r="H675">
        <v>-1</v>
      </c>
      <c r="I675">
        <v>14.2</v>
      </c>
      <c r="L675" s="37">
        <v>1200</v>
      </c>
      <c r="M675" s="38">
        <f t="shared" si="22"/>
        <v>-1200</v>
      </c>
      <c r="N675" s="39">
        <f t="shared" si="23"/>
        <v>17040</v>
      </c>
    </row>
    <row r="676" spans="2:14" x14ac:dyDescent="0.25">
      <c r="B676" s="16">
        <f>IF(C676="","",SUMIF('Account Ref'!B:B,'Trade Sheet'!C676,'Account Ref'!A:A))</f>
        <v>2</v>
      </c>
      <c r="C676" s="33" t="s">
        <v>326</v>
      </c>
      <c r="D676" s="34">
        <v>44161</v>
      </c>
      <c r="E676" s="34">
        <v>44154</v>
      </c>
      <c r="F676" t="s">
        <v>378</v>
      </c>
      <c r="G676">
        <v>21</v>
      </c>
      <c r="H676">
        <v>-1</v>
      </c>
      <c r="I676">
        <v>6.85</v>
      </c>
      <c r="L676" s="37">
        <v>3000</v>
      </c>
      <c r="M676" s="38">
        <f t="shared" si="22"/>
        <v>-3000</v>
      </c>
      <c r="N676" s="39">
        <f t="shared" si="23"/>
        <v>20550</v>
      </c>
    </row>
    <row r="677" spans="2:14" x14ac:dyDescent="0.25">
      <c r="B677" s="16">
        <f>IF(C677="","",SUMIF('Account Ref'!B:B,'Trade Sheet'!C677,'Account Ref'!A:A))</f>
        <v>2</v>
      </c>
      <c r="C677" s="33" t="s">
        <v>326</v>
      </c>
      <c r="D677" s="34">
        <v>44161</v>
      </c>
      <c r="E677" s="34">
        <v>44154</v>
      </c>
      <c r="F677" t="s">
        <v>379</v>
      </c>
      <c r="G677">
        <v>21</v>
      </c>
      <c r="H677">
        <v>-1</v>
      </c>
      <c r="I677">
        <v>6.6</v>
      </c>
      <c r="L677" s="37">
        <v>3000</v>
      </c>
      <c r="M677" s="38">
        <f t="shared" si="22"/>
        <v>-3000</v>
      </c>
      <c r="N677" s="39">
        <f t="shared" si="23"/>
        <v>19800</v>
      </c>
    </row>
    <row r="678" spans="2:14" x14ac:dyDescent="0.25">
      <c r="B678" s="16">
        <f>IF(C678="","",SUMIF('Account Ref'!B:B,'Trade Sheet'!C678,'Account Ref'!A:A))</f>
        <v>2</v>
      </c>
      <c r="C678" s="33" t="s">
        <v>326</v>
      </c>
      <c r="D678" s="34">
        <v>44161</v>
      </c>
      <c r="E678" s="34">
        <v>44154</v>
      </c>
      <c r="F678" t="s">
        <v>380</v>
      </c>
      <c r="G678">
        <v>21</v>
      </c>
      <c r="H678">
        <v>-1</v>
      </c>
      <c r="I678">
        <v>31.35</v>
      </c>
      <c r="L678" s="37">
        <v>800</v>
      </c>
      <c r="M678" s="38">
        <f t="shared" si="22"/>
        <v>-800</v>
      </c>
      <c r="N678" s="39">
        <f t="shared" si="23"/>
        <v>25080</v>
      </c>
    </row>
    <row r="679" spans="2:14" x14ac:dyDescent="0.25">
      <c r="B679" s="16">
        <f>IF(C679="","",SUMIF('Account Ref'!B:B,'Trade Sheet'!C679,'Account Ref'!A:A))</f>
        <v>2</v>
      </c>
      <c r="C679" s="33" t="s">
        <v>326</v>
      </c>
      <c r="D679" s="34">
        <v>44161</v>
      </c>
      <c r="E679" s="34">
        <v>44154</v>
      </c>
      <c r="F679" t="s">
        <v>381</v>
      </c>
      <c r="G679">
        <v>21</v>
      </c>
      <c r="H679">
        <v>-1</v>
      </c>
      <c r="I679">
        <v>34.549999999999997</v>
      </c>
      <c r="L679" s="37">
        <v>800</v>
      </c>
      <c r="M679" s="38">
        <f t="shared" si="22"/>
        <v>-800</v>
      </c>
      <c r="N679" s="39">
        <f t="shared" si="23"/>
        <v>27639.999999999996</v>
      </c>
    </row>
    <row r="680" spans="2:14" x14ac:dyDescent="0.25">
      <c r="B680" s="16">
        <f>IF(C680="","",SUMIF('Account Ref'!B:B,'Trade Sheet'!C680,'Account Ref'!A:A))</f>
        <v>1</v>
      </c>
      <c r="C680" s="33" t="s">
        <v>222</v>
      </c>
      <c r="D680" s="34">
        <v>44161</v>
      </c>
      <c r="E680" s="34">
        <v>44154</v>
      </c>
      <c r="F680" t="s">
        <v>286</v>
      </c>
      <c r="G680">
        <v>21</v>
      </c>
      <c r="H680">
        <v>1</v>
      </c>
      <c r="I680">
        <v>616.35</v>
      </c>
      <c r="L680" s="37">
        <v>1200</v>
      </c>
      <c r="M680" s="38">
        <f t="shared" si="22"/>
        <v>1200</v>
      </c>
      <c r="N680" s="39">
        <f t="shared" si="23"/>
        <v>-739620</v>
      </c>
    </row>
    <row r="681" spans="2:14" x14ac:dyDescent="0.25">
      <c r="B681" s="16">
        <f>IF(C681="","",SUMIF('Account Ref'!B:B,'Trade Sheet'!C681,'Account Ref'!A:A))</f>
        <v>1</v>
      </c>
      <c r="C681" s="33" t="s">
        <v>222</v>
      </c>
      <c r="D681" s="34">
        <v>44161</v>
      </c>
      <c r="E681" s="34">
        <v>44154</v>
      </c>
      <c r="F681" t="s">
        <v>288</v>
      </c>
      <c r="G681">
        <v>21</v>
      </c>
      <c r="H681">
        <v>-1</v>
      </c>
      <c r="I681">
        <v>7863.05</v>
      </c>
      <c r="L681" s="37">
        <v>125</v>
      </c>
      <c r="M681" s="38">
        <f t="shared" si="22"/>
        <v>-125</v>
      </c>
      <c r="N681" s="39">
        <f t="shared" si="23"/>
        <v>982881.25</v>
      </c>
    </row>
    <row r="682" spans="2:14" x14ac:dyDescent="0.25">
      <c r="B682" s="16">
        <f>IF(C682="","",SUMIF('Account Ref'!B:B,'Trade Sheet'!C682,'Account Ref'!A:A))</f>
        <v>1</v>
      </c>
      <c r="C682" s="33" t="s">
        <v>222</v>
      </c>
      <c r="D682" s="34">
        <v>44161</v>
      </c>
      <c r="E682" s="34">
        <v>44154</v>
      </c>
      <c r="F682" t="s">
        <v>253</v>
      </c>
      <c r="G682">
        <v>21</v>
      </c>
      <c r="H682">
        <v>1</v>
      </c>
      <c r="I682">
        <v>470.9</v>
      </c>
      <c r="L682" s="37">
        <v>1851</v>
      </c>
      <c r="M682" s="38">
        <f t="shared" si="22"/>
        <v>1851</v>
      </c>
      <c r="N682" s="39">
        <f t="shared" si="23"/>
        <v>-871635.89999999991</v>
      </c>
    </row>
    <row r="683" spans="2:14" x14ac:dyDescent="0.25">
      <c r="B683" s="16">
        <f>IF(C683="","",SUMIF('Account Ref'!B:B,'Trade Sheet'!C683,'Account Ref'!A:A))</f>
        <v>1</v>
      </c>
      <c r="C683" s="33" t="s">
        <v>222</v>
      </c>
      <c r="D683" s="34">
        <v>44161</v>
      </c>
      <c r="E683" s="34">
        <v>44154</v>
      </c>
      <c r="F683" t="s">
        <v>291</v>
      </c>
      <c r="G683">
        <v>21</v>
      </c>
      <c r="H683">
        <v>1</v>
      </c>
      <c r="I683">
        <v>385.8</v>
      </c>
      <c r="L683" s="37">
        <v>1800</v>
      </c>
      <c r="M683" s="38">
        <f t="shared" si="22"/>
        <v>1800</v>
      </c>
      <c r="N683" s="39">
        <f t="shared" si="23"/>
        <v>-694440</v>
      </c>
    </row>
    <row r="684" spans="2:14" x14ac:dyDescent="0.25">
      <c r="B684" s="16">
        <f>IF(C684="","",SUMIF('Account Ref'!B:B,'Trade Sheet'!C684,'Account Ref'!A:A))</f>
        <v>1</v>
      </c>
      <c r="C684" s="33" t="s">
        <v>222</v>
      </c>
      <c r="D684" s="34">
        <v>44161</v>
      </c>
      <c r="E684" s="34">
        <v>44154</v>
      </c>
      <c r="F684" t="s">
        <v>323</v>
      </c>
      <c r="G684">
        <v>21</v>
      </c>
      <c r="H684">
        <v>-1</v>
      </c>
      <c r="I684">
        <v>742.8</v>
      </c>
      <c r="L684" s="37">
        <v>1300</v>
      </c>
      <c r="M684" s="38">
        <f t="shared" si="22"/>
        <v>-1300</v>
      </c>
      <c r="N684" s="39">
        <f t="shared" si="23"/>
        <v>965639.99999999988</v>
      </c>
    </row>
    <row r="685" spans="2:14" x14ac:dyDescent="0.25">
      <c r="B685" s="16">
        <f>IF(C685="","",SUMIF('Account Ref'!B:B,'Trade Sheet'!C685,'Account Ref'!A:A))</f>
        <v>1</v>
      </c>
      <c r="C685" s="33" t="s">
        <v>222</v>
      </c>
      <c r="D685" s="34">
        <v>44161</v>
      </c>
      <c r="E685" s="34">
        <v>44154</v>
      </c>
      <c r="F685" t="s">
        <v>316</v>
      </c>
      <c r="G685">
        <v>21</v>
      </c>
      <c r="H685">
        <v>-1</v>
      </c>
      <c r="I685">
        <v>3454</v>
      </c>
      <c r="L685" s="37">
        <v>200</v>
      </c>
      <c r="M685" s="38">
        <f t="shared" si="22"/>
        <v>-200</v>
      </c>
      <c r="N685" s="39">
        <f t="shared" si="23"/>
        <v>690800</v>
      </c>
    </row>
    <row r="686" spans="2:14" x14ac:dyDescent="0.25">
      <c r="B686" s="16">
        <f>IF(C686="","",SUMIF('Account Ref'!B:B,'Trade Sheet'!C686,'Account Ref'!A:A))</f>
        <v>1</v>
      </c>
      <c r="C686" s="33" t="s">
        <v>222</v>
      </c>
      <c r="D686" s="34">
        <v>44161</v>
      </c>
      <c r="E686" s="34">
        <v>44154</v>
      </c>
      <c r="F686" t="s">
        <v>257</v>
      </c>
      <c r="G686">
        <v>21</v>
      </c>
      <c r="H686">
        <v>-1</v>
      </c>
      <c r="I686">
        <v>2579.35</v>
      </c>
      <c r="L686" s="37">
        <v>350</v>
      </c>
      <c r="M686" s="38">
        <f t="shared" si="22"/>
        <v>-350</v>
      </c>
      <c r="N686" s="39">
        <f t="shared" si="23"/>
        <v>902772.5</v>
      </c>
    </row>
    <row r="687" spans="2:14" x14ac:dyDescent="0.25">
      <c r="B687" s="16">
        <f>IF(C687="","",SUMIF('Account Ref'!B:B,'Trade Sheet'!C687,'Account Ref'!A:A))</f>
        <v>1</v>
      </c>
      <c r="C687" s="33" t="s">
        <v>222</v>
      </c>
      <c r="D687" s="34">
        <v>44161</v>
      </c>
      <c r="E687" s="34">
        <v>44154</v>
      </c>
      <c r="F687" t="s">
        <v>302</v>
      </c>
      <c r="G687">
        <v>21</v>
      </c>
      <c r="H687">
        <v>-2</v>
      </c>
      <c r="I687">
        <v>807.45</v>
      </c>
      <c r="L687" s="37">
        <v>700</v>
      </c>
      <c r="M687" s="38">
        <f t="shared" si="22"/>
        <v>-1400</v>
      </c>
      <c r="N687" s="39">
        <f t="shared" si="23"/>
        <v>1130430</v>
      </c>
    </row>
    <row r="688" spans="2:14" x14ac:dyDescent="0.25">
      <c r="B688" s="16">
        <f>IF(C688="","",SUMIF('Account Ref'!B:B,'Trade Sheet'!C688,'Account Ref'!A:A))</f>
        <v>1</v>
      </c>
      <c r="C688" s="33" t="s">
        <v>222</v>
      </c>
      <c r="D688" s="34">
        <v>44161</v>
      </c>
      <c r="E688" s="34">
        <v>44154</v>
      </c>
      <c r="F688" t="s">
        <v>321</v>
      </c>
      <c r="G688">
        <v>21</v>
      </c>
      <c r="H688">
        <v>1</v>
      </c>
      <c r="I688">
        <v>1381.35</v>
      </c>
      <c r="L688" s="37">
        <v>550</v>
      </c>
      <c r="M688" s="38">
        <f t="shared" si="22"/>
        <v>550</v>
      </c>
      <c r="N688" s="39">
        <f t="shared" si="23"/>
        <v>-759742.5</v>
      </c>
    </row>
    <row r="689" spans="2:14" x14ac:dyDescent="0.25">
      <c r="B689" s="16">
        <f>IF(C689="","",SUMIF('Account Ref'!B:B,'Trade Sheet'!C689,'Account Ref'!A:A))</f>
        <v>1</v>
      </c>
      <c r="C689" s="33" t="s">
        <v>222</v>
      </c>
      <c r="D689" s="34">
        <v>44161</v>
      </c>
      <c r="E689" s="34">
        <v>44154</v>
      </c>
      <c r="F689" t="s">
        <v>363</v>
      </c>
      <c r="G689">
        <v>21</v>
      </c>
      <c r="H689">
        <v>1</v>
      </c>
      <c r="I689">
        <v>649.70000000000005</v>
      </c>
      <c r="L689" s="37">
        <v>1100</v>
      </c>
      <c r="M689" s="38">
        <f t="shared" si="22"/>
        <v>1100</v>
      </c>
      <c r="N689" s="39">
        <f t="shared" si="23"/>
        <v>-714670</v>
      </c>
    </row>
    <row r="690" spans="2:14" x14ac:dyDescent="0.25">
      <c r="B690" s="16">
        <f>IF(C690="","",SUMIF('Account Ref'!B:B,'Trade Sheet'!C690,'Account Ref'!A:A))</f>
        <v>1</v>
      </c>
      <c r="C690" s="33" t="s">
        <v>222</v>
      </c>
      <c r="D690" s="34">
        <v>44161</v>
      </c>
      <c r="E690" s="34">
        <v>44154</v>
      </c>
      <c r="F690" t="s">
        <v>271</v>
      </c>
      <c r="G690">
        <v>21</v>
      </c>
      <c r="H690">
        <v>-1</v>
      </c>
      <c r="I690">
        <v>215.35</v>
      </c>
      <c r="L690" s="37">
        <v>4300</v>
      </c>
      <c r="M690" s="38">
        <f t="shared" si="22"/>
        <v>-4300</v>
      </c>
      <c r="N690" s="39">
        <f t="shared" si="23"/>
        <v>926005</v>
      </c>
    </row>
    <row r="691" spans="2:14" x14ac:dyDescent="0.25">
      <c r="B691" s="16">
        <f>IF(C691="","",SUMIF('Account Ref'!B:B,'Trade Sheet'!C691,'Account Ref'!A:A))</f>
        <v>1</v>
      </c>
      <c r="C691" s="33" t="s">
        <v>222</v>
      </c>
      <c r="D691" s="34">
        <v>44161</v>
      </c>
      <c r="E691" s="34">
        <v>44154</v>
      </c>
      <c r="F691" t="s">
        <v>265</v>
      </c>
      <c r="G691">
        <v>21</v>
      </c>
      <c r="H691">
        <v>-1</v>
      </c>
      <c r="I691">
        <v>819</v>
      </c>
      <c r="L691" s="37">
        <v>800</v>
      </c>
      <c r="M691" s="38">
        <f t="shared" si="22"/>
        <v>-800</v>
      </c>
      <c r="N691" s="39">
        <f t="shared" si="23"/>
        <v>655200</v>
      </c>
    </row>
    <row r="692" spans="2:14" x14ac:dyDescent="0.25">
      <c r="B692" s="16">
        <f>IF(C692="","",SUMIF('Account Ref'!B:B,'Trade Sheet'!C692,'Account Ref'!A:A))</f>
        <v>1</v>
      </c>
      <c r="C692" s="33" t="s">
        <v>222</v>
      </c>
      <c r="D692" s="34">
        <v>44161</v>
      </c>
      <c r="E692" s="34">
        <v>44154</v>
      </c>
      <c r="F692" t="s">
        <v>280</v>
      </c>
      <c r="G692">
        <v>21</v>
      </c>
      <c r="H692">
        <v>1</v>
      </c>
      <c r="I692">
        <v>1102.5</v>
      </c>
      <c r="L692" s="37">
        <v>600</v>
      </c>
      <c r="M692" s="38">
        <f t="shared" si="22"/>
        <v>600</v>
      </c>
      <c r="N692" s="39">
        <f t="shared" si="23"/>
        <v>-661500</v>
      </c>
    </row>
    <row r="693" spans="2:14" x14ac:dyDescent="0.25">
      <c r="B693" s="16">
        <f>IF(C693="","",SUMIF('Account Ref'!B:B,'Trade Sheet'!C693,'Account Ref'!A:A))</f>
        <v>1</v>
      </c>
      <c r="C693" s="33" t="s">
        <v>222</v>
      </c>
      <c r="D693" s="34">
        <v>44161</v>
      </c>
      <c r="E693" s="34">
        <v>44154</v>
      </c>
      <c r="F693" t="s">
        <v>289</v>
      </c>
      <c r="G693">
        <v>21</v>
      </c>
      <c r="H693">
        <v>2</v>
      </c>
      <c r="I693">
        <v>188.8</v>
      </c>
      <c r="L693" s="37">
        <v>3200</v>
      </c>
      <c r="M693" s="38">
        <f t="shared" si="22"/>
        <v>6400</v>
      </c>
      <c r="N693" s="39">
        <f t="shared" si="23"/>
        <v>-1208320</v>
      </c>
    </row>
    <row r="694" spans="2:14" x14ac:dyDescent="0.25">
      <c r="B694" s="16">
        <f>IF(C694="","",SUMIF('Account Ref'!B:B,'Trade Sheet'!C694,'Account Ref'!A:A))</f>
        <v>1</v>
      </c>
      <c r="C694" s="33" t="s">
        <v>222</v>
      </c>
      <c r="D694" s="34">
        <v>44161</v>
      </c>
      <c r="E694" s="34">
        <v>44154</v>
      </c>
      <c r="F694" t="s">
        <v>312</v>
      </c>
      <c r="G694">
        <v>21</v>
      </c>
      <c r="H694">
        <v>-1</v>
      </c>
      <c r="I694">
        <v>333.45</v>
      </c>
      <c r="L694" s="37">
        <v>2700</v>
      </c>
      <c r="M694" s="38">
        <f t="shared" si="22"/>
        <v>-2700</v>
      </c>
      <c r="N694" s="39">
        <f t="shared" si="23"/>
        <v>900315</v>
      </c>
    </row>
    <row r="695" spans="2:14" x14ac:dyDescent="0.25">
      <c r="B695" s="16">
        <f>IF(C695="","",SUMIF('Account Ref'!B:B,'Trade Sheet'!C695,'Account Ref'!A:A))</f>
        <v>1</v>
      </c>
      <c r="C695" s="33" t="s">
        <v>222</v>
      </c>
      <c r="D695" s="34">
        <v>44161</v>
      </c>
      <c r="E695" s="34">
        <v>44154</v>
      </c>
      <c r="F695" t="s">
        <v>256</v>
      </c>
      <c r="G695">
        <v>21</v>
      </c>
      <c r="H695">
        <v>-1</v>
      </c>
      <c r="I695">
        <v>708.45</v>
      </c>
      <c r="L695" s="37">
        <v>1400</v>
      </c>
      <c r="M695" s="38">
        <f t="shared" si="22"/>
        <v>-1400</v>
      </c>
      <c r="N695" s="39">
        <f t="shared" si="23"/>
        <v>991830.00000000012</v>
      </c>
    </row>
    <row r="696" spans="2:14" x14ac:dyDescent="0.25">
      <c r="B696" s="16">
        <f>IF(C696="","",SUMIF('Account Ref'!B:B,'Trade Sheet'!C696,'Account Ref'!A:A))</f>
        <v>1</v>
      </c>
      <c r="C696" s="33" t="s">
        <v>222</v>
      </c>
      <c r="D696" s="34">
        <v>44161</v>
      </c>
      <c r="E696" s="34">
        <v>44154</v>
      </c>
      <c r="F696" s="1" t="s">
        <v>263</v>
      </c>
      <c r="G696">
        <v>21</v>
      </c>
      <c r="H696">
        <v>2</v>
      </c>
      <c r="I696">
        <v>12826.1</v>
      </c>
      <c r="L696" s="37">
        <v>75</v>
      </c>
      <c r="M696" s="38">
        <f t="shared" si="22"/>
        <v>150</v>
      </c>
      <c r="N696" s="39">
        <f t="shared" si="23"/>
        <v>-1923915</v>
      </c>
    </row>
    <row r="697" spans="2:14" x14ac:dyDescent="0.25">
      <c r="B697" s="16">
        <f>IF(C697="","",SUMIF('Account Ref'!B:B,'Trade Sheet'!C697,'Account Ref'!A:A))</f>
        <v>1</v>
      </c>
      <c r="C697" s="33" t="s">
        <v>222</v>
      </c>
      <c r="D697" s="34">
        <v>44161</v>
      </c>
      <c r="E697" s="34">
        <v>44154</v>
      </c>
      <c r="F697" t="s">
        <v>285</v>
      </c>
      <c r="G697">
        <v>21</v>
      </c>
      <c r="H697">
        <v>-2</v>
      </c>
      <c r="I697">
        <v>90.3</v>
      </c>
      <c r="L697" s="37">
        <v>5700</v>
      </c>
      <c r="M697" s="38">
        <f t="shared" si="22"/>
        <v>-11400</v>
      </c>
      <c r="N697" s="39">
        <f t="shared" si="23"/>
        <v>1029420</v>
      </c>
    </row>
    <row r="698" spans="2:14" x14ac:dyDescent="0.25">
      <c r="B698" s="16">
        <f>IF(C698="","",SUMIF('Account Ref'!B:B,'Trade Sheet'!C698,'Account Ref'!A:A))</f>
        <v>1</v>
      </c>
      <c r="C698" s="33" t="s">
        <v>222</v>
      </c>
      <c r="D698" s="34">
        <v>44161</v>
      </c>
      <c r="E698" s="34">
        <v>44154</v>
      </c>
      <c r="F698" t="s">
        <v>278</v>
      </c>
      <c r="G698">
        <v>21</v>
      </c>
      <c r="H698">
        <v>-2</v>
      </c>
      <c r="I698">
        <v>72.400000000000006</v>
      </c>
      <c r="L698" s="37">
        <v>7700</v>
      </c>
      <c r="M698" s="38">
        <f t="shared" si="22"/>
        <v>-15400</v>
      </c>
      <c r="N698" s="39">
        <f t="shared" si="23"/>
        <v>1114960</v>
      </c>
    </row>
    <row r="699" spans="2:14" x14ac:dyDescent="0.25">
      <c r="B699" s="16">
        <f>IF(C699="","",SUMIF('Account Ref'!B:B,'Trade Sheet'!C699,'Account Ref'!A:A))</f>
        <v>1</v>
      </c>
      <c r="C699" s="33" t="s">
        <v>222</v>
      </c>
      <c r="D699" s="34">
        <v>44161</v>
      </c>
      <c r="E699" s="34">
        <v>44154</v>
      </c>
      <c r="F699" t="s">
        <v>284</v>
      </c>
      <c r="G699">
        <v>21</v>
      </c>
      <c r="H699">
        <v>-1</v>
      </c>
      <c r="I699">
        <v>189.8</v>
      </c>
      <c r="L699" s="37">
        <v>4000</v>
      </c>
      <c r="M699" s="38">
        <f t="shared" si="22"/>
        <v>-4000</v>
      </c>
      <c r="N699" s="39">
        <f t="shared" si="23"/>
        <v>759200</v>
      </c>
    </row>
    <row r="700" spans="2:14" x14ac:dyDescent="0.25">
      <c r="B700" s="16">
        <f>IF(C700="","",SUMIF('Account Ref'!B:B,'Trade Sheet'!C700,'Account Ref'!A:A))</f>
        <v>1</v>
      </c>
      <c r="C700" s="33" t="s">
        <v>222</v>
      </c>
      <c r="D700" s="34">
        <v>44161</v>
      </c>
      <c r="E700" s="34">
        <v>44154</v>
      </c>
      <c r="F700" t="s">
        <v>347</v>
      </c>
      <c r="G700">
        <v>21</v>
      </c>
      <c r="H700">
        <v>1</v>
      </c>
      <c r="I700">
        <v>850.6</v>
      </c>
      <c r="L700" s="37">
        <v>750</v>
      </c>
      <c r="M700" s="38">
        <f t="shared" si="22"/>
        <v>750</v>
      </c>
      <c r="N700" s="39">
        <f t="shared" si="23"/>
        <v>-637950</v>
      </c>
    </row>
    <row r="701" spans="2:14" x14ac:dyDescent="0.25">
      <c r="B701" s="16">
        <f>IF(C701="","",SUMIF('Account Ref'!B:B,'Trade Sheet'!C701,'Account Ref'!A:A))</f>
        <v>1</v>
      </c>
      <c r="C701" s="33" t="s">
        <v>222</v>
      </c>
      <c r="D701" s="34">
        <v>44161</v>
      </c>
      <c r="E701" s="34">
        <v>44154</v>
      </c>
      <c r="F701" t="s">
        <v>313</v>
      </c>
      <c r="G701">
        <v>21</v>
      </c>
      <c r="H701">
        <v>1</v>
      </c>
      <c r="I701">
        <v>526.45000000000005</v>
      </c>
      <c r="L701" s="37">
        <v>1700</v>
      </c>
      <c r="M701" s="38">
        <f t="shared" si="22"/>
        <v>1700</v>
      </c>
      <c r="N701" s="39">
        <f t="shared" si="23"/>
        <v>-894965.00000000012</v>
      </c>
    </row>
    <row r="702" spans="2:14" x14ac:dyDescent="0.25">
      <c r="B702" s="16">
        <f>IF(C702="","",SUMIF('Account Ref'!B:B,'Trade Sheet'!C702,'Account Ref'!A:A))</f>
        <v>1</v>
      </c>
      <c r="C702" s="33" t="s">
        <v>222</v>
      </c>
      <c r="D702" s="34">
        <v>44161</v>
      </c>
      <c r="E702" s="34">
        <v>44154</v>
      </c>
      <c r="F702" t="s">
        <v>311</v>
      </c>
      <c r="G702">
        <v>21</v>
      </c>
      <c r="H702">
        <v>1</v>
      </c>
      <c r="I702">
        <v>2647.1</v>
      </c>
      <c r="L702" s="37">
        <v>300</v>
      </c>
      <c r="M702" s="38">
        <f t="shared" si="22"/>
        <v>300</v>
      </c>
      <c r="N702" s="39">
        <f t="shared" si="23"/>
        <v>-794130</v>
      </c>
    </row>
    <row r="703" spans="2:14" x14ac:dyDescent="0.25">
      <c r="B703" s="16">
        <f>IF(C703="","",SUMIF('Account Ref'!B:B,'Trade Sheet'!C703,'Account Ref'!A:A))</f>
        <v>1</v>
      </c>
      <c r="C703" s="33" t="s">
        <v>222</v>
      </c>
      <c r="D703" s="34">
        <v>44161</v>
      </c>
      <c r="E703" s="34">
        <v>44154</v>
      </c>
      <c r="F703" s="1" t="s">
        <v>268</v>
      </c>
      <c r="G703">
        <v>21</v>
      </c>
      <c r="H703">
        <v>1</v>
      </c>
      <c r="I703">
        <v>828.45</v>
      </c>
      <c r="L703" s="37">
        <v>1200</v>
      </c>
      <c r="M703" s="38">
        <f t="shared" si="22"/>
        <v>1200</v>
      </c>
      <c r="N703" s="39">
        <f t="shared" si="23"/>
        <v>-994140</v>
      </c>
    </row>
    <row r="704" spans="2:14" x14ac:dyDescent="0.25">
      <c r="B704" s="16">
        <f>IF(C704="","",SUMIF('Account Ref'!B:B,'Trade Sheet'!C704,'Account Ref'!A:A))</f>
        <v>1</v>
      </c>
      <c r="C704" s="33" t="s">
        <v>222</v>
      </c>
      <c r="D704" s="34">
        <v>44161</v>
      </c>
      <c r="E704" s="34">
        <v>44154</v>
      </c>
      <c r="F704" t="s">
        <v>318</v>
      </c>
      <c r="G704">
        <v>21</v>
      </c>
      <c r="H704">
        <v>1</v>
      </c>
      <c r="I704">
        <v>1305.95</v>
      </c>
      <c r="L704" s="37">
        <v>750</v>
      </c>
      <c r="M704" s="38">
        <f t="shared" si="22"/>
        <v>750</v>
      </c>
      <c r="N704" s="39">
        <f t="shared" si="23"/>
        <v>-979462.5</v>
      </c>
    </row>
    <row r="705" spans="2:14" x14ac:dyDescent="0.25">
      <c r="B705" s="16">
        <f>IF(C705="","",SUMIF('Account Ref'!B:B,'Trade Sheet'!C705,'Account Ref'!A:A))</f>
        <v>7</v>
      </c>
      <c r="C705" s="33" t="s">
        <v>344</v>
      </c>
      <c r="D705" s="34">
        <v>44161</v>
      </c>
      <c r="E705" s="34">
        <v>44154</v>
      </c>
      <c r="F705" t="s">
        <v>312</v>
      </c>
      <c r="G705">
        <v>21</v>
      </c>
      <c r="H705">
        <v>-2</v>
      </c>
      <c r="I705">
        <v>330.75</v>
      </c>
      <c r="L705" s="37">
        <v>2700</v>
      </c>
      <c r="M705" s="38">
        <f t="shared" si="22"/>
        <v>-5400</v>
      </c>
      <c r="N705" s="39">
        <f t="shared" si="23"/>
        <v>1786050</v>
      </c>
    </row>
    <row r="706" spans="2:14" x14ac:dyDescent="0.25">
      <c r="B706" s="16">
        <f>IF(C706="","",SUMIF('Account Ref'!B:B,'Trade Sheet'!C706,'Account Ref'!A:A))</f>
        <v>1</v>
      </c>
      <c r="C706" s="33" t="s">
        <v>222</v>
      </c>
      <c r="D706" s="34">
        <v>44161</v>
      </c>
      <c r="E706" s="34">
        <v>44155</v>
      </c>
      <c r="F706" t="s">
        <v>267</v>
      </c>
      <c r="G706">
        <v>21</v>
      </c>
      <c r="H706">
        <v>1</v>
      </c>
      <c r="I706">
        <v>377.2</v>
      </c>
      <c r="L706" s="37">
        <v>2500</v>
      </c>
      <c r="M706" s="38">
        <f t="shared" si="22"/>
        <v>2500</v>
      </c>
      <c r="N706" s="39">
        <f t="shared" si="23"/>
        <v>-943000</v>
      </c>
    </row>
    <row r="707" spans="2:14" x14ac:dyDescent="0.25">
      <c r="B707" s="16">
        <f>IF(C707="","",SUMIF('Account Ref'!B:B,'Trade Sheet'!C707,'Account Ref'!A:A))</f>
        <v>1</v>
      </c>
      <c r="C707" s="33" t="s">
        <v>222</v>
      </c>
      <c r="D707" s="34">
        <v>44161</v>
      </c>
      <c r="E707" s="34">
        <v>44155</v>
      </c>
      <c r="F707" t="s">
        <v>286</v>
      </c>
      <c r="G707">
        <v>21</v>
      </c>
      <c r="H707">
        <v>1</v>
      </c>
      <c r="I707">
        <v>614</v>
      </c>
      <c r="L707" s="37">
        <v>1200</v>
      </c>
      <c r="M707" s="38">
        <f t="shared" si="22"/>
        <v>1200</v>
      </c>
      <c r="N707" s="39">
        <f t="shared" si="23"/>
        <v>-736800</v>
      </c>
    </row>
    <row r="708" spans="2:14" x14ac:dyDescent="0.25">
      <c r="B708" s="16">
        <f>IF(C708="","",SUMIF('Account Ref'!B:B,'Trade Sheet'!C708,'Account Ref'!A:A))</f>
        <v>1</v>
      </c>
      <c r="C708" s="33" t="s">
        <v>222</v>
      </c>
      <c r="D708" s="34">
        <v>44161</v>
      </c>
      <c r="E708" s="34">
        <v>44155</v>
      </c>
      <c r="F708" t="s">
        <v>270</v>
      </c>
      <c r="G708">
        <v>21</v>
      </c>
      <c r="H708">
        <v>2</v>
      </c>
      <c r="I708">
        <v>4727.9799999999996</v>
      </c>
      <c r="L708" s="37">
        <v>250</v>
      </c>
      <c r="M708" s="38">
        <f t="shared" si="22"/>
        <v>500</v>
      </c>
      <c r="N708" s="39">
        <f t="shared" si="23"/>
        <v>-2363990</v>
      </c>
    </row>
    <row r="709" spans="2:14" x14ac:dyDescent="0.25">
      <c r="B709" s="16">
        <f>IF(C709="","",SUMIF('Account Ref'!B:B,'Trade Sheet'!C709,'Account Ref'!A:A))</f>
        <v>1</v>
      </c>
      <c r="C709" s="33" t="s">
        <v>222</v>
      </c>
      <c r="D709" s="34">
        <v>44161</v>
      </c>
      <c r="E709" s="34">
        <v>44155</v>
      </c>
      <c r="F709" t="s">
        <v>290</v>
      </c>
      <c r="G709">
        <v>21</v>
      </c>
      <c r="H709">
        <v>2</v>
      </c>
      <c r="I709">
        <v>121.6</v>
      </c>
      <c r="L709" s="37">
        <v>3700</v>
      </c>
      <c r="M709" s="38">
        <f t="shared" si="22"/>
        <v>7400</v>
      </c>
      <c r="N709" s="39">
        <f t="shared" si="23"/>
        <v>-899840</v>
      </c>
    </row>
    <row r="710" spans="2:14" x14ac:dyDescent="0.25">
      <c r="B710" s="16">
        <f>IF(C710="","",SUMIF('Account Ref'!B:B,'Trade Sheet'!C710,'Account Ref'!A:A))</f>
        <v>1</v>
      </c>
      <c r="C710" s="33" t="s">
        <v>222</v>
      </c>
      <c r="D710" s="34">
        <v>44161</v>
      </c>
      <c r="E710" s="34">
        <v>44155</v>
      </c>
      <c r="F710" t="s">
        <v>257</v>
      </c>
      <c r="G710">
        <v>21</v>
      </c>
      <c r="H710">
        <v>1</v>
      </c>
      <c r="I710">
        <v>2598.1</v>
      </c>
      <c r="L710" s="37">
        <v>350</v>
      </c>
      <c r="M710" s="38">
        <f t="shared" si="22"/>
        <v>350</v>
      </c>
      <c r="N710" s="39">
        <f t="shared" si="23"/>
        <v>-909335</v>
      </c>
    </row>
    <row r="711" spans="2:14" x14ac:dyDescent="0.25">
      <c r="B711" s="16">
        <f>IF(C711="","",SUMIF('Account Ref'!B:B,'Trade Sheet'!C711,'Account Ref'!A:A))</f>
        <v>1</v>
      </c>
      <c r="C711" s="33" t="s">
        <v>222</v>
      </c>
      <c r="D711" s="34">
        <v>44161</v>
      </c>
      <c r="E711" s="34">
        <v>44155</v>
      </c>
      <c r="F711" t="s">
        <v>363</v>
      </c>
      <c r="G711">
        <v>21</v>
      </c>
      <c r="H711">
        <v>1</v>
      </c>
      <c r="I711">
        <v>664</v>
      </c>
      <c r="L711" s="37">
        <v>1100</v>
      </c>
      <c r="M711" s="38">
        <f t="shared" si="22"/>
        <v>1100</v>
      </c>
      <c r="N711" s="39">
        <f t="shared" si="23"/>
        <v>-730400</v>
      </c>
    </row>
    <row r="712" spans="2:14" x14ac:dyDescent="0.25">
      <c r="B712" s="16">
        <f>IF(C712="","",SUMIF('Account Ref'!B:B,'Trade Sheet'!C712,'Account Ref'!A:A))</f>
        <v>1</v>
      </c>
      <c r="C712" s="33" t="s">
        <v>222</v>
      </c>
      <c r="D712" s="34">
        <v>44161</v>
      </c>
      <c r="E712" s="34">
        <v>44155</v>
      </c>
      <c r="F712" t="s">
        <v>271</v>
      </c>
      <c r="G712">
        <v>21</v>
      </c>
      <c r="H712">
        <v>2</v>
      </c>
      <c r="I712">
        <v>216.7</v>
      </c>
      <c r="L712" s="37">
        <v>4300</v>
      </c>
      <c r="M712" s="38">
        <f t="shared" si="22"/>
        <v>8600</v>
      </c>
      <c r="N712" s="39">
        <f t="shared" si="23"/>
        <v>-1863620</v>
      </c>
    </row>
    <row r="713" spans="2:14" x14ac:dyDescent="0.25">
      <c r="B713" s="16">
        <f>IF(C713="","",SUMIF('Account Ref'!B:B,'Trade Sheet'!C713,'Account Ref'!A:A))</f>
        <v>1</v>
      </c>
      <c r="C713" s="33" t="s">
        <v>222</v>
      </c>
      <c r="D713" s="34">
        <v>44161</v>
      </c>
      <c r="E713" s="34">
        <v>44155</v>
      </c>
      <c r="F713" t="s">
        <v>266</v>
      </c>
      <c r="G713">
        <v>21</v>
      </c>
      <c r="H713">
        <v>1</v>
      </c>
      <c r="I713">
        <v>483.35</v>
      </c>
      <c r="L713" s="37">
        <v>1375</v>
      </c>
      <c r="M713" s="38">
        <f t="shared" si="22"/>
        <v>1375</v>
      </c>
      <c r="N713" s="39">
        <f t="shared" si="23"/>
        <v>-664606.25</v>
      </c>
    </row>
    <row r="714" spans="2:14" x14ac:dyDescent="0.25">
      <c r="B714" s="16">
        <f>IF(C714="","",SUMIF('Account Ref'!B:B,'Trade Sheet'!C714,'Account Ref'!A:A))</f>
        <v>1</v>
      </c>
      <c r="C714" s="33" t="s">
        <v>222</v>
      </c>
      <c r="D714" s="34">
        <v>44161</v>
      </c>
      <c r="E714" s="34">
        <v>44155</v>
      </c>
      <c r="F714" t="s">
        <v>265</v>
      </c>
      <c r="G714">
        <v>21</v>
      </c>
      <c r="H714">
        <v>1</v>
      </c>
      <c r="I714">
        <v>817.05</v>
      </c>
      <c r="L714" s="37">
        <v>800</v>
      </c>
      <c r="M714" s="38">
        <f t="shared" si="22"/>
        <v>800</v>
      </c>
      <c r="N714" s="39">
        <f t="shared" si="23"/>
        <v>-653640</v>
      </c>
    </row>
    <row r="715" spans="2:14" x14ac:dyDescent="0.25">
      <c r="B715" s="16">
        <f>IF(C715="","",SUMIF('Account Ref'!B:B,'Trade Sheet'!C715,'Account Ref'!A:A))</f>
        <v>1</v>
      </c>
      <c r="C715" s="33" t="s">
        <v>222</v>
      </c>
      <c r="D715" s="34">
        <v>44161</v>
      </c>
      <c r="E715" s="34">
        <v>44155</v>
      </c>
      <c r="F715" t="s">
        <v>312</v>
      </c>
      <c r="G715">
        <v>21</v>
      </c>
      <c r="H715">
        <v>1</v>
      </c>
      <c r="I715">
        <v>337.55</v>
      </c>
      <c r="L715" s="37">
        <v>2700</v>
      </c>
      <c r="M715" s="38">
        <f t="shared" si="22"/>
        <v>2700</v>
      </c>
      <c r="N715" s="39">
        <f t="shared" si="23"/>
        <v>-911385</v>
      </c>
    </row>
    <row r="716" spans="2:14" x14ac:dyDescent="0.25">
      <c r="B716" s="16">
        <f>IF(C716="","",SUMIF('Account Ref'!B:B,'Trade Sheet'!C716,'Account Ref'!A:A))</f>
        <v>1</v>
      </c>
      <c r="C716" s="33" t="s">
        <v>222</v>
      </c>
      <c r="D716" s="34">
        <v>44161</v>
      </c>
      <c r="E716" s="34">
        <v>44155</v>
      </c>
      <c r="F716" t="s">
        <v>260</v>
      </c>
      <c r="G716">
        <v>21</v>
      </c>
      <c r="H716">
        <v>2</v>
      </c>
      <c r="I716">
        <v>1137.9000000000001</v>
      </c>
      <c r="L716" s="37">
        <v>550</v>
      </c>
      <c r="M716" s="38">
        <f t="shared" si="22"/>
        <v>1100</v>
      </c>
      <c r="N716" s="39">
        <f t="shared" si="23"/>
        <v>-1251690</v>
      </c>
    </row>
    <row r="717" spans="2:14" x14ac:dyDescent="0.25">
      <c r="B717" s="16">
        <f>IF(C717="","",SUMIF('Account Ref'!B:B,'Trade Sheet'!C717,'Account Ref'!A:A))</f>
        <v>1</v>
      </c>
      <c r="C717" s="33" t="s">
        <v>222</v>
      </c>
      <c r="D717" s="34">
        <v>44161</v>
      </c>
      <c r="E717" s="34">
        <v>44155</v>
      </c>
      <c r="F717" t="s">
        <v>256</v>
      </c>
      <c r="G717">
        <v>21</v>
      </c>
      <c r="H717">
        <v>1</v>
      </c>
      <c r="I717">
        <v>718.05</v>
      </c>
      <c r="L717" s="37">
        <v>1400</v>
      </c>
      <c r="M717" s="38">
        <f t="shared" si="22"/>
        <v>1400</v>
      </c>
      <c r="N717" s="39">
        <f t="shared" si="23"/>
        <v>-1005269.9999999999</v>
      </c>
    </row>
    <row r="718" spans="2:14" x14ac:dyDescent="0.25">
      <c r="B718" s="16">
        <f>IF(C718="","",SUMIF('Account Ref'!B:B,'Trade Sheet'!C718,'Account Ref'!A:A))</f>
        <v>1</v>
      </c>
      <c r="C718" s="33" t="s">
        <v>222</v>
      </c>
      <c r="D718" s="34">
        <v>44161</v>
      </c>
      <c r="E718" s="34">
        <v>44155</v>
      </c>
      <c r="F718" t="s">
        <v>273</v>
      </c>
      <c r="G718">
        <v>21</v>
      </c>
      <c r="H718">
        <v>2</v>
      </c>
      <c r="I718">
        <v>243.9</v>
      </c>
      <c r="L718" s="37">
        <v>3000</v>
      </c>
      <c r="M718" s="38">
        <f t="shared" si="22"/>
        <v>6000</v>
      </c>
      <c r="N718" s="39">
        <f t="shared" si="23"/>
        <v>-1463400</v>
      </c>
    </row>
    <row r="719" spans="2:14" x14ac:dyDescent="0.25">
      <c r="B719" s="16">
        <f>IF(C719="","",SUMIF('Account Ref'!B:B,'Trade Sheet'!C719,'Account Ref'!A:A))</f>
        <v>1</v>
      </c>
      <c r="C719" s="33" t="s">
        <v>222</v>
      </c>
      <c r="D719" s="34">
        <v>44161</v>
      </c>
      <c r="E719" s="34">
        <v>44155</v>
      </c>
      <c r="F719" t="s">
        <v>319</v>
      </c>
      <c r="G719">
        <v>21</v>
      </c>
      <c r="H719">
        <v>2</v>
      </c>
      <c r="I719">
        <v>169.93</v>
      </c>
      <c r="L719" s="37">
        <v>5700</v>
      </c>
      <c r="M719" s="38">
        <f t="shared" si="22"/>
        <v>11400</v>
      </c>
      <c r="N719" s="39">
        <f t="shared" si="23"/>
        <v>-1937202</v>
      </c>
    </row>
    <row r="720" spans="2:14" x14ac:dyDescent="0.25">
      <c r="B720" s="16">
        <f>IF(C720="","",SUMIF('Account Ref'!B:B,'Trade Sheet'!C720,'Account Ref'!A:A))</f>
        <v>1</v>
      </c>
      <c r="C720" s="33" t="s">
        <v>222</v>
      </c>
      <c r="D720" s="34">
        <v>44161</v>
      </c>
      <c r="E720" s="34">
        <v>44155</v>
      </c>
      <c r="F720" t="s">
        <v>292</v>
      </c>
      <c r="G720">
        <v>21</v>
      </c>
      <c r="H720">
        <v>1</v>
      </c>
      <c r="I720">
        <v>4864.6000000000004</v>
      </c>
      <c r="L720" s="37">
        <v>200</v>
      </c>
      <c r="M720" s="38">
        <f t="shared" si="22"/>
        <v>200</v>
      </c>
      <c r="N720" s="39">
        <f t="shared" si="23"/>
        <v>-972920.00000000012</v>
      </c>
    </row>
    <row r="721" spans="2:14" x14ac:dyDescent="0.25">
      <c r="B721" s="16">
        <f>IF(C721="","",SUMIF('Account Ref'!B:B,'Trade Sheet'!C721,'Account Ref'!A:A))</f>
        <v>1</v>
      </c>
      <c r="C721" s="33" t="s">
        <v>222</v>
      </c>
      <c r="D721" s="34">
        <v>44161</v>
      </c>
      <c r="E721" s="34">
        <v>44155</v>
      </c>
      <c r="F721" t="s">
        <v>253</v>
      </c>
      <c r="G721">
        <v>21</v>
      </c>
      <c r="H721">
        <v>-1</v>
      </c>
      <c r="I721">
        <v>484.1</v>
      </c>
      <c r="L721" s="37">
        <v>1851</v>
      </c>
      <c r="M721" s="38">
        <f t="shared" si="22"/>
        <v>-1851</v>
      </c>
      <c r="N721" s="39">
        <f t="shared" si="23"/>
        <v>896069.10000000009</v>
      </c>
    </row>
    <row r="722" spans="2:14" x14ac:dyDescent="0.25">
      <c r="B722" s="16">
        <f>IF(C722="","",SUMIF('Account Ref'!B:B,'Trade Sheet'!C722,'Account Ref'!A:A))</f>
        <v>1</v>
      </c>
      <c r="C722" s="33" t="s">
        <v>222</v>
      </c>
      <c r="D722" s="34">
        <v>44161</v>
      </c>
      <c r="E722" s="34">
        <v>44155</v>
      </c>
      <c r="F722" t="s">
        <v>291</v>
      </c>
      <c r="G722">
        <v>21</v>
      </c>
      <c r="H722">
        <v>-1</v>
      </c>
      <c r="I722">
        <v>383.2</v>
      </c>
      <c r="L722" s="37">
        <v>1800</v>
      </c>
      <c r="M722" s="38">
        <f t="shared" si="22"/>
        <v>-1800</v>
      </c>
      <c r="N722" s="39">
        <f t="shared" si="23"/>
        <v>689760</v>
      </c>
    </row>
    <row r="723" spans="2:14" x14ac:dyDescent="0.25">
      <c r="B723" s="16">
        <f>IF(C723="","",SUMIF('Account Ref'!B:B,'Trade Sheet'!C723,'Account Ref'!A:A))</f>
        <v>1</v>
      </c>
      <c r="C723" s="33" t="s">
        <v>222</v>
      </c>
      <c r="D723" s="34">
        <v>44161</v>
      </c>
      <c r="E723" s="34">
        <v>44155</v>
      </c>
      <c r="F723" t="s">
        <v>298</v>
      </c>
      <c r="G723">
        <v>21</v>
      </c>
      <c r="H723">
        <v>-1</v>
      </c>
      <c r="I723">
        <v>3556.1</v>
      </c>
      <c r="L723" s="37">
        <v>200</v>
      </c>
      <c r="M723" s="38">
        <f t="shared" si="22"/>
        <v>-200</v>
      </c>
      <c r="N723" s="39">
        <f t="shared" si="23"/>
        <v>711220</v>
      </c>
    </row>
    <row r="724" spans="2:14" x14ac:dyDescent="0.25">
      <c r="B724" s="16">
        <f>IF(C724="","",SUMIF('Account Ref'!B:B,'Trade Sheet'!C724,'Account Ref'!A:A))</f>
        <v>1</v>
      </c>
      <c r="C724" s="33" t="s">
        <v>222</v>
      </c>
      <c r="D724" s="34">
        <v>44161</v>
      </c>
      <c r="E724" s="34">
        <v>44155</v>
      </c>
      <c r="F724" t="s">
        <v>269</v>
      </c>
      <c r="G724">
        <v>21</v>
      </c>
      <c r="H724">
        <v>-2</v>
      </c>
      <c r="I724">
        <v>4687.43</v>
      </c>
      <c r="L724" s="37">
        <v>125</v>
      </c>
      <c r="M724" s="38">
        <f t="shared" si="22"/>
        <v>-250</v>
      </c>
      <c r="N724" s="39">
        <f t="shared" si="23"/>
        <v>1171857.5</v>
      </c>
    </row>
    <row r="725" spans="2:14" x14ac:dyDescent="0.25">
      <c r="B725" s="16">
        <f>IF(C725="","",SUMIF('Account Ref'!B:B,'Trade Sheet'!C725,'Account Ref'!A:A))</f>
        <v>1</v>
      </c>
      <c r="C725" s="33" t="s">
        <v>222</v>
      </c>
      <c r="D725" s="34">
        <v>44161</v>
      </c>
      <c r="E725" s="34">
        <v>44155</v>
      </c>
      <c r="F725" t="s">
        <v>255</v>
      </c>
      <c r="G725">
        <v>21</v>
      </c>
      <c r="H725">
        <v>-1</v>
      </c>
      <c r="I725">
        <v>2998.6</v>
      </c>
      <c r="L725" s="37">
        <v>300</v>
      </c>
      <c r="M725" s="38">
        <f t="shared" si="22"/>
        <v>-300</v>
      </c>
      <c r="N725" s="39">
        <f t="shared" si="23"/>
        <v>899580</v>
      </c>
    </row>
    <row r="726" spans="2:14" x14ac:dyDescent="0.25">
      <c r="B726" s="16">
        <f>IF(C726="","",SUMIF('Account Ref'!B:B,'Trade Sheet'!C726,'Account Ref'!A:A))</f>
        <v>1</v>
      </c>
      <c r="C726" s="33" t="s">
        <v>222</v>
      </c>
      <c r="D726" s="34">
        <v>44161</v>
      </c>
      <c r="E726" s="34">
        <v>44155</v>
      </c>
      <c r="F726" t="s">
        <v>320</v>
      </c>
      <c r="G726">
        <v>21</v>
      </c>
      <c r="H726">
        <v>-1</v>
      </c>
      <c r="I726">
        <v>2121.4499999999998</v>
      </c>
      <c r="L726" s="37">
        <v>300</v>
      </c>
      <c r="M726" s="38">
        <f t="shared" si="22"/>
        <v>-300</v>
      </c>
      <c r="N726" s="39">
        <f t="shared" si="23"/>
        <v>636435</v>
      </c>
    </row>
    <row r="727" spans="2:14" x14ac:dyDescent="0.25">
      <c r="B727" s="16">
        <f>IF(C727="","",SUMIF('Account Ref'!B:B,'Trade Sheet'!C727,'Account Ref'!A:A))</f>
        <v>1</v>
      </c>
      <c r="C727" s="33" t="s">
        <v>222</v>
      </c>
      <c r="D727" s="34">
        <v>44161</v>
      </c>
      <c r="E727" s="34">
        <v>44155</v>
      </c>
      <c r="F727" t="s">
        <v>280</v>
      </c>
      <c r="G727">
        <v>21</v>
      </c>
      <c r="H727">
        <v>-1</v>
      </c>
      <c r="I727">
        <v>1108.55</v>
      </c>
      <c r="L727" s="37">
        <v>600</v>
      </c>
      <c r="M727" s="38">
        <f t="shared" si="22"/>
        <v>-600</v>
      </c>
      <c r="N727" s="39">
        <f t="shared" si="23"/>
        <v>665130</v>
      </c>
    </row>
    <row r="728" spans="2:14" x14ac:dyDescent="0.25">
      <c r="B728" s="16">
        <f>IF(C728="","",SUMIF('Account Ref'!B:B,'Trade Sheet'!C728,'Account Ref'!A:A))</f>
        <v>1</v>
      </c>
      <c r="C728" s="33" t="s">
        <v>222</v>
      </c>
      <c r="D728" s="34">
        <v>44161</v>
      </c>
      <c r="E728" s="34">
        <v>44155</v>
      </c>
      <c r="F728" t="s">
        <v>289</v>
      </c>
      <c r="G728">
        <v>21</v>
      </c>
      <c r="H728">
        <v>-4</v>
      </c>
      <c r="I728">
        <v>191.72</v>
      </c>
      <c r="L728" s="37">
        <v>3200</v>
      </c>
      <c r="M728" s="38">
        <f t="shared" ref="M728:M782" si="24">IF(H728="","",H728*L728)</f>
        <v>-12800</v>
      </c>
      <c r="N728" s="39">
        <f t="shared" ref="N728:N782" si="25">IF(M728="","",I728*-M728)</f>
        <v>2454016</v>
      </c>
    </row>
    <row r="729" spans="2:14" x14ac:dyDescent="0.25">
      <c r="B729" s="16">
        <f>IF(C729="","",SUMIF('Account Ref'!B:B,'Trade Sheet'!C729,'Account Ref'!A:A))</f>
        <v>1</v>
      </c>
      <c r="C729" s="33" t="s">
        <v>222</v>
      </c>
      <c r="D729" s="34">
        <v>44161</v>
      </c>
      <c r="E729" s="34">
        <v>44155</v>
      </c>
      <c r="F729" t="s">
        <v>282</v>
      </c>
      <c r="G729">
        <v>21</v>
      </c>
      <c r="H729">
        <v>-1</v>
      </c>
      <c r="I729">
        <v>17453.099999999999</v>
      </c>
      <c r="L729" s="37">
        <v>50</v>
      </c>
      <c r="M729" s="38">
        <f t="shared" si="24"/>
        <v>-50</v>
      </c>
      <c r="N729" s="39">
        <f t="shared" si="25"/>
        <v>872654.99999999988</v>
      </c>
    </row>
    <row r="730" spans="2:14" x14ac:dyDescent="0.25">
      <c r="B730" s="16">
        <f>IF(C730="","",SUMIF('Account Ref'!B:B,'Trade Sheet'!C730,'Account Ref'!A:A))</f>
        <v>1</v>
      </c>
      <c r="C730" s="33" t="s">
        <v>222</v>
      </c>
      <c r="D730" s="34">
        <v>44161</v>
      </c>
      <c r="E730" s="34">
        <v>44155</v>
      </c>
      <c r="F730" t="s">
        <v>285</v>
      </c>
      <c r="G730">
        <v>21</v>
      </c>
      <c r="H730">
        <v>-2</v>
      </c>
      <c r="I730">
        <v>91.72</v>
      </c>
      <c r="L730" s="37">
        <v>5700</v>
      </c>
      <c r="M730" s="38">
        <f t="shared" si="24"/>
        <v>-11400</v>
      </c>
      <c r="N730" s="39">
        <f t="shared" si="25"/>
        <v>1045608</v>
      </c>
    </row>
    <row r="731" spans="2:14" x14ac:dyDescent="0.25">
      <c r="B731" s="16">
        <f>IF(C731="","",SUMIF('Account Ref'!B:B,'Trade Sheet'!C731,'Account Ref'!A:A))</f>
        <v>1</v>
      </c>
      <c r="C731" s="33" t="s">
        <v>222</v>
      </c>
      <c r="D731" s="34">
        <v>44161</v>
      </c>
      <c r="E731" s="34">
        <v>44155</v>
      </c>
      <c r="F731" t="s">
        <v>278</v>
      </c>
      <c r="G731">
        <v>21</v>
      </c>
      <c r="H731">
        <v>-2</v>
      </c>
      <c r="I731">
        <v>71.5</v>
      </c>
      <c r="L731" s="37">
        <v>7700</v>
      </c>
      <c r="M731" s="38">
        <f t="shared" si="24"/>
        <v>-15400</v>
      </c>
      <c r="N731" s="39">
        <f t="shared" si="25"/>
        <v>1101100</v>
      </c>
    </row>
    <row r="732" spans="2:14" x14ac:dyDescent="0.25">
      <c r="B732" s="16">
        <f>IF(C732="","",SUMIF('Account Ref'!B:B,'Trade Sheet'!C732,'Account Ref'!A:A))</f>
        <v>1</v>
      </c>
      <c r="C732" s="33" t="s">
        <v>222</v>
      </c>
      <c r="D732" s="34">
        <v>44161</v>
      </c>
      <c r="E732" s="34">
        <v>44155</v>
      </c>
      <c r="F732" t="s">
        <v>284</v>
      </c>
      <c r="G732">
        <v>21</v>
      </c>
      <c r="H732">
        <v>-1</v>
      </c>
      <c r="I732">
        <v>190.65</v>
      </c>
      <c r="L732" s="37">
        <v>4000</v>
      </c>
      <c r="M732" s="38">
        <f t="shared" si="24"/>
        <v>-4000</v>
      </c>
      <c r="N732" s="39">
        <f t="shared" si="25"/>
        <v>762600</v>
      </c>
    </row>
    <row r="733" spans="2:14" x14ac:dyDescent="0.25">
      <c r="B733" s="16">
        <f>IF(C733="","",SUMIF('Account Ref'!B:B,'Trade Sheet'!C733,'Account Ref'!A:A))</f>
        <v>1</v>
      </c>
      <c r="C733" s="33" t="s">
        <v>222</v>
      </c>
      <c r="D733" s="34">
        <v>44161</v>
      </c>
      <c r="E733" s="34">
        <v>44155</v>
      </c>
      <c r="F733" t="s">
        <v>313</v>
      </c>
      <c r="G733">
        <v>21</v>
      </c>
      <c r="H733">
        <v>-1</v>
      </c>
      <c r="I733">
        <v>533.4</v>
      </c>
      <c r="L733" s="37">
        <v>1700</v>
      </c>
      <c r="M733" s="38">
        <f t="shared" si="24"/>
        <v>-1700</v>
      </c>
      <c r="N733" s="39">
        <f t="shared" si="25"/>
        <v>906780</v>
      </c>
    </row>
    <row r="734" spans="2:14" x14ac:dyDescent="0.25">
      <c r="B734" s="16">
        <f>IF(C734="","",SUMIF('Account Ref'!B:B,'Trade Sheet'!C734,'Account Ref'!A:A))</f>
        <v>1</v>
      </c>
      <c r="C734" s="33" t="s">
        <v>222</v>
      </c>
      <c r="D734" s="34">
        <v>44161</v>
      </c>
      <c r="E734" s="34">
        <v>44155</v>
      </c>
      <c r="F734" t="s">
        <v>311</v>
      </c>
      <c r="G734">
        <v>21</v>
      </c>
      <c r="H734">
        <v>-2</v>
      </c>
      <c r="I734">
        <v>2666.43</v>
      </c>
      <c r="L734" s="37">
        <v>300</v>
      </c>
      <c r="M734" s="38">
        <f t="shared" si="24"/>
        <v>-600</v>
      </c>
      <c r="N734" s="39">
        <f t="shared" si="25"/>
        <v>1599858</v>
      </c>
    </row>
    <row r="735" spans="2:14" x14ac:dyDescent="0.25">
      <c r="B735" s="16">
        <f>IF(C735="","",SUMIF('Account Ref'!B:B,'Trade Sheet'!C735,'Account Ref'!A:A))</f>
        <v>1</v>
      </c>
      <c r="C735" s="33" t="s">
        <v>222</v>
      </c>
      <c r="D735" s="34">
        <v>44161</v>
      </c>
      <c r="E735" s="34">
        <v>44155</v>
      </c>
      <c r="F735" s="1" t="s">
        <v>268</v>
      </c>
      <c r="G735">
        <v>21</v>
      </c>
      <c r="H735">
        <v>-1</v>
      </c>
      <c r="I735">
        <v>839.1</v>
      </c>
      <c r="L735" s="37">
        <v>1200</v>
      </c>
      <c r="M735" s="38">
        <f t="shared" si="24"/>
        <v>-1200</v>
      </c>
      <c r="N735" s="39">
        <f t="shared" si="25"/>
        <v>1006920</v>
      </c>
    </row>
    <row r="736" spans="2:14" x14ac:dyDescent="0.25">
      <c r="B736" s="16">
        <f>IF(C736="","",SUMIF('Account Ref'!B:B,'Trade Sheet'!C736,'Account Ref'!A:A))</f>
        <v>1</v>
      </c>
      <c r="C736" s="33" t="s">
        <v>222</v>
      </c>
      <c r="D736" s="34">
        <v>44161</v>
      </c>
      <c r="E736" s="34">
        <v>44155</v>
      </c>
      <c r="F736" t="s">
        <v>318</v>
      </c>
      <c r="G736">
        <v>21</v>
      </c>
      <c r="H736">
        <v>-2</v>
      </c>
      <c r="I736">
        <v>1361.83</v>
      </c>
      <c r="L736" s="37">
        <v>750</v>
      </c>
      <c r="M736" s="38">
        <f t="shared" si="24"/>
        <v>-1500</v>
      </c>
      <c r="N736" s="39">
        <f t="shared" si="25"/>
        <v>2042745</v>
      </c>
    </row>
    <row r="737" spans="2:14" x14ac:dyDescent="0.25">
      <c r="B737" s="16">
        <f>IF(C737="","",SUMIF('Account Ref'!B:B,'Trade Sheet'!C737,'Account Ref'!A:A))</f>
        <v>7</v>
      </c>
      <c r="C737" s="33" t="s">
        <v>344</v>
      </c>
      <c r="D737" s="34">
        <v>44161</v>
      </c>
      <c r="E737" s="34">
        <v>44155</v>
      </c>
      <c r="F737" t="s">
        <v>312</v>
      </c>
      <c r="G737">
        <v>21</v>
      </c>
      <c r="H737">
        <v>1</v>
      </c>
      <c r="I737">
        <v>336.35</v>
      </c>
      <c r="L737" s="37">
        <v>2700</v>
      </c>
      <c r="M737" s="38">
        <f t="shared" si="24"/>
        <v>2700</v>
      </c>
      <c r="N737" s="39">
        <f t="shared" si="25"/>
        <v>-908145.00000000012</v>
      </c>
    </row>
    <row r="738" spans="2:14" x14ac:dyDescent="0.25">
      <c r="B738" s="16">
        <f>IF(C738="","",SUMIF('Account Ref'!B:B,'Trade Sheet'!C738,'Account Ref'!A:A))</f>
        <v>7</v>
      </c>
      <c r="C738" s="33" t="s">
        <v>344</v>
      </c>
      <c r="D738" s="34">
        <v>44161</v>
      </c>
      <c r="E738" s="34">
        <v>44155</v>
      </c>
      <c r="F738" t="s">
        <v>365</v>
      </c>
      <c r="G738">
        <v>21</v>
      </c>
      <c r="H738">
        <v>-1</v>
      </c>
      <c r="I738">
        <v>258.14999999999998</v>
      </c>
      <c r="L738" s="37">
        <v>3000</v>
      </c>
      <c r="M738" s="38">
        <f t="shared" si="24"/>
        <v>-3000</v>
      </c>
      <c r="N738" s="39">
        <f t="shared" si="25"/>
        <v>774449.99999999988</v>
      </c>
    </row>
    <row r="739" spans="2:14" x14ac:dyDescent="0.25">
      <c r="B739" s="16">
        <f>IF(C739="","",SUMIF('Account Ref'!B:B,'Trade Sheet'!C739,'Account Ref'!A:A))</f>
        <v>1</v>
      </c>
      <c r="C739" s="33" t="s">
        <v>222</v>
      </c>
      <c r="D739" s="34">
        <v>44161</v>
      </c>
      <c r="E739" s="34">
        <v>44158</v>
      </c>
      <c r="F739" t="s">
        <v>267</v>
      </c>
      <c r="G739">
        <v>21</v>
      </c>
      <c r="H739">
        <v>1</v>
      </c>
      <c r="I739">
        <v>374.55</v>
      </c>
      <c r="L739" s="37">
        <v>2500</v>
      </c>
      <c r="M739" s="38">
        <f t="shared" si="24"/>
        <v>2500</v>
      </c>
      <c r="N739" s="39">
        <f t="shared" si="25"/>
        <v>-936375</v>
      </c>
    </row>
    <row r="740" spans="2:14" x14ac:dyDescent="0.25">
      <c r="B740" s="16">
        <f>IF(C740="","",SUMIF('Account Ref'!B:B,'Trade Sheet'!C740,'Account Ref'!A:A))</f>
        <v>1</v>
      </c>
      <c r="C740" s="33" t="s">
        <v>222</v>
      </c>
      <c r="D740" s="34">
        <v>44161</v>
      </c>
      <c r="E740" s="34">
        <v>44158</v>
      </c>
      <c r="F740" t="s">
        <v>270</v>
      </c>
      <c r="G740">
        <v>21</v>
      </c>
      <c r="H740">
        <v>-2</v>
      </c>
      <c r="I740">
        <v>4802.8500000000004</v>
      </c>
      <c r="L740" s="37">
        <v>250</v>
      </c>
      <c r="M740" s="38">
        <f t="shared" si="24"/>
        <v>-500</v>
      </c>
      <c r="N740" s="39">
        <f t="shared" si="25"/>
        <v>2401425</v>
      </c>
    </row>
    <row r="741" spans="2:14" x14ac:dyDescent="0.25">
      <c r="B741" s="16">
        <f>IF(C741="","",SUMIF('Account Ref'!B:B,'Trade Sheet'!C741,'Account Ref'!A:A))</f>
        <v>1</v>
      </c>
      <c r="C741" s="33" t="s">
        <v>222</v>
      </c>
      <c r="D741" s="34">
        <v>44161</v>
      </c>
      <c r="E741" s="34">
        <v>44158</v>
      </c>
      <c r="F741" t="s">
        <v>253</v>
      </c>
      <c r="G741">
        <v>21</v>
      </c>
      <c r="H741">
        <v>-1</v>
      </c>
      <c r="I741">
        <v>478.7</v>
      </c>
      <c r="L741" s="37">
        <v>1851</v>
      </c>
      <c r="M741" s="38">
        <f t="shared" si="24"/>
        <v>-1851</v>
      </c>
      <c r="N741" s="39">
        <f t="shared" si="25"/>
        <v>886073.7</v>
      </c>
    </row>
    <row r="742" spans="2:14" x14ac:dyDescent="0.25">
      <c r="B742" s="16">
        <f>IF(C742="","",SUMIF('Account Ref'!B:B,'Trade Sheet'!C742,'Account Ref'!A:A))</f>
        <v>1</v>
      </c>
      <c r="C742" s="33" t="s">
        <v>222</v>
      </c>
      <c r="D742" s="34">
        <v>44161</v>
      </c>
      <c r="E742" s="34">
        <v>44158</v>
      </c>
      <c r="F742" t="s">
        <v>298</v>
      </c>
      <c r="G742">
        <v>21</v>
      </c>
      <c r="H742">
        <v>1</v>
      </c>
      <c r="I742">
        <v>3553.55</v>
      </c>
      <c r="L742" s="37">
        <v>200</v>
      </c>
      <c r="M742" s="38">
        <f t="shared" si="24"/>
        <v>200</v>
      </c>
      <c r="N742" s="39">
        <f t="shared" si="25"/>
        <v>-710710</v>
      </c>
    </row>
    <row r="743" spans="2:14" x14ac:dyDescent="0.25">
      <c r="B743" s="16">
        <f>IF(C743="","",SUMIF('Account Ref'!B:B,'Trade Sheet'!C743,'Account Ref'!A:A))</f>
        <v>1</v>
      </c>
      <c r="C743" s="33" t="s">
        <v>222</v>
      </c>
      <c r="D743" s="34">
        <v>44161</v>
      </c>
      <c r="E743" s="34">
        <v>44158</v>
      </c>
      <c r="F743" t="s">
        <v>323</v>
      </c>
      <c r="G743">
        <v>21</v>
      </c>
      <c r="H743">
        <v>1</v>
      </c>
      <c r="I743">
        <v>746.75</v>
      </c>
      <c r="L743" s="37">
        <v>1300</v>
      </c>
      <c r="M743" s="38">
        <f t="shared" si="24"/>
        <v>1300</v>
      </c>
      <c r="N743" s="39">
        <f t="shared" si="25"/>
        <v>-970775</v>
      </c>
    </row>
    <row r="744" spans="2:14" x14ac:dyDescent="0.25">
      <c r="B744" s="16">
        <f>IF(C744="","",SUMIF('Account Ref'!B:B,'Trade Sheet'!C744,'Account Ref'!A:A))</f>
        <v>1</v>
      </c>
      <c r="C744" s="33" t="s">
        <v>222</v>
      </c>
      <c r="D744" s="34">
        <v>44161</v>
      </c>
      <c r="E744" s="34">
        <v>44158</v>
      </c>
      <c r="F744" t="s">
        <v>269</v>
      </c>
      <c r="G744">
        <v>21</v>
      </c>
      <c r="H744">
        <v>2</v>
      </c>
      <c r="I744">
        <v>4824.9799999999996</v>
      </c>
      <c r="L744" s="37">
        <v>125</v>
      </c>
      <c r="M744" s="38">
        <f t="shared" si="24"/>
        <v>250</v>
      </c>
      <c r="N744" s="39">
        <f t="shared" si="25"/>
        <v>-1206245</v>
      </c>
    </row>
    <row r="745" spans="2:14" x14ac:dyDescent="0.25">
      <c r="B745" s="16">
        <f>IF(C745="","",SUMIF('Account Ref'!B:B,'Trade Sheet'!C745,'Account Ref'!A:A))</f>
        <v>1</v>
      </c>
      <c r="C745" s="33" t="s">
        <v>222</v>
      </c>
      <c r="D745" s="34">
        <v>44161</v>
      </c>
      <c r="E745" s="34">
        <v>44158</v>
      </c>
      <c r="F745" t="s">
        <v>281</v>
      </c>
      <c r="G745">
        <v>21</v>
      </c>
      <c r="H745">
        <v>-2</v>
      </c>
      <c r="I745">
        <v>101.22</v>
      </c>
      <c r="L745" s="37">
        <v>6100</v>
      </c>
      <c r="M745" s="38">
        <f t="shared" si="24"/>
        <v>-12200</v>
      </c>
      <c r="N745" s="39">
        <f t="shared" si="25"/>
        <v>1234884</v>
      </c>
    </row>
    <row r="746" spans="2:14" x14ac:dyDescent="0.25">
      <c r="B746" s="16">
        <f>IF(C746="","",SUMIF('Account Ref'!B:B,'Trade Sheet'!C746,'Account Ref'!A:A))</f>
        <v>1</v>
      </c>
      <c r="C746" s="33" t="s">
        <v>222</v>
      </c>
      <c r="D746" s="34">
        <v>44161</v>
      </c>
      <c r="E746" s="34">
        <v>44158</v>
      </c>
      <c r="F746" t="s">
        <v>293</v>
      </c>
      <c r="G746">
        <v>21</v>
      </c>
      <c r="H746">
        <v>-1</v>
      </c>
      <c r="I746">
        <v>855.95</v>
      </c>
      <c r="L746" s="37">
        <v>950</v>
      </c>
      <c r="M746" s="38">
        <f t="shared" si="24"/>
        <v>-950</v>
      </c>
      <c r="N746" s="39">
        <f t="shared" si="25"/>
        <v>813152.5</v>
      </c>
    </row>
    <row r="747" spans="2:14" x14ac:dyDescent="0.25">
      <c r="B747" s="16">
        <f>IF(C747="","",SUMIF('Account Ref'!B:B,'Trade Sheet'!C747,'Account Ref'!A:A))</f>
        <v>1</v>
      </c>
      <c r="C747" s="33" t="s">
        <v>222</v>
      </c>
      <c r="D747" s="34">
        <v>44161</v>
      </c>
      <c r="E747" s="34">
        <v>44158</v>
      </c>
      <c r="F747" t="s">
        <v>363</v>
      </c>
      <c r="G747">
        <v>21</v>
      </c>
      <c r="H747">
        <v>-2</v>
      </c>
      <c r="I747">
        <v>665.58</v>
      </c>
      <c r="L747" s="37">
        <v>1100</v>
      </c>
      <c r="M747" s="38">
        <f t="shared" si="24"/>
        <v>-2200</v>
      </c>
      <c r="N747" s="39">
        <f t="shared" si="25"/>
        <v>1464276</v>
      </c>
    </row>
    <row r="748" spans="2:14" x14ac:dyDescent="0.25">
      <c r="B748" s="16">
        <f>IF(C748="","",SUMIF('Account Ref'!B:B,'Trade Sheet'!C748,'Account Ref'!A:A))</f>
        <v>1</v>
      </c>
      <c r="C748" s="33" t="s">
        <v>222</v>
      </c>
      <c r="D748" s="34">
        <v>44161</v>
      </c>
      <c r="E748" s="34">
        <v>44158</v>
      </c>
      <c r="F748" t="s">
        <v>271</v>
      </c>
      <c r="G748">
        <v>21</v>
      </c>
      <c r="H748">
        <v>-1</v>
      </c>
      <c r="I748">
        <v>218.5</v>
      </c>
      <c r="L748" s="37">
        <v>4300</v>
      </c>
      <c r="M748" s="38">
        <f t="shared" si="24"/>
        <v>-4300</v>
      </c>
      <c r="N748" s="39">
        <f t="shared" si="25"/>
        <v>939550</v>
      </c>
    </row>
    <row r="749" spans="2:14" x14ac:dyDescent="0.25">
      <c r="B749" s="16">
        <f>IF(C749="","",SUMIF('Account Ref'!B:B,'Trade Sheet'!C749,'Account Ref'!A:A))</f>
        <v>1</v>
      </c>
      <c r="C749" s="33" t="s">
        <v>222</v>
      </c>
      <c r="D749" s="34">
        <v>44161</v>
      </c>
      <c r="E749" s="34">
        <v>44158</v>
      </c>
      <c r="F749" t="s">
        <v>320</v>
      </c>
      <c r="G749">
        <v>21</v>
      </c>
      <c r="H749">
        <v>2</v>
      </c>
      <c r="I749">
        <v>2127.2199999999998</v>
      </c>
      <c r="L749" s="37">
        <v>300</v>
      </c>
      <c r="M749" s="38">
        <f t="shared" si="24"/>
        <v>600</v>
      </c>
      <c r="N749" s="39">
        <f t="shared" si="25"/>
        <v>-1276331.9999999998</v>
      </c>
    </row>
    <row r="750" spans="2:14" x14ac:dyDescent="0.25">
      <c r="B750" s="16">
        <f>IF(C750="","",SUMIF('Account Ref'!B:B,'Trade Sheet'!C750,'Account Ref'!A:A))</f>
        <v>1</v>
      </c>
      <c r="C750" s="33" t="s">
        <v>222</v>
      </c>
      <c r="D750" s="34">
        <v>44161</v>
      </c>
      <c r="E750" s="34">
        <v>44158</v>
      </c>
      <c r="F750" t="s">
        <v>266</v>
      </c>
      <c r="G750">
        <v>21</v>
      </c>
      <c r="H750">
        <v>-1</v>
      </c>
      <c r="I750">
        <v>471.02</v>
      </c>
      <c r="L750" s="37">
        <v>1375</v>
      </c>
      <c r="M750" s="38">
        <f t="shared" si="24"/>
        <v>-1375</v>
      </c>
      <c r="N750" s="39">
        <f t="shared" si="25"/>
        <v>647652.5</v>
      </c>
    </row>
    <row r="751" spans="2:14" x14ac:dyDescent="0.25">
      <c r="B751" s="16">
        <f>IF(C751="","",SUMIF('Account Ref'!B:B,'Trade Sheet'!C751,'Account Ref'!A:A))</f>
        <v>1</v>
      </c>
      <c r="C751" s="33" t="s">
        <v>222</v>
      </c>
      <c r="D751" s="34">
        <v>44161</v>
      </c>
      <c r="E751" s="34">
        <v>44158</v>
      </c>
      <c r="F751" t="s">
        <v>265</v>
      </c>
      <c r="G751">
        <v>21</v>
      </c>
      <c r="H751">
        <v>1</v>
      </c>
      <c r="I751">
        <v>863.1</v>
      </c>
      <c r="L751" s="37">
        <v>800</v>
      </c>
      <c r="M751" s="38">
        <f t="shared" si="24"/>
        <v>800</v>
      </c>
      <c r="N751" s="39">
        <f t="shared" si="25"/>
        <v>-690480</v>
      </c>
    </row>
    <row r="752" spans="2:14" x14ac:dyDescent="0.25">
      <c r="B752" s="16">
        <f>IF(C752="","",SUMIF('Account Ref'!B:B,'Trade Sheet'!C752,'Account Ref'!A:A))</f>
        <v>1</v>
      </c>
      <c r="C752" s="33" t="s">
        <v>222</v>
      </c>
      <c r="D752" s="34">
        <v>44161</v>
      </c>
      <c r="E752" s="34">
        <v>44158</v>
      </c>
      <c r="F752" t="s">
        <v>289</v>
      </c>
      <c r="G752">
        <v>21</v>
      </c>
      <c r="H752">
        <v>2</v>
      </c>
      <c r="I752">
        <v>191.35</v>
      </c>
      <c r="L752" s="37">
        <v>3200</v>
      </c>
      <c r="M752" s="38">
        <f t="shared" si="24"/>
        <v>6400</v>
      </c>
      <c r="N752" s="39">
        <f t="shared" si="25"/>
        <v>-1224640</v>
      </c>
    </row>
    <row r="753" spans="2:14" x14ac:dyDescent="0.25">
      <c r="B753" s="16">
        <f>IF(C753="","",SUMIF('Account Ref'!B:B,'Trade Sheet'!C753,'Account Ref'!A:A))</f>
        <v>1</v>
      </c>
      <c r="C753" s="33" t="s">
        <v>222</v>
      </c>
      <c r="D753" s="34">
        <v>44161</v>
      </c>
      <c r="E753" s="34">
        <v>44158</v>
      </c>
      <c r="F753" t="s">
        <v>312</v>
      </c>
      <c r="G753">
        <v>21</v>
      </c>
      <c r="H753">
        <v>-1</v>
      </c>
      <c r="I753">
        <v>340.15</v>
      </c>
      <c r="L753" s="37">
        <v>2700</v>
      </c>
      <c r="M753" s="38">
        <f t="shared" si="24"/>
        <v>-2700</v>
      </c>
      <c r="N753" s="39">
        <f t="shared" si="25"/>
        <v>918404.99999999988</v>
      </c>
    </row>
    <row r="754" spans="2:14" x14ac:dyDescent="0.25">
      <c r="B754" s="16">
        <f>IF(C754="","",SUMIF('Account Ref'!B:B,'Trade Sheet'!C754,'Account Ref'!A:A))</f>
        <v>1</v>
      </c>
      <c r="C754" s="33" t="s">
        <v>222</v>
      </c>
      <c r="D754" s="34">
        <v>44161</v>
      </c>
      <c r="E754" s="34">
        <v>44158</v>
      </c>
      <c r="F754" t="s">
        <v>272</v>
      </c>
      <c r="G754">
        <v>21</v>
      </c>
      <c r="H754">
        <v>-1</v>
      </c>
      <c r="I754">
        <v>1890.15</v>
      </c>
      <c r="L754" s="37">
        <v>400</v>
      </c>
      <c r="M754" s="38">
        <f t="shared" si="24"/>
        <v>-400</v>
      </c>
      <c r="N754" s="39">
        <f t="shared" si="25"/>
        <v>756060</v>
      </c>
    </row>
    <row r="755" spans="2:14" x14ac:dyDescent="0.25">
      <c r="B755" s="16">
        <f>IF(C755="","",SUMIF('Account Ref'!B:B,'Trade Sheet'!C755,'Account Ref'!A:A))</f>
        <v>1</v>
      </c>
      <c r="C755" s="33" t="s">
        <v>222</v>
      </c>
      <c r="D755" s="34">
        <v>44161</v>
      </c>
      <c r="E755" s="34">
        <v>44158</v>
      </c>
      <c r="F755" s="1" t="s">
        <v>263</v>
      </c>
      <c r="G755">
        <v>21</v>
      </c>
      <c r="H755">
        <v>-1</v>
      </c>
      <c r="I755">
        <v>12939.15</v>
      </c>
      <c r="L755" s="37">
        <v>75</v>
      </c>
      <c r="M755" s="38">
        <f t="shared" si="24"/>
        <v>-75</v>
      </c>
      <c r="N755" s="39">
        <f t="shared" si="25"/>
        <v>970436.25</v>
      </c>
    </row>
    <row r="756" spans="2:14" x14ac:dyDescent="0.25">
      <c r="B756" s="16">
        <f>IF(C756="","",SUMIF('Account Ref'!B:B,'Trade Sheet'!C756,'Account Ref'!A:A))</f>
        <v>1</v>
      </c>
      <c r="C756" s="33" t="s">
        <v>222</v>
      </c>
      <c r="D756" s="34">
        <v>44161</v>
      </c>
      <c r="E756" s="34">
        <v>44158</v>
      </c>
      <c r="F756" t="s">
        <v>278</v>
      </c>
      <c r="G756">
        <v>21</v>
      </c>
      <c r="H756">
        <v>4</v>
      </c>
      <c r="I756">
        <v>76.58</v>
      </c>
      <c r="L756" s="37">
        <v>7700</v>
      </c>
      <c r="M756" s="38">
        <f t="shared" si="24"/>
        <v>30800</v>
      </c>
      <c r="N756" s="39">
        <f t="shared" si="25"/>
        <v>-2358664</v>
      </c>
    </row>
    <row r="757" spans="2:14" x14ac:dyDescent="0.25">
      <c r="B757" s="16">
        <f>IF(C757="","",SUMIF('Account Ref'!B:B,'Trade Sheet'!C757,'Account Ref'!A:A))</f>
        <v>1</v>
      </c>
      <c r="C757" s="33" t="s">
        <v>222</v>
      </c>
      <c r="D757" s="34">
        <v>44161</v>
      </c>
      <c r="E757" s="34">
        <v>44158</v>
      </c>
      <c r="F757" t="s">
        <v>284</v>
      </c>
      <c r="G757">
        <v>21</v>
      </c>
      <c r="H757">
        <v>1</v>
      </c>
      <c r="I757">
        <v>194.55</v>
      </c>
      <c r="L757" s="37">
        <v>4000</v>
      </c>
      <c r="M757" s="38">
        <f t="shared" si="24"/>
        <v>4000</v>
      </c>
      <c r="N757" s="39">
        <f t="shared" si="25"/>
        <v>-778200</v>
      </c>
    </row>
    <row r="758" spans="2:14" x14ac:dyDescent="0.25">
      <c r="B758" s="16">
        <f>IF(C758="","",SUMIF('Account Ref'!B:B,'Trade Sheet'!C758,'Account Ref'!A:A))</f>
        <v>1</v>
      </c>
      <c r="C758" s="33" t="s">
        <v>222</v>
      </c>
      <c r="D758" s="34">
        <v>44161</v>
      </c>
      <c r="E758" s="34">
        <v>44158</v>
      </c>
      <c r="F758" t="s">
        <v>287</v>
      </c>
      <c r="G758">
        <v>21</v>
      </c>
      <c r="H758">
        <v>1</v>
      </c>
      <c r="I758">
        <v>1959.5</v>
      </c>
      <c r="L758" s="37">
        <v>505</v>
      </c>
      <c r="M758" s="38">
        <f t="shared" si="24"/>
        <v>505</v>
      </c>
      <c r="N758" s="39">
        <f t="shared" si="25"/>
        <v>-989547.5</v>
      </c>
    </row>
    <row r="759" spans="2:14" x14ac:dyDescent="0.25">
      <c r="B759" s="16">
        <f>IF(C759="","",SUMIF('Account Ref'!B:B,'Trade Sheet'!C759,'Account Ref'!A:A))</f>
        <v>1</v>
      </c>
      <c r="C759" s="33" t="s">
        <v>222</v>
      </c>
      <c r="D759" s="34">
        <v>44161</v>
      </c>
      <c r="E759" s="34">
        <v>44158</v>
      </c>
      <c r="F759" t="s">
        <v>273</v>
      </c>
      <c r="G759">
        <v>21</v>
      </c>
      <c r="H759">
        <v>-1</v>
      </c>
      <c r="I759">
        <v>239.4</v>
      </c>
      <c r="L759" s="37">
        <v>3000</v>
      </c>
      <c r="M759" s="38">
        <f t="shared" si="24"/>
        <v>-3000</v>
      </c>
      <c r="N759" s="39">
        <f t="shared" si="25"/>
        <v>718200</v>
      </c>
    </row>
    <row r="760" spans="2:14" x14ac:dyDescent="0.25">
      <c r="B760" s="16">
        <f>IF(C760="","",SUMIF('Account Ref'!B:B,'Trade Sheet'!C760,'Account Ref'!A:A))</f>
        <v>1</v>
      </c>
      <c r="C760" s="33" t="s">
        <v>222</v>
      </c>
      <c r="D760" s="34">
        <v>44161</v>
      </c>
      <c r="E760" s="34">
        <v>44158</v>
      </c>
      <c r="F760" t="s">
        <v>279</v>
      </c>
      <c r="G760">
        <v>21</v>
      </c>
      <c r="H760">
        <v>1</v>
      </c>
      <c r="I760">
        <v>514</v>
      </c>
      <c r="L760" s="37">
        <v>1400</v>
      </c>
      <c r="M760" s="38">
        <f t="shared" si="24"/>
        <v>1400</v>
      </c>
      <c r="N760" s="39">
        <f t="shared" si="25"/>
        <v>-719600</v>
      </c>
    </row>
    <row r="761" spans="2:14" x14ac:dyDescent="0.25">
      <c r="B761" s="16">
        <f>IF(C761="","",SUMIF('Account Ref'!B:B,'Trade Sheet'!C761,'Account Ref'!A:A))</f>
        <v>1</v>
      </c>
      <c r="C761" s="33" t="s">
        <v>222</v>
      </c>
      <c r="D761" s="34">
        <v>44161</v>
      </c>
      <c r="E761" s="34">
        <v>44158</v>
      </c>
      <c r="F761" t="s">
        <v>319</v>
      </c>
      <c r="G761">
        <v>21</v>
      </c>
      <c r="H761">
        <v>-1</v>
      </c>
      <c r="I761">
        <v>172.3</v>
      </c>
      <c r="L761" s="37">
        <v>5700</v>
      </c>
      <c r="M761" s="38">
        <f t="shared" si="24"/>
        <v>-5700</v>
      </c>
      <c r="N761" s="39">
        <f t="shared" si="25"/>
        <v>982110.00000000012</v>
      </c>
    </row>
    <row r="762" spans="2:14" x14ac:dyDescent="0.25">
      <c r="B762" s="16">
        <f>IF(C762="","",SUMIF('Account Ref'!B:B,'Trade Sheet'!C762,'Account Ref'!A:A))</f>
        <v>1</v>
      </c>
      <c r="C762" s="33" t="s">
        <v>222</v>
      </c>
      <c r="D762" s="34">
        <v>44161</v>
      </c>
      <c r="E762" s="34">
        <v>44158</v>
      </c>
      <c r="F762" t="s">
        <v>313</v>
      </c>
      <c r="G762">
        <v>21</v>
      </c>
      <c r="H762">
        <v>1</v>
      </c>
      <c r="I762">
        <v>545.5</v>
      </c>
      <c r="L762" s="37">
        <v>1700</v>
      </c>
      <c r="M762" s="38">
        <f t="shared" si="24"/>
        <v>1700</v>
      </c>
      <c r="N762" s="39">
        <f t="shared" si="25"/>
        <v>-927350</v>
      </c>
    </row>
    <row r="763" spans="2:14" x14ac:dyDescent="0.25">
      <c r="B763" s="16">
        <f>IF(C763="","",SUMIF('Account Ref'!B:B,'Trade Sheet'!C763,'Account Ref'!A:A))</f>
        <v>1</v>
      </c>
      <c r="C763" s="33" t="s">
        <v>222</v>
      </c>
      <c r="D763" s="34">
        <v>44161</v>
      </c>
      <c r="E763" s="34">
        <v>44158</v>
      </c>
      <c r="F763" t="s">
        <v>311</v>
      </c>
      <c r="G763">
        <v>21</v>
      </c>
      <c r="H763">
        <v>1</v>
      </c>
      <c r="I763">
        <v>2723.15</v>
      </c>
      <c r="L763" s="37">
        <v>300</v>
      </c>
      <c r="M763" s="38">
        <f t="shared" si="24"/>
        <v>300</v>
      </c>
      <c r="N763" s="39">
        <f t="shared" si="25"/>
        <v>-816945</v>
      </c>
    </row>
    <row r="764" spans="2:14" x14ac:dyDescent="0.25">
      <c r="B764" s="16">
        <f>IF(C764="","",SUMIF('Account Ref'!B:B,'Trade Sheet'!C764,'Account Ref'!A:A))</f>
        <v>1</v>
      </c>
      <c r="C764" s="33" t="s">
        <v>222</v>
      </c>
      <c r="D764" s="34">
        <v>44161</v>
      </c>
      <c r="E764" s="34">
        <v>44158</v>
      </c>
      <c r="F764" t="s">
        <v>292</v>
      </c>
      <c r="G764">
        <v>21</v>
      </c>
      <c r="H764">
        <v>-1</v>
      </c>
      <c r="I764">
        <v>4893.55</v>
      </c>
      <c r="L764" s="37">
        <v>200</v>
      </c>
      <c r="M764" s="38">
        <f t="shared" si="24"/>
        <v>-200</v>
      </c>
      <c r="N764" s="39">
        <f t="shared" si="25"/>
        <v>978710</v>
      </c>
    </row>
    <row r="765" spans="2:14" x14ac:dyDescent="0.25">
      <c r="B765" s="16">
        <f>IF(C765="","",SUMIF('Account Ref'!B:B,'Trade Sheet'!C765,'Account Ref'!A:A))</f>
        <v>7</v>
      </c>
      <c r="C765" s="33" t="s">
        <v>344</v>
      </c>
      <c r="D765" s="34">
        <v>44161</v>
      </c>
      <c r="E765" s="34">
        <v>44158</v>
      </c>
      <c r="F765" t="s">
        <v>266</v>
      </c>
      <c r="G765">
        <v>21</v>
      </c>
      <c r="H765">
        <v>-2</v>
      </c>
      <c r="I765">
        <v>471.02</v>
      </c>
      <c r="L765" s="37">
        <v>1375</v>
      </c>
      <c r="M765" s="38">
        <f t="shared" si="24"/>
        <v>-2750</v>
      </c>
      <c r="N765" s="39">
        <f t="shared" si="25"/>
        <v>1295305</v>
      </c>
    </row>
    <row r="766" spans="2:14" x14ac:dyDescent="0.25">
      <c r="B766" s="16">
        <f>IF(C766="","",SUMIF('Account Ref'!B:B,'Trade Sheet'!C766,'Account Ref'!A:A))</f>
        <v>7</v>
      </c>
      <c r="C766" s="33" t="s">
        <v>344</v>
      </c>
      <c r="D766" s="34">
        <v>44161</v>
      </c>
      <c r="E766" s="34">
        <v>44158</v>
      </c>
      <c r="F766" t="s">
        <v>365</v>
      </c>
      <c r="G766">
        <v>21</v>
      </c>
      <c r="H766">
        <v>1</v>
      </c>
      <c r="I766">
        <v>258.75</v>
      </c>
      <c r="L766" s="37">
        <v>3000</v>
      </c>
      <c r="M766" s="38">
        <f t="shared" si="24"/>
        <v>3000</v>
      </c>
      <c r="N766" s="39">
        <f t="shared" si="25"/>
        <v>-776250</v>
      </c>
    </row>
    <row r="767" spans="2:14" x14ac:dyDescent="0.25">
      <c r="B767" s="16">
        <f>IF(C767="","",SUMIF('Account Ref'!B:B,'Trade Sheet'!C767,'Account Ref'!A:A))</f>
        <v>7</v>
      </c>
      <c r="C767" s="33" t="s">
        <v>344</v>
      </c>
      <c r="D767" s="34">
        <v>44161</v>
      </c>
      <c r="E767" s="34">
        <v>44158</v>
      </c>
      <c r="F767" t="s">
        <v>259</v>
      </c>
      <c r="G767">
        <v>21</v>
      </c>
      <c r="H767">
        <v>1</v>
      </c>
      <c r="I767">
        <v>7024</v>
      </c>
      <c r="L767" s="37">
        <v>100</v>
      </c>
      <c r="M767" s="38">
        <f t="shared" si="24"/>
        <v>100</v>
      </c>
      <c r="N767" s="39">
        <f t="shared" si="25"/>
        <v>-702400</v>
      </c>
    </row>
    <row r="768" spans="2:14" x14ac:dyDescent="0.25">
      <c r="B768" s="16">
        <f>IF(C768="","",SUMIF('Account Ref'!B:B,'Trade Sheet'!C768,'Account Ref'!A:A))</f>
        <v>1</v>
      </c>
      <c r="C768" s="33" t="s">
        <v>222</v>
      </c>
      <c r="D768" s="34">
        <v>44161</v>
      </c>
      <c r="E768" s="34">
        <v>44159</v>
      </c>
      <c r="F768" t="s">
        <v>267</v>
      </c>
      <c r="G768">
        <v>21</v>
      </c>
      <c r="H768">
        <v>-1</v>
      </c>
      <c r="I768">
        <v>393.1</v>
      </c>
      <c r="L768" s="37">
        <v>2500</v>
      </c>
      <c r="M768" s="38">
        <f t="shared" si="24"/>
        <v>-2500</v>
      </c>
      <c r="N768" s="39">
        <f t="shared" si="25"/>
        <v>982750</v>
      </c>
    </row>
    <row r="769" spans="2:14" x14ac:dyDescent="0.25">
      <c r="B769" s="16">
        <f>IF(C769="","",SUMIF('Account Ref'!B:B,'Trade Sheet'!C769,'Account Ref'!A:A))</f>
        <v>1</v>
      </c>
      <c r="C769" s="33" t="s">
        <v>222</v>
      </c>
      <c r="D769" s="34">
        <v>44161</v>
      </c>
      <c r="E769" s="34">
        <v>44159</v>
      </c>
      <c r="F769" t="s">
        <v>270</v>
      </c>
      <c r="G769">
        <v>21</v>
      </c>
      <c r="H769">
        <v>1</v>
      </c>
      <c r="I769">
        <v>4786.8</v>
      </c>
      <c r="L769" s="37">
        <v>250</v>
      </c>
      <c r="M769" s="38">
        <f t="shared" si="24"/>
        <v>250</v>
      </c>
      <c r="N769" s="39">
        <f t="shared" si="25"/>
        <v>-1196700</v>
      </c>
    </row>
    <row r="770" spans="2:14" x14ac:dyDescent="0.25">
      <c r="B770" s="16">
        <f>IF(C770="","",SUMIF('Account Ref'!B:B,'Trade Sheet'!C770,'Account Ref'!A:A))</f>
        <v>1</v>
      </c>
      <c r="C770" s="33" t="s">
        <v>222</v>
      </c>
      <c r="D770" s="34">
        <v>44161</v>
      </c>
      <c r="E770" s="34">
        <v>44159</v>
      </c>
      <c r="F770" t="s">
        <v>253</v>
      </c>
      <c r="G770">
        <v>21</v>
      </c>
      <c r="H770">
        <v>2</v>
      </c>
      <c r="I770">
        <v>474.25</v>
      </c>
      <c r="L770" s="37">
        <v>1851</v>
      </c>
      <c r="M770" s="38">
        <f t="shared" si="24"/>
        <v>3702</v>
      </c>
      <c r="N770" s="39">
        <f t="shared" si="25"/>
        <v>-1755673.5</v>
      </c>
    </row>
    <row r="771" spans="2:14" x14ac:dyDescent="0.25">
      <c r="B771" s="16">
        <f>IF(C771="","",SUMIF('Account Ref'!B:B,'Trade Sheet'!C771,'Account Ref'!A:A))</f>
        <v>1</v>
      </c>
      <c r="C771" s="33" t="s">
        <v>222</v>
      </c>
      <c r="D771" s="34">
        <v>44161</v>
      </c>
      <c r="E771" s="34">
        <v>44159</v>
      </c>
      <c r="F771" t="s">
        <v>291</v>
      </c>
      <c r="G771">
        <v>21</v>
      </c>
      <c r="H771">
        <v>-1</v>
      </c>
      <c r="I771">
        <v>389.5</v>
      </c>
      <c r="L771" s="37">
        <v>1800</v>
      </c>
      <c r="M771" s="38">
        <f t="shared" si="24"/>
        <v>-1800</v>
      </c>
      <c r="N771" s="39">
        <f t="shared" si="25"/>
        <v>701100</v>
      </c>
    </row>
    <row r="772" spans="2:14" x14ac:dyDescent="0.25">
      <c r="B772" s="16">
        <f>IF(C772="","",SUMIF('Account Ref'!B:B,'Trade Sheet'!C772,'Account Ref'!A:A))</f>
        <v>1</v>
      </c>
      <c r="C772" s="33" t="s">
        <v>222</v>
      </c>
      <c r="D772" s="34">
        <v>44161</v>
      </c>
      <c r="E772" s="34">
        <v>44159</v>
      </c>
      <c r="F772" t="s">
        <v>323</v>
      </c>
      <c r="G772">
        <v>21</v>
      </c>
      <c r="H772">
        <v>-1</v>
      </c>
      <c r="I772">
        <v>749</v>
      </c>
      <c r="L772" s="37">
        <v>1300</v>
      </c>
      <c r="M772" s="38">
        <f t="shared" si="24"/>
        <v>-1300</v>
      </c>
      <c r="N772" s="39">
        <f t="shared" si="25"/>
        <v>973700</v>
      </c>
    </row>
    <row r="773" spans="2:14" x14ac:dyDescent="0.25">
      <c r="B773" s="16">
        <f>IF(C773="","",SUMIF('Account Ref'!B:B,'Trade Sheet'!C773,'Account Ref'!A:A))</f>
        <v>1</v>
      </c>
      <c r="C773" s="33" t="s">
        <v>222</v>
      </c>
      <c r="D773" s="34">
        <v>44161</v>
      </c>
      <c r="E773" s="34">
        <v>44159</v>
      </c>
      <c r="F773" t="s">
        <v>290</v>
      </c>
      <c r="G773">
        <v>21</v>
      </c>
      <c r="H773">
        <v>-2</v>
      </c>
      <c r="I773">
        <v>123.8</v>
      </c>
      <c r="L773" s="37">
        <v>3700</v>
      </c>
      <c r="M773" s="38">
        <f t="shared" si="24"/>
        <v>-7400</v>
      </c>
      <c r="N773" s="39">
        <f t="shared" si="25"/>
        <v>916120</v>
      </c>
    </row>
    <row r="774" spans="2:14" x14ac:dyDescent="0.25">
      <c r="B774" s="16">
        <f>IF(C774="","",SUMIF('Account Ref'!B:B,'Trade Sheet'!C774,'Account Ref'!A:A))</f>
        <v>1</v>
      </c>
      <c r="C774" s="33" t="s">
        <v>222</v>
      </c>
      <c r="D774" s="34">
        <v>44161</v>
      </c>
      <c r="E774" s="34">
        <v>44159</v>
      </c>
      <c r="F774" t="s">
        <v>269</v>
      </c>
      <c r="G774">
        <v>21</v>
      </c>
      <c r="H774">
        <v>-4</v>
      </c>
      <c r="I774">
        <v>4887.8500000000004</v>
      </c>
      <c r="L774" s="37">
        <v>125</v>
      </c>
      <c r="M774" s="38">
        <f t="shared" si="24"/>
        <v>-500</v>
      </c>
      <c r="N774" s="39">
        <f t="shared" si="25"/>
        <v>2443925</v>
      </c>
    </row>
    <row r="775" spans="2:14" x14ac:dyDescent="0.25">
      <c r="B775" s="16">
        <f>IF(C775="","",SUMIF('Account Ref'!B:B,'Trade Sheet'!C775,'Account Ref'!A:A))</f>
        <v>1</v>
      </c>
      <c r="C775" s="33" t="s">
        <v>222</v>
      </c>
      <c r="D775" s="34">
        <v>44161</v>
      </c>
      <c r="E775" s="34">
        <v>44159</v>
      </c>
      <c r="F775" t="s">
        <v>293</v>
      </c>
      <c r="G775">
        <v>21</v>
      </c>
      <c r="H775">
        <v>1</v>
      </c>
      <c r="I775">
        <v>854.65</v>
      </c>
      <c r="L775" s="37">
        <v>950</v>
      </c>
      <c r="M775" s="38">
        <f t="shared" si="24"/>
        <v>950</v>
      </c>
      <c r="N775" s="39">
        <f t="shared" si="25"/>
        <v>-811917.5</v>
      </c>
    </row>
    <row r="776" spans="2:14" x14ac:dyDescent="0.25">
      <c r="B776" s="16">
        <f>IF(C776="","",SUMIF('Account Ref'!B:B,'Trade Sheet'!C776,'Account Ref'!A:A))</f>
        <v>1</v>
      </c>
      <c r="C776" s="33" t="s">
        <v>222</v>
      </c>
      <c r="D776" s="34">
        <v>44161</v>
      </c>
      <c r="E776" s="34">
        <v>44159</v>
      </c>
      <c r="F776" t="s">
        <v>264</v>
      </c>
      <c r="G776">
        <v>21</v>
      </c>
      <c r="H776">
        <v>1</v>
      </c>
      <c r="I776">
        <v>2230.5</v>
      </c>
      <c r="L776" s="37">
        <v>300</v>
      </c>
      <c r="M776" s="38">
        <f t="shared" si="24"/>
        <v>300</v>
      </c>
      <c r="N776" s="39">
        <f t="shared" si="25"/>
        <v>-669150</v>
      </c>
    </row>
    <row r="777" spans="2:14" x14ac:dyDescent="0.25">
      <c r="B777" s="16">
        <f>IF(C777="","",SUMIF('Account Ref'!B:B,'Trade Sheet'!C777,'Account Ref'!A:A))</f>
        <v>1</v>
      </c>
      <c r="C777" s="33" t="s">
        <v>222</v>
      </c>
      <c r="D777" s="34">
        <v>44161</v>
      </c>
      <c r="E777" s="34">
        <v>44159</v>
      </c>
      <c r="F777" t="s">
        <v>321</v>
      </c>
      <c r="G777">
        <v>21</v>
      </c>
      <c r="H777">
        <v>1</v>
      </c>
      <c r="I777">
        <v>1436.45</v>
      </c>
      <c r="L777" s="37">
        <v>550</v>
      </c>
      <c r="M777" s="38">
        <f t="shared" si="24"/>
        <v>550</v>
      </c>
      <c r="N777" s="39">
        <f t="shared" si="25"/>
        <v>-790047.5</v>
      </c>
    </row>
    <row r="778" spans="2:14" x14ac:dyDescent="0.25">
      <c r="B778" s="16">
        <f>IF(C778="","",SUMIF('Account Ref'!B:B,'Trade Sheet'!C778,'Account Ref'!A:A))</f>
        <v>1</v>
      </c>
      <c r="C778" s="33" t="s">
        <v>222</v>
      </c>
      <c r="D778" s="34">
        <v>44161</v>
      </c>
      <c r="E778" s="34">
        <v>44159</v>
      </c>
      <c r="F778" t="s">
        <v>363</v>
      </c>
      <c r="G778">
        <v>21</v>
      </c>
      <c r="H778">
        <v>1</v>
      </c>
      <c r="I778">
        <v>663.5</v>
      </c>
      <c r="L778" s="37">
        <v>1100</v>
      </c>
      <c r="M778" s="38">
        <f t="shared" si="24"/>
        <v>1100</v>
      </c>
      <c r="N778" s="39">
        <f t="shared" si="25"/>
        <v>-729850</v>
      </c>
    </row>
    <row r="779" spans="2:14" x14ac:dyDescent="0.25">
      <c r="B779" s="16">
        <f>IF(C779="","",SUMIF('Account Ref'!B:B,'Trade Sheet'!C779,'Account Ref'!A:A))</f>
        <v>1</v>
      </c>
      <c r="C779" s="33" t="s">
        <v>222</v>
      </c>
      <c r="D779" s="34">
        <v>44161</v>
      </c>
      <c r="E779" s="34">
        <v>44159</v>
      </c>
      <c r="F779" t="s">
        <v>320</v>
      </c>
      <c r="G779">
        <v>21</v>
      </c>
      <c r="H779">
        <v>-2</v>
      </c>
      <c r="I779">
        <v>2157</v>
      </c>
      <c r="L779" s="37">
        <v>300</v>
      </c>
      <c r="M779" s="38">
        <f t="shared" si="24"/>
        <v>-600</v>
      </c>
      <c r="N779" s="39">
        <f t="shared" si="25"/>
        <v>1294200</v>
      </c>
    </row>
    <row r="780" spans="2:14" x14ac:dyDescent="0.25">
      <c r="B780" s="16">
        <f>IF(C780="","",SUMIF('Account Ref'!B:B,'Trade Sheet'!C780,'Account Ref'!A:A))</f>
        <v>1</v>
      </c>
      <c r="C780" s="33" t="s">
        <v>222</v>
      </c>
      <c r="D780" s="34">
        <v>44161</v>
      </c>
      <c r="E780" s="34">
        <v>44159</v>
      </c>
      <c r="F780" t="s">
        <v>266</v>
      </c>
      <c r="G780">
        <v>21</v>
      </c>
      <c r="H780">
        <v>1</v>
      </c>
      <c r="I780">
        <v>477.73</v>
      </c>
      <c r="L780" s="37">
        <v>1375</v>
      </c>
      <c r="M780" s="38">
        <f t="shared" si="24"/>
        <v>1375</v>
      </c>
      <c r="N780" s="39">
        <f t="shared" si="25"/>
        <v>-656878.75</v>
      </c>
    </row>
    <row r="781" spans="2:14" x14ac:dyDescent="0.25">
      <c r="B781" s="16">
        <f>IF(C781="","",SUMIF('Account Ref'!B:B,'Trade Sheet'!C781,'Account Ref'!A:A))</f>
        <v>1</v>
      </c>
      <c r="C781" s="33" t="s">
        <v>222</v>
      </c>
      <c r="D781" s="34">
        <v>44161</v>
      </c>
      <c r="E781" s="34">
        <v>44159</v>
      </c>
      <c r="F781" t="s">
        <v>265</v>
      </c>
      <c r="G781">
        <v>21</v>
      </c>
      <c r="H781">
        <v>-2</v>
      </c>
      <c r="I781">
        <v>850.38</v>
      </c>
      <c r="L781" s="37">
        <v>800</v>
      </c>
      <c r="M781" s="38">
        <f t="shared" si="24"/>
        <v>-1600</v>
      </c>
      <c r="N781" s="39">
        <f t="shared" si="25"/>
        <v>1360608</v>
      </c>
    </row>
    <row r="782" spans="2:14" x14ac:dyDescent="0.25">
      <c r="B782" s="16">
        <f>IF(C782="","",SUMIF('Account Ref'!B:B,'Trade Sheet'!C782,'Account Ref'!A:A))</f>
        <v>1</v>
      </c>
      <c r="C782" s="33" t="s">
        <v>222</v>
      </c>
      <c r="D782" s="34">
        <v>44161</v>
      </c>
      <c r="E782" s="34">
        <v>44159</v>
      </c>
      <c r="F782" t="s">
        <v>280</v>
      </c>
      <c r="G782">
        <v>21</v>
      </c>
      <c r="H782">
        <v>-1</v>
      </c>
      <c r="I782">
        <v>1138.7</v>
      </c>
      <c r="L782" s="37">
        <v>600</v>
      </c>
      <c r="M782" s="38">
        <f t="shared" si="24"/>
        <v>-600</v>
      </c>
      <c r="N782" s="39">
        <f t="shared" si="25"/>
        <v>683220</v>
      </c>
    </row>
    <row r="783" spans="2:14" x14ac:dyDescent="0.25">
      <c r="B783" s="16">
        <f>IF(C783="","",SUMIF('Account Ref'!B:B,'Trade Sheet'!C783,'Account Ref'!A:A))</f>
        <v>1</v>
      </c>
      <c r="C783" s="33" t="s">
        <v>222</v>
      </c>
      <c r="D783" s="34">
        <v>44161</v>
      </c>
      <c r="E783" s="34">
        <v>44159</v>
      </c>
      <c r="F783" t="s">
        <v>272</v>
      </c>
      <c r="G783">
        <v>21</v>
      </c>
      <c r="H783">
        <v>1</v>
      </c>
      <c r="I783">
        <v>1917.85</v>
      </c>
      <c r="L783" s="37">
        <v>400</v>
      </c>
      <c r="M783" s="38">
        <f t="shared" ref="M783:M843" si="26">IF(H783="","",H783*L783)</f>
        <v>400</v>
      </c>
      <c r="N783" s="39">
        <f t="shared" ref="N783:N843" si="27">IF(M783="","",I783*-M783)</f>
        <v>-767140</v>
      </c>
    </row>
    <row r="784" spans="2:14" x14ac:dyDescent="0.25">
      <c r="B784" s="16">
        <f>IF(C784="","",SUMIF('Account Ref'!B:B,'Trade Sheet'!C784,'Account Ref'!A:A))</f>
        <v>1</v>
      </c>
      <c r="C784" s="33" t="s">
        <v>222</v>
      </c>
      <c r="D784" s="34">
        <v>44161</v>
      </c>
      <c r="E784" s="34">
        <v>44159</v>
      </c>
      <c r="F784" t="s">
        <v>260</v>
      </c>
      <c r="G784">
        <v>21</v>
      </c>
      <c r="H784">
        <v>2</v>
      </c>
      <c r="I784">
        <v>1135.8</v>
      </c>
      <c r="L784" s="37">
        <v>550</v>
      </c>
      <c r="M784" s="38">
        <f t="shared" si="26"/>
        <v>1100</v>
      </c>
      <c r="N784" s="39">
        <f t="shared" si="27"/>
        <v>-1249380</v>
      </c>
    </row>
    <row r="785" spans="2:14" x14ac:dyDescent="0.25">
      <c r="B785" s="16">
        <f>IF(C785="","",SUMIF('Account Ref'!B:B,'Trade Sheet'!C785,'Account Ref'!A:A))</f>
        <v>1</v>
      </c>
      <c r="C785" s="33" t="s">
        <v>222</v>
      </c>
      <c r="D785" s="34">
        <v>44161</v>
      </c>
      <c r="E785" s="34">
        <v>44159</v>
      </c>
      <c r="F785" t="s">
        <v>256</v>
      </c>
      <c r="G785">
        <v>21</v>
      </c>
      <c r="H785">
        <v>1</v>
      </c>
      <c r="I785">
        <v>728.8</v>
      </c>
      <c r="L785" s="37">
        <v>1400</v>
      </c>
      <c r="M785" s="38">
        <f t="shared" si="26"/>
        <v>1400</v>
      </c>
      <c r="N785" s="39">
        <f t="shared" si="27"/>
        <v>-1020319.9999999999</v>
      </c>
    </row>
    <row r="786" spans="2:14" x14ac:dyDescent="0.25">
      <c r="B786" s="16">
        <f>IF(C786="","",SUMIF('Account Ref'!B:B,'Trade Sheet'!C786,'Account Ref'!A:A))</f>
        <v>1</v>
      </c>
      <c r="C786" s="33" t="s">
        <v>222</v>
      </c>
      <c r="D786" s="34">
        <v>44161</v>
      </c>
      <c r="E786" s="34">
        <v>44159</v>
      </c>
      <c r="F786" t="s">
        <v>282</v>
      </c>
      <c r="G786">
        <v>21</v>
      </c>
      <c r="H786">
        <v>1</v>
      </c>
      <c r="I786">
        <v>17670</v>
      </c>
      <c r="L786" s="37">
        <v>50</v>
      </c>
      <c r="M786" s="38">
        <f t="shared" si="26"/>
        <v>50</v>
      </c>
      <c r="N786" s="39">
        <f t="shared" si="27"/>
        <v>-883500</v>
      </c>
    </row>
    <row r="787" spans="2:14" x14ac:dyDescent="0.25">
      <c r="B787" s="16">
        <f>IF(C787="","",SUMIF('Account Ref'!B:B,'Trade Sheet'!C787,'Account Ref'!A:A))</f>
        <v>1</v>
      </c>
      <c r="C787" s="33" t="s">
        <v>222</v>
      </c>
      <c r="D787" s="34">
        <v>44161</v>
      </c>
      <c r="E787" s="34">
        <v>44159</v>
      </c>
      <c r="F787" s="1" t="s">
        <v>263</v>
      </c>
      <c r="G787">
        <v>21</v>
      </c>
      <c r="H787">
        <v>1</v>
      </c>
      <c r="I787">
        <v>13051.9</v>
      </c>
      <c r="L787" s="37">
        <v>75</v>
      </c>
      <c r="M787" s="38">
        <f t="shared" si="26"/>
        <v>75</v>
      </c>
      <c r="N787" s="39">
        <f t="shared" si="27"/>
        <v>-978892.5</v>
      </c>
    </row>
    <row r="788" spans="2:14" x14ac:dyDescent="0.25">
      <c r="B788" s="16">
        <f>IF(C788="","",SUMIF('Account Ref'!B:B,'Trade Sheet'!C788,'Account Ref'!A:A))</f>
        <v>1</v>
      </c>
      <c r="C788" s="33" t="s">
        <v>222</v>
      </c>
      <c r="D788" s="34">
        <v>44161</v>
      </c>
      <c r="E788" s="34">
        <v>44159</v>
      </c>
      <c r="F788" t="s">
        <v>285</v>
      </c>
      <c r="G788">
        <v>21</v>
      </c>
      <c r="H788">
        <v>2</v>
      </c>
      <c r="I788">
        <v>93.7</v>
      </c>
      <c r="L788" s="37">
        <v>5700</v>
      </c>
      <c r="M788" s="38">
        <f t="shared" si="26"/>
        <v>11400</v>
      </c>
      <c r="N788" s="39">
        <f t="shared" si="27"/>
        <v>-1068180</v>
      </c>
    </row>
    <row r="789" spans="2:14" x14ac:dyDescent="0.25">
      <c r="B789" s="16">
        <f>IF(C789="","",SUMIF('Account Ref'!B:B,'Trade Sheet'!C789,'Account Ref'!A:A))</f>
        <v>1</v>
      </c>
      <c r="C789" s="33" t="s">
        <v>222</v>
      </c>
      <c r="D789" s="34">
        <v>44161</v>
      </c>
      <c r="E789" s="34">
        <v>44159</v>
      </c>
      <c r="F789" t="s">
        <v>278</v>
      </c>
      <c r="G789">
        <v>21</v>
      </c>
      <c r="H789">
        <v>-4</v>
      </c>
      <c r="I789">
        <v>76.34</v>
      </c>
      <c r="L789" s="37">
        <v>7700</v>
      </c>
      <c r="M789" s="38">
        <f t="shared" si="26"/>
        <v>-30800</v>
      </c>
      <c r="N789" s="39">
        <f t="shared" si="27"/>
        <v>2351272</v>
      </c>
    </row>
    <row r="790" spans="2:14" x14ac:dyDescent="0.25">
      <c r="B790" s="16">
        <f>IF(C790="","",SUMIF('Account Ref'!B:B,'Trade Sheet'!C790,'Account Ref'!A:A))</f>
        <v>1</v>
      </c>
      <c r="C790" s="33" t="s">
        <v>222</v>
      </c>
      <c r="D790" s="34">
        <v>44161</v>
      </c>
      <c r="E790" s="34">
        <v>44159</v>
      </c>
      <c r="F790" t="s">
        <v>287</v>
      </c>
      <c r="G790">
        <v>21</v>
      </c>
      <c r="H790">
        <v>-2</v>
      </c>
      <c r="I790">
        <v>1957.25</v>
      </c>
      <c r="L790" s="37">
        <v>505</v>
      </c>
      <c r="M790" s="38">
        <f t="shared" si="26"/>
        <v>-1010</v>
      </c>
      <c r="N790" s="39">
        <f t="shared" si="27"/>
        <v>1976822.5</v>
      </c>
    </row>
    <row r="791" spans="2:14" x14ac:dyDescent="0.25">
      <c r="B791" s="16">
        <f>IF(C791="","",SUMIF('Account Ref'!B:B,'Trade Sheet'!C791,'Account Ref'!A:A))</f>
        <v>1</v>
      </c>
      <c r="C791" s="33" t="s">
        <v>222</v>
      </c>
      <c r="D791" s="34">
        <v>44161</v>
      </c>
      <c r="E791" s="34">
        <v>44159</v>
      </c>
      <c r="F791" t="s">
        <v>347</v>
      </c>
      <c r="G791">
        <v>21</v>
      </c>
      <c r="H791">
        <v>2</v>
      </c>
      <c r="I791">
        <v>840.6</v>
      </c>
      <c r="L791" s="37">
        <v>750</v>
      </c>
      <c r="M791" s="38">
        <f t="shared" si="26"/>
        <v>1500</v>
      </c>
      <c r="N791" s="39">
        <f t="shared" si="27"/>
        <v>-1260900</v>
      </c>
    </row>
    <row r="792" spans="2:14" x14ac:dyDescent="0.25">
      <c r="B792" s="16">
        <f>IF(C792="","",SUMIF('Account Ref'!B:B,'Trade Sheet'!C792,'Account Ref'!A:A))</f>
        <v>1</v>
      </c>
      <c r="C792" s="33" t="s">
        <v>222</v>
      </c>
      <c r="D792" s="34">
        <v>44161</v>
      </c>
      <c r="E792" s="34">
        <v>44159</v>
      </c>
      <c r="F792" t="s">
        <v>273</v>
      </c>
      <c r="G792">
        <v>21</v>
      </c>
      <c r="H792">
        <v>1</v>
      </c>
      <c r="I792">
        <v>243.3</v>
      </c>
      <c r="L792" s="37">
        <v>3000</v>
      </c>
      <c r="M792" s="38">
        <f t="shared" si="26"/>
        <v>3000</v>
      </c>
      <c r="N792" s="39">
        <f t="shared" si="27"/>
        <v>-729900</v>
      </c>
    </row>
    <row r="793" spans="2:14" x14ac:dyDescent="0.25">
      <c r="B793" s="16">
        <f>IF(C793="","",SUMIF('Account Ref'!B:B,'Trade Sheet'!C793,'Account Ref'!A:A))</f>
        <v>1</v>
      </c>
      <c r="C793" s="33" t="s">
        <v>222</v>
      </c>
      <c r="D793" s="34">
        <v>44161</v>
      </c>
      <c r="E793" s="34">
        <v>44159</v>
      </c>
      <c r="F793" t="s">
        <v>279</v>
      </c>
      <c r="G793">
        <v>21</v>
      </c>
      <c r="H793">
        <v>-1</v>
      </c>
      <c r="I793">
        <v>520.1</v>
      </c>
      <c r="L793" s="37">
        <v>1400</v>
      </c>
      <c r="M793" s="38">
        <f t="shared" si="26"/>
        <v>-1400</v>
      </c>
      <c r="N793" s="39">
        <f t="shared" si="27"/>
        <v>728140</v>
      </c>
    </row>
    <row r="794" spans="2:14" x14ac:dyDescent="0.25">
      <c r="B794" s="16">
        <f>IF(C794="","",SUMIF('Account Ref'!B:B,'Trade Sheet'!C794,'Account Ref'!A:A))</f>
        <v>1</v>
      </c>
      <c r="C794" s="33" t="s">
        <v>222</v>
      </c>
      <c r="D794" s="34">
        <v>44161</v>
      </c>
      <c r="E794" s="34">
        <v>44159</v>
      </c>
      <c r="F794" s="1" t="s">
        <v>268</v>
      </c>
      <c r="G794">
        <v>21</v>
      </c>
      <c r="H794">
        <v>-1</v>
      </c>
      <c r="I794">
        <v>877.8</v>
      </c>
      <c r="L794" s="37">
        <v>1200</v>
      </c>
      <c r="M794" s="38">
        <f t="shared" si="26"/>
        <v>-1200</v>
      </c>
      <c r="N794" s="39">
        <f t="shared" si="27"/>
        <v>1053360</v>
      </c>
    </row>
    <row r="795" spans="2:14" x14ac:dyDescent="0.25">
      <c r="B795" s="16">
        <f>IF(C795="","",SUMIF('Account Ref'!B:B,'Trade Sheet'!C795,'Account Ref'!A:A))</f>
        <v>1</v>
      </c>
      <c r="C795" s="33" t="s">
        <v>222</v>
      </c>
      <c r="D795" s="34">
        <v>44161</v>
      </c>
      <c r="E795" s="34">
        <v>44159</v>
      </c>
      <c r="F795" t="s">
        <v>318</v>
      </c>
      <c r="G795">
        <v>21</v>
      </c>
      <c r="H795">
        <v>2</v>
      </c>
      <c r="I795">
        <v>1332.93</v>
      </c>
      <c r="L795" s="37">
        <v>750</v>
      </c>
      <c r="M795" s="38">
        <f t="shared" si="26"/>
        <v>1500</v>
      </c>
      <c r="N795" s="39">
        <f t="shared" si="27"/>
        <v>-1999395</v>
      </c>
    </row>
    <row r="796" spans="2:14" x14ac:dyDescent="0.25">
      <c r="B796" s="16">
        <f>IF(C796="","",SUMIF('Account Ref'!B:B,'Trade Sheet'!C796,'Account Ref'!A:A))</f>
        <v>1</v>
      </c>
      <c r="C796" s="33" t="s">
        <v>222</v>
      </c>
      <c r="D796" s="34">
        <v>44161</v>
      </c>
      <c r="E796" s="34">
        <v>44159</v>
      </c>
      <c r="F796" t="s">
        <v>258</v>
      </c>
      <c r="G796">
        <v>21</v>
      </c>
      <c r="H796">
        <v>-1</v>
      </c>
      <c r="I796">
        <v>356</v>
      </c>
      <c r="L796" s="37">
        <v>3200</v>
      </c>
      <c r="M796" s="38">
        <f t="shared" si="26"/>
        <v>-3200</v>
      </c>
      <c r="N796" s="39">
        <f t="shared" si="27"/>
        <v>1139200</v>
      </c>
    </row>
    <row r="797" spans="2:14" x14ac:dyDescent="0.25">
      <c r="B797" s="16">
        <f>IF(C797="","",SUMIF('Account Ref'!B:B,'Trade Sheet'!C797,'Account Ref'!A:A))</f>
        <v>7</v>
      </c>
      <c r="C797" s="33" t="s">
        <v>344</v>
      </c>
      <c r="D797" s="34">
        <v>44161</v>
      </c>
      <c r="E797" s="34">
        <v>44159</v>
      </c>
      <c r="F797" t="s">
        <v>266</v>
      </c>
      <c r="G797">
        <v>21</v>
      </c>
      <c r="H797">
        <v>1</v>
      </c>
      <c r="I797">
        <v>477.73</v>
      </c>
      <c r="L797" s="37">
        <v>1375</v>
      </c>
      <c r="M797" s="38">
        <f t="shared" si="26"/>
        <v>1375</v>
      </c>
      <c r="N797" s="39">
        <f t="shared" si="27"/>
        <v>-656878.75</v>
      </c>
    </row>
    <row r="798" spans="2:14" x14ac:dyDescent="0.25">
      <c r="B798" s="16">
        <f>IF(C798="","",SUMIF('Account Ref'!B:B,'Trade Sheet'!C798,'Account Ref'!A:A))</f>
        <v>1</v>
      </c>
      <c r="C798" s="33" t="s">
        <v>222</v>
      </c>
      <c r="D798" s="34">
        <v>44161</v>
      </c>
      <c r="E798" s="34">
        <v>44160</v>
      </c>
      <c r="F798" t="s">
        <v>267</v>
      </c>
      <c r="G798">
        <v>21</v>
      </c>
      <c r="H798">
        <v>-1</v>
      </c>
      <c r="I798">
        <v>401.35</v>
      </c>
      <c r="L798" s="37">
        <v>2500</v>
      </c>
      <c r="M798" s="38">
        <f t="shared" si="26"/>
        <v>-2500</v>
      </c>
      <c r="N798" s="39">
        <f t="shared" si="27"/>
        <v>1003375</v>
      </c>
    </row>
    <row r="799" spans="2:14" x14ac:dyDescent="0.25">
      <c r="B799" s="16">
        <f>IF(C799="","",SUMIF('Account Ref'!B:B,'Trade Sheet'!C799,'Account Ref'!A:A))</f>
        <v>1</v>
      </c>
      <c r="C799" s="33" t="s">
        <v>222</v>
      </c>
      <c r="D799" s="34">
        <v>44161</v>
      </c>
      <c r="E799" s="34">
        <v>44160</v>
      </c>
      <c r="F799" t="s">
        <v>286</v>
      </c>
      <c r="G799">
        <v>21</v>
      </c>
      <c r="H799">
        <v>-2</v>
      </c>
      <c r="I799">
        <v>602.91999999999996</v>
      </c>
      <c r="L799" s="37">
        <v>1200</v>
      </c>
      <c r="M799" s="38">
        <f t="shared" si="26"/>
        <v>-2400</v>
      </c>
      <c r="N799" s="39">
        <f t="shared" si="27"/>
        <v>1447008</v>
      </c>
    </row>
    <row r="800" spans="2:14" x14ac:dyDescent="0.25">
      <c r="B800" s="16">
        <f>IF(C800="","",SUMIF('Account Ref'!B:B,'Trade Sheet'!C800,'Account Ref'!A:A))</f>
        <v>1</v>
      </c>
      <c r="C800" s="33" t="s">
        <v>222</v>
      </c>
      <c r="D800" s="34">
        <v>44161</v>
      </c>
      <c r="E800" s="34">
        <v>44160</v>
      </c>
      <c r="F800" t="s">
        <v>288</v>
      </c>
      <c r="G800">
        <v>21</v>
      </c>
      <c r="H800">
        <v>1</v>
      </c>
      <c r="I800">
        <v>8705.2999999999993</v>
      </c>
      <c r="L800" s="37">
        <v>125</v>
      </c>
      <c r="M800" s="38">
        <f t="shared" si="26"/>
        <v>125</v>
      </c>
      <c r="N800" s="39">
        <f t="shared" si="27"/>
        <v>-1088162.5</v>
      </c>
    </row>
    <row r="801" spans="2:14" x14ac:dyDescent="0.25">
      <c r="B801" s="16">
        <f>IF(C801="","",SUMIF('Account Ref'!B:B,'Trade Sheet'!C801,'Account Ref'!A:A))</f>
        <v>1</v>
      </c>
      <c r="C801" s="33" t="s">
        <v>222</v>
      </c>
      <c r="D801" s="34">
        <v>44161</v>
      </c>
      <c r="E801" s="34">
        <v>44160</v>
      </c>
      <c r="F801" t="s">
        <v>291</v>
      </c>
      <c r="G801">
        <v>21</v>
      </c>
      <c r="H801">
        <v>2</v>
      </c>
      <c r="I801">
        <v>383.55</v>
      </c>
      <c r="L801" s="37">
        <v>1800</v>
      </c>
      <c r="M801" s="38">
        <f t="shared" si="26"/>
        <v>3600</v>
      </c>
      <c r="N801" s="39">
        <f t="shared" si="27"/>
        <v>-1380780</v>
      </c>
    </row>
    <row r="802" spans="2:14" x14ac:dyDescent="0.25">
      <c r="B802" s="16">
        <f>IF(C802="","",SUMIF('Account Ref'!B:B,'Trade Sheet'!C802,'Account Ref'!A:A))</f>
        <v>1</v>
      </c>
      <c r="C802" s="33" t="s">
        <v>222</v>
      </c>
      <c r="D802" s="34">
        <v>44161</v>
      </c>
      <c r="E802" s="34">
        <v>44160</v>
      </c>
      <c r="F802" t="s">
        <v>269</v>
      </c>
      <c r="G802">
        <v>21</v>
      </c>
      <c r="H802">
        <v>2</v>
      </c>
      <c r="I802">
        <v>4829.2700000000004</v>
      </c>
      <c r="L802" s="37">
        <v>125</v>
      </c>
      <c r="M802" s="38">
        <f t="shared" si="26"/>
        <v>250</v>
      </c>
      <c r="N802" s="39">
        <f t="shared" si="27"/>
        <v>-1207317.5</v>
      </c>
    </row>
    <row r="803" spans="2:14" x14ac:dyDescent="0.25">
      <c r="B803" s="16">
        <f>IF(C803="","",SUMIF('Account Ref'!B:B,'Trade Sheet'!C803,'Account Ref'!A:A))</f>
        <v>1</v>
      </c>
      <c r="C803" s="33" t="s">
        <v>222</v>
      </c>
      <c r="D803" s="34">
        <v>44161</v>
      </c>
      <c r="E803" s="34">
        <v>44160</v>
      </c>
      <c r="F803" t="s">
        <v>257</v>
      </c>
      <c r="G803">
        <v>21</v>
      </c>
      <c r="H803">
        <v>-1</v>
      </c>
      <c r="I803">
        <v>2599.85</v>
      </c>
      <c r="L803" s="37">
        <v>350</v>
      </c>
      <c r="M803" s="38">
        <f t="shared" si="26"/>
        <v>-350</v>
      </c>
      <c r="N803" s="39">
        <f t="shared" si="27"/>
        <v>909947.5</v>
      </c>
    </row>
    <row r="804" spans="2:14" x14ac:dyDescent="0.25">
      <c r="B804" s="16">
        <f>IF(C804="","",SUMIF('Account Ref'!B:B,'Trade Sheet'!C804,'Account Ref'!A:A))</f>
        <v>1</v>
      </c>
      <c r="C804" s="33" t="s">
        <v>222</v>
      </c>
      <c r="D804" s="34">
        <v>44161</v>
      </c>
      <c r="E804" s="34">
        <v>44160</v>
      </c>
      <c r="F804" t="s">
        <v>281</v>
      </c>
      <c r="G804">
        <v>21</v>
      </c>
      <c r="H804">
        <v>4</v>
      </c>
      <c r="I804">
        <v>102.59</v>
      </c>
      <c r="L804" s="37">
        <v>6100</v>
      </c>
      <c r="M804" s="38">
        <f t="shared" si="26"/>
        <v>24400</v>
      </c>
      <c r="N804" s="39">
        <f t="shared" si="27"/>
        <v>-2503196</v>
      </c>
    </row>
    <row r="805" spans="2:14" x14ac:dyDescent="0.25">
      <c r="B805" s="16">
        <f>IF(C805="","",SUMIF('Account Ref'!B:B,'Trade Sheet'!C805,'Account Ref'!A:A))</f>
        <v>1</v>
      </c>
      <c r="C805" s="33" t="s">
        <v>222</v>
      </c>
      <c r="D805" s="34">
        <v>44161</v>
      </c>
      <c r="E805" s="34">
        <v>44160</v>
      </c>
      <c r="F805" t="s">
        <v>321</v>
      </c>
      <c r="G805">
        <v>21</v>
      </c>
      <c r="H805">
        <v>-2</v>
      </c>
      <c r="I805">
        <v>1406.63</v>
      </c>
      <c r="L805" s="37">
        <v>550</v>
      </c>
      <c r="M805" s="38">
        <f t="shared" si="26"/>
        <v>-1100</v>
      </c>
      <c r="N805" s="39">
        <f t="shared" si="27"/>
        <v>1547293.0000000002</v>
      </c>
    </row>
    <row r="806" spans="2:14" x14ac:dyDescent="0.25">
      <c r="B806" s="16">
        <f>IF(C806="","",SUMIF('Account Ref'!B:B,'Trade Sheet'!C806,'Account Ref'!A:A))</f>
        <v>1</v>
      </c>
      <c r="C806" s="33" t="s">
        <v>222</v>
      </c>
      <c r="D806" s="34">
        <v>44161</v>
      </c>
      <c r="E806" s="34">
        <v>44160</v>
      </c>
      <c r="F806" t="s">
        <v>271</v>
      </c>
      <c r="G806">
        <v>21</v>
      </c>
      <c r="H806">
        <v>-1</v>
      </c>
      <c r="I806">
        <v>224.05</v>
      </c>
      <c r="L806" s="37">
        <v>4300</v>
      </c>
      <c r="M806" s="38">
        <f t="shared" si="26"/>
        <v>-4300</v>
      </c>
      <c r="N806" s="39">
        <f t="shared" si="27"/>
        <v>963415</v>
      </c>
    </row>
    <row r="807" spans="2:14" x14ac:dyDescent="0.25">
      <c r="B807" s="16">
        <f>IF(C807="","",SUMIF('Account Ref'!B:B,'Trade Sheet'!C807,'Account Ref'!A:A))</f>
        <v>1</v>
      </c>
      <c r="C807" s="33" t="s">
        <v>222</v>
      </c>
      <c r="D807" s="34">
        <v>44161</v>
      </c>
      <c r="E807" s="34">
        <v>44160</v>
      </c>
      <c r="F807" t="s">
        <v>266</v>
      </c>
      <c r="G807">
        <v>21</v>
      </c>
      <c r="H807">
        <v>-2</v>
      </c>
      <c r="I807">
        <v>474.13</v>
      </c>
      <c r="L807" s="37">
        <v>1375</v>
      </c>
      <c r="M807" s="38">
        <f t="shared" si="26"/>
        <v>-2750</v>
      </c>
      <c r="N807" s="39">
        <f t="shared" si="27"/>
        <v>1303857.5</v>
      </c>
    </row>
    <row r="808" spans="2:14" x14ac:dyDescent="0.25">
      <c r="B808" s="16">
        <f>IF(C808="","",SUMIF('Account Ref'!B:B,'Trade Sheet'!C808,'Account Ref'!A:A))</f>
        <v>1</v>
      </c>
      <c r="C808" s="33" t="s">
        <v>222</v>
      </c>
      <c r="D808" s="34">
        <v>44161</v>
      </c>
      <c r="E808" s="34">
        <v>44160</v>
      </c>
      <c r="F808" t="s">
        <v>265</v>
      </c>
      <c r="G808">
        <v>21</v>
      </c>
      <c r="H808">
        <v>1</v>
      </c>
      <c r="I808">
        <v>859.1</v>
      </c>
      <c r="L808" s="37">
        <v>800</v>
      </c>
      <c r="M808" s="38">
        <f t="shared" si="26"/>
        <v>800</v>
      </c>
      <c r="N808" s="39">
        <f t="shared" si="27"/>
        <v>-687280</v>
      </c>
    </row>
    <row r="809" spans="2:14" x14ac:dyDescent="0.25">
      <c r="B809" s="16">
        <f>IF(C809="","",SUMIF('Account Ref'!B:B,'Trade Sheet'!C809,'Account Ref'!A:A))</f>
        <v>1</v>
      </c>
      <c r="C809" s="33" t="s">
        <v>222</v>
      </c>
      <c r="D809" s="34">
        <v>44161</v>
      </c>
      <c r="E809" s="34">
        <v>44160</v>
      </c>
      <c r="F809" t="s">
        <v>280</v>
      </c>
      <c r="G809">
        <v>21</v>
      </c>
      <c r="H809">
        <v>1</v>
      </c>
      <c r="I809">
        <v>1116.4000000000001</v>
      </c>
      <c r="L809" s="37">
        <v>600</v>
      </c>
      <c r="M809" s="38">
        <f t="shared" si="26"/>
        <v>600</v>
      </c>
      <c r="N809" s="39">
        <f t="shared" si="27"/>
        <v>-669840</v>
      </c>
    </row>
    <row r="810" spans="2:14" x14ac:dyDescent="0.25">
      <c r="B810" s="16">
        <f>IF(C810="","",SUMIF('Account Ref'!B:B,'Trade Sheet'!C810,'Account Ref'!A:A))</f>
        <v>1</v>
      </c>
      <c r="C810" s="33" t="s">
        <v>222</v>
      </c>
      <c r="D810" s="34">
        <v>44161</v>
      </c>
      <c r="E810" s="34">
        <v>44160</v>
      </c>
      <c r="F810" t="s">
        <v>261</v>
      </c>
      <c r="G810">
        <v>21</v>
      </c>
      <c r="H810">
        <v>2</v>
      </c>
      <c r="I810">
        <v>86.05</v>
      </c>
      <c r="L810" s="37">
        <v>5700</v>
      </c>
      <c r="M810" s="38">
        <f t="shared" si="26"/>
        <v>11400</v>
      </c>
      <c r="N810" s="39">
        <f t="shared" si="27"/>
        <v>-980970</v>
      </c>
    </row>
    <row r="811" spans="2:14" x14ac:dyDescent="0.25">
      <c r="B811" s="16">
        <f>IF(C811="","",SUMIF('Account Ref'!B:B,'Trade Sheet'!C811,'Account Ref'!A:A))</f>
        <v>1</v>
      </c>
      <c r="C811" s="33" t="s">
        <v>222</v>
      </c>
      <c r="D811" s="34">
        <v>44161</v>
      </c>
      <c r="E811" s="34">
        <v>44160</v>
      </c>
      <c r="F811" t="s">
        <v>289</v>
      </c>
      <c r="G811">
        <v>21</v>
      </c>
      <c r="H811">
        <v>-2</v>
      </c>
      <c r="I811">
        <v>194</v>
      </c>
      <c r="L811" s="37">
        <v>3200</v>
      </c>
      <c r="M811" s="38">
        <f t="shared" si="26"/>
        <v>-6400</v>
      </c>
      <c r="N811" s="39">
        <f t="shared" si="27"/>
        <v>1241600</v>
      </c>
    </row>
    <row r="812" spans="2:14" x14ac:dyDescent="0.25">
      <c r="B812" s="16">
        <f>IF(C812="","",SUMIF('Account Ref'!B:B,'Trade Sheet'!C812,'Account Ref'!A:A))</f>
        <v>1</v>
      </c>
      <c r="C812" s="33" t="s">
        <v>222</v>
      </c>
      <c r="D812" s="34">
        <v>44161</v>
      </c>
      <c r="E812" s="34">
        <v>44160</v>
      </c>
      <c r="F812" t="s">
        <v>260</v>
      </c>
      <c r="G812">
        <v>21</v>
      </c>
      <c r="H812">
        <v>-2</v>
      </c>
      <c r="I812">
        <v>1117.47</v>
      </c>
      <c r="L812" s="37">
        <v>550</v>
      </c>
      <c r="M812" s="38">
        <f t="shared" si="26"/>
        <v>-1100</v>
      </c>
      <c r="N812" s="39">
        <f t="shared" si="27"/>
        <v>1229217</v>
      </c>
    </row>
    <row r="813" spans="2:14" x14ac:dyDescent="0.25">
      <c r="B813" s="16">
        <f>IF(C813="","",SUMIF('Account Ref'!B:B,'Trade Sheet'!C813,'Account Ref'!A:A))</f>
        <v>1</v>
      </c>
      <c r="C813" s="33" t="s">
        <v>222</v>
      </c>
      <c r="D813" s="34">
        <v>44161</v>
      </c>
      <c r="E813" s="34">
        <v>44160</v>
      </c>
      <c r="F813" t="s">
        <v>256</v>
      </c>
      <c r="G813">
        <v>21</v>
      </c>
      <c r="H813">
        <v>-2</v>
      </c>
      <c r="I813">
        <v>717.98</v>
      </c>
      <c r="L813" s="37">
        <v>1400</v>
      </c>
      <c r="M813" s="38">
        <f t="shared" si="26"/>
        <v>-2800</v>
      </c>
      <c r="N813" s="39">
        <f t="shared" si="27"/>
        <v>2010344</v>
      </c>
    </row>
    <row r="814" spans="2:14" x14ac:dyDescent="0.25">
      <c r="B814" s="16">
        <f>IF(C814="","",SUMIF('Account Ref'!B:B,'Trade Sheet'!C814,'Account Ref'!A:A))</f>
        <v>1</v>
      </c>
      <c r="C814" s="33" t="s">
        <v>222</v>
      </c>
      <c r="D814" s="34">
        <v>44161</v>
      </c>
      <c r="E814" s="34">
        <v>44160</v>
      </c>
      <c r="F814" t="s">
        <v>259</v>
      </c>
      <c r="G814">
        <v>21</v>
      </c>
      <c r="H814">
        <v>-1</v>
      </c>
      <c r="I814">
        <v>7065</v>
      </c>
      <c r="L814" s="37">
        <v>100</v>
      </c>
      <c r="M814" s="38">
        <f t="shared" si="26"/>
        <v>-100</v>
      </c>
      <c r="N814" s="39">
        <f t="shared" si="27"/>
        <v>706500</v>
      </c>
    </row>
    <row r="815" spans="2:14" x14ac:dyDescent="0.25">
      <c r="B815" s="16">
        <f>IF(C815="","",SUMIF('Account Ref'!B:B,'Trade Sheet'!C815,'Account Ref'!A:A))</f>
        <v>1</v>
      </c>
      <c r="C815" s="33" t="s">
        <v>222</v>
      </c>
      <c r="D815" s="34">
        <v>44161</v>
      </c>
      <c r="E815" s="34">
        <v>44160</v>
      </c>
      <c r="F815" t="s">
        <v>282</v>
      </c>
      <c r="G815">
        <v>21</v>
      </c>
      <c r="H815">
        <v>1</v>
      </c>
      <c r="I815">
        <v>17539.75</v>
      </c>
      <c r="L815" s="37">
        <v>50</v>
      </c>
      <c r="M815" s="38">
        <f t="shared" si="26"/>
        <v>50</v>
      </c>
      <c r="N815" s="39">
        <f t="shared" si="27"/>
        <v>-876987.5</v>
      </c>
    </row>
    <row r="816" spans="2:14" x14ac:dyDescent="0.25">
      <c r="B816" s="16">
        <f>IF(C816="","",SUMIF('Account Ref'!B:B,'Trade Sheet'!C816,'Account Ref'!A:A))</f>
        <v>1</v>
      </c>
      <c r="C816" s="33" t="s">
        <v>222</v>
      </c>
      <c r="D816" s="34">
        <v>44161</v>
      </c>
      <c r="E816" s="34">
        <v>44160</v>
      </c>
      <c r="F816" s="1" t="s">
        <v>263</v>
      </c>
      <c r="G816">
        <v>21</v>
      </c>
      <c r="H816">
        <v>-2</v>
      </c>
      <c r="I816">
        <v>12874</v>
      </c>
      <c r="L816" s="37">
        <v>75</v>
      </c>
      <c r="M816" s="38">
        <f t="shared" si="26"/>
        <v>-150</v>
      </c>
      <c r="N816" s="39">
        <f t="shared" si="27"/>
        <v>1931100</v>
      </c>
    </row>
    <row r="817" spans="2:14" x14ac:dyDescent="0.25">
      <c r="B817" s="16">
        <f>IF(C817="","",SUMIF('Account Ref'!B:B,'Trade Sheet'!C817,'Account Ref'!A:A))</f>
        <v>1</v>
      </c>
      <c r="C817" s="33" t="s">
        <v>222</v>
      </c>
      <c r="D817" s="34">
        <v>44161</v>
      </c>
      <c r="E817" s="34">
        <v>44160</v>
      </c>
      <c r="F817" t="s">
        <v>278</v>
      </c>
      <c r="G817">
        <v>21</v>
      </c>
      <c r="H817">
        <v>4</v>
      </c>
      <c r="I817">
        <v>81.739999999999995</v>
      </c>
      <c r="L817" s="37">
        <v>7700</v>
      </c>
      <c r="M817" s="38">
        <f t="shared" si="26"/>
        <v>30800</v>
      </c>
      <c r="N817" s="39">
        <f t="shared" si="27"/>
        <v>-2517592</v>
      </c>
    </row>
    <row r="818" spans="2:14" x14ac:dyDescent="0.25">
      <c r="B818" s="16">
        <f>IF(C818="","",SUMIF('Account Ref'!B:B,'Trade Sheet'!C818,'Account Ref'!A:A))</f>
        <v>1</v>
      </c>
      <c r="C818" s="33" t="s">
        <v>222</v>
      </c>
      <c r="D818" s="34">
        <v>44161</v>
      </c>
      <c r="E818" s="34">
        <v>44160</v>
      </c>
      <c r="F818" t="s">
        <v>287</v>
      </c>
      <c r="G818">
        <v>21</v>
      </c>
      <c r="H818">
        <v>1</v>
      </c>
      <c r="I818">
        <v>1947</v>
      </c>
      <c r="L818" s="37">
        <v>505</v>
      </c>
      <c r="M818" s="38">
        <f t="shared" si="26"/>
        <v>505</v>
      </c>
      <c r="N818" s="39">
        <f t="shared" si="27"/>
        <v>-983235</v>
      </c>
    </row>
    <row r="819" spans="2:14" x14ac:dyDescent="0.25">
      <c r="B819" s="16">
        <f>IF(C819="","",SUMIF('Account Ref'!B:B,'Trade Sheet'!C819,'Account Ref'!A:A))</f>
        <v>1</v>
      </c>
      <c r="C819" s="33" t="s">
        <v>222</v>
      </c>
      <c r="D819" s="34">
        <v>44161</v>
      </c>
      <c r="E819" s="34">
        <v>44160</v>
      </c>
      <c r="F819" t="s">
        <v>347</v>
      </c>
      <c r="G819">
        <v>21</v>
      </c>
      <c r="H819">
        <v>-2</v>
      </c>
      <c r="I819">
        <v>850.17</v>
      </c>
      <c r="L819" s="37">
        <v>750</v>
      </c>
      <c r="M819" s="38">
        <f t="shared" si="26"/>
        <v>-1500</v>
      </c>
      <c r="N819" s="39">
        <f t="shared" si="27"/>
        <v>1275255</v>
      </c>
    </row>
    <row r="820" spans="2:14" x14ac:dyDescent="0.25">
      <c r="B820" s="16">
        <f>IF(C820="","",SUMIF('Account Ref'!B:B,'Trade Sheet'!C820,'Account Ref'!A:A))</f>
        <v>1</v>
      </c>
      <c r="C820" s="33" t="s">
        <v>222</v>
      </c>
      <c r="D820" s="34">
        <v>44161</v>
      </c>
      <c r="E820" s="34">
        <v>44160</v>
      </c>
      <c r="F820" t="s">
        <v>273</v>
      </c>
      <c r="G820">
        <v>21</v>
      </c>
      <c r="H820">
        <v>-2</v>
      </c>
      <c r="I820">
        <v>244.1</v>
      </c>
      <c r="L820" s="37">
        <v>3000</v>
      </c>
      <c r="M820" s="38">
        <f t="shared" si="26"/>
        <v>-6000</v>
      </c>
      <c r="N820" s="39">
        <f t="shared" si="27"/>
        <v>1464600</v>
      </c>
    </row>
    <row r="821" spans="2:14" x14ac:dyDescent="0.25">
      <c r="B821" s="16">
        <f>IF(C821="","",SUMIF('Account Ref'!B:B,'Trade Sheet'!C821,'Account Ref'!A:A))</f>
        <v>1</v>
      </c>
      <c r="C821" s="33" t="s">
        <v>222</v>
      </c>
      <c r="D821" s="34">
        <v>44161</v>
      </c>
      <c r="E821" s="34">
        <v>44160</v>
      </c>
      <c r="F821" t="s">
        <v>317</v>
      </c>
      <c r="G821">
        <v>21</v>
      </c>
      <c r="H821">
        <v>1</v>
      </c>
      <c r="I821">
        <v>23869.95</v>
      </c>
      <c r="L821" s="37">
        <v>50</v>
      </c>
      <c r="M821" s="38">
        <f t="shared" si="26"/>
        <v>50</v>
      </c>
      <c r="N821" s="39">
        <f t="shared" si="27"/>
        <v>-1193497.5</v>
      </c>
    </row>
    <row r="822" spans="2:14" x14ac:dyDescent="0.25">
      <c r="B822" s="16">
        <f>IF(C822="","",SUMIF('Account Ref'!B:B,'Trade Sheet'!C822,'Account Ref'!A:A))</f>
        <v>1</v>
      </c>
      <c r="C822" s="33" t="s">
        <v>222</v>
      </c>
      <c r="D822" s="34">
        <v>44161</v>
      </c>
      <c r="E822" s="34">
        <v>44160</v>
      </c>
      <c r="F822" s="1" t="s">
        <v>268</v>
      </c>
      <c r="G822">
        <v>21</v>
      </c>
      <c r="H822">
        <v>1</v>
      </c>
      <c r="I822">
        <v>863.3</v>
      </c>
      <c r="L822" s="37">
        <v>1200</v>
      </c>
      <c r="M822" s="38">
        <f t="shared" si="26"/>
        <v>1200</v>
      </c>
      <c r="N822" s="39">
        <f t="shared" si="27"/>
        <v>-1035960</v>
      </c>
    </row>
    <row r="823" spans="2:14" x14ac:dyDescent="0.25">
      <c r="B823" s="16">
        <f>IF(C823="","",SUMIF('Account Ref'!B:B,'Trade Sheet'!C823,'Account Ref'!A:A))</f>
        <v>1</v>
      </c>
      <c r="C823" s="33" t="s">
        <v>222</v>
      </c>
      <c r="D823" s="34">
        <v>44161</v>
      </c>
      <c r="E823" s="34">
        <v>44160</v>
      </c>
      <c r="F823" t="s">
        <v>292</v>
      </c>
      <c r="G823">
        <v>21</v>
      </c>
      <c r="H823">
        <v>1</v>
      </c>
      <c r="I823">
        <v>4840.2</v>
      </c>
      <c r="L823" s="37">
        <v>200</v>
      </c>
      <c r="M823" s="38">
        <f t="shared" si="26"/>
        <v>200</v>
      </c>
      <c r="N823" s="39">
        <f t="shared" si="27"/>
        <v>-968040</v>
      </c>
    </row>
    <row r="824" spans="2:14" x14ac:dyDescent="0.25">
      <c r="B824" s="16">
        <f>IF(C824="","",SUMIF('Account Ref'!B:B,'Trade Sheet'!C824,'Account Ref'!A:A))</f>
        <v>1</v>
      </c>
      <c r="C824" s="33" t="s">
        <v>222</v>
      </c>
      <c r="D824" s="34">
        <v>44161</v>
      </c>
      <c r="E824" s="34">
        <v>44160</v>
      </c>
      <c r="F824" t="s">
        <v>258</v>
      </c>
      <c r="G824">
        <v>21</v>
      </c>
      <c r="H824">
        <v>1</v>
      </c>
      <c r="I824">
        <v>351.55</v>
      </c>
      <c r="L824" s="37">
        <v>3200</v>
      </c>
      <c r="M824" s="38">
        <f t="shared" si="26"/>
        <v>3200</v>
      </c>
      <c r="N824" s="39">
        <f t="shared" si="27"/>
        <v>-1124960</v>
      </c>
    </row>
    <row r="825" spans="2:14" x14ac:dyDescent="0.25">
      <c r="B825" s="16">
        <f>IF(C825="","",SUMIF('Account Ref'!B:B,'Trade Sheet'!C825,'Account Ref'!A:A))</f>
        <v>7</v>
      </c>
      <c r="C825" s="33" t="s">
        <v>344</v>
      </c>
      <c r="D825" s="34">
        <v>44161</v>
      </c>
      <c r="E825" s="34">
        <v>44160</v>
      </c>
      <c r="F825" t="s">
        <v>291</v>
      </c>
      <c r="G825">
        <v>21</v>
      </c>
      <c r="H825">
        <v>-1</v>
      </c>
      <c r="I825">
        <v>383.55</v>
      </c>
      <c r="L825" s="37">
        <v>1800</v>
      </c>
      <c r="M825" s="38">
        <f t="shared" si="26"/>
        <v>-1800</v>
      </c>
      <c r="N825" s="39">
        <f t="shared" si="27"/>
        <v>690390</v>
      </c>
    </row>
    <row r="826" spans="2:14" x14ac:dyDescent="0.25">
      <c r="B826" s="16">
        <f>IF(C826="","",SUMIF('Account Ref'!B:B,'Trade Sheet'!C826,'Account Ref'!A:A))</f>
        <v>7</v>
      </c>
      <c r="C826" s="33" t="s">
        <v>344</v>
      </c>
      <c r="D826" s="34">
        <v>44161</v>
      </c>
      <c r="E826" s="34">
        <v>44160</v>
      </c>
      <c r="F826" t="s">
        <v>349</v>
      </c>
      <c r="G826">
        <v>21</v>
      </c>
      <c r="H826">
        <v>-1</v>
      </c>
      <c r="I826">
        <v>1671.45</v>
      </c>
      <c r="L826" s="37">
        <v>500</v>
      </c>
      <c r="M826" s="38">
        <f t="shared" si="26"/>
        <v>-500</v>
      </c>
      <c r="N826" s="39">
        <f t="shared" si="27"/>
        <v>835725</v>
      </c>
    </row>
    <row r="827" spans="2:14" x14ac:dyDescent="0.25">
      <c r="B827" s="16">
        <f>IF(C827="","",SUMIF('Account Ref'!B:B,'Trade Sheet'!C827,'Account Ref'!A:A))</f>
        <v>2</v>
      </c>
      <c r="C827" s="33" t="s">
        <v>326</v>
      </c>
      <c r="D827" s="34">
        <v>44161</v>
      </c>
      <c r="E827" s="34">
        <v>44161</v>
      </c>
      <c r="F827" t="s">
        <v>368</v>
      </c>
      <c r="G827">
        <v>21</v>
      </c>
      <c r="H827">
        <v>-11</v>
      </c>
      <c r="I827">
        <v>10.59</v>
      </c>
      <c r="L827" s="37">
        <v>25</v>
      </c>
      <c r="M827" s="38">
        <f t="shared" si="26"/>
        <v>-275</v>
      </c>
      <c r="N827" s="39">
        <f t="shared" si="27"/>
        <v>2912.25</v>
      </c>
    </row>
    <row r="828" spans="2:14" x14ac:dyDescent="0.25">
      <c r="B828" s="16">
        <f>IF(C828="","",SUMIF('Account Ref'!B:B,'Trade Sheet'!C828,'Account Ref'!A:A))</f>
        <v>2</v>
      </c>
      <c r="C828" s="33" t="s">
        <v>326</v>
      </c>
      <c r="D828" s="34">
        <v>44161</v>
      </c>
      <c r="E828" s="34">
        <v>44161</v>
      </c>
      <c r="F828" t="s">
        <v>369</v>
      </c>
      <c r="G828">
        <v>21</v>
      </c>
      <c r="H828">
        <v>-11</v>
      </c>
      <c r="I828">
        <v>74.42</v>
      </c>
      <c r="L828" s="37">
        <v>25</v>
      </c>
      <c r="M828" s="38">
        <f t="shared" si="26"/>
        <v>-275</v>
      </c>
      <c r="N828" s="39">
        <f t="shared" si="27"/>
        <v>20465.5</v>
      </c>
    </row>
    <row r="829" spans="2:14" x14ac:dyDescent="0.25">
      <c r="B829" s="16">
        <f>IF(C829="","",SUMIF('Account Ref'!B:B,'Trade Sheet'!C829,'Account Ref'!A:A))</f>
        <v>2</v>
      </c>
      <c r="C829" s="33" t="s">
        <v>326</v>
      </c>
      <c r="D829" s="34">
        <v>44161</v>
      </c>
      <c r="E829" s="34">
        <v>44161</v>
      </c>
      <c r="F829" t="s">
        <v>370</v>
      </c>
      <c r="G829">
        <v>21</v>
      </c>
      <c r="H829">
        <v>4</v>
      </c>
      <c r="I829">
        <v>44.38</v>
      </c>
      <c r="L829" s="37">
        <v>550</v>
      </c>
      <c r="M829" s="38">
        <f t="shared" si="26"/>
        <v>2200</v>
      </c>
      <c r="N829" s="39">
        <f t="shared" si="27"/>
        <v>-97636</v>
      </c>
    </row>
    <row r="830" spans="2:14" x14ac:dyDescent="0.25">
      <c r="B830" s="16">
        <f>IF(C830="","",SUMIF('Account Ref'!B:B,'Trade Sheet'!C830,'Account Ref'!A:A))</f>
        <v>2</v>
      </c>
      <c r="C830" s="33" t="s">
        <v>326</v>
      </c>
      <c r="D830" s="34">
        <v>44161</v>
      </c>
      <c r="E830" s="34">
        <v>44161</v>
      </c>
      <c r="F830" t="s">
        <v>371</v>
      </c>
      <c r="G830">
        <v>21</v>
      </c>
      <c r="H830">
        <v>4</v>
      </c>
      <c r="I830">
        <v>0.15</v>
      </c>
      <c r="L830" s="37">
        <v>550</v>
      </c>
      <c r="M830" s="38">
        <f t="shared" si="26"/>
        <v>2200</v>
      </c>
      <c r="N830" s="39">
        <f t="shared" si="27"/>
        <v>-330</v>
      </c>
    </row>
    <row r="831" spans="2:14" x14ac:dyDescent="0.25">
      <c r="B831" s="16">
        <f>IF(C831="","",SUMIF('Account Ref'!B:B,'Trade Sheet'!C831,'Account Ref'!A:A))</f>
        <v>2</v>
      </c>
      <c r="C831" s="33" t="s">
        <v>326</v>
      </c>
      <c r="D831" s="34">
        <v>44161</v>
      </c>
      <c r="E831" s="34">
        <v>44161</v>
      </c>
      <c r="F831" t="s">
        <v>372</v>
      </c>
      <c r="G831">
        <v>21</v>
      </c>
      <c r="H831">
        <v>2</v>
      </c>
      <c r="I831">
        <v>0.1</v>
      </c>
      <c r="L831" s="37">
        <v>1375</v>
      </c>
      <c r="M831" s="38">
        <f t="shared" si="26"/>
        <v>2750</v>
      </c>
      <c r="N831" s="39">
        <f t="shared" si="27"/>
        <v>-275</v>
      </c>
    </row>
    <row r="832" spans="2:14" x14ac:dyDescent="0.25">
      <c r="B832" s="16">
        <f>IF(C832="","",SUMIF('Account Ref'!B:B,'Trade Sheet'!C832,'Account Ref'!A:A))</f>
        <v>2</v>
      </c>
      <c r="C832" s="33" t="s">
        <v>326</v>
      </c>
      <c r="D832" s="34">
        <v>44161</v>
      </c>
      <c r="E832" s="34">
        <v>44161</v>
      </c>
      <c r="F832" t="s">
        <v>373</v>
      </c>
      <c r="G832">
        <v>21</v>
      </c>
      <c r="H832">
        <v>2</v>
      </c>
      <c r="I832">
        <v>17.25</v>
      </c>
      <c r="L832" s="37">
        <v>1375</v>
      </c>
      <c r="M832" s="38">
        <f t="shared" si="26"/>
        <v>2750</v>
      </c>
      <c r="N832" s="39">
        <f t="shared" si="27"/>
        <v>-47437.5</v>
      </c>
    </row>
    <row r="833" spans="2:14" x14ac:dyDescent="0.25">
      <c r="B833" s="16">
        <f>IF(C833="","",SUMIF('Account Ref'!B:B,'Trade Sheet'!C833,'Account Ref'!A:A))</f>
        <v>2</v>
      </c>
      <c r="C833" s="33" t="s">
        <v>326</v>
      </c>
      <c r="D833" s="34">
        <v>44161</v>
      </c>
      <c r="E833" s="34">
        <v>44161</v>
      </c>
      <c r="F833" t="s">
        <v>374</v>
      </c>
      <c r="G833">
        <v>21</v>
      </c>
      <c r="H833">
        <v>2</v>
      </c>
      <c r="I833">
        <v>41</v>
      </c>
      <c r="L833" s="37">
        <v>400</v>
      </c>
      <c r="M833" s="38">
        <f t="shared" si="26"/>
        <v>800</v>
      </c>
      <c r="N833" s="39">
        <f t="shared" si="27"/>
        <v>-32800</v>
      </c>
    </row>
    <row r="834" spans="2:14" x14ac:dyDescent="0.25">
      <c r="B834" s="16">
        <f>IF(C834="","",SUMIF('Account Ref'!B:B,'Trade Sheet'!C834,'Account Ref'!A:A))</f>
        <v>2</v>
      </c>
      <c r="C834" s="33" t="s">
        <v>326</v>
      </c>
      <c r="D834" s="34">
        <v>44161</v>
      </c>
      <c r="E834" s="34">
        <v>44161</v>
      </c>
      <c r="F834" t="s">
        <v>375</v>
      </c>
      <c r="G834">
        <v>21</v>
      </c>
      <c r="H834">
        <v>2</v>
      </c>
      <c r="I834">
        <v>0.55000000000000004</v>
      </c>
      <c r="L834" s="37">
        <v>400</v>
      </c>
      <c r="M834" s="38">
        <f t="shared" si="26"/>
        <v>800</v>
      </c>
      <c r="N834" s="39">
        <f t="shared" si="27"/>
        <v>-440.00000000000006</v>
      </c>
    </row>
    <row r="835" spans="2:14" x14ac:dyDescent="0.25">
      <c r="B835" s="16">
        <f>IF(C835="","",SUMIF('Account Ref'!B:B,'Trade Sheet'!C835,'Account Ref'!A:A))</f>
        <v>2</v>
      </c>
      <c r="C835" s="33" t="s">
        <v>326</v>
      </c>
      <c r="D835" s="34">
        <v>44161</v>
      </c>
      <c r="E835" s="34">
        <v>44161</v>
      </c>
      <c r="F835" t="s">
        <v>376</v>
      </c>
      <c r="G835">
        <v>21</v>
      </c>
      <c r="H835">
        <v>1</v>
      </c>
      <c r="I835">
        <v>0.05</v>
      </c>
      <c r="L835" s="37">
        <v>1200</v>
      </c>
      <c r="M835" s="38">
        <f t="shared" si="26"/>
        <v>1200</v>
      </c>
      <c r="N835" s="39">
        <f t="shared" si="27"/>
        <v>-60</v>
      </c>
    </row>
    <row r="836" spans="2:14" x14ac:dyDescent="0.25">
      <c r="B836" s="16">
        <f>IF(C836="","",SUMIF('Account Ref'!B:B,'Trade Sheet'!C836,'Account Ref'!A:A))</f>
        <v>2</v>
      </c>
      <c r="C836" s="33" t="s">
        <v>326</v>
      </c>
      <c r="D836" s="34">
        <v>44161</v>
      </c>
      <c r="E836" s="34">
        <v>44161</v>
      </c>
      <c r="F836" t="s">
        <v>377</v>
      </c>
      <c r="G836">
        <v>21</v>
      </c>
      <c r="H836">
        <v>1</v>
      </c>
      <c r="I836">
        <v>17.5</v>
      </c>
      <c r="L836" s="37">
        <v>1200</v>
      </c>
      <c r="M836" s="38">
        <f t="shared" si="26"/>
        <v>1200</v>
      </c>
      <c r="N836" s="39">
        <f t="shared" si="27"/>
        <v>-21000</v>
      </c>
    </row>
    <row r="837" spans="2:14" x14ac:dyDescent="0.25">
      <c r="B837" s="16">
        <f>IF(C837="","",SUMIF('Account Ref'!B:B,'Trade Sheet'!C837,'Account Ref'!A:A))</f>
        <v>2</v>
      </c>
      <c r="C837" s="33" t="s">
        <v>326</v>
      </c>
      <c r="D837" s="34">
        <v>44161</v>
      </c>
      <c r="E837" s="34">
        <v>44161</v>
      </c>
      <c r="F837" t="s">
        <v>378</v>
      </c>
      <c r="G837">
        <v>21</v>
      </c>
      <c r="H837">
        <v>1</v>
      </c>
      <c r="I837">
        <v>0.05</v>
      </c>
      <c r="L837" s="37">
        <v>3000</v>
      </c>
      <c r="M837" s="38">
        <f t="shared" si="26"/>
        <v>3000</v>
      </c>
      <c r="N837" s="39">
        <f t="shared" si="27"/>
        <v>-150</v>
      </c>
    </row>
    <row r="838" spans="2:14" x14ac:dyDescent="0.25">
      <c r="B838" s="16">
        <f>IF(C838="","",SUMIF('Account Ref'!B:B,'Trade Sheet'!C838,'Account Ref'!A:A))</f>
        <v>2</v>
      </c>
      <c r="C838" s="33" t="s">
        <v>326</v>
      </c>
      <c r="D838" s="34">
        <v>44161</v>
      </c>
      <c r="E838" s="34">
        <v>44161</v>
      </c>
      <c r="F838" t="s">
        <v>379</v>
      </c>
      <c r="G838">
        <v>21</v>
      </c>
      <c r="H838">
        <v>1</v>
      </c>
      <c r="I838">
        <v>4.55</v>
      </c>
      <c r="L838" s="37">
        <v>3000</v>
      </c>
      <c r="M838" s="38">
        <f t="shared" si="26"/>
        <v>3000</v>
      </c>
      <c r="N838" s="39">
        <f t="shared" si="27"/>
        <v>-13650</v>
      </c>
    </row>
    <row r="839" spans="2:14" x14ac:dyDescent="0.25">
      <c r="B839" s="16">
        <f>IF(C839="","",SUMIF('Account Ref'!B:B,'Trade Sheet'!C839,'Account Ref'!A:A))</f>
        <v>2</v>
      </c>
      <c r="C839" s="33" t="s">
        <v>326</v>
      </c>
      <c r="D839" s="34">
        <v>44161</v>
      </c>
      <c r="E839" s="34">
        <v>44161</v>
      </c>
      <c r="F839" t="s">
        <v>380</v>
      </c>
      <c r="G839">
        <v>21</v>
      </c>
      <c r="H839">
        <v>1</v>
      </c>
      <c r="I839">
        <v>15</v>
      </c>
      <c r="L839" s="37">
        <v>800</v>
      </c>
      <c r="M839" s="38">
        <f t="shared" si="26"/>
        <v>800</v>
      </c>
      <c r="N839" s="39">
        <f t="shared" si="27"/>
        <v>-12000</v>
      </c>
    </row>
    <row r="840" spans="2:14" x14ac:dyDescent="0.25">
      <c r="B840" s="16">
        <f>IF(C840="","",SUMIF('Account Ref'!B:B,'Trade Sheet'!C840,'Account Ref'!A:A))</f>
        <v>2</v>
      </c>
      <c r="C840" s="33" t="s">
        <v>326</v>
      </c>
      <c r="D840" s="34">
        <v>44161</v>
      </c>
      <c r="E840" s="34">
        <v>44161</v>
      </c>
      <c r="F840" t="s">
        <v>381</v>
      </c>
      <c r="G840">
        <v>21</v>
      </c>
      <c r="H840">
        <v>1</v>
      </c>
      <c r="I840">
        <v>1.7</v>
      </c>
      <c r="L840" s="37">
        <v>800</v>
      </c>
      <c r="M840" s="38">
        <f t="shared" si="26"/>
        <v>800</v>
      </c>
      <c r="N840" s="39">
        <f t="shared" si="27"/>
        <v>-1360</v>
      </c>
    </row>
    <row r="841" spans="2:14" x14ac:dyDescent="0.25">
      <c r="B841" s="16">
        <f>IF(C841="","",SUMIF('Account Ref'!B:B,'Trade Sheet'!C841,'Account Ref'!A:A))</f>
        <v>1</v>
      </c>
      <c r="C841" s="33" t="s">
        <v>222</v>
      </c>
      <c r="D841" s="34">
        <v>44161</v>
      </c>
      <c r="E841" s="34">
        <v>44161</v>
      </c>
      <c r="F841" t="s">
        <v>267</v>
      </c>
      <c r="G841">
        <v>21</v>
      </c>
      <c r="H841">
        <v>1</v>
      </c>
      <c r="I841">
        <v>407.23</v>
      </c>
      <c r="L841" s="37">
        <v>2500</v>
      </c>
      <c r="M841" s="38">
        <f t="shared" si="26"/>
        <v>2500</v>
      </c>
      <c r="N841" s="39">
        <f t="shared" si="27"/>
        <v>-1018075</v>
      </c>
    </row>
    <row r="842" spans="2:14" x14ac:dyDescent="0.25">
      <c r="B842" s="16">
        <f>IF(C842="","",SUMIF('Account Ref'!B:B,'Trade Sheet'!C842,'Account Ref'!A:A))</f>
        <v>1</v>
      </c>
      <c r="C842" s="33" t="s">
        <v>222</v>
      </c>
      <c r="D842" s="34">
        <v>44161</v>
      </c>
      <c r="E842" s="34">
        <v>44161</v>
      </c>
      <c r="F842" t="s">
        <v>286</v>
      </c>
      <c r="G842">
        <v>21</v>
      </c>
      <c r="H842">
        <v>-1</v>
      </c>
      <c r="I842">
        <v>611.6</v>
      </c>
      <c r="L842" s="37">
        <v>1200</v>
      </c>
      <c r="M842" s="38">
        <f t="shared" si="26"/>
        <v>-1200</v>
      </c>
      <c r="N842" s="39">
        <f t="shared" si="27"/>
        <v>733920</v>
      </c>
    </row>
    <row r="843" spans="2:14" x14ac:dyDescent="0.25">
      <c r="B843" s="16">
        <f>IF(C843="","",SUMIF('Account Ref'!B:B,'Trade Sheet'!C843,'Account Ref'!A:A))</f>
        <v>1</v>
      </c>
      <c r="C843" s="33" t="s">
        <v>222</v>
      </c>
      <c r="D843" s="34">
        <v>44161</v>
      </c>
      <c r="E843" s="34">
        <v>44161</v>
      </c>
      <c r="F843" t="s">
        <v>253</v>
      </c>
      <c r="G843">
        <v>21</v>
      </c>
      <c r="H843">
        <v>-1</v>
      </c>
      <c r="I843">
        <v>465.6</v>
      </c>
      <c r="L843" s="37">
        <v>1851</v>
      </c>
      <c r="M843" s="38">
        <f t="shared" si="26"/>
        <v>-1851</v>
      </c>
      <c r="N843" s="39">
        <f t="shared" si="27"/>
        <v>861825.60000000009</v>
      </c>
    </row>
    <row r="844" spans="2:14" x14ac:dyDescent="0.25">
      <c r="B844" s="16">
        <f>IF(C844="","",SUMIF('Account Ref'!B:B,'Trade Sheet'!C844,'Account Ref'!A:A))</f>
        <v>1</v>
      </c>
      <c r="C844" s="33" t="s">
        <v>222</v>
      </c>
      <c r="D844" s="34">
        <v>44161</v>
      </c>
      <c r="E844" s="34">
        <v>44161</v>
      </c>
      <c r="F844" t="s">
        <v>291</v>
      </c>
      <c r="G844">
        <v>21</v>
      </c>
      <c r="H844">
        <v>-1</v>
      </c>
      <c r="I844">
        <v>378</v>
      </c>
      <c r="L844" s="37">
        <v>1800</v>
      </c>
      <c r="M844" s="38">
        <f t="shared" ref="M844:M907" si="28">IF(H844="","",H844*L844)</f>
        <v>-1800</v>
      </c>
      <c r="N844" s="39">
        <f t="shared" ref="N844:N907" si="29">IF(M844="","",I844*-M844)</f>
        <v>680400</v>
      </c>
    </row>
    <row r="845" spans="2:14" x14ac:dyDescent="0.25">
      <c r="B845" s="16">
        <f>IF(C845="","",SUMIF('Account Ref'!B:B,'Trade Sheet'!C845,'Account Ref'!A:A))</f>
        <v>1</v>
      </c>
      <c r="C845" s="33" t="s">
        <v>222</v>
      </c>
      <c r="D845" s="34">
        <v>44161</v>
      </c>
      <c r="E845" s="34">
        <v>44161</v>
      </c>
      <c r="F845" t="s">
        <v>257</v>
      </c>
      <c r="G845">
        <v>21</v>
      </c>
      <c r="H845">
        <v>1</v>
      </c>
      <c r="I845">
        <v>2556.1</v>
      </c>
      <c r="L845" s="37">
        <v>350</v>
      </c>
      <c r="M845" s="38">
        <f t="shared" si="28"/>
        <v>350</v>
      </c>
      <c r="N845" s="39">
        <f t="shared" si="29"/>
        <v>-894635</v>
      </c>
    </row>
    <row r="846" spans="2:14" x14ac:dyDescent="0.25">
      <c r="B846" s="16">
        <f>IF(C846="","",SUMIF('Account Ref'!B:B,'Trade Sheet'!C846,'Account Ref'!A:A))</f>
        <v>1</v>
      </c>
      <c r="C846" s="33" t="s">
        <v>222</v>
      </c>
      <c r="D846" s="34">
        <v>44161</v>
      </c>
      <c r="E846" s="34">
        <v>44161</v>
      </c>
      <c r="F846" t="s">
        <v>281</v>
      </c>
      <c r="G846">
        <v>21</v>
      </c>
      <c r="H846">
        <v>-2</v>
      </c>
      <c r="I846">
        <v>102.32</v>
      </c>
      <c r="L846" s="37">
        <v>6100</v>
      </c>
      <c r="M846" s="38">
        <f t="shared" si="28"/>
        <v>-12200</v>
      </c>
      <c r="N846" s="39">
        <f t="shared" si="29"/>
        <v>1248304</v>
      </c>
    </row>
    <row r="847" spans="2:14" x14ac:dyDescent="0.25">
      <c r="B847" s="16">
        <f>IF(C847="","",SUMIF('Account Ref'!B:B,'Trade Sheet'!C847,'Account Ref'!A:A))</f>
        <v>1</v>
      </c>
      <c r="C847" s="33" t="s">
        <v>222</v>
      </c>
      <c r="D847" s="34">
        <v>44161</v>
      </c>
      <c r="E847" s="34">
        <v>44161</v>
      </c>
      <c r="F847" t="s">
        <v>264</v>
      </c>
      <c r="G847">
        <v>21</v>
      </c>
      <c r="H847">
        <v>-1</v>
      </c>
      <c r="I847">
        <v>2225.1</v>
      </c>
      <c r="L847" s="37">
        <v>300</v>
      </c>
      <c r="M847" s="38">
        <f t="shared" si="28"/>
        <v>-300</v>
      </c>
      <c r="N847" s="39">
        <f t="shared" si="29"/>
        <v>667530</v>
      </c>
    </row>
    <row r="848" spans="2:14" x14ac:dyDescent="0.25">
      <c r="B848" s="16">
        <f>IF(C848="","",SUMIF('Account Ref'!B:B,'Trade Sheet'!C848,'Account Ref'!A:A))</f>
        <v>1</v>
      </c>
      <c r="C848" s="33" t="s">
        <v>222</v>
      </c>
      <c r="D848" s="34">
        <v>44161</v>
      </c>
      <c r="E848" s="34">
        <v>44161</v>
      </c>
      <c r="F848" t="s">
        <v>321</v>
      </c>
      <c r="G848">
        <v>21</v>
      </c>
      <c r="H848">
        <v>1</v>
      </c>
      <c r="I848">
        <v>1420.55</v>
      </c>
      <c r="L848" s="37">
        <v>550</v>
      </c>
      <c r="M848" s="38">
        <f t="shared" si="28"/>
        <v>550</v>
      </c>
      <c r="N848" s="39">
        <f t="shared" si="29"/>
        <v>-781302.5</v>
      </c>
    </row>
    <row r="849" spans="2:14" x14ac:dyDescent="0.25">
      <c r="B849" s="16">
        <f>IF(C849="","",SUMIF('Account Ref'!B:B,'Trade Sheet'!C849,'Account Ref'!A:A))</f>
        <v>1</v>
      </c>
      <c r="C849" s="33" t="s">
        <v>222</v>
      </c>
      <c r="D849" s="34">
        <v>44161</v>
      </c>
      <c r="E849" s="34">
        <v>44161</v>
      </c>
      <c r="F849" t="s">
        <v>271</v>
      </c>
      <c r="G849">
        <v>21</v>
      </c>
      <c r="H849">
        <v>1</v>
      </c>
      <c r="I849">
        <v>228.5</v>
      </c>
      <c r="L849" s="37">
        <v>4300</v>
      </c>
      <c r="M849" s="38">
        <f t="shared" si="28"/>
        <v>4300</v>
      </c>
      <c r="N849" s="39">
        <f t="shared" si="29"/>
        <v>-982550</v>
      </c>
    </row>
    <row r="850" spans="2:14" x14ac:dyDescent="0.25">
      <c r="B850" s="16">
        <f>IF(C850="","",SUMIF('Account Ref'!B:B,'Trade Sheet'!C850,'Account Ref'!A:A))</f>
        <v>1</v>
      </c>
      <c r="C850" s="33" t="s">
        <v>222</v>
      </c>
      <c r="D850" s="34">
        <v>44161</v>
      </c>
      <c r="E850" s="34">
        <v>44161</v>
      </c>
      <c r="F850" t="s">
        <v>266</v>
      </c>
      <c r="G850">
        <v>21</v>
      </c>
      <c r="H850">
        <v>1</v>
      </c>
      <c r="I850">
        <v>470.3</v>
      </c>
      <c r="L850" s="37">
        <v>1375</v>
      </c>
      <c r="M850" s="38">
        <f t="shared" si="28"/>
        <v>1375</v>
      </c>
      <c r="N850" s="39">
        <f t="shared" si="29"/>
        <v>-646662.5</v>
      </c>
    </row>
    <row r="851" spans="2:14" x14ac:dyDescent="0.25">
      <c r="B851" s="16">
        <f>IF(C851="","",SUMIF('Account Ref'!B:B,'Trade Sheet'!C851,'Account Ref'!A:A))</f>
        <v>1</v>
      </c>
      <c r="C851" s="33" t="s">
        <v>222</v>
      </c>
      <c r="D851" s="34">
        <v>44161</v>
      </c>
      <c r="E851" s="34">
        <v>44161</v>
      </c>
      <c r="F851" t="s">
        <v>261</v>
      </c>
      <c r="G851">
        <v>21</v>
      </c>
      <c r="H851">
        <v>-2</v>
      </c>
      <c r="I851">
        <v>85.58</v>
      </c>
      <c r="L851" s="37">
        <v>5700</v>
      </c>
      <c r="M851" s="38">
        <f t="shared" si="28"/>
        <v>-11400</v>
      </c>
      <c r="N851" s="39">
        <f t="shared" si="29"/>
        <v>975612</v>
      </c>
    </row>
    <row r="852" spans="2:14" x14ac:dyDescent="0.25">
      <c r="B852" s="16">
        <f>IF(C852="","",SUMIF('Account Ref'!B:B,'Trade Sheet'!C852,'Account Ref'!A:A))</f>
        <v>1</v>
      </c>
      <c r="C852" s="33" t="s">
        <v>222</v>
      </c>
      <c r="D852" s="34">
        <v>44161</v>
      </c>
      <c r="E852" s="34">
        <v>44161</v>
      </c>
      <c r="F852" t="s">
        <v>289</v>
      </c>
      <c r="G852">
        <v>21</v>
      </c>
      <c r="H852">
        <v>2</v>
      </c>
      <c r="I852">
        <v>193.9</v>
      </c>
      <c r="L852" s="37">
        <v>3200</v>
      </c>
      <c r="M852" s="38">
        <f t="shared" si="28"/>
        <v>6400</v>
      </c>
      <c r="N852" s="39">
        <f t="shared" si="29"/>
        <v>-1240960</v>
      </c>
    </row>
    <row r="853" spans="2:14" x14ac:dyDescent="0.25">
      <c r="B853" s="16">
        <f>IF(C853="","",SUMIF('Account Ref'!B:B,'Trade Sheet'!C853,'Account Ref'!A:A))</f>
        <v>1</v>
      </c>
      <c r="C853" s="33" t="s">
        <v>222</v>
      </c>
      <c r="D853" s="34">
        <v>44161</v>
      </c>
      <c r="E853" s="34">
        <v>44161</v>
      </c>
      <c r="F853" t="s">
        <v>256</v>
      </c>
      <c r="G853">
        <v>21</v>
      </c>
      <c r="H853">
        <v>1</v>
      </c>
      <c r="I853">
        <v>722.45</v>
      </c>
      <c r="L853" s="37">
        <v>1400</v>
      </c>
      <c r="M853" s="38">
        <f t="shared" si="28"/>
        <v>1400</v>
      </c>
      <c r="N853" s="39">
        <f t="shared" si="29"/>
        <v>-1011430.0000000001</v>
      </c>
    </row>
    <row r="854" spans="2:14" x14ac:dyDescent="0.25">
      <c r="B854" s="16">
        <f>IF(C854="","",SUMIF('Account Ref'!B:B,'Trade Sheet'!C854,'Account Ref'!A:A))</f>
        <v>1</v>
      </c>
      <c r="C854" s="33" t="s">
        <v>222</v>
      </c>
      <c r="D854" s="34">
        <v>44161</v>
      </c>
      <c r="E854" s="34">
        <v>44161</v>
      </c>
      <c r="F854" t="s">
        <v>259</v>
      </c>
      <c r="G854">
        <v>21</v>
      </c>
      <c r="H854">
        <v>1</v>
      </c>
      <c r="I854">
        <v>6994.2</v>
      </c>
      <c r="L854" s="37">
        <v>100</v>
      </c>
      <c r="M854" s="38">
        <f t="shared" si="28"/>
        <v>100</v>
      </c>
      <c r="N854" s="39">
        <f t="shared" si="29"/>
        <v>-699420</v>
      </c>
    </row>
    <row r="855" spans="2:14" x14ac:dyDescent="0.25">
      <c r="B855" s="16">
        <f>IF(C855="","",SUMIF('Account Ref'!B:B,'Trade Sheet'!C855,'Account Ref'!A:A))</f>
        <v>1</v>
      </c>
      <c r="C855" s="33" t="s">
        <v>222</v>
      </c>
      <c r="D855" s="34">
        <v>44161</v>
      </c>
      <c r="E855" s="34">
        <v>44161</v>
      </c>
      <c r="F855" t="s">
        <v>282</v>
      </c>
      <c r="G855">
        <v>21</v>
      </c>
      <c r="H855">
        <v>-1</v>
      </c>
      <c r="I855">
        <v>17593.3</v>
      </c>
      <c r="L855" s="37">
        <v>50</v>
      </c>
      <c r="M855" s="38">
        <f t="shared" si="28"/>
        <v>-50</v>
      </c>
      <c r="N855" s="39">
        <f t="shared" si="29"/>
        <v>879665</v>
      </c>
    </row>
    <row r="856" spans="2:14" x14ac:dyDescent="0.25">
      <c r="B856" s="16">
        <f>IF(C856="","",SUMIF('Account Ref'!B:B,'Trade Sheet'!C856,'Account Ref'!A:A))</f>
        <v>1</v>
      </c>
      <c r="C856" s="33" t="s">
        <v>222</v>
      </c>
      <c r="D856" s="34">
        <v>44161</v>
      </c>
      <c r="E856" s="34">
        <v>44161</v>
      </c>
      <c r="F856" s="1" t="s">
        <v>263</v>
      </c>
      <c r="G856">
        <v>21</v>
      </c>
      <c r="H856">
        <v>1</v>
      </c>
      <c r="I856">
        <v>12891.08</v>
      </c>
      <c r="L856" s="37">
        <v>75</v>
      </c>
      <c r="M856" s="38">
        <f t="shared" si="28"/>
        <v>75</v>
      </c>
      <c r="N856" s="39">
        <f t="shared" si="29"/>
        <v>-966831</v>
      </c>
    </row>
    <row r="857" spans="2:14" x14ac:dyDescent="0.25">
      <c r="B857" s="16">
        <f>IF(C857="","",SUMIF('Account Ref'!B:B,'Trade Sheet'!C857,'Account Ref'!A:A))</f>
        <v>1</v>
      </c>
      <c r="C857" s="33" t="s">
        <v>222</v>
      </c>
      <c r="D857" s="34">
        <v>44161</v>
      </c>
      <c r="E857" s="34">
        <v>44161</v>
      </c>
      <c r="F857" t="s">
        <v>278</v>
      </c>
      <c r="G857">
        <v>21</v>
      </c>
      <c r="H857">
        <v>-2</v>
      </c>
      <c r="I857">
        <v>79.88</v>
      </c>
      <c r="L857" s="37">
        <v>7700</v>
      </c>
      <c r="M857" s="38">
        <f t="shared" si="28"/>
        <v>-15400</v>
      </c>
      <c r="N857" s="39">
        <f t="shared" si="29"/>
        <v>1230152</v>
      </c>
    </row>
    <row r="858" spans="2:14" x14ac:dyDescent="0.25">
      <c r="B858" s="16">
        <f>IF(C858="","",SUMIF('Account Ref'!B:B,'Trade Sheet'!C858,'Account Ref'!A:A))</f>
        <v>1</v>
      </c>
      <c r="C858" s="33" t="s">
        <v>222</v>
      </c>
      <c r="D858" s="34">
        <v>44161</v>
      </c>
      <c r="E858" s="34">
        <v>44161</v>
      </c>
      <c r="F858" t="s">
        <v>273</v>
      </c>
      <c r="G858">
        <v>21</v>
      </c>
      <c r="H858">
        <v>1</v>
      </c>
      <c r="I858">
        <v>245.3</v>
      </c>
      <c r="L858" s="37">
        <v>3000</v>
      </c>
      <c r="M858" s="38">
        <f t="shared" si="28"/>
        <v>3000</v>
      </c>
      <c r="N858" s="39">
        <f t="shared" si="29"/>
        <v>-735900</v>
      </c>
    </row>
    <row r="859" spans="2:14" x14ac:dyDescent="0.25">
      <c r="B859" s="16">
        <f>IF(C859="","",SUMIF('Account Ref'!B:B,'Trade Sheet'!C859,'Account Ref'!A:A))</f>
        <v>1</v>
      </c>
      <c r="C859" s="33" t="s">
        <v>222</v>
      </c>
      <c r="D859" s="34">
        <v>44161</v>
      </c>
      <c r="E859" s="34">
        <v>44161</v>
      </c>
      <c r="F859" t="s">
        <v>317</v>
      </c>
      <c r="G859">
        <v>21</v>
      </c>
      <c r="H859">
        <v>-1</v>
      </c>
      <c r="I859">
        <v>24181.7</v>
      </c>
      <c r="L859" s="37">
        <v>50</v>
      </c>
      <c r="M859" s="38">
        <f t="shared" si="28"/>
        <v>-50</v>
      </c>
      <c r="N859" s="39">
        <f t="shared" si="29"/>
        <v>1209085</v>
      </c>
    </row>
    <row r="860" spans="2:14" x14ac:dyDescent="0.25">
      <c r="B860" s="16">
        <f>IF(C860="","",SUMIF('Account Ref'!B:B,'Trade Sheet'!C860,'Account Ref'!A:A))</f>
        <v>1</v>
      </c>
      <c r="C860" s="33" t="s">
        <v>222</v>
      </c>
      <c r="D860" s="34">
        <v>44161</v>
      </c>
      <c r="E860" s="34">
        <v>44161</v>
      </c>
      <c r="F860" t="s">
        <v>318</v>
      </c>
      <c r="G860">
        <v>21</v>
      </c>
      <c r="H860">
        <v>-1</v>
      </c>
      <c r="I860">
        <v>1323.53</v>
      </c>
      <c r="L860" s="37">
        <v>750</v>
      </c>
      <c r="M860" s="38">
        <f t="shared" si="28"/>
        <v>-750</v>
      </c>
      <c r="N860" s="39">
        <f t="shared" si="29"/>
        <v>992647.5</v>
      </c>
    </row>
    <row r="861" spans="2:14" x14ac:dyDescent="0.25">
      <c r="B861" s="16">
        <f>IF(C861="","",SUMIF('Account Ref'!B:B,'Trade Sheet'!C861,'Account Ref'!A:A))</f>
        <v>1</v>
      </c>
      <c r="C861" s="33" t="s">
        <v>222</v>
      </c>
      <c r="D861" s="34">
        <v>44161</v>
      </c>
      <c r="E861" s="34">
        <v>44161</v>
      </c>
      <c r="F861" t="s">
        <v>292</v>
      </c>
      <c r="G861">
        <v>21</v>
      </c>
      <c r="H861">
        <v>-1</v>
      </c>
      <c r="I861">
        <v>4814.8</v>
      </c>
      <c r="L861" s="37">
        <v>200</v>
      </c>
      <c r="M861" s="38">
        <f t="shared" si="28"/>
        <v>-200</v>
      </c>
      <c r="N861" s="39">
        <f t="shared" si="29"/>
        <v>962960</v>
      </c>
    </row>
    <row r="862" spans="2:14" x14ac:dyDescent="0.25">
      <c r="B862" s="16">
        <f>IF(C862="","",SUMIF('Account Ref'!B:B,'Trade Sheet'!C862,'Account Ref'!A:A))</f>
        <v>3</v>
      </c>
      <c r="C862" s="33" t="s">
        <v>274</v>
      </c>
      <c r="D862" s="34">
        <v>44161</v>
      </c>
      <c r="E862" s="34">
        <v>44161</v>
      </c>
      <c r="F862" t="s">
        <v>267</v>
      </c>
      <c r="G862">
        <v>21</v>
      </c>
      <c r="H862">
        <v>1</v>
      </c>
      <c r="I862">
        <v>407.23</v>
      </c>
      <c r="L862" s="37">
        <v>2500</v>
      </c>
      <c r="M862" s="38">
        <f t="shared" si="28"/>
        <v>2500</v>
      </c>
      <c r="N862" s="39">
        <f t="shared" si="29"/>
        <v>-1018075</v>
      </c>
    </row>
    <row r="863" spans="2:14" x14ac:dyDescent="0.25">
      <c r="B863" s="16">
        <f>IF(C863="","",SUMIF('Account Ref'!B:B,'Trade Sheet'!C863,'Account Ref'!A:A))</f>
        <v>3</v>
      </c>
      <c r="C863" s="33" t="s">
        <v>274</v>
      </c>
      <c r="D863" s="34">
        <v>44161</v>
      </c>
      <c r="E863" s="34">
        <v>44161</v>
      </c>
      <c r="F863" t="s">
        <v>283</v>
      </c>
      <c r="G863">
        <v>21</v>
      </c>
      <c r="H863">
        <v>2</v>
      </c>
      <c r="I863">
        <v>2144.88</v>
      </c>
      <c r="L863" s="37">
        <v>300</v>
      </c>
      <c r="M863" s="38">
        <f t="shared" si="28"/>
        <v>600</v>
      </c>
      <c r="N863" s="39">
        <f t="shared" si="29"/>
        <v>-1286928</v>
      </c>
    </row>
    <row r="864" spans="2:14" x14ac:dyDescent="0.25">
      <c r="B864" s="16">
        <f>IF(C864="","",SUMIF('Account Ref'!B:B,'Trade Sheet'!C864,'Account Ref'!A:A))</f>
        <v>3</v>
      </c>
      <c r="C864" s="33" t="s">
        <v>274</v>
      </c>
      <c r="D864" s="34">
        <v>44161</v>
      </c>
      <c r="E864" s="34">
        <v>44161</v>
      </c>
      <c r="F864" t="s">
        <v>253</v>
      </c>
      <c r="G864">
        <v>21</v>
      </c>
      <c r="H864">
        <v>-1</v>
      </c>
      <c r="I864">
        <v>465.6</v>
      </c>
      <c r="L864" s="37">
        <v>1851</v>
      </c>
      <c r="M864" s="38">
        <f t="shared" si="28"/>
        <v>-1851</v>
      </c>
      <c r="N864" s="39">
        <f t="shared" si="29"/>
        <v>861825.60000000009</v>
      </c>
    </row>
    <row r="865" spans="2:14" x14ac:dyDescent="0.25">
      <c r="B865" s="16">
        <f>IF(C865="","",SUMIF('Account Ref'!B:B,'Trade Sheet'!C865,'Account Ref'!A:A))</f>
        <v>3</v>
      </c>
      <c r="C865" s="33" t="s">
        <v>274</v>
      </c>
      <c r="D865" s="34">
        <v>44161</v>
      </c>
      <c r="E865" s="34">
        <v>44161</v>
      </c>
      <c r="F865" t="s">
        <v>291</v>
      </c>
      <c r="G865">
        <v>21</v>
      </c>
      <c r="H865">
        <v>4</v>
      </c>
      <c r="I865">
        <v>378</v>
      </c>
      <c r="L865" s="37">
        <v>1800</v>
      </c>
      <c r="M865" s="38">
        <f t="shared" si="28"/>
        <v>7200</v>
      </c>
      <c r="N865" s="39">
        <f t="shared" si="29"/>
        <v>-2721600</v>
      </c>
    </row>
    <row r="866" spans="2:14" x14ac:dyDescent="0.25">
      <c r="B866" s="16">
        <f>IF(C866="","",SUMIF('Account Ref'!B:B,'Trade Sheet'!C866,'Account Ref'!A:A))</f>
        <v>3</v>
      </c>
      <c r="C866" s="33" t="s">
        <v>274</v>
      </c>
      <c r="D866" s="34">
        <v>44161</v>
      </c>
      <c r="E866" s="34">
        <v>44161</v>
      </c>
      <c r="F866" t="s">
        <v>290</v>
      </c>
      <c r="G866">
        <v>21</v>
      </c>
      <c r="H866">
        <v>3</v>
      </c>
      <c r="I866">
        <v>125.05</v>
      </c>
      <c r="L866" s="37">
        <v>3700</v>
      </c>
      <c r="M866" s="38">
        <f t="shared" si="28"/>
        <v>11100</v>
      </c>
      <c r="N866" s="39">
        <f t="shared" si="29"/>
        <v>-1388055</v>
      </c>
    </row>
    <row r="867" spans="2:14" x14ac:dyDescent="0.25">
      <c r="B867" s="16">
        <f>IF(C867="","",SUMIF('Account Ref'!B:B,'Trade Sheet'!C867,'Account Ref'!A:A))</f>
        <v>3</v>
      </c>
      <c r="C867" s="33" t="s">
        <v>274</v>
      </c>
      <c r="D867" s="34">
        <v>44161</v>
      </c>
      <c r="E867" s="34">
        <v>44161</v>
      </c>
      <c r="F867" t="s">
        <v>264</v>
      </c>
      <c r="G867">
        <v>21</v>
      </c>
      <c r="H867">
        <v>-2</v>
      </c>
      <c r="I867">
        <v>2225.1</v>
      </c>
      <c r="L867" s="37">
        <v>300</v>
      </c>
      <c r="M867" s="38">
        <f t="shared" si="28"/>
        <v>-600</v>
      </c>
      <c r="N867" s="39">
        <f t="shared" si="29"/>
        <v>1335060</v>
      </c>
    </row>
    <row r="868" spans="2:14" x14ac:dyDescent="0.25">
      <c r="B868" s="16">
        <f>IF(C868="","",SUMIF('Account Ref'!B:B,'Trade Sheet'!C868,'Account Ref'!A:A))</f>
        <v>3</v>
      </c>
      <c r="C868" s="33" t="s">
        <v>274</v>
      </c>
      <c r="D868" s="34">
        <v>44161</v>
      </c>
      <c r="E868" s="34">
        <v>44161</v>
      </c>
      <c r="F868" t="s">
        <v>255</v>
      </c>
      <c r="G868">
        <v>21</v>
      </c>
      <c r="H868">
        <v>-1</v>
      </c>
      <c r="I868">
        <v>3006.32</v>
      </c>
      <c r="L868" s="37">
        <v>300</v>
      </c>
      <c r="M868" s="38">
        <f t="shared" si="28"/>
        <v>-300</v>
      </c>
      <c r="N868" s="39">
        <f t="shared" si="29"/>
        <v>901896</v>
      </c>
    </row>
    <row r="869" spans="2:14" x14ac:dyDescent="0.25">
      <c r="B869" s="16">
        <f>IF(C869="","",SUMIF('Account Ref'!B:B,'Trade Sheet'!C869,'Account Ref'!A:A))</f>
        <v>3</v>
      </c>
      <c r="C869" s="33" t="s">
        <v>274</v>
      </c>
      <c r="D869" s="34">
        <v>44161</v>
      </c>
      <c r="E869" s="34">
        <v>44161</v>
      </c>
      <c r="F869" t="s">
        <v>271</v>
      </c>
      <c r="G869">
        <v>21</v>
      </c>
      <c r="H869">
        <v>-2</v>
      </c>
      <c r="I869">
        <v>228.5</v>
      </c>
      <c r="L869" s="37">
        <v>4300</v>
      </c>
      <c r="M869" s="38">
        <f t="shared" si="28"/>
        <v>-8600</v>
      </c>
      <c r="N869" s="39">
        <f t="shared" si="29"/>
        <v>1965100</v>
      </c>
    </row>
    <row r="870" spans="2:14" x14ac:dyDescent="0.25">
      <c r="B870" s="16">
        <f>IF(C870="","",SUMIF('Account Ref'!B:B,'Trade Sheet'!C870,'Account Ref'!A:A))</f>
        <v>3</v>
      </c>
      <c r="C870" s="33" t="s">
        <v>274</v>
      </c>
      <c r="D870" s="34">
        <v>44161</v>
      </c>
      <c r="E870" s="34">
        <v>44161</v>
      </c>
      <c r="F870" t="s">
        <v>320</v>
      </c>
      <c r="G870">
        <v>21</v>
      </c>
      <c r="H870">
        <v>-2</v>
      </c>
      <c r="I870">
        <v>2137.38</v>
      </c>
      <c r="L870" s="37">
        <v>300</v>
      </c>
      <c r="M870" s="38">
        <f t="shared" si="28"/>
        <v>-600</v>
      </c>
      <c r="N870" s="39">
        <f t="shared" si="29"/>
        <v>1282428</v>
      </c>
    </row>
    <row r="871" spans="2:14" x14ac:dyDescent="0.25">
      <c r="B871" s="16">
        <f>IF(C871="","",SUMIF('Account Ref'!B:B,'Trade Sheet'!C871,'Account Ref'!A:A))</f>
        <v>3</v>
      </c>
      <c r="C871" s="33" t="s">
        <v>274</v>
      </c>
      <c r="D871" s="34">
        <v>44161</v>
      </c>
      <c r="E871" s="34">
        <v>44161</v>
      </c>
      <c r="F871" t="s">
        <v>266</v>
      </c>
      <c r="G871">
        <v>21</v>
      </c>
      <c r="H871">
        <v>-2</v>
      </c>
      <c r="I871">
        <v>470.3</v>
      </c>
      <c r="L871" s="37">
        <v>1375</v>
      </c>
      <c r="M871" s="38">
        <f t="shared" si="28"/>
        <v>-2750</v>
      </c>
      <c r="N871" s="39">
        <f t="shared" si="29"/>
        <v>1293325</v>
      </c>
    </row>
    <row r="872" spans="2:14" x14ac:dyDescent="0.25">
      <c r="B872" s="16">
        <f>IF(C872="","",SUMIF('Account Ref'!B:B,'Trade Sheet'!C872,'Account Ref'!A:A))</f>
        <v>3</v>
      </c>
      <c r="C872" s="33" t="s">
        <v>274</v>
      </c>
      <c r="D872" s="34">
        <v>44161</v>
      </c>
      <c r="E872" s="34">
        <v>44161</v>
      </c>
      <c r="F872" t="s">
        <v>265</v>
      </c>
      <c r="G872">
        <v>21</v>
      </c>
      <c r="H872">
        <v>-3</v>
      </c>
      <c r="I872">
        <v>852</v>
      </c>
      <c r="L872" s="37">
        <v>800</v>
      </c>
      <c r="M872" s="38">
        <f t="shared" si="28"/>
        <v>-2400</v>
      </c>
      <c r="N872" s="39">
        <f t="shared" si="29"/>
        <v>2044800</v>
      </c>
    </row>
    <row r="873" spans="2:14" x14ac:dyDescent="0.25">
      <c r="B873" s="16">
        <f>IF(C873="","",SUMIF('Account Ref'!B:B,'Trade Sheet'!C873,'Account Ref'!A:A))</f>
        <v>3</v>
      </c>
      <c r="C873" s="33" t="s">
        <v>274</v>
      </c>
      <c r="D873" s="34">
        <v>44161</v>
      </c>
      <c r="E873" s="34">
        <v>44161</v>
      </c>
      <c r="F873" t="s">
        <v>280</v>
      </c>
      <c r="G873">
        <v>21</v>
      </c>
      <c r="H873">
        <v>-2</v>
      </c>
      <c r="I873">
        <v>1107.18</v>
      </c>
      <c r="L873" s="37">
        <v>600</v>
      </c>
      <c r="M873" s="38">
        <f t="shared" si="28"/>
        <v>-1200</v>
      </c>
      <c r="N873" s="39">
        <f t="shared" si="29"/>
        <v>1328616</v>
      </c>
    </row>
    <row r="874" spans="2:14" x14ac:dyDescent="0.25">
      <c r="B874" s="16">
        <f>IF(C874="","",SUMIF('Account Ref'!B:B,'Trade Sheet'!C874,'Account Ref'!A:A))</f>
        <v>3</v>
      </c>
      <c r="C874" s="33" t="s">
        <v>274</v>
      </c>
      <c r="D874" s="34">
        <v>44161</v>
      </c>
      <c r="E874" s="34">
        <v>44161</v>
      </c>
      <c r="F874" t="s">
        <v>261</v>
      </c>
      <c r="G874">
        <v>21</v>
      </c>
      <c r="H874">
        <v>3</v>
      </c>
      <c r="I874">
        <v>85.58</v>
      </c>
      <c r="L874" s="37">
        <v>5700</v>
      </c>
      <c r="M874" s="38">
        <f t="shared" si="28"/>
        <v>17100</v>
      </c>
      <c r="N874" s="39">
        <f t="shared" si="29"/>
        <v>-1463418</v>
      </c>
    </row>
    <row r="875" spans="2:14" x14ac:dyDescent="0.25">
      <c r="B875" s="16">
        <f>IF(C875="","",SUMIF('Account Ref'!B:B,'Trade Sheet'!C875,'Account Ref'!A:A))</f>
        <v>3</v>
      </c>
      <c r="C875" s="33" t="s">
        <v>274</v>
      </c>
      <c r="D875" s="34">
        <v>44161</v>
      </c>
      <c r="E875" s="34">
        <v>44161</v>
      </c>
      <c r="F875" t="s">
        <v>272</v>
      </c>
      <c r="G875">
        <v>21</v>
      </c>
      <c r="H875">
        <v>2</v>
      </c>
      <c r="I875">
        <v>1874.01</v>
      </c>
      <c r="L875" s="37">
        <v>400</v>
      </c>
      <c r="M875" s="38">
        <f t="shared" si="28"/>
        <v>800</v>
      </c>
      <c r="N875" s="39">
        <f t="shared" si="29"/>
        <v>-1499208</v>
      </c>
    </row>
    <row r="876" spans="2:14" x14ac:dyDescent="0.25">
      <c r="B876" s="16">
        <f>IF(C876="","",SUMIF('Account Ref'!B:B,'Trade Sheet'!C876,'Account Ref'!A:A))</f>
        <v>3</v>
      </c>
      <c r="C876" s="33" t="s">
        <v>274</v>
      </c>
      <c r="D876" s="34">
        <v>44161</v>
      </c>
      <c r="E876" s="34">
        <v>44161</v>
      </c>
      <c r="F876" t="s">
        <v>260</v>
      </c>
      <c r="G876">
        <v>21</v>
      </c>
      <c r="H876">
        <v>-2</v>
      </c>
      <c r="I876">
        <v>1118.8499999999999</v>
      </c>
      <c r="L876" s="37">
        <v>550</v>
      </c>
      <c r="M876" s="38">
        <f t="shared" si="28"/>
        <v>-1100</v>
      </c>
      <c r="N876" s="39">
        <f t="shared" si="29"/>
        <v>1230735</v>
      </c>
    </row>
    <row r="877" spans="2:14" x14ac:dyDescent="0.25">
      <c r="B877" s="16">
        <f>IF(C877="","",SUMIF('Account Ref'!B:B,'Trade Sheet'!C877,'Account Ref'!A:A))</f>
        <v>3</v>
      </c>
      <c r="C877" s="33" t="s">
        <v>274</v>
      </c>
      <c r="D877" s="34">
        <v>44161</v>
      </c>
      <c r="E877" s="34">
        <v>44161</v>
      </c>
      <c r="F877" t="s">
        <v>259</v>
      </c>
      <c r="G877">
        <v>21</v>
      </c>
      <c r="H877">
        <v>-2</v>
      </c>
      <c r="I877">
        <v>6994.2</v>
      </c>
      <c r="L877" s="37">
        <v>100</v>
      </c>
      <c r="M877" s="38">
        <f t="shared" si="28"/>
        <v>-200</v>
      </c>
      <c r="N877" s="39">
        <f t="shared" si="29"/>
        <v>1398840</v>
      </c>
    </row>
    <row r="878" spans="2:14" x14ac:dyDescent="0.25">
      <c r="B878" s="16">
        <f>IF(C878="","",SUMIF('Account Ref'!B:B,'Trade Sheet'!C878,'Account Ref'!A:A))</f>
        <v>3</v>
      </c>
      <c r="C878" s="33" t="s">
        <v>274</v>
      </c>
      <c r="D878" s="34">
        <v>44161</v>
      </c>
      <c r="E878" s="34">
        <v>44161</v>
      </c>
      <c r="F878" t="s">
        <v>282</v>
      </c>
      <c r="G878">
        <v>21</v>
      </c>
      <c r="H878">
        <v>1</v>
      </c>
      <c r="I878">
        <v>17593.3</v>
      </c>
      <c r="L878" s="37">
        <v>50</v>
      </c>
      <c r="M878" s="38">
        <f t="shared" si="28"/>
        <v>50</v>
      </c>
      <c r="N878" s="39">
        <f t="shared" si="29"/>
        <v>-879665</v>
      </c>
    </row>
    <row r="879" spans="2:14" x14ac:dyDescent="0.25">
      <c r="B879" s="16">
        <f>IF(C879="","",SUMIF('Account Ref'!B:B,'Trade Sheet'!C879,'Account Ref'!A:A))</f>
        <v>3</v>
      </c>
      <c r="C879" s="33" t="s">
        <v>274</v>
      </c>
      <c r="D879" s="34">
        <v>44161</v>
      </c>
      <c r="E879" s="34">
        <v>44161</v>
      </c>
      <c r="F879" t="s">
        <v>285</v>
      </c>
      <c r="G879">
        <v>21</v>
      </c>
      <c r="H879">
        <v>2</v>
      </c>
      <c r="I879">
        <v>94.03</v>
      </c>
      <c r="L879" s="37">
        <v>5700</v>
      </c>
      <c r="M879" s="38">
        <f t="shared" si="28"/>
        <v>11400</v>
      </c>
      <c r="N879" s="39">
        <f t="shared" si="29"/>
        <v>-1071942</v>
      </c>
    </row>
    <row r="880" spans="2:14" x14ac:dyDescent="0.25">
      <c r="B880" s="16">
        <f>IF(C880="","",SUMIF('Account Ref'!B:B,'Trade Sheet'!C880,'Account Ref'!A:A))</f>
        <v>3</v>
      </c>
      <c r="C880" s="33" t="s">
        <v>274</v>
      </c>
      <c r="D880" s="34">
        <v>44161</v>
      </c>
      <c r="E880" s="34">
        <v>44161</v>
      </c>
      <c r="F880" t="s">
        <v>284</v>
      </c>
      <c r="G880">
        <v>21</v>
      </c>
      <c r="H880">
        <v>2</v>
      </c>
      <c r="I880">
        <v>196.04</v>
      </c>
      <c r="L880" s="37">
        <v>4000</v>
      </c>
      <c r="M880" s="38">
        <f t="shared" si="28"/>
        <v>8000</v>
      </c>
      <c r="N880" s="39">
        <f t="shared" si="29"/>
        <v>-1568320</v>
      </c>
    </row>
    <row r="881" spans="2:14" x14ac:dyDescent="0.25">
      <c r="B881" s="16">
        <f>IF(C881="","",SUMIF('Account Ref'!B:B,'Trade Sheet'!C881,'Account Ref'!A:A))</f>
        <v>3</v>
      </c>
      <c r="C881" s="33" t="s">
        <v>274</v>
      </c>
      <c r="D881" s="34">
        <v>44161</v>
      </c>
      <c r="E881" s="34">
        <v>44161</v>
      </c>
      <c r="F881" t="s">
        <v>273</v>
      </c>
      <c r="G881">
        <v>21</v>
      </c>
      <c r="H881">
        <v>-2</v>
      </c>
      <c r="I881">
        <v>245.3</v>
      </c>
      <c r="L881" s="37">
        <v>3000</v>
      </c>
      <c r="M881" s="38">
        <f t="shared" si="28"/>
        <v>-6000</v>
      </c>
      <c r="N881" s="39">
        <f t="shared" si="29"/>
        <v>1471800</v>
      </c>
    </row>
    <row r="882" spans="2:14" x14ac:dyDescent="0.25">
      <c r="B882" s="16">
        <f>IF(C882="","",SUMIF('Account Ref'!B:B,'Trade Sheet'!C882,'Account Ref'!A:A))</f>
        <v>3</v>
      </c>
      <c r="C882" s="33" t="s">
        <v>274</v>
      </c>
      <c r="D882" s="34">
        <v>44161</v>
      </c>
      <c r="E882" s="34">
        <v>44161</v>
      </c>
      <c r="F882" t="s">
        <v>313</v>
      </c>
      <c r="G882">
        <v>21</v>
      </c>
      <c r="H882">
        <v>2</v>
      </c>
      <c r="I882">
        <v>567.30999999999995</v>
      </c>
      <c r="L882" s="37">
        <v>1700</v>
      </c>
      <c r="M882" s="38">
        <f t="shared" si="28"/>
        <v>3400</v>
      </c>
      <c r="N882" s="39">
        <f t="shared" si="29"/>
        <v>-1928853.9999999998</v>
      </c>
    </row>
    <row r="883" spans="2:14" x14ac:dyDescent="0.25">
      <c r="B883" s="16">
        <f>IF(C883="","",SUMIF('Account Ref'!B:B,'Trade Sheet'!C883,'Account Ref'!A:A))</f>
        <v>3</v>
      </c>
      <c r="C883" s="33" t="s">
        <v>274</v>
      </c>
      <c r="D883" s="34">
        <v>44161</v>
      </c>
      <c r="E883" s="34">
        <v>44161</v>
      </c>
      <c r="F883" t="s">
        <v>318</v>
      </c>
      <c r="G883">
        <v>21</v>
      </c>
      <c r="H883">
        <v>-1</v>
      </c>
      <c r="I883">
        <v>1323.53</v>
      </c>
      <c r="L883" s="37">
        <v>750</v>
      </c>
      <c r="M883" s="38">
        <f t="shared" si="28"/>
        <v>-750</v>
      </c>
      <c r="N883" s="39">
        <f t="shared" si="29"/>
        <v>992647.5</v>
      </c>
    </row>
    <row r="884" spans="2:14" x14ac:dyDescent="0.25">
      <c r="B884" s="16">
        <f>IF(C884="","",SUMIF('Account Ref'!B:B,'Trade Sheet'!C884,'Account Ref'!A:A))</f>
        <v>3</v>
      </c>
      <c r="C884" s="33" t="s">
        <v>274</v>
      </c>
      <c r="D884" s="34">
        <v>44161</v>
      </c>
      <c r="E884" s="34">
        <v>44161</v>
      </c>
      <c r="F884" t="s">
        <v>277</v>
      </c>
      <c r="G884">
        <v>21</v>
      </c>
      <c r="H884">
        <v>-2</v>
      </c>
      <c r="I884">
        <v>118.39</v>
      </c>
      <c r="L884" s="37">
        <v>6200</v>
      </c>
      <c r="M884" s="38">
        <f t="shared" si="28"/>
        <v>-12400</v>
      </c>
      <c r="N884" s="39">
        <f t="shared" si="29"/>
        <v>1468036</v>
      </c>
    </row>
    <row r="885" spans="2:14" x14ac:dyDescent="0.25">
      <c r="B885" s="16">
        <f>IF(C885="","",SUMIF('Account Ref'!B:B,'Trade Sheet'!C885,'Account Ref'!A:A))</f>
        <v>3</v>
      </c>
      <c r="C885" s="33" t="s">
        <v>274</v>
      </c>
      <c r="D885" s="34">
        <v>44161</v>
      </c>
      <c r="E885" s="34">
        <v>44161</v>
      </c>
      <c r="F885" t="s">
        <v>322</v>
      </c>
      <c r="G885">
        <v>21</v>
      </c>
      <c r="H885">
        <v>2</v>
      </c>
      <c r="I885">
        <v>188.45</v>
      </c>
      <c r="L885" s="37">
        <v>3000</v>
      </c>
      <c r="M885" s="38">
        <f t="shared" si="28"/>
        <v>6000</v>
      </c>
      <c r="N885" s="39">
        <f t="shared" si="29"/>
        <v>-1130700</v>
      </c>
    </row>
    <row r="886" spans="2:14" x14ac:dyDescent="0.25">
      <c r="B886" s="16">
        <f>IF(C886="","",SUMIF('Account Ref'!B:B,'Trade Sheet'!C886,'Account Ref'!A:A))</f>
        <v>4</v>
      </c>
      <c r="C886" s="33" t="s">
        <v>275</v>
      </c>
      <c r="D886" s="34">
        <v>44161</v>
      </c>
      <c r="E886" s="34">
        <v>44161</v>
      </c>
      <c r="F886" t="s">
        <v>283</v>
      </c>
      <c r="G886">
        <v>21</v>
      </c>
      <c r="H886">
        <v>2</v>
      </c>
      <c r="I886">
        <v>2144.88</v>
      </c>
      <c r="L886" s="37">
        <v>300</v>
      </c>
      <c r="M886" s="38">
        <f t="shared" si="28"/>
        <v>600</v>
      </c>
      <c r="N886" s="39">
        <f t="shared" si="29"/>
        <v>-1286928</v>
      </c>
    </row>
    <row r="887" spans="2:14" x14ac:dyDescent="0.25">
      <c r="B887" s="16">
        <f>IF(C887="","",SUMIF('Account Ref'!B:B,'Trade Sheet'!C887,'Account Ref'!A:A))</f>
        <v>4</v>
      </c>
      <c r="C887" s="33" t="s">
        <v>275</v>
      </c>
      <c r="D887" s="34">
        <v>44161</v>
      </c>
      <c r="E887" s="34">
        <v>44161</v>
      </c>
      <c r="F887" t="s">
        <v>286</v>
      </c>
      <c r="G887">
        <v>21</v>
      </c>
      <c r="H887">
        <v>2</v>
      </c>
      <c r="I887">
        <v>611.6</v>
      </c>
      <c r="L887" s="37">
        <v>1200</v>
      </c>
      <c r="M887" s="38">
        <f t="shared" si="28"/>
        <v>2400</v>
      </c>
      <c r="N887" s="39">
        <f t="shared" si="29"/>
        <v>-1467840</v>
      </c>
    </row>
    <row r="888" spans="2:14" x14ac:dyDescent="0.25">
      <c r="B888" s="16">
        <f>IF(C888="","",SUMIF('Account Ref'!B:B,'Trade Sheet'!C888,'Account Ref'!A:A))</f>
        <v>4</v>
      </c>
      <c r="C888" s="33" t="s">
        <v>275</v>
      </c>
      <c r="D888" s="34">
        <v>44161</v>
      </c>
      <c r="E888" s="34">
        <v>44161</v>
      </c>
      <c r="F888" t="s">
        <v>253</v>
      </c>
      <c r="G888">
        <v>21</v>
      </c>
      <c r="H888">
        <v>1</v>
      </c>
      <c r="I888">
        <v>465.6</v>
      </c>
      <c r="L888" s="37">
        <v>1851</v>
      </c>
      <c r="M888" s="38">
        <f t="shared" si="28"/>
        <v>1851</v>
      </c>
      <c r="N888" s="39">
        <f t="shared" si="29"/>
        <v>-861825.60000000009</v>
      </c>
    </row>
    <row r="889" spans="2:14" x14ac:dyDescent="0.25">
      <c r="B889" s="16">
        <f>IF(C889="","",SUMIF('Account Ref'!B:B,'Trade Sheet'!C889,'Account Ref'!A:A))</f>
        <v>4</v>
      </c>
      <c r="C889" s="33" t="s">
        <v>275</v>
      </c>
      <c r="D889" s="34">
        <v>44161</v>
      </c>
      <c r="E889" s="34">
        <v>44161</v>
      </c>
      <c r="F889" t="s">
        <v>288</v>
      </c>
      <c r="G889">
        <v>21</v>
      </c>
      <c r="H889">
        <v>-2</v>
      </c>
      <c r="I889">
        <v>8788</v>
      </c>
      <c r="L889" s="37">
        <v>125</v>
      </c>
      <c r="M889" s="38">
        <f t="shared" si="28"/>
        <v>-250</v>
      </c>
      <c r="N889" s="39">
        <f t="shared" si="29"/>
        <v>2197000</v>
      </c>
    </row>
    <row r="890" spans="2:14" x14ac:dyDescent="0.25">
      <c r="B890" s="16">
        <f>IF(C890="","",SUMIF('Account Ref'!B:B,'Trade Sheet'!C890,'Account Ref'!A:A))</f>
        <v>4</v>
      </c>
      <c r="C890" s="33" t="s">
        <v>275</v>
      </c>
      <c r="D890" s="34">
        <v>44161</v>
      </c>
      <c r="E890" s="34">
        <v>44161</v>
      </c>
      <c r="F890" t="s">
        <v>291</v>
      </c>
      <c r="G890">
        <v>21</v>
      </c>
      <c r="H890">
        <v>-2</v>
      </c>
      <c r="I890">
        <v>378</v>
      </c>
      <c r="L890" s="37">
        <v>1800</v>
      </c>
      <c r="M890" s="38">
        <f t="shared" si="28"/>
        <v>-3600</v>
      </c>
      <c r="N890" s="39">
        <f t="shared" si="29"/>
        <v>1360800</v>
      </c>
    </row>
    <row r="891" spans="2:14" x14ac:dyDescent="0.25">
      <c r="B891" s="16">
        <f>IF(C891="","",SUMIF('Account Ref'!B:B,'Trade Sheet'!C891,'Account Ref'!A:A))</f>
        <v>4</v>
      </c>
      <c r="C891" s="33" t="s">
        <v>275</v>
      </c>
      <c r="D891" s="34">
        <v>44161</v>
      </c>
      <c r="E891" s="34">
        <v>44161</v>
      </c>
      <c r="F891" t="s">
        <v>298</v>
      </c>
      <c r="G891">
        <v>21</v>
      </c>
      <c r="H891">
        <v>-2</v>
      </c>
      <c r="I891">
        <v>3534.23</v>
      </c>
      <c r="L891" s="37">
        <v>200</v>
      </c>
      <c r="M891" s="38">
        <f t="shared" si="28"/>
        <v>-400</v>
      </c>
      <c r="N891" s="39">
        <f t="shared" si="29"/>
        <v>1413692</v>
      </c>
    </row>
    <row r="892" spans="2:14" x14ac:dyDescent="0.25">
      <c r="B892" s="16">
        <f>IF(C892="","",SUMIF('Account Ref'!B:B,'Trade Sheet'!C892,'Account Ref'!A:A))</f>
        <v>4</v>
      </c>
      <c r="C892" s="33" t="s">
        <v>275</v>
      </c>
      <c r="D892" s="34">
        <v>44161</v>
      </c>
      <c r="E892" s="34">
        <v>44161</v>
      </c>
      <c r="F892" t="s">
        <v>290</v>
      </c>
      <c r="G892">
        <v>21</v>
      </c>
      <c r="H892">
        <v>-3</v>
      </c>
      <c r="I892">
        <v>125.05</v>
      </c>
      <c r="L892" s="37">
        <v>3700</v>
      </c>
      <c r="M892" s="38">
        <f t="shared" si="28"/>
        <v>-11100</v>
      </c>
      <c r="N892" s="39">
        <f t="shared" si="29"/>
        <v>1388055</v>
      </c>
    </row>
    <row r="893" spans="2:14" x14ac:dyDescent="0.25">
      <c r="B893" s="16">
        <f>IF(C893="","",SUMIF('Account Ref'!B:B,'Trade Sheet'!C893,'Account Ref'!A:A))</f>
        <v>4</v>
      </c>
      <c r="C893" s="33" t="s">
        <v>275</v>
      </c>
      <c r="D893" s="34">
        <v>44161</v>
      </c>
      <c r="E893" s="34">
        <v>44161</v>
      </c>
      <c r="F893" t="s">
        <v>293</v>
      </c>
      <c r="G893">
        <v>21</v>
      </c>
      <c r="H893">
        <v>2</v>
      </c>
      <c r="I893">
        <v>873.25</v>
      </c>
      <c r="L893" s="37">
        <v>950</v>
      </c>
      <c r="M893" s="38">
        <f t="shared" si="28"/>
        <v>1900</v>
      </c>
      <c r="N893" s="39">
        <f t="shared" si="29"/>
        <v>-1659175</v>
      </c>
    </row>
    <row r="894" spans="2:14" x14ac:dyDescent="0.25">
      <c r="B894" s="16">
        <f>IF(C894="","",SUMIF('Account Ref'!B:B,'Trade Sheet'!C894,'Account Ref'!A:A))</f>
        <v>4</v>
      </c>
      <c r="C894" s="33" t="s">
        <v>275</v>
      </c>
      <c r="D894" s="34">
        <v>44161</v>
      </c>
      <c r="E894" s="34">
        <v>44161</v>
      </c>
      <c r="F894" t="s">
        <v>255</v>
      </c>
      <c r="G894">
        <v>21</v>
      </c>
      <c r="H894">
        <v>-1</v>
      </c>
      <c r="I894">
        <v>3006.32</v>
      </c>
      <c r="L894" s="37">
        <v>300</v>
      </c>
      <c r="M894" s="38">
        <f t="shared" si="28"/>
        <v>-300</v>
      </c>
      <c r="N894" s="39">
        <f t="shared" si="29"/>
        <v>901896</v>
      </c>
    </row>
    <row r="895" spans="2:14" x14ac:dyDescent="0.25">
      <c r="B895" s="16">
        <f>IF(C895="","",SUMIF('Account Ref'!B:B,'Trade Sheet'!C895,'Account Ref'!A:A))</f>
        <v>4</v>
      </c>
      <c r="C895" s="33" t="s">
        <v>275</v>
      </c>
      <c r="D895" s="34">
        <v>44161</v>
      </c>
      <c r="E895" s="34">
        <v>44161</v>
      </c>
      <c r="F895" t="s">
        <v>320</v>
      </c>
      <c r="G895">
        <v>21</v>
      </c>
      <c r="H895">
        <v>-2</v>
      </c>
      <c r="I895">
        <v>2137.38</v>
      </c>
      <c r="L895" s="37">
        <v>300</v>
      </c>
      <c r="M895" s="38">
        <f t="shared" si="28"/>
        <v>-600</v>
      </c>
      <c r="N895" s="39">
        <f t="shared" si="29"/>
        <v>1282428</v>
      </c>
    </row>
    <row r="896" spans="2:14" x14ac:dyDescent="0.25">
      <c r="B896" s="16">
        <f>IF(C896="","",SUMIF('Account Ref'!B:B,'Trade Sheet'!C896,'Account Ref'!A:A))</f>
        <v>4</v>
      </c>
      <c r="C896" s="33" t="s">
        <v>275</v>
      </c>
      <c r="D896" s="34">
        <v>44161</v>
      </c>
      <c r="E896" s="34">
        <v>44161</v>
      </c>
      <c r="F896" t="s">
        <v>261</v>
      </c>
      <c r="G896">
        <v>21</v>
      </c>
      <c r="H896">
        <v>3</v>
      </c>
      <c r="I896">
        <v>85.58</v>
      </c>
      <c r="L896" s="37">
        <v>5700</v>
      </c>
      <c r="M896" s="38">
        <f t="shared" si="28"/>
        <v>17100</v>
      </c>
      <c r="N896" s="39">
        <f t="shared" si="29"/>
        <v>-1463418</v>
      </c>
    </row>
    <row r="897" spans="2:14" x14ac:dyDescent="0.25">
      <c r="B897" s="16">
        <f>IF(C897="","",SUMIF('Account Ref'!B:B,'Trade Sheet'!C897,'Account Ref'!A:A))</f>
        <v>4</v>
      </c>
      <c r="C897" s="33" t="s">
        <v>275</v>
      </c>
      <c r="D897" s="34">
        <v>44161</v>
      </c>
      <c r="E897" s="34">
        <v>44161</v>
      </c>
      <c r="F897" t="s">
        <v>289</v>
      </c>
      <c r="G897">
        <v>21</v>
      </c>
      <c r="H897">
        <v>-2</v>
      </c>
      <c r="I897">
        <v>193.9</v>
      </c>
      <c r="L897" s="37">
        <v>3200</v>
      </c>
      <c r="M897" s="38">
        <f t="shared" si="28"/>
        <v>-6400</v>
      </c>
      <c r="N897" s="39">
        <f t="shared" si="29"/>
        <v>1240960</v>
      </c>
    </row>
    <row r="898" spans="2:14" x14ac:dyDescent="0.25">
      <c r="B898" s="16">
        <f>IF(C898="","",SUMIF('Account Ref'!B:B,'Trade Sheet'!C898,'Account Ref'!A:A))</f>
        <v>4</v>
      </c>
      <c r="C898" s="33" t="s">
        <v>275</v>
      </c>
      <c r="D898" s="34">
        <v>44161</v>
      </c>
      <c r="E898" s="34">
        <v>44161</v>
      </c>
      <c r="F898" t="s">
        <v>312</v>
      </c>
      <c r="G898">
        <v>21</v>
      </c>
      <c r="H898">
        <v>1</v>
      </c>
      <c r="I898">
        <v>356.45</v>
      </c>
      <c r="L898" s="37">
        <v>2700</v>
      </c>
      <c r="M898" s="38">
        <f t="shared" si="28"/>
        <v>2700</v>
      </c>
      <c r="N898" s="39">
        <f t="shared" si="29"/>
        <v>-962415</v>
      </c>
    </row>
    <row r="899" spans="2:14" x14ac:dyDescent="0.25">
      <c r="B899" s="16">
        <f>IF(C899="","",SUMIF('Account Ref'!B:B,'Trade Sheet'!C899,'Account Ref'!A:A))</f>
        <v>4</v>
      </c>
      <c r="C899" s="33" t="s">
        <v>275</v>
      </c>
      <c r="D899" s="34">
        <v>44161</v>
      </c>
      <c r="E899" s="34">
        <v>44161</v>
      </c>
      <c r="F899" t="s">
        <v>272</v>
      </c>
      <c r="G899">
        <v>21</v>
      </c>
      <c r="H899">
        <v>2</v>
      </c>
      <c r="I899">
        <v>1874.01</v>
      </c>
      <c r="L899" s="37">
        <v>400</v>
      </c>
      <c r="M899" s="38">
        <f t="shared" si="28"/>
        <v>800</v>
      </c>
      <c r="N899" s="39">
        <f t="shared" si="29"/>
        <v>-1499208</v>
      </c>
    </row>
    <row r="900" spans="2:14" x14ac:dyDescent="0.25">
      <c r="B900" s="16">
        <f>IF(C900="","",SUMIF('Account Ref'!B:B,'Trade Sheet'!C900,'Account Ref'!A:A))</f>
        <v>4</v>
      </c>
      <c r="C900" s="33" t="s">
        <v>275</v>
      </c>
      <c r="D900" s="34">
        <v>44161</v>
      </c>
      <c r="E900" s="34">
        <v>44161</v>
      </c>
      <c r="F900" t="s">
        <v>260</v>
      </c>
      <c r="G900">
        <v>21</v>
      </c>
      <c r="H900">
        <v>2</v>
      </c>
      <c r="I900">
        <v>1118.8499999999999</v>
      </c>
      <c r="L900" s="37">
        <v>550</v>
      </c>
      <c r="M900" s="38">
        <f t="shared" si="28"/>
        <v>1100</v>
      </c>
      <c r="N900" s="39">
        <f t="shared" si="29"/>
        <v>-1230735</v>
      </c>
    </row>
    <row r="901" spans="2:14" x14ac:dyDescent="0.25">
      <c r="B901" s="16">
        <f>IF(C901="","",SUMIF('Account Ref'!B:B,'Trade Sheet'!C901,'Account Ref'!A:A))</f>
        <v>4</v>
      </c>
      <c r="C901" s="33" t="s">
        <v>275</v>
      </c>
      <c r="D901" s="34">
        <v>44161</v>
      </c>
      <c r="E901" s="34">
        <v>44161</v>
      </c>
      <c r="F901" t="s">
        <v>259</v>
      </c>
      <c r="G901">
        <v>21</v>
      </c>
      <c r="H901">
        <v>2</v>
      </c>
      <c r="I901">
        <v>6994.2</v>
      </c>
      <c r="L901" s="37">
        <v>100</v>
      </c>
      <c r="M901" s="38">
        <f t="shared" si="28"/>
        <v>200</v>
      </c>
      <c r="N901" s="39">
        <f t="shared" si="29"/>
        <v>-1398840</v>
      </c>
    </row>
    <row r="902" spans="2:14" x14ac:dyDescent="0.25">
      <c r="B902" s="16">
        <f>IF(C902="","",SUMIF('Account Ref'!B:B,'Trade Sheet'!C902,'Account Ref'!A:A))</f>
        <v>4</v>
      </c>
      <c r="C902" s="33" t="s">
        <v>275</v>
      </c>
      <c r="D902" s="34">
        <v>44161</v>
      </c>
      <c r="E902" s="34">
        <v>44161</v>
      </c>
      <c r="F902" t="s">
        <v>282</v>
      </c>
      <c r="G902">
        <v>21</v>
      </c>
      <c r="H902">
        <v>1</v>
      </c>
      <c r="I902">
        <v>17593.3</v>
      </c>
      <c r="L902" s="37">
        <v>50</v>
      </c>
      <c r="M902" s="38">
        <f t="shared" si="28"/>
        <v>50</v>
      </c>
      <c r="N902" s="39">
        <f t="shared" si="29"/>
        <v>-879665</v>
      </c>
    </row>
    <row r="903" spans="2:14" x14ac:dyDescent="0.25">
      <c r="B903" s="16">
        <f>IF(C903="","",SUMIF('Account Ref'!B:B,'Trade Sheet'!C903,'Account Ref'!A:A))</f>
        <v>4</v>
      </c>
      <c r="C903" s="33" t="s">
        <v>275</v>
      </c>
      <c r="D903" s="34">
        <v>44161</v>
      </c>
      <c r="E903" s="34">
        <v>44161</v>
      </c>
      <c r="F903" s="1" t="s">
        <v>263</v>
      </c>
      <c r="G903">
        <v>21</v>
      </c>
      <c r="H903">
        <v>-1</v>
      </c>
      <c r="I903">
        <v>12891.08</v>
      </c>
      <c r="L903" s="37">
        <v>75</v>
      </c>
      <c r="M903" s="38">
        <f t="shared" si="28"/>
        <v>-75</v>
      </c>
      <c r="N903" s="39">
        <f t="shared" si="29"/>
        <v>966831</v>
      </c>
    </row>
    <row r="904" spans="2:14" x14ac:dyDescent="0.25">
      <c r="B904" s="16">
        <f>IF(C904="","",SUMIF('Account Ref'!B:B,'Trade Sheet'!C904,'Account Ref'!A:A))</f>
        <v>4</v>
      </c>
      <c r="C904" s="33" t="s">
        <v>275</v>
      </c>
      <c r="D904" s="34">
        <v>44161</v>
      </c>
      <c r="E904" s="34">
        <v>44161</v>
      </c>
      <c r="F904" t="s">
        <v>278</v>
      </c>
      <c r="G904">
        <v>21</v>
      </c>
      <c r="H904">
        <v>-2</v>
      </c>
      <c r="I904">
        <v>79.88</v>
      </c>
      <c r="L904" s="37">
        <v>7700</v>
      </c>
      <c r="M904" s="38">
        <f t="shared" si="28"/>
        <v>-15400</v>
      </c>
      <c r="N904" s="39">
        <f t="shared" si="29"/>
        <v>1230152</v>
      </c>
    </row>
    <row r="905" spans="2:14" x14ac:dyDescent="0.25">
      <c r="B905" s="16">
        <f>IF(C905="","",SUMIF('Account Ref'!B:B,'Trade Sheet'!C905,'Account Ref'!A:A))</f>
        <v>4</v>
      </c>
      <c r="C905" s="33" t="s">
        <v>275</v>
      </c>
      <c r="D905" s="34">
        <v>44161</v>
      </c>
      <c r="E905" s="34">
        <v>44161</v>
      </c>
      <c r="F905" t="s">
        <v>284</v>
      </c>
      <c r="G905">
        <v>21</v>
      </c>
      <c r="H905">
        <v>2</v>
      </c>
      <c r="I905">
        <v>196.04</v>
      </c>
      <c r="L905" s="37">
        <v>4000</v>
      </c>
      <c r="M905" s="38">
        <f t="shared" si="28"/>
        <v>8000</v>
      </c>
      <c r="N905" s="39">
        <f t="shared" si="29"/>
        <v>-1568320</v>
      </c>
    </row>
    <row r="906" spans="2:14" x14ac:dyDescent="0.25">
      <c r="B906" s="16">
        <f>IF(C906="","",SUMIF('Account Ref'!B:B,'Trade Sheet'!C906,'Account Ref'!A:A))</f>
        <v>4</v>
      </c>
      <c r="C906" s="33" t="s">
        <v>275</v>
      </c>
      <c r="D906" s="34">
        <v>44161</v>
      </c>
      <c r="E906" s="34">
        <v>44161</v>
      </c>
      <c r="F906" t="s">
        <v>287</v>
      </c>
      <c r="G906">
        <v>21</v>
      </c>
      <c r="H906">
        <v>-1</v>
      </c>
      <c r="I906">
        <v>1940.2</v>
      </c>
      <c r="L906" s="37">
        <v>505</v>
      </c>
      <c r="M906" s="38">
        <f t="shared" si="28"/>
        <v>-505</v>
      </c>
      <c r="N906" s="39">
        <f t="shared" si="29"/>
        <v>979801</v>
      </c>
    </row>
    <row r="907" spans="2:14" x14ac:dyDescent="0.25">
      <c r="B907" s="16">
        <f>IF(C907="","",SUMIF('Account Ref'!B:B,'Trade Sheet'!C907,'Account Ref'!A:A))</f>
        <v>4</v>
      </c>
      <c r="C907" s="33" t="s">
        <v>275</v>
      </c>
      <c r="D907" s="34">
        <v>44161</v>
      </c>
      <c r="E907" s="34">
        <v>44161</v>
      </c>
      <c r="F907" t="s">
        <v>279</v>
      </c>
      <c r="G907">
        <v>21</v>
      </c>
      <c r="H907">
        <v>-2</v>
      </c>
      <c r="I907">
        <v>509.12</v>
      </c>
      <c r="L907" s="37">
        <v>1400</v>
      </c>
      <c r="M907" s="38">
        <f t="shared" si="28"/>
        <v>-2800</v>
      </c>
      <c r="N907" s="39">
        <f t="shared" si="29"/>
        <v>1425536</v>
      </c>
    </row>
    <row r="908" spans="2:14" x14ac:dyDescent="0.25">
      <c r="B908" s="16">
        <f>IF(C908="","",SUMIF('Account Ref'!B:B,'Trade Sheet'!C908,'Account Ref'!A:A))</f>
        <v>4</v>
      </c>
      <c r="C908" s="33" t="s">
        <v>275</v>
      </c>
      <c r="D908" s="34">
        <v>44161</v>
      </c>
      <c r="E908" s="34">
        <v>44161</v>
      </c>
      <c r="F908" t="s">
        <v>313</v>
      </c>
      <c r="G908">
        <v>21</v>
      </c>
      <c r="H908">
        <v>2</v>
      </c>
      <c r="I908">
        <v>567.30999999999995</v>
      </c>
      <c r="L908" s="37">
        <v>1700</v>
      </c>
      <c r="M908" s="38">
        <f t="shared" ref="M908:M970" si="30">IF(H908="","",H908*L908)</f>
        <v>3400</v>
      </c>
      <c r="N908" s="39">
        <f t="shared" ref="N908:N970" si="31">IF(M908="","",I908*-M908)</f>
        <v>-1928853.9999999998</v>
      </c>
    </row>
    <row r="909" spans="2:14" x14ac:dyDescent="0.25">
      <c r="B909" s="16">
        <f>IF(C909="","",SUMIF('Account Ref'!B:B,'Trade Sheet'!C909,'Account Ref'!A:A))</f>
        <v>4</v>
      </c>
      <c r="C909" s="33" t="s">
        <v>275</v>
      </c>
      <c r="D909" s="34">
        <v>44161</v>
      </c>
      <c r="E909" s="34">
        <v>44161</v>
      </c>
      <c r="F909" t="s">
        <v>254</v>
      </c>
      <c r="G909">
        <v>21</v>
      </c>
      <c r="H909">
        <v>-2</v>
      </c>
      <c r="I909">
        <v>419.45</v>
      </c>
      <c r="L909" s="37">
        <v>1300</v>
      </c>
      <c r="M909" s="38">
        <f t="shared" si="30"/>
        <v>-2600</v>
      </c>
      <c r="N909" s="39">
        <f t="shared" si="31"/>
        <v>1090570</v>
      </c>
    </row>
    <row r="910" spans="2:14" x14ac:dyDescent="0.25">
      <c r="B910" s="16">
        <f>IF(C910="","",SUMIF('Account Ref'!B:B,'Trade Sheet'!C910,'Account Ref'!A:A))</f>
        <v>4</v>
      </c>
      <c r="C910" s="33" t="s">
        <v>275</v>
      </c>
      <c r="D910" s="34">
        <v>44161</v>
      </c>
      <c r="E910" s="34">
        <v>44161</v>
      </c>
      <c r="F910" t="s">
        <v>292</v>
      </c>
      <c r="G910">
        <v>21</v>
      </c>
      <c r="H910">
        <v>1</v>
      </c>
      <c r="I910">
        <v>4814.8</v>
      </c>
      <c r="L910" s="37">
        <v>200</v>
      </c>
      <c r="M910" s="38">
        <f t="shared" si="30"/>
        <v>200</v>
      </c>
      <c r="N910" s="39">
        <f t="shared" si="31"/>
        <v>-962960</v>
      </c>
    </row>
    <row r="911" spans="2:14" x14ac:dyDescent="0.25">
      <c r="B911" s="16">
        <f>IF(C911="","",SUMIF('Account Ref'!B:B,'Trade Sheet'!C911,'Account Ref'!A:A))</f>
        <v>4</v>
      </c>
      <c r="C911" s="33" t="s">
        <v>275</v>
      </c>
      <c r="D911" s="34">
        <v>44161</v>
      </c>
      <c r="E911" s="34">
        <v>44161</v>
      </c>
      <c r="F911" t="s">
        <v>277</v>
      </c>
      <c r="G911">
        <v>21</v>
      </c>
      <c r="H911">
        <v>-2</v>
      </c>
      <c r="I911">
        <v>118.39</v>
      </c>
      <c r="L911" s="37">
        <v>6200</v>
      </c>
      <c r="M911" s="38">
        <f t="shared" si="30"/>
        <v>-12400</v>
      </c>
      <c r="N911" s="39">
        <f t="shared" si="31"/>
        <v>1468036</v>
      </c>
    </row>
    <row r="912" spans="2:14" x14ac:dyDescent="0.25">
      <c r="B912" s="16">
        <f>IF(C912="","",SUMIF('Account Ref'!B:B,'Trade Sheet'!C912,'Account Ref'!A:A))</f>
        <v>5</v>
      </c>
      <c r="C912" s="33" t="s">
        <v>276</v>
      </c>
      <c r="D912" s="34">
        <v>44161</v>
      </c>
      <c r="E912" s="34">
        <v>44161</v>
      </c>
      <c r="F912" t="s">
        <v>307</v>
      </c>
      <c r="G912">
        <v>21</v>
      </c>
      <c r="H912">
        <v>1</v>
      </c>
      <c r="I912">
        <v>88.85</v>
      </c>
      <c r="L912" s="37">
        <v>9000</v>
      </c>
      <c r="M912" s="38">
        <f t="shared" si="30"/>
        <v>9000</v>
      </c>
      <c r="N912" s="39">
        <f t="shared" si="31"/>
        <v>-799650</v>
      </c>
    </row>
    <row r="913" spans="2:14" x14ac:dyDescent="0.25">
      <c r="B913" s="16">
        <f>IF(C913="","",SUMIF('Account Ref'!B:B,'Trade Sheet'!C913,'Account Ref'!A:A))</f>
        <v>5</v>
      </c>
      <c r="C913" s="33" t="s">
        <v>276</v>
      </c>
      <c r="D913" s="34">
        <v>44161</v>
      </c>
      <c r="E913" s="34">
        <v>44161</v>
      </c>
      <c r="F913" t="s">
        <v>315</v>
      </c>
      <c r="G913">
        <v>21</v>
      </c>
      <c r="H913">
        <v>1</v>
      </c>
      <c r="I913">
        <v>2293.6</v>
      </c>
      <c r="L913" s="37">
        <v>500</v>
      </c>
      <c r="M913" s="38">
        <f t="shared" si="30"/>
        <v>500</v>
      </c>
      <c r="N913" s="39">
        <f t="shared" si="31"/>
        <v>-1146800</v>
      </c>
    </row>
    <row r="914" spans="2:14" x14ac:dyDescent="0.25">
      <c r="B914" s="16">
        <f>IF(C914="","",SUMIF('Account Ref'!B:B,'Trade Sheet'!C914,'Account Ref'!A:A))</f>
        <v>5</v>
      </c>
      <c r="C914" s="33" t="s">
        <v>276</v>
      </c>
      <c r="D914" s="34">
        <v>44161</v>
      </c>
      <c r="E914" s="34">
        <v>44161</v>
      </c>
      <c r="F914" t="s">
        <v>283</v>
      </c>
      <c r="G914">
        <v>21</v>
      </c>
      <c r="H914">
        <v>1</v>
      </c>
      <c r="I914">
        <v>2144.88</v>
      </c>
      <c r="L914" s="37">
        <v>300</v>
      </c>
      <c r="M914" s="38">
        <f t="shared" si="30"/>
        <v>300</v>
      </c>
      <c r="N914" s="39">
        <f t="shared" si="31"/>
        <v>-643464</v>
      </c>
    </row>
    <row r="915" spans="2:14" x14ac:dyDescent="0.25">
      <c r="B915" s="16">
        <f>IF(C915="","",SUMIF('Account Ref'!B:B,'Trade Sheet'!C915,'Account Ref'!A:A))</f>
        <v>5</v>
      </c>
      <c r="C915" s="33" t="s">
        <v>276</v>
      </c>
      <c r="D915" s="34">
        <v>44161</v>
      </c>
      <c r="E915" s="34">
        <v>44161</v>
      </c>
      <c r="F915" t="s">
        <v>286</v>
      </c>
      <c r="G915">
        <v>21</v>
      </c>
      <c r="H915">
        <v>1</v>
      </c>
      <c r="I915">
        <v>611.6</v>
      </c>
      <c r="L915" s="37">
        <v>1200</v>
      </c>
      <c r="M915" s="38">
        <f t="shared" si="30"/>
        <v>1200</v>
      </c>
      <c r="N915" s="39">
        <f t="shared" si="31"/>
        <v>-733920</v>
      </c>
    </row>
    <row r="916" spans="2:14" x14ac:dyDescent="0.25">
      <c r="B916" s="16">
        <f>IF(C916="","",SUMIF('Account Ref'!B:B,'Trade Sheet'!C916,'Account Ref'!A:A))</f>
        <v>5</v>
      </c>
      <c r="C916" s="33" t="s">
        <v>276</v>
      </c>
      <c r="D916" s="34">
        <v>44161</v>
      </c>
      <c r="E916" s="34">
        <v>44161</v>
      </c>
      <c r="F916" t="s">
        <v>288</v>
      </c>
      <c r="G916">
        <v>21</v>
      </c>
      <c r="H916">
        <v>-1</v>
      </c>
      <c r="I916">
        <v>8788</v>
      </c>
      <c r="L916" s="37">
        <v>125</v>
      </c>
      <c r="M916" s="38">
        <f t="shared" si="30"/>
        <v>-125</v>
      </c>
      <c r="N916" s="39">
        <f t="shared" si="31"/>
        <v>1098500</v>
      </c>
    </row>
    <row r="917" spans="2:14" x14ac:dyDescent="0.25">
      <c r="B917" s="16">
        <f>IF(C917="","",SUMIF('Account Ref'!B:B,'Trade Sheet'!C917,'Account Ref'!A:A))</f>
        <v>5</v>
      </c>
      <c r="C917" s="33" t="s">
        <v>276</v>
      </c>
      <c r="D917" s="34">
        <v>44161</v>
      </c>
      <c r="E917" s="34">
        <v>44161</v>
      </c>
      <c r="F917" t="s">
        <v>294</v>
      </c>
      <c r="G917">
        <v>21</v>
      </c>
      <c r="H917">
        <v>-1</v>
      </c>
      <c r="I917">
        <v>12646.9</v>
      </c>
      <c r="L917" s="37">
        <v>50</v>
      </c>
      <c r="M917" s="38">
        <f t="shared" si="30"/>
        <v>-50</v>
      </c>
      <c r="N917" s="39">
        <f t="shared" si="31"/>
        <v>632345</v>
      </c>
    </row>
    <row r="918" spans="2:14" x14ac:dyDescent="0.25">
      <c r="B918" s="16">
        <f>IF(C918="","",SUMIF('Account Ref'!B:B,'Trade Sheet'!C918,'Account Ref'!A:A))</f>
        <v>5</v>
      </c>
      <c r="C918" s="33" t="s">
        <v>276</v>
      </c>
      <c r="D918" s="34">
        <v>44161</v>
      </c>
      <c r="E918" s="34">
        <v>44161</v>
      </c>
      <c r="F918" t="s">
        <v>291</v>
      </c>
      <c r="G918">
        <v>21</v>
      </c>
      <c r="H918">
        <v>-1</v>
      </c>
      <c r="I918">
        <v>378</v>
      </c>
      <c r="L918" s="37">
        <v>1800</v>
      </c>
      <c r="M918" s="38">
        <f t="shared" si="30"/>
        <v>-1800</v>
      </c>
      <c r="N918" s="39">
        <f t="shared" si="31"/>
        <v>680400</v>
      </c>
    </row>
    <row r="919" spans="2:14" x14ac:dyDescent="0.25">
      <c r="B919" s="16">
        <f>IF(C919="","",SUMIF('Account Ref'!B:B,'Trade Sheet'!C919,'Account Ref'!A:A))</f>
        <v>5</v>
      </c>
      <c r="C919" s="33" t="s">
        <v>276</v>
      </c>
      <c r="D919" s="34">
        <v>44161</v>
      </c>
      <c r="E919" s="34">
        <v>44161</v>
      </c>
      <c r="F919" t="s">
        <v>298</v>
      </c>
      <c r="G919">
        <v>21</v>
      </c>
      <c r="H919">
        <v>-1</v>
      </c>
      <c r="I919">
        <v>3534.23</v>
      </c>
      <c r="L919" s="37">
        <v>200</v>
      </c>
      <c r="M919" s="38">
        <f t="shared" si="30"/>
        <v>-200</v>
      </c>
      <c r="N919" s="39">
        <f t="shared" si="31"/>
        <v>706846</v>
      </c>
    </row>
    <row r="920" spans="2:14" x14ac:dyDescent="0.25">
      <c r="B920" s="16">
        <f>IF(C920="","",SUMIF('Account Ref'!B:B,'Trade Sheet'!C920,'Account Ref'!A:A))</f>
        <v>5</v>
      </c>
      <c r="C920" s="33" t="s">
        <v>276</v>
      </c>
      <c r="D920" s="34">
        <v>44161</v>
      </c>
      <c r="E920" s="34">
        <v>44161</v>
      </c>
      <c r="F920" t="s">
        <v>323</v>
      </c>
      <c r="G920">
        <v>21</v>
      </c>
      <c r="H920">
        <v>1</v>
      </c>
      <c r="I920">
        <v>736</v>
      </c>
      <c r="L920" s="37">
        <v>1300</v>
      </c>
      <c r="M920" s="38">
        <f t="shared" si="30"/>
        <v>1300</v>
      </c>
      <c r="N920" s="39">
        <f t="shared" si="31"/>
        <v>-956800</v>
      </c>
    </row>
    <row r="921" spans="2:14" x14ac:dyDescent="0.25">
      <c r="B921" s="16">
        <f>IF(C921="","",SUMIF('Account Ref'!B:B,'Trade Sheet'!C921,'Account Ref'!A:A))</f>
        <v>5</v>
      </c>
      <c r="C921" s="33" t="s">
        <v>276</v>
      </c>
      <c r="D921" s="34">
        <v>44161</v>
      </c>
      <c r="E921" s="34">
        <v>44161</v>
      </c>
      <c r="F921" t="s">
        <v>281</v>
      </c>
      <c r="G921">
        <v>21</v>
      </c>
      <c r="H921">
        <v>-1</v>
      </c>
      <c r="I921">
        <v>102.32</v>
      </c>
      <c r="L921" s="37">
        <v>6100</v>
      </c>
      <c r="M921" s="38">
        <f t="shared" si="30"/>
        <v>-6100</v>
      </c>
      <c r="N921" s="39">
        <f t="shared" si="31"/>
        <v>624152</v>
      </c>
    </row>
    <row r="922" spans="2:14" x14ac:dyDescent="0.25">
      <c r="B922" s="16">
        <f>IF(C922="","",SUMIF('Account Ref'!B:B,'Trade Sheet'!C922,'Account Ref'!A:A))</f>
        <v>5</v>
      </c>
      <c r="C922" s="33" t="s">
        <v>276</v>
      </c>
      <c r="D922" s="34">
        <v>44161</v>
      </c>
      <c r="E922" s="34">
        <v>44161</v>
      </c>
      <c r="F922" t="s">
        <v>302</v>
      </c>
      <c r="G922">
        <v>21</v>
      </c>
      <c r="H922">
        <v>-2</v>
      </c>
      <c r="I922">
        <v>834.77</v>
      </c>
      <c r="L922" s="37">
        <v>700</v>
      </c>
      <c r="M922" s="38">
        <f t="shared" si="30"/>
        <v>-1400</v>
      </c>
      <c r="N922" s="39">
        <f t="shared" si="31"/>
        <v>1168678</v>
      </c>
    </row>
    <row r="923" spans="2:14" x14ac:dyDescent="0.25">
      <c r="B923" s="16">
        <f>IF(C923="","",SUMIF('Account Ref'!B:B,'Trade Sheet'!C923,'Account Ref'!A:A))</f>
        <v>5</v>
      </c>
      <c r="C923" s="33" t="s">
        <v>276</v>
      </c>
      <c r="D923" s="34">
        <v>44161</v>
      </c>
      <c r="E923" s="34">
        <v>44161</v>
      </c>
      <c r="F923" t="s">
        <v>264</v>
      </c>
      <c r="G923">
        <v>21</v>
      </c>
      <c r="H923">
        <v>1</v>
      </c>
      <c r="I923">
        <v>2225.1</v>
      </c>
      <c r="L923" s="37">
        <v>300</v>
      </c>
      <c r="M923" s="38">
        <f t="shared" si="30"/>
        <v>300</v>
      </c>
      <c r="N923" s="39">
        <f t="shared" si="31"/>
        <v>-667530</v>
      </c>
    </row>
    <row r="924" spans="2:14" x14ac:dyDescent="0.25">
      <c r="B924" s="16">
        <f>IF(C924="","",SUMIF('Account Ref'!B:B,'Trade Sheet'!C924,'Account Ref'!A:A))</f>
        <v>5</v>
      </c>
      <c r="C924" s="33" t="s">
        <v>276</v>
      </c>
      <c r="D924" s="34">
        <v>44161</v>
      </c>
      <c r="E924" s="34">
        <v>44161</v>
      </c>
      <c r="F924" t="s">
        <v>271</v>
      </c>
      <c r="G924">
        <v>21</v>
      </c>
      <c r="H924">
        <v>-1</v>
      </c>
      <c r="I924">
        <v>228.5</v>
      </c>
      <c r="L924" s="37">
        <v>4300</v>
      </c>
      <c r="M924" s="38">
        <f t="shared" si="30"/>
        <v>-4300</v>
      </c>
      <c r="N924" s="39">
        <f t="shared" si="31"/>
        <v>982550</v>
      </c>
    </row>
    <row r="925" spans="2:14" x14ac:dyDescent="0.25">
      <c r="B925" s="16">
        <f>IF(C925="","",SUMIF('Account Ref'!B:B,'Trade Sheet'!C925,'Account Ref'!A:A))</f>
        <v>5</v>
      </c>
      <c r="C925" s="33" t="s">
        <v>276</v>
      </c>
      <c r="D925" s="34">
        <v>44161</v>
      </c>
      <c r="E925" s="34">
        <v>44161</v>
      </c>
      <c r="F925" t="s">
        <v>300</v>
      </c>
      <c r="G925">
        <v>21</v>
      </c>
      <c r="H925">
        <v>-1</v>
      </c>
      <c r="I925">
        <v>185.3</v>
      </c>
      <c r="L925" s="37">
        <v>3100</v>
      </c>
      <c r="M925" s="38">
        <f t="shared" si="30"/>
        <v>-3100</v>
      </c>
      <c r="N925" s="39">
        <f t="shared" si="31"/>
        <v>574430</v>
      </c>
    </row>
    <row r="926" spans="2:14" x14ac:dyDescent="0.25">
      <c r="B926" s="16">
        <f>IF(C926="","",SUMIF('Account Ref'!B:B,'Trade Sheet'!C926,'Account Ref'!A:A))</f>
        <v>5</v>
      </c>
      <c r="C926" s="33" t="s">
        <v>276</v>
      </c>
      <c r="D926" s="34">
        <v>44161</v>
      </c>
      <c r="E926" s="34">
        <v>44161</v>
      </c>
      <c r="F926" t="s">
        <v>261</v>
      </c>
      <c r="G926">
        <v>21</v>
      </c>
      <c r="H926">
        <v>1</v>
      </c>
      <c r="I926">
        <v>85.58</v>
      </c>
      <c r="L926" s="37">
        <v>5700</v>
      </c>
      <c r="M926" s="38">
        <f t="shared" si="30"/>
        <v>5700</v>
      </c>
      <c r="N926" s="39">
        <f t="shared" si="31"/>
        <v>-487806</v>
      </c>
    </row>
    <row r="927" spans="2:14" x14ac:dyDescent="0.25">
      <c r="B927" s="16">
        <f>IF(C927="","",SUMIF('Account Ref'!B:B,'Trade Sheet'!C927,'Account Ref'!A:A))</f>
        <v>5</v>
      </c>
      <c r="C927" s="33" t="s">
        <v>276</v>
      </c>
      <c r="D927" s="34">
        <v>44161</v>
      </c>
      <c r="E927" s="34">
        <v>44161</v>
      </c>
      <c r="F927" t="s">
        <v>289</v>
      </c>
      <c r="G927">
        <v>21</v>
      </c>
      <c r="H927">
        <v>-1</v>
      </c>
      <c r="I927">
        <v>193.9</v>
      </c>
      <c r="L927" s="37">
        <v>3200</v>
      </c>
      <c r="M927" s="38">
        <f t="shared" si="30"/>
        <v>-3200</v>
      </c>
      <c r="N927" s="39">
        <f t="shared" si="31"/>
        <v>620480</v>
      </c>
    </row>
    <row r="928" spans="2:14" x14ac:dyDescent="0.25">
      <c r="B928" s="16">
        <f>IF(C928="","",SUMIF('Account Ref'!B:B,'Trade Sheet'!C928,'Account Ref'!A:A))</f>
        <v>5</v>
      </c>
      <c r="C928" s="33" t="s">
        <v>276</v>
      </c>
      <c r="D928" s="34">
        <v>44161</v>
      </c>
      <c r="E928" s="34">
        <v>44161</v>
      </c>
      <c r="F928" t="s">
        <v>312</v>
      </c>
      <c r="G928">
        <v>21</v>
      </c>
      <c r="H928">
        <v>1</v>
      </c>
      <c r="I928">
        <v>356.45</v>
      </c>
      <c r="L928" s="37">
        <v>2700</v>
      </c>
      <c r="M928" s="38">
        <f t="shared" si="30"/>
        <v>2700</v>
      </c>
      <c r="N928" s="39">
        <f t="shared" si="31"/>
        <v>-962415</v>
      </c>
    </row>
    <row r="929" spans="2:14" x14ac:dyDescent="0.25">
      <c r="B929" s="16">
        <f>IF(C929="","",SUMIF('Account Ref'!B:B,'Trade Sheet'!C929,'Account Ref'!A:A))</f>
        <v>5</v>
      </c>
      <c r="C929" s="33" t="s">
        <v>276</v>
      </c>
      <c r="D929" s="34">
        <v>44161</v>
      </c>
      <c r="E929" s="34">
        <v>44161</v>
      </c>
      <c r="F929" t="s">
        <v>272</v>
      </c>
      <c r="G929">
        <v>21</v>
      </c>
      <c r="H929">
        <v>1</v>
      </c>
      <c r="I929">
        <v>1874.01</v>
      </c>
      <c r="L929" s="37">
        <v>400</v>
      </c>
      <c r="M929" s="38">
        <f t="shared" si="30"/>
        <v>400</v>
      </c>
      <c r="N929" s="39">
        <f t="shared" si="31"/>
        <v>-749604</v>
      </c>
    </row>
    <row r="930" spans="2:14" x14ac:dyDescent="0.25">
      <c r="B930" s="16">
        <f>IF(C930="","",SUMIF('Account Ref'!B:B,'Trade Sheet'!C930,'Account Ref'!A:A))</f>
        <v>5</v>
      </c>
      <c r="C930" s="33" t="s">
        <v>276</v>
      </c>
      <c r="D930" s="34">
        <v>44161</v>
      </c>
      <c r="E930" s="34">
        <v>44161</v>
      </c>
      <c r="F930" t="s">
        <v>304</v>
      </c>
      <c r="G930">
        <v>21</v>
      </c>
      <c r="H930">
        <v>-1</v>
      </c>
      <c r="I930">
        <v>899.95</v>
      </c>
      <c r="L930" s="37">
        <v>850</v>
      </c>
      <c r="M930" s="38">
        <f t="shared" si="30"/>
        <v>-850</v>
      </c>
      <c r="N930" s="39">
        <f t="shared" si="31"/>
        <v>764957.5</v>
      </c>
    </row>
    <row r="931" spans="2:14" x14ac:dyDescent="0.25">
      <c r="B931" s="16">
        <f>IF(C931="","",SUMIF('Account Ref'!B:B,'Trade Sheet'!C931,'Account Ref'!A:A))</f>
        <v>5</v>
      </c>
      <c r="C931" s="33" t="s">
        <v>276</v>
      </c>
      <c r="D931" s="34">
        <v>44161</v>
      </c>
      <c r="E931" s="34">
        <v>44161</v>
      </c>
      <c r="F931" t="s">
        <v>260</v>
      </c>
      <c r="G931">
        <v>21</v>
      </c>
      <c r="H931">
        <v>1</v>
      </c>
      <c r="I931">
        <v>1118.8499999999999</v>
      </c>
      <c r="L931" s="37">
        <v>550</v>
      </c>
      <c r="M931" s="38">
        <f t="shared" si="30"/>
        <v>550</v>
      </c>
      <c r="N931" s="39">
        <f t="shared" si="31"/>
        <v>-615367.5</v>
      </c>
    </row>
    <row r="932" spans="2:14" x14ac:dyDescent="0.25">
      <c r="B932" s="16">
        <f>IF(C932="","",SUMIF('Account Ref'!B:B,'Trade Sheet'!C932,'Account Ref'!A:A))</f>
        <v>5</v>
      </c>
      <c r="C932" s="33" t="s">
        <v>276</v>
      </c>
      <c r="D932" s="34">
        <v>44161</v>
      </c>
      <c r="E932" s="34">
        <v>44161</v>
      </c>
      <c r="F932" t="s">
        <v>306</v>
      </c>
      <c r="G932">
        <v>21</v>
      </c>
      <c r="H932">
        <v>1</v>
      </c>
      <c r="I932">
        <v>75275</v>
      </c>
      <c r="L932" s="37">
        <v>10</v>
      </c>
      <c r="M932" s="38">
        <f t="shared" si="30"/>
        <v>10</v>
      </c>
      <c r="N932" s="39">
        <f t="shared" si="31"/>
        <v>-752750</v>
      </c>
    </row>
    <row r="933" spans="2:14" x14ac:dyDescent="0.25">
      <c r="B933" s="16">
        <f>IF(C933="","",SUMIF('Account Ref'!B:B,'Trade Sheet'!C933,'Account Ref'!A:A))</f>
        <v>5</v>
      </c>
      <c r="C933" s="33" t="s">
        <v>276</v>
      </c>
      <c r="D933" s="34">
        <v>44161</v>
      </c>
      <c r="E933" s="34">
        <v>44161</v>
      </c>
      <c r="F933" t="s">
        <v>285</v>
      </c>
      <c r="G933">
        <v>21</v>
      </c>
      <c r="H933">
        <v>1</v>
      </c>
      <c r="I933">
        <v>94.03</v>
      </c>
      <c r="L933" s="37">
        <v>5700</v>
      </c>
      <c r="M933" s="38">
        <f t="shared" si="30"/>
        <v>5700</v>
      </c>
      <c r="N933" s="39">
        <f t="shared" si="31"/>
        <v>-535971</v>
      </c>
    </row>
    <row r="934" spans="2:14" x14ac:dyDescent="0.25">
      <c r="B934" s="16">
        <f>IF(C934="","",SUMIF('Account Ref'!B:B,'Trade Sheet'!C934,'Account Ref'!A:A))</f>
        <v>5</v>
      </c>
      <c r="C934" s="33" t="s">
        <v>276</v>
      </c>
      <c r="D934" s="34">
        <v>44161</v>
      </c>
      <c r="E934" s="34">
        <v>44161</v>
      </c>
      <c r="F934" t="s">
        <v>308</v>
      </c>
      <c r="G934">
        <v>21</v>
      </c>
      <c r="H934">
        <v>1</v>
      </c>
      <c r="I934">
        <v>1533.95</v>
      </c>
      <c r="L934" s="37">
        <v>500</v>
      </c>
      <c r="M934" s="38">
        <f t="shared" si="30"/>
        <v>500</v>
      </c>
      <c r="N934" s="39">
        <f t="shared" si="31"/>
        <v>-766975</v>
      </c>
    </row>
    <row r="935" spans="2:14" x14ac:dyDescent="0.25">
      <c r="B935" s="16">
        <f>IF(C935="","",SUMIF('Account Ref'!B:B,'Trade Sheet'!C935,'Account Ref'!A:A))</f>
        <v>5</v>
      </c>
      <c r="C935" s="33" t="s">
        <v>276</v>
      </c>
      <c r="D935" s="34">
        <v>44161</v>
      </c>
      <c r="E935" s="34">
        <v>44161</v>
      </c>
      <c r="F935" t="s">
        <v>314</v>
      </c>
      <c r="G935">
        <v>21</v>
      </c>
      <c r="H935">
        <v>1</v>
      </c>
      <c r="I935">
        <v>255.9</v>
      </c>
      <c r="L935" s="37">
        <v>3000</v>
      </c>
      <c r="M935" s="38">
        <f t="shared" si="30"/>
        <v>3000</v>
      </c>
      <c r="N935" s="39">
        <f t="shared" si="31"/>
        <v>-767700</v>
      </c>
    </row>
    <row r="936" spans="2:14" x14ac:dyDescent="0.25">
      <c r="B936" s="16">
        <f>IF(C936="","",SUMIF('Account Ref'!B:B,'Trade Sheet'!C936,'Account Ref'!A:A))</f>
        <v>5</v>
      </c>
      <c r="C936" s="33" t="s">
        <v>276</v>
      </c>
      <c r="D936" s="34">
        <v>44161</v>
      </c>
      <c r="E936" s="34">
        <v>44161</v>
      </c>
      <c r="F936" s="1" t="s">
        <v>296</v>
      </c>
      <c r="G936">
        <v>21</v>
      </c>
      <c r="H936">
        <v>-1</v>
      </c>
      <c r="I936">
        <v>31.75</v>
      </c>
      <c r="L936" s="37">
        <v>14000</v>
      </c>
      <c r="M936" s="38">
        <f t="shared" si="30"/>
        <v>-14000</v>
      </c>
      <c r="N936" s="39">
        <f t="shared" si="31"/>
        <v>444500</v>
      </c>
    </row>
    <row r="937" spans="2:14" x14ac:dyDescent="0.25">
      <c r="B937" s="16">
        <f>IF(C937="","",SUMIF('Account Ref'!B:B,'Trade Sheet'!C937,'Account Ref'!A:A))</f>
        <v>5</v>
      </c>
      <c r="C937" s="33" t="s">
        <v>276</v>
      </c>
      <c r="D937" s="34">
        <v>44161</v>
      </c>
      <c r="E937" s="34">
        <v>44161</v>
      </c>
      <c r="F937" t="s">
        <v>284</v>
      </c>
      <c r="G937">
        <v>21</v>
      </c>
      <c r="H937">
        <v>1</v>
      </c>
      <c r="I937">
        <v>196.04</v>
      </c>
      <c r="L937" s="37">
        <v>4000</v>
      </c>
      <c r="M937" s="38">
        <f t="shared" si="30"/>
        <v>4000</v>
      </c>
      <c r="N937" s="39">
        <f t="shared" si="31"/>
        <v>-784160</v>
      </c>
    </row>
    <row r="938" spans="2:14" x14ac:dyDescent="0.25">
      <c r="B938" s="16">
        <f>IF(C938="","",SUMIF('Account Ref'!B:B,'Trade Sheet'!C938,'Account Ref'!A:A))</f>
        <v>5</v>
      </c>
      <c r="C938" s="33" t="s">
        <v>276</v>
      </c>
      <c r="D938" s="34">
        <v>44161</v>
      </c>
      <c r="E938" s="34">
        <v>44161</v>
      </c>
      <c r="F938" t="s">
        <v>287</v>
      </c>
      <c r="G938">
        <v>21</v>
      </c>
      <c r="H938">
        <v>-1</v>
      </c>
      <c r="I938">
        <v>1940.2</v>
      </c>
      <c r="L938" s="37">
        <v>505</v>
      </c>
      <c r="M938" s="38">
        <f t="shared" si="30"/>
        <v>-505</v>
      </c>
      <c r="N938" s="39">
        <f t="shared" si="31"/>
        <v>979801</v>
      </c>
    </row>
    <row r="939" spans="2:14" x14ac:dyDescent="0.25">
      <c r="B939" s="16">
        <f>IF(C939="","",SUMIF('Account Ref'!B:B,'Trade Sheet'!C939,'Account Ref'!A:A))</f>
        <v>5</v>
      </c>
      <c r="C939" s="33" t="s">
        <v>276</v>
      </c>
      <c r="D939" s="34">
        <v>44161</v>
      </c>
      <c r="E939" s="34">
        <v>44161</v>
      </c>
      <c r="F939" t="s">
        <v>273</v>
      </c>
      <c r="G939">
        <v>21</v>
      </c>
      <c r="H939">
        <v>-1</v>
      </c>
      <c r="I939">
        <v>245.3</v>
      </c>
      <c r="L939" s="37">
        <v>3000</v>
      </c>
      <c r="M939" s="38">
        <f t="shared" si="30"/>
        <v>-3000</v>
      </c>
      <c r="N939" s="39">
        <f t="shared" si="31"/>
        <v>735900</v>
      </c>
    </row>
    <row r="940" spans="2:14" x14ac:dyDescent="0.25">
      <c r="B940" s="16">
        <f>IF(C940="","",SUMIF('Account Ref'!B:B,'Trade Sheet'!C940,'Account Ref'!A:A))</f>
        <v>5</v>
      </c>
      <c r="C940" s="33" t="s">
        <v>276</v>
      </c>
      <c r="D940" s="34">
        <v>44161</v>
      </c>
      <c r="E940" s="34">
        <v>44161</v>
      </c>
      <c r="F940" t="s">
        <v>309</v>
      </c>
      <c r="G940">
        <v>21</v>
      </c>
      <c r="H940">
        <v>1</v>
      </c>
      <c r="I940">
        <v>1051.05</v>
      </c>
      <c r="L940" s="37">
        <v>667</v>
      </c>
      <c r="M940" s="38">
        <f t="shared" si="30"/>
        <v>667</v>
      </c>
      <c r="N940" s="39">
        <f t="shared" si="31"/>
        <v>-701050.35</v>
      </c>
    </row>
    <row r="941" spans="2:14" x14ac:dyDescent="0.25">
      <c r="B941" s="16">
        <f>IF(C941="","",SUMIF('Account Ref'!B:B,'Trade Sheet'!C941,'Account Ref'!A:A))</f>
        <v>5</v>
      </c>
      <c r="C941" s="33" t="s">
        <v>276</v>
      </c>
      <c r="D941" s="34">
        <v>44161</v>
      </c>
      <c r="E941" s="34">
        <v>44161</v>
      </c>
      <c r="F941" t="s">
        <v>301</v>
      </c>
      <c r="G941">
        <v>21</v>
      </c>
      <c r="H941">
        <v>-1</v>
      </c>
      <c r="I941">
        <v>1508.15</v>
      </c>
      <c r="L941" s="37">
        <v>550</v>
      </c>
      <c r="M941" s="38">
        <f t="shared" si="30"/>
        <v>-550</v>
      </c>
      <c r="N941" s="39">
        <f t="shared" si="31"/>
        <v>829482.5</v>
      </c>
    </row>
    <row r="942" spans="2:14" x14ac:dyDescent="0.25">
      <c r="B942" s="16">
        <f>IF(C942="","",SUMIF('Account Ref'!B:B,'Trade Sheet'!C942,'Account Ref'!A:A))</f>
        <v>5</v>
      </c>
      <c r="C942" s="33" t="s">
        <v>276</v>
      </c>
      <c r="D942" s="34">
        <v>44161</v>
      </c>
      <c r="E942" s="34">
        <v>44161</v>
      </c>
      <c r="F942" t="s">
        <v>279</v>
      </c>
      <c r="G942">
        <v>21</v>
      </c>
      <c r="H942">
        <v>-1</v>
      </c>
      <c r="I942">
        <v>509.12</v>
      </c>
      <c r="L942" s="37">
        <v>1400</v>
      </c>
      <c r="M942" s="38">
        <f t="shared" si="30"/>
        <v>-1400</v>
      </c>
      <c r="N942" s="39">
        <f t="shared" si="31"/>
        <v>712768</v>
      </c>
    </row>
    <row r="943" spans="2:14" x14ac:dyDescent="0.25">
      <c r="B943" s="16">
        <f>IF(C943="","",SUMIF('Account Ref'!B:B,'Trade Sheet'!C943,'Account Ref'!A:A))</f>
        <v>5</v>
      </c>
      <c r="C943" s="33" t="s">
        <v>276</v>
      </c>
      <c r="D943" s="34">
        <v>44161</v>
      </c>
      <c r="E943" s="34">
        <v>44161</v>
      </c>
      <c r="F943" t="s">
        <v>313</v>
      </c>
      <c r="G943">
        <v>21</v>
      </c>
      <c r="H943">
        <v>1</v>
      </c>
      <c r="I943">
        <v>567.30999999999995</v>
      </c>
      <c r="L943" s="37">
        <v>1700</v>
      </c>
      <c r="M943" s="38">
        <f t="shared" si="30"/>
        <v>1700</v>
      </c>
      <c r="N943" s="39">
        <f t="shared" si="31"/>
        <v>-964426.99999999988</v>
      </c>
    </row>
    <row r="944" spans="2:14" x14ac:dyDescent="0.25">
      <c r="B944" s="16">
        <f>IF(C944="","",SUMIF('Account Ref'!B:B,'Trade Sheet'!C944,'Account Ref'!A:A))</f>
        <v>5</v>
      </c>
      <c r="C944" s="33" t="s">
        <v>276</v>
      </c>
      <c r="D944" s="34">
        <v>44161</v>
      </c>
      <c r="E944" s="34">
        <v>44161</v>
      </c>
      <c r="F944" t="s">
        <v>311</v>
      </c>
      <c r="G944">
        <v>21</v>
      </c>
      <c r="H944">
        <v>1</v>
      </c>
      <c r="I944">
        <v>2704.9</v>
      </c>
      <c r="L944" s="37">
        <v>300</v>
      </c>
      <c r="M944" s="38">
        <f t="shared" si="30"/>
        <v>300</v>
      </c>
      <c r="N944" s="39">
        <f t="shared" si="31"/>
        <v>-811470</v>
      </c>
    </row>
    <row r="945" spans="2:14" x14ac:dyDescent="0.25">
      <c r="B945" s="16">
        <f>IF(C945="","",SUMIF('Account Ref'!B:B,'Trade Sheet'!C945,'Account Ref'!A:A))</f>
        <v>5</v>
      </c>
      <c r="C945" s="33" t="s">
        <v>276</v>
      </c>
      <c r="D945" s="34">
        <v>44161</v>
      </c>
      <c r="E945" s="34">
        <v>44161</v>
      </c>
      <c r="F945" s="1" t="s">
        <v>268</v>
      </c>
      <c r="G945">
        <v>21</v>
      </c>
      <c r="H945">
        <v>-1</v>
      </c>
      <c r="I945">
        <v>854.55</v>
      </c>
      <c r="L945" s="37">
        <v>1200</v>
      </c>
      <c r="M945" s="38">
        <f t="shared" si="30"/>
        <v>-1200</v>
      </c>
      <c r="N945" s="39">
        <f t="shared" si="31"/>
        <v>1025460</v>
      </c>
    </row>
    <row r="946" spans="2:14" x14ac:dyDescent="0.25">
      <c r="B946" s="16">
        <f>IF(C946="","",SUMIF('Account Ref'!B:B,'Trade Sheet'!C946,'Account Ref'!A:A))</f>
        <v>5</v>
      </c>
      <c r="C946" s="33" t="s">
        <v>276</v>
      </c>
      <c r="D946" s="34">
        <v>44161</v>
      </c>
      <c r="E946" s="34">
        <v>44161</v>
      </c>
      <c r="F946" t="s">
        <v>305</v>
      </c>
      <c r="G946">
        <v>21</v>
      </c>
      <c r="H946">
        <v>-1</v>
      </c>
      <c r="I946">
        <v>62</v>
      </c>
      <c r="L946" s="37">
        <v>13500</v>
      </c>
      <c r="M946" s="38">
        <f t="shared" si="30"/>
        <v>-13500</v>
      </c>
      <c r="N946" s="39">
        <f t="shared" si="31"/>
        <v>837000</v>
      </c>
    </row>
    <row r="947" spans="2:14" x14ac:dyDescent="0.25">
      <c r="B947" s="16">
        <f>IF(C947="","",SUMIF('Account Ref'!B:B,'Trade Sheet'!C947,'Account Ref'!A:A))</f>
        <v>5</v>
      </c>
      <c r="C947" s="33" t="s">
        <v>276</v>
      </c>
      <c r="D947" s="34">
        <v>44161</v>
      </c>
      <c r="E947" s="34">
        <v>44161</v>
      </c>
      <c r="F947" t="s">
        <v>310</v>
      </c>
      <c r="G947">
        <v>21</v>
      </c>
      <c r="H947">
        <v>1</v>
      </c>
      <c r="I947">
        <v>383.3</v>
      </c>
      <c r="L947" s="37">
        <v>2000</v>
      </c>
      <c r="M947" s="38">
        <f t="shared" si="30"/>
        <v>2000</v>
      </c>
      <c r="N947" s="39">
        <f t="shared" si="31"/>
        <v>-766600</v>
      </c>
    </row>
    <row r="948" spans="2:14" x14ac:dyDescent="0.25">
      <c r="B948" s="16">
        <f>IF(C948="","",SUMIF('Account Ref'!B:B,'Trade Sheet'!C948,'Account Ref'!A:A))</f>
        <v>5</v>
      </c>
      <c r="C948" s="33" t="s">
        <v>276</v>
      </c>
      <c r="D948" s="34">
        <v>44161</v>
      </c>
      <c r="E948" s="34">
        <v>44161</v>
      </c>
      <c r="F948" t="s">
        <v>295</v>
      </c>
      <c r="G948">
        <v>21</v>
      </c>
      <c r="H948">
        <v>-1</v>
      </c>
      <c r="I948">
        <v>474.6</v>
      </c>
      <c r="L948" s="37">
        <v>1400</v>
      </c>
      <c r="M948" s="38">
        <f t="shared" si="30"/>
        <v>-1400</v>
      </c>
      <c r="N948" s="39">
        <f t="shared" si="31"/>
        <v>664440</v>
      </c>
    </row>
    <row r="949" spans="2:14" x14ac:dyDescent="0.25">
      <c r="B949" s="16">
        <f>IF(C949="","",SUMIF('Account Ref'!B:B,'Trade Sheet'!C949,'Account Ref'!A:A))</f>
        <v>5</v>
      </c>
      <c r="C949" s="33" t="s">
        <v>276</v>
      </c>
      <c r="D949" s="34">
        <v>44161</v>
      </c>
      <c r="E949" s="34">
        <v>44161</v>
      </c>
      <c r="F949" t="s">
        <v>254</v>
      </c>
      <c r="G949">
        <v>21</v>
      </c>
      <c r="H949">
        <v>-1</v>
      </c>
      <c r="I949">
        <v>419.45</v>
      </c>
      <c r="L949" s="37">
        <v>1300</v>
      </c>
      <c r="M949" s="38">
        <f t="shared" si="30"/>
        <v>-1300</v>
      </c>
      <c r="N949" s="39">
        <f t="shared" si="31"/>
        <v>545285</v>
      </c>
    </row>
    <row r="950" spans="2:14" x14ac:dyDescent="0.25">
      <c r="B950" s="16">
        <f>IF(C950="","",SUMIF('Account Ref'!B:B,'Trade Sheet'!C950,'Account Ref'!A:A))</f>
        <v>5</v>
      </c>
      <c r="C950" s="33" t="s">
        <v>276</v>
      </c>
      <c r="D950" s="34">
        <v>44161</v>
      </c>
      <c r="E950" s="34">
        <v>44161</v>
      </c>
      <c r="F950" t="s">
        <v>277</v>
      </c>
      <c r="G950">
        <v>21</v>
      </c>
      <c r="H950">
        <v>-1</v>
      </c>
      <c r="I950">
        <v>118.39</v>
      </c>
      <c r="L950" s="37">
        <v>6200</v>
      </c>
      <c r="M950" s="38">
        <f t="shared" si="30"/>
        <v>-6200</v>
      </c>
      <c r="N950" s="39">
        <f t="shared" si="31"/>
        <v>734018</v>
      </c>
    </row>
    <row r="951" spans="2:14" x14ac:dyDescent="0.25">
      <c r="B951" s="16">
        <f>IF(C951="","",SUMIF('Account Ref'!B:B,'Trade Sheet'!C951,'Account Ref'!A:A))</f>
        <v>5</v>
      </c>
      <c r="C951" s="33" t="s">
        <v>276</v>
      </c>
      <c r="D951" s="34">
        <v>44161</v>
      </c>
      <c r="E951" s="34">
        <v>44161</v>
      </c>
      <c r="F951" t="s">
        <v>258</v>
      </c>
      <c r="G951">
        <v>21</v>
      </c>
      <c r="H951">
        <v>1</v>
      </c>
      <c r="I951">
        <v>352.65</v>
      </c>
      <c r="L951" s="37">
        <v>3200</v>
      </c>
      <c r="M951" s="38">
        <f t="shared" si="30"/>
        <v>3200</v>
      </c>
      <c r="N951" s="39">
        <f t="shared" si="31"/>
        <v>-1128480</v>
      </c>
    </row>
    <row r="952" spans="2:14" x14ac:dyDescent="0.25">
      <c r="B952" s="16">
        <f>IF(C952="","",SUMIF('Account Ref'!B:B,'Trade Sheet'!C952,'Account Ref'!A:A))</f>
        <v>6</v>
      </c>
      <c r="C952" s="33" t="s">
        <v>345</v>
      </c>
      <c r="D952" s="34">
        <v>44161</v>
      </c>
      <c r="E952" s="34">
        <v>44161</v>
      </c>
      <c r="F952" t="s">
        <v>351</v>
      </c>
      <c r="G952">
        <v>21</v>
      </c>
      <c r="H952">
        <v>1</v>
      </c>
      <c r="I952">
        <v>259.60000000000002</v>
      </c>
      <c r="L952" s="37">
        <v>3000</v>
      </c>
      <c r="M952" s="38">
        <f t="shared" si="30"/>
        <v>3000</v>
      </c>
      <c r="N952" s="39">
        <f t="shared" si="31"/>
        <v>-778800.00000000012</v>
      </c>
    </row>
    <row r="953" spans="2:14" x14ac:dyDescent="0.25">
      <c r="B953" s="16">
        <f>IF(C953="","",SUMIF('Account Ref'!B:B,'Trade Sheet'!C953,'Account Ref'!A:A))</f>
        <v>6</v>
      </c>
      <c r="C953" s="33" t="s">
        <v>345</v>
      </c>
      <c r="D953" s="34">
        <v>44161</v>
      </c>
      <c r="E953" s="34">
        <v>44161</v>
      </c>
      <c r="F953" t="s">
        <v>357</v>
      </c>
      <c r="G953">
        <v>21</v>
      </c>
      <c r="H953">
        <v>-1</v>
      </c>
      <c r="I953">
        <v>399.45</v>
      </c>
      <c r="L953" s="37">
        <v>2000</v>
      </c>
      <c r="M953" s="38">
        <f t="shared" si="30"/>
        <v>-2000</v>
      </c>
      <c r="N953" s="39">
        <f t="shared" si="31"/>
        <v>798900</v>
      </c>
    </row>
    <row r="954" spans="2:14" x14ac:dyDescent="0.25">
      <c r="B954" s="16">
        <f>IF(C954="","",SUMIF('Account Ref'!B:B,'Trade Sheet'!C954,'Account Ref'!A:A))</f>
        <v>6</v>
      </c>
      <c r="C954" s="33" t="s">
        <v>345</v>
      </c>
      <c r="D954" s="34">
        <v>44161</v>
      </c>
      <c r="E954" s="34">
        <v>44161</v>
      </c>
      <c r="F954" t="s">
        <v>262</v>
      </c>
      <c r="G954">
        <v>21</v>
      </c>
      <c r="H954">
        <v>-1</v>
      </c>
      <c r="I954">
        <v>3104.1</v>
      </c>
      <c r="L954" s="37">
        <v>250</v>
      </c>
      <c r="M954" s="38">
        <f t="shared" si="30"/>
        <v>-250</v>
      </c>
      <c r="N954" s="39">
        <f t="shared" si="31"/>
        <v>776025</v>
      </c>
    </row>
    <row r="955" spans="2:14" x14ac:dyDescent="0.25">
      <c r="B955" s="16">
        <f>IF(C955="","",SUMIF('Account Ref'!B:B,'Trade Sheet'!C955,'Account Ref'!A:A))</f>
        <v>6</v>
      </c>
      <c r="C955" s="33" t="s">
        <v>345</v>
      </c>
      <c r="D955" s="34">
        <v>44161</v>
      </c>
      <c r="E955" s="34">
        <v>44161</v>
      </c>
      <c r="F955" t="s">
        <v>297</v>
      </c>
      <c r="G955">
        <v>21</v>
      </c>
      <c r="H955">
        <v>-1</v>
      </c>
      <c r="I955">
        <v>50.35</v>
      </c>
      <c r="L955" s="37">
        <v>8200</v>
      </c>
      <c r="M955" s="38">
        <f t="shared" si="30"/>
        <v>-8200</v>
      </c>
      <c r="N955" s="39">
        <f t="shared" si="31"/>
        <v>412870</v>
      </c>
    </row>
    <row r="956" spans="2:14" x14ac:dyDescent="0.25">
      <c r="B956" s="16">
        <f>IF(C956="","",SUMIF('Account Ref'!B:B,'Trade Sheet'!C956,'Account Ref'!A:A))</f>
        <v>6</v>
      </c>
      <c r="C956" s="33" t="s">
        <v>345</v>
      </c>
      <c r="D956" s="34">
        <v>44161</v>
      </c>
      <c r="E956" s="34">
        <v>44161</v>
      </c>
      <c r="F956" t="s">
        <v>323</v>
      </c>
      <c r="G956">
        <v>21</v>
      </c>
      <c r="H956">
        <v>1</v>
      </c>
      <c r="I956">
        <v>736</v>
      </c>
      <c r="L956" s="37">
        <v>1300</v>
      </c>
      <c r="M956" s="38">
        <f t="shared" si="30"/>
        <v>1300</v>
      </c>
      <c r="N956" s="39">
        <f t="shared" si="31"/>
        <v>-956800</v>
      </c>
    </row>
    <row r="957" spans="2:14" x14ac:dyDescent="0.25">
      <c r="B957" s="16">
        <f>IF(C957="","",SUMIF('Account Ref'!B:B,'Trade Sheet'!C957,'Account Ref'!A:A))</f>
        <v>6</v>
      </c>
      <c r="C957" s="33" t="s">
        <v>345</v>
      </c>
      <c r="D957" s="34">
        <v>44161</v>
      </c>
      <c r="E957" s="34">
        <v>44161</v>
      </c>
      <c r="F957" t="s">
        <v>355</v>
      </c>
      <c r="G957">
        <v>21</v>
      </c>
      <c r="H957">
        <v>-1</v>
      </c>
      <c r="I957">
        <v>183</v>
      </c>
      <c r="L957" s="37">
        <v>3300</v>
      </c>
      <c r="M957" s="38">
        <f t="shared" si="30"/>
        <v>-3300</v>
      </c>
      <c r="N957" s="39">
        <f t="shared" si="31"/>
        <v>603900</v>
      </c>
    </row>
    <row r="958" spans="2:14" x14ac:dyDescent="0.25">
      <c r="B958" s="16">
        <f>IF(C958="","",SUMIF('Account Ref'!B:B,'Trade Sheet'!C958,'Account Ref'!A:A))</f>
        <v>6</v>
      </c>
      <c r="C958" s="33" t="s">
        <v>345</v>
      </c>
      <c r="D958" s="34">
        <v>44161</v>
      </c>
      <c r="E958" s="34">
        <v>44161</v>
      </c>
      <c r="F958" t="s">
        <v>269</v>
      </c>
      <c r="G958">
        <v>21</v>
      </c>
      <c r="H958">
        <v>1</v>
      </c>
      <c r="I958">
        <v>4867.25</v>
      </c>
      <c r="L958" s="37">
        <v>125</v>
      </c>
      <c r="M958" s="38">
        <f t="shared" si="30"/>
        <v>125</v>
      </c>
      <c r="N958" s="39">
        <f t="shared" si="31"/>
        <v>-608406.25</v>
      </c>
    </row>
    <row r="959" spans="2:14" x14ac:dyDescent="0.25">
      <c r="B959" s="16">
        <f>IF(C959="","",SUMIF('Account Ref'!B:B,'Trade Sheet'!C959,'Account Ref'!A:A))</f>
        <v>6</v>
      </c>
      <c r="C959" s="33" t="s">
        <v>345</v>
      </c>
      <c r="D959" s="34">
        <v>44161</v>
      </c>
      <c r="E959" s="34">
        <v>44161</v>
      </c>
      <c r="F959" t="s">
        <v>293</v>
      </c>
      <c r="G959">
        <v>21</v>
      </c>
      <c r="H959">
        <v>-1</v>
      </c>
      <c r="I959">
        <v>873.25</v>
      </c>
      <c r="L959" s="37">
        <v>950</v>
      </c>
      <c r="M959" s="38">
        <f t="shared" si="30"/>
        <v>-950</v>
      </c>
      <c r="N959" s="39">
        <f t="shared" si="31"/>
        <v>829587.5</v>
      </c>
    </row>
    <row r="960" spans="2:14" x14ac:dyDescent="0.25">
      <c r="B960" s="16">
        <f>IF(C960="","",SUMIF('Account Ref'!B:B,'Trade Sheet'!C960,'Account Ref'!A:A))</f>
        <v>6</v>
      </c>
      <c r="C960" s="33" t="s">
        <v>345</v>
      </c>
      <c r="D960" s="34">
        <v>44161</v>
      </c>
      <c r="E960" s="34">
        <v>44161</v>
      </c>
      <c r="F960" t="s">
        <v>358</v>
      </c>
      <c r="G960">
        <v>21</v>
      </c>
      <c r="H960">
        <v>-1</v>
      </c>
      <c r="I960">
        <v>213.55</v>
      </c>
      <c r="L960" s="37">
        <v>2700</v>
      </c>
      <c r="M960" s="38">
        <f t="shared" si="30"/>
        <v>-2700</v>
      </c>
      <c r="N960" s="39">
        <f t="shared" si="31"/>
        <v>576585</v>
      </c>
    </row>
    <row r="961" spans="2:14" x14ac:dyDescent="0.25">
      <c r="B961" s="16">
        <f>IF(C961="","",SUMIF('Account Ref'!B:B,'Trade Sheet'!C961,'Account Ref'!A:A))</f>
        <v>6</v>
      </c>
      <c r="C961" s="33" t="s">
        <v>345</v>
      </c>
      <c r="D961" s="34">
        <v>44161</v>
      </c>
      <c r="E961" s="34">
        <v>44161</v>
      </c>
      <c r="F961" t="s">
        <v>265</v>
      </c>
      <c r="G961">
        <v>21</v>
      </c>
      <c r="H961">
        <v>-1</v>
      </c>
      <c r="I961">
        <v>852</v>
      </c>
      <c r="L961" s="37">
        <v>800</v>
      </c>
      <c r="M961" s="38">
        <f t="shared" si="30"/>
        <v>-800</v>
      </c>
      <c r="N961" s="39">
        <f t="shared" si="31"/>
        <v>681600</v>
      </c>
    </row>
    <row r="962" spans="2:14" x14ac:dyDescent="0.25">
      <c r="B962" s="16">
        <f>IF(C962="","",SUMIF('Account Ref'!B:B,'Trade Sheet'!C962,'Account Ref'!A:A))</f>
        <v>6</v>
      </c>
      <c r="C962" s="33" t="s">
        <v>345</v>
      </c>
      <c r="D962" s="34">
        <v>44161</v>
      </c>
      <c r="E962" s="34">
        <v>44161</v>
      </c>
      <c r="F962" t="s">
        <v>280</v>
      </c>
      <c r="G962">
        <v>21</v>
      </c>
      <c r="H962">
        <v>-1</v>
      </c>
      <c r="I962">
        <v>1107.18</v>
      </c>
      <c r="L962" s="37">
        <v>600</v>
      </c>
      <c r="M962" s="38">
        <f t="shared" si="30"/>
        <v>-600</v>
      </c>
      <c r="N962" s="39">
        <f t="shared" si="31"/>
        <v>664308</v>
      </c>
    </row>
    <row r="963" spans="2:14" x14ac:dyDescent="0.25">
      <c r="B963" s="16">
        <f>IF(C963="","",SUMIF('Account Ref'!B:B,'Trade Sheet'!C963,'Account Ref'!A:A))</f>
        <v>6</v>
      </c>
      <c r="C963" s="33" t="s">
        <v>345</v>
      </c>
      <c r="D963" s="34">
        <v>44161</v>
      </c>
      <c r="E963" s="34">
        <v>44161</v>
      </c>
      <c r="F963" t="s">
        <v>356</v>
      </c>
      <c r="G963">
        <v>21</v>
      </c>
      <c r="H963">
        <v>-1</v>
      </c>
      <c r="I963">
        <v>248.4</v>
      </c>
      <c r="L963" s="37">
        <v>5000</v>
      </c>
      <c r="M963" s="38">
        <f t="shared" si="30"/>
        <v>-5000</v>
      </c>
      <c r="N963" s="39">
        <f t="shared" si="31"/>
        <v>1242000</v>
      </c>
    </row>
    <row r="964" spans="2:14" x14ac:dyDescent="0.25">
      <c r="B964" s="16">
        <f>IF(C964="","",SUMIF('Account Ref'!B:B,'Trade Sheet'!C964,'Account Ref'!A:A))</f>
        <v>6</v>
      </c>
      <c r="C964" s="33" t="s">
        <v>345</v>
      </c>
      <c r="D964" s="34">
        <v>44161</v>
      </c>
      <c r="E964" s="34">
        <v>44161</v>
      </c>
      <c r="F964" t="s">
        <v>272</v>
      </c>
      <c r="G964">
        <v>21</v>
      </c>
      <c r="H964">
        <v>-1</v>
      </c>
      <c r="I964">
        <v>1874.01</v>
      </c>
      <c r="L964" s="37">
        <v>400</v>
      </c>
      <c r="M964" s="38">
        <f t="shared" si="30"/>
        <v>-400</v>
      </c>
      <c r="N964" s="39">
        <f t="shared" si="31"/>
        <v>749604</v>
      </c>
    </row>
    <row r="965" spans="2:14" x14ac:dyDescent="0.25">
      <c r="B965" s="16">
        <f>IF(C965="","",SUMIF('Account Ref'!B:B,'Trade Sheet'!C965,'Account Ref'!A:A))</f>
        <v>6</v>
      </c>
      <c r="C965" s="33" t="s">
        <v>345</v>
      </c>
      <c r="D965" s="34">
        <v>44161</v>
      </c>
      <c r="E965" s="34">
        <v>44161</v>
      </c>
      <c r="F965" t="s">
        <v>260</v>
      </c>
      <c r="G965">
        <v>21</v>
      </c>
      <c r="H965">
        <v>-1</v>
      </c>
      <c r="I965">
        <v>1118.8499999999999</v>
      </c>
      <c r="L965" s="37">
        <v>550</v>
      </c>
      <c r="M965" s="38">
        <f t="shared" si="30"/>
        <v>-550</v>
      </c>
      <c r="N965" s="39">
        <f t="shared" si="31"/>
        <v>615367.5</v>
      </c>
    </row>
    <row r="966" spans="2:14" x14ac:dyDescent="0.25">
      <c r="B966" s="16">
        <f>IF(C966="","",SUMIF('Account Ref'!B:B,'Trade Sheet'!C966,'Account Ref'!A:A))</f>
        <v>6</v>
      </c>
      <c r="C966" s="33" t="s">
        <v>345</v>
      </c>
      <c r="D966" s="34">
        <v>44161</v>
      </c>
      <c r="E966" s="34">
        <v>44161</v>
      </c>
      <c r="F966" t="s">
        <v>287</v>
      </c>
      <c r="G966">
        <v>21</v>
      </c>
      <c r="H966">
        <v>1</v>
      </c>
      <c r="I966">
        <v>1940.2</v>
      </c>
      <c r="L966" s="37">
        <v>505</v>
      </c>
      <c r="M966" s="38">
        <f t="shared" si="30"/>
        <v>505</v>
      </c>
      <c r="N966" s="39">
        <f t="shared" si="31"/>
        <v>-979801</v>
      </c>
    </row>
    <row r="967" spans="2:14" x14ac:dyDescent="0.25">
      <c r="B967" s="16">
        <f>IF(C967="","",SUMIF('Account Ref'!B:B,'Trade Sheet'!C967,'Account Ref'!A:A))</f>
        <v>6</v>
      </c>
      <c r="C967" s="33" t="s">
        <v>345</v>
      </c>
      <c r="D967" s="34">
        <v>44161</v>
      </c>
      <c r="E967" s="34">
        <v>44161</v>
      </c>
      <c r="F967" t="s">
        <v>313</v>
      </c>
      <c r="G967">
        <v>21</v>
      </c>
      <c r="H967">
        <v>-1</v>
      </c>
      <c r="I967">
        <v>567.30999999999995</v>
      </c>
      <c r="L967" s="37">
        <v>1700</v>
      </c>
      <c r="M967" s="38">
        <f t="shared" si="30"/>
        <v>-1700</v>
      </c>
      <c r="N967" s="39">
        <f t="shared" si="31"/>
        <v>964426.99999999988</v>
      </c>
    </row>
    <row r="968" spans="2:14" x14ac:dyDescent="0.25">
      <c r="B968" s="16">
        <f>IF(C968="","",SUMIF('Account Ref'!B:B,'Trade Sheet'!C968,'Account Ref'!A:A))</f>
        <v>6</v>
      </c>
      <c r="C968" s="33" t="s">
        <v>345</v>
      </c>
      <c r="D968" s="34">
        <v>44161</v>
      </c>
      <c r="E968" s="34">
        <v>44161</v>
      </c>
      <c r="F968" s="1" t="s">
        <v>268</v>
      </c>
      <c r="G968">
        <v>21</v>
      </c>
      <c r="H968">
        <v>-1</v>
      </c>
      <c r="I968">
        <v>854.55</v>
      </c>
      <c r="L968" s="37">
        <v>1200</v>
      </c>
      <c r="M968" s="38">
        <f t="shared" si="30"/>
        <v>-1200</v>
      </c>
      <c r="N968" s="39">
        <f t="shared" si="31"/>
        <v>1025460</v>
      </c>
    </row>
    <row r="969" spans="2:14" x14ac:dyDescent="0.25">
      <c r="B969" s="16">
        <f>IF(C969="","",SUMIF('Account Ref'!B:B,'Trade Sheet'!C969,'Account Ref'!A:A))</f>
        <v>6</v>
      </c>
      <c r="C969" s="33" t="s">
        <v>345</v>
      </c>
      <c r="D969" s="34">
        <v>44161</v>
      </c>
      <c r="E969" s="34">
        <v>44161</v>
      </c>
      <c r="F969" t="s">
        <v>292</v>
      </c>
      <c r="G969">
        <v>21</v>
      </c>
      <c r="H969">
        <v>-1</v>
      </c>
      <c r="I969">
        <v>4814.8</v>
      </c>
      <c r="L969" s="37">
        <v>200</v>
      </c>
      <c r="M969" s="38">
        <f t="shared" si="30"/>
        <v>-200</v>
      </c>
      <c r="N969" s="39">
        <f t="shared" si="31"/>
        <v>962960</v>
      </c>
    </row>
    <row r="970" spans="2:14" x14ac:dyDescent="0.25">
      <c r="B970" s="16">
        <f>IF(C970="","",SUMIF('Account Ref'!B:B,'Trade Sheet'!C970,'Account Ref'!A:A))</f>
        <v>7</v>
      </c>
      <c r="C970" s="33" t="s">
        <v>344</v>
      </c>
      <c r="D970" s="34">
        <v>44161</v>
      </c>
      <c r="E970" s="34">
        <v>44161</v>
      </c>
      <c r="F970" t="s">
        <v>349</v>
      </c>
      <c r="G970">
        <v>21</v>
      </c>
      <c r="H970">
        <v>1</v>
      </c>
      <c r="I970">
        <v>1681</v>
      </c>
      <c r="L970" s="37">
        <v>500</v>
      </c>
      <c r="M970" s="38">
        <f t="shared" si="30"/>
        <v>500</v>
      </c>
      <c r="N970" s="39">
        <f t="shared" si="31"/>
        <v>-840500</v>
      </c>
    </row>
    <row r="971" spans="2:14" x14ac:dyDescent="0.25">
      <c r="B971" s="16">
        <f>IF(C971="","",SUMIF('Account Ref'!B:B,'Trade Sheet'!C971,'Account Ref'!A:A))</f>
        <v>7</v>
      </c>
      <c r="C971" s="33" t="s">
        <v>344</v>
      </c>
      <c r="D971" s="34">
        <v>44161</v>
      </c>
      <c r="E971" s="34">
        <v>44161</v>
      </c>
      <c r="F971" t="s">
        <v>353</v>
      </c>
      <c r="G971">
        <v>21</v>
      </c>
      <c r="H971">
        <v>-1</v>
      </c>
      <c r="I971">
        <v>29343.45</v>
      </c>
      <c r="L971" s="37">
        <v>25</v>
      </c>
      <c r="M971" s="38">
        <f t="shared" ref="M971:M1034" si="32">IF(H971="","",H971*L971)</f>
        <v>-25</v>
      </c>
      <c r="N971" s="39">
        <f t="shared" ref="N971:N1034" si="33">IF(M971="","",I971*-M971)</f>
        <v>733586.25</v>
      </c>
    </row>
    <row r="972" spans="2:14" x14ac:dyDescent="0.25">
      <c r="B972" s="16">
        <f>IF(C972="","",SUMIF('Account Ref'!B:B,'Trade Sheet'!C972,'Account Ref'!A:A))</f>
        <v>7</v>
      </c>
      <c r="C972" s="33" t="s">
        <v>344</v>
      </c>
      <c r="D972" s="34">
        <v>44161</v>
      </c>
      <c r="E972" s="34">
        <v>44161</v>
      </c>
      <c r="F972" t="s">
        <v>348</v>
      </c>
      <c r="G972">
        <v>21</v>
      </c>
      <c r="H972">
        <v>-1</v>
      </c>
      <c r="I972">
        <v>864.75</v>
      </c>
      <c r="L972" s="37">
        <v>650</v>
      </c>
      <c r="M972" s="38">
        <f t="shared" si="32"/>
        <v>-650</v>
      </c>
      <c r="N972" s="39">
        <f t="shared" si="33"/>
        <v>562087.5</v>
      </c>
    </row>
    <row r="973" spans="2:14" x14ac:dyDescent="0.25">
      <c r="B973" s="16">
        <f>IF(C973="","",SUMIF('Account Ref'!B:B,'Trade Sheet'!C973,'Account Ref'!A:A))</f>
        <v>7</v>
      </c>
      <c r="C973" s="33" t="s">
        <v>344</v>
      </c>
      <c r="D973" s="34">
        <v>44161</v>
      </c>
      <c r="E973" s="34">
        <v>44161</v>
      </c>
      <c r="F973" t="s">
        <v>271</v>
      </c>
      <c r="G973">
        <v>21</v>
      </c>
      <c r="H973">
        <v>-1</v>
      </c>
      <c r="I973">
        <v>228.5</v>
      </c>
      <c r="L973" s="37">
        <v>4300</v>
      </c>
      <c r="M973" s="38">
        <f t="shared" si="32"/>
        <v>-4300</v>
      </c>
      <c r="N973" s="39">
        <f t="shared" si="33"/>
        <v>982550</v>
      </c>
    </row>
    <row r="974" spans="2:14" x14ac:dyDescent="0.25">
      <c r="B974" s="16">
        <f>IF(C974="","",SUMIF('Account Ref'!B:B,'Trade Sheet'!C974,'Account Ref'!A:A))</f>
        <v>7</v>
      </c>
      <c r="C974" s="33" t="s">
        <v>344</v>
      </c>
      <c r="D974" s="34">
        <v>44161</v>
      </c>
      <c r="E974" s="34">
        <v>44161</v>
      </c>
      <c r="F974" t="s">
        <v>261</v>
      </c>
      <c r="G974">
        <v>21</v>
      </c>
      <c r="H974">
        <v>-1</v>
      </c>
      <c r="I974">
        <v>85.58</v>
      </c>
      <c r="L974" s="37">
        <v>5700</v>
      </c>
      <c r="M974" s="38">
        <f t="shared" si="32"/>
        <v>-5700</v>
      </c>
      <c r="N974" s="39">
        <f t="shared" si="33"/>
        <v>487806</v>
      </c>
    </row>
    <row r="975" spans="2:14" x14ac:dyDescent="0.25">
      <c r="B975" s="16">
        <f>IF(C975="","",SUMIF('Account Ref'!B:B,'Trade Sheet'!C975,'Account Ref'!A:A))</f>
        <v>7</v>
      </c>
      <c r="C975" s="33" t="s">
        <v>344</v>
      </c>
      <c r="D975" s="34">
        <v>44161</v>
      </c>
      <c r="E975" s="34">
        <v>44161</v>
      </c>
      <c r="F975" t="s">
        <v>259</v>
      </c>
      <c r="G975">
        <v>21</v>
      </c>
      <c r="H975">
        <v>-1</v>
      </c>
      <c r="I975">
        <v>6994.2</v>
      </c>
      <c r="L975" s="37">
        <v>100</v>
      </c>
      <c r="M975" s="38">
        <f t="shared" si="32"/>
        <v>-100</v>
      </c>
      <c r="N975" s="39">
        <f t="shared" si="33"/>
        <v>699420</v>
      </c>
    </row>
    <row r="976" spans="2:14" x14ac:dyDescent="0.25">
      <c r="B976" s="16">
        <f>IF(C976="","",SUMIF('Account Ref'!B:B,'Trade Sheet'!C976,'Account Ref'!A:A))</f>
        <v>7</v>
      </c>
      <c r="C976" s="33" t="s">
        <v>344</v>
      </c>
      <c r="D976" s="34">
        <v>44161</v>
      </c>
      <c r="E976" s="34">
        <v>44161</v>
      </c>
      <c r="F976" s="1" t="s">
        <v>263</v>
      </c>
      <c r="G976">
        <v>21</v>
      </c>
      <c r="H976">
        <v>7</v>
      </c>
      <c r="I976">
        <v>12891.08</v>
      </c>
      <c r="L976" s="37">
        <v>75</v>
      </c>
      <c r="M976" s="38">
        <f t="shared" si="32"/>
        <v>525</v>
      </c>
      <c r="N976" s="39">
        <f t="shared" si="33"/>
        <v>-6767817</v>
      </c>
    </row>
    <row r="977" spans="2:14" x14ac:dyDescent="0.25">
      <c r="B977" s="16">
        <f>IF(C977="","",SUMIF('Account Ref'!B:B,'Trade Sheet'!C977,'Account Ref'!A:A))</f>
        <v>7</v>
      </c>
      <c r="C977" s="33" t="s">
        <v>344</v>
      </c>
      <c r="D977" s="34">
        <v>44161</v>
      </c>
      <c r="E977" s="34">
        <v>44161</v>
      </c>
      <c r="F977" t="s">
        <v>273</v>
      </c>
      <c r="G977">
        <v>21</v>
      </c>
      <c r="H977">
        <v>-1</v>
      </c>
      <c r="I977">
        <v>245.3</v>
      </c>
      <c r="L977" s="37">
        <v>3000</v>
      </c>
      <c r="M977" s="38">
        <f t="shared" si="32"/>
        <v>-3000</v>
      </c>
      <c r="N977" s="39">
        <f t="shared" si="33"/>
        <v>735900</v>
      </c>
    </row>
    <row r="978" spans="2:14" x14ac:dyDescent="0.25">
      <c r="B978" s="16">
        <f>IF(C978="","",SUMIF('Account Ref'!B:B,'Trade Sheet'!C978,'Account Ref'!A:A))</f>
        <v>7</v>
      </c>
      <c r="C978" s="33" t="s">
        <v>344</v>
      </c>
      <c r="D978" s="34">
        <v>44161</v>
      </c>
      <c r="E978" s="34">
        <v>44161</v>
      </c>
      <c r="F978" t="s">
        <v>319</v>
      </c>
      <c r="G978">
        <v>21</v>
      </c>
      <c r="H978">
        <v>-1</v>
      </c>
      <c r="I978">
        <v>172.8</v>
      </c>
      <c r="L978" s="37">
        <v>5700</v>
      </c>
      <c r="M978" s="38">
        <f t="shared" si="32"/>
        <v>-5700</v>
      </c>
      <c r="N978" s="39">
        <f t="shared" si="33"/>
        <v>984960.00000000012</v>
      </c>
    </row>
    <row r="979" spans="2:14" x14ac:dyDescent="0.25">
      <c r="B979" s="16">
        <f>IF(C979="","",SUMIF('Account Ref'!B:B,'Trade Sheet'!C979,'Account Ref'!A:A))</f>
        <v>8</v>
      </c>
      <c r="C979" s="33" t="s">
        <v>346</v>
      </c>
      <c r="D979" s="34">
        <v>44161</v>
      </c>
      <c r="E979" s="34">
        <v>44161</v>
      </c>
      <c r="F979" t="s">
        <v>307</v>
      </c>
      <c r="G979">
        <v>21</v>
      </c>
      <c r="H979">
        <v>-1</v>
      </c>
      <c r="I979">
        <v>88.85</v>
      </c>
      <c r="L979" s="37">
        <v>9000</v>
      </c>
      <c r="M979" s="38">
        <f t="shared" si="32"/>
        <v>-9000</v>
      </c>
      <c r="N979" s="39">
        <f t="shared" si="33"/>
        <v>799650</v>
      </c>
    </row>
    <row r="980" spans="2:14" x14ac:dyDescent="0.25">
      <c r="B980" s="16">
        <f>IF(C980="","",SUMIF('Account Ref'!B:B,'Trade Sheet'!C980,'Account Ref'!A:A))</f>
        <v>8</v>
      </c>
      <c r="C980" s="33" t="s">
        <v>346</v>
      </c>
      <c r="D980" s="34">
        <v>44161</v>
      </c>
      <c r="E980" s="34">
        <v>44161</v>
      </c>
      <c r="F980" t="s">
        <v>312</v>
      </c>
      <c r="G980">
        <v>21</v>
      </c>
      <c r="H980">
        <v>-1</v>
      </c>
      <c r="I980">
        <v>356.45</v>
      </c>
      <c r="L980" s="37">
        <v>2700</v>
      </c>
      <c r="M980" s="38">
        <f t="shared" si="32"/>
        <v>-2700</v>
      </c>
      <c r="N980" s="39">
        <f t="shared" si="33"/>
        <v>962415</v>
      </c>
    </row>
    <row r="981" spans="2:14" x14ac:dyDescent="0.25">
      <c r="B981" s="16">
        <f>IF(C981="","",SUMIF('Account Ref'!B:B,'Trade Sheet'!C981,'Account Ref'!A:A))</f>
        <v>8</v>
      </c>
      <c r="C981" s="33" t="s">
        <v>346</v>
      </c>
      <c r="D981" s="34">
        <v>44161</v>
      </c>
      <c r="E981" s="34">
        <v>44161</v>
      </c>
      <c r="F981" s="1" t="s">
        <v>263</v>
      </c>
      <c r="G981">
        <v>21</v>
      </c>
      <c r="H981">
        <v>5</v>
      </c>
      <c r="I981">
        <v>12891.08</v>
      </c>
      <c r="L981" s="37">
        <v>75</v>
      </c>
      <c r="M981" s="38">
        <f t="shared" si="32"/>
        <v>375</v>
      </c>
      <c r="N981" s="39">
        <f t="shared" si="33"/>
        <v>-4834155</v>
      </c>
    </row>
    <row r="982" spans="2:14" x14ac:dyDescent="0.25">
      <c r="B982" s="16">
        <f>IF(C982="","",SUMIF('Account Ref'!B:B,'Trade Sheet'!C982,'Account Ref'!A:A))</f>
        <v>8</v>
      </c>
      <c r="C982" s="33" t="s">
        <v>346</v>
      </c>
      <c r="D982" s="34">
        <v>44161</v>
      </c>
      <c r="E982" s="34">
        <v>44161</v>
      </c>
      <c r="F982" t="s">
        <v>310</v>
      </c>
      <c r="G982">
        <v>21</v>
      </c>
      <c r="H982">
        <v>-1</v>
      </c>
      <c r="I982">
        <v>383.3</v>
      </c>
      <c r="L982" s="37">
        <v>2000</v>
      </c>
      <c r="M982" s="38">
        <f t="shared" si="32"/>
        <v>-2000</v>
      </c>
      <c r="N982" s="39">
        <f t="shared" si="33"/>
        <v>766600</v>
      </c>
    </row>
    <row r="983" spans="2:14" x14ac:dyDescent="0.25">
      <c r="B983" s="16">
        <f>IF(C983="","",SUMIF('Account Ref'!B:B,'Trade Sheet'!C983,'Account Ref'!A:A))</f>
        <v>8</v>
      </c>
      <c r="C983" s="33" t="s">
        <v>346</v>
      </c>
      <c r="D983" s="34">
        <v>44161</v>
      </c>
      <c r="E983" s="34">
        <v>44161</v>
      </c>
      <c r="F983" t="s">
        <v>352</v>
      </c>
      <c r="G983">
        <v>21</v>
      </c>
      <c r="H983">
        <v>-1</v>
      </c>
      <c r="I983">
        <v>764.25</v>
      </c>
      <c r="L983" s="37">
        <v>1000</v>
      </c>
      <c r="M983" s="38">
        <f t="shared" si="32"/>
        <v>-1000</v>
      </c>
      <c r="N983" s="39">
        <f t="shared" si="33"/>
        <v>764250</v>
      </c>
    </row>
    <row r="984" spans="2:14" x14ac:dyDescent="0.25">
      <c r="B984" s="16">
        <f>IF(C984="","",SUMIF('Account Ref'!B:B,'Trade Sheet'!C984,'Account Ref'!A:A))</f>
        <v>2</v>
      </c>
      <c r="C984" s="33" t="s">
        <v>326</v>
      </c>
      <c r="D984" s="34">
        <v>44196</v>
      </c>
      <c r="E984" s="34">
        <v>44161</v>
      </c>
      <c r="F984" t="s">
        <v>412</v>
      </c>
      <c r="G984">
        <v>21</v>
      </c>
      <c r="H984">
        <v>11</v>
      </c>
      <c r="I984">
        <v>1109.9100000000001</v>
      </c>
      <c r="L984" s="37">
        <v>25</v>
      </c>
      <c r="M984" s="38">
        <f t="shared" si="32"/>
        <v>275</v>
      </c>
      <c r="N984" s="39">
        <f t="shared" si="33"/>
        <v>-305225.25</v>
      </c>
    </row>
    <row r="985" spans="2:14" x14ac:dyDescent="0.25">
      <c r="B985" s="16">
        <f>IF(C985="","",SUMIF('Account Ref'!B:B,'Trade Sheet'!C985,'Account Ref'!A:A))</f>
        <v>2</v>
      </c>
      <c r="C985" s="33" t="s">
        <v>326</v>
      </c>
      <c r="D985" s="34">
        <v>44196</v>
      </c>
      <c r="E985" s="34">
        <v>44161</v>
      </c>
      <c r="F985" t="s">
        <v>413</v>
      </c>
      <c r="G985">
        <v>21</v>
      </c>
      <c r="H985">
        <v>11</v>
      </c>
      <c r="I985">
        <v>1115.98</v>
      </c>
      <c r="L985" s="37">
        <v>25</v>
      </c>
      <c r="M985" s="38">
        <f t="shared" si="32"/>
        <v>275</v>
      </c>
      <c r="N985" s="39">
        <f t="shared" si="33"/>
        <v>-306894.5</v>
      </c>
    </row>
    <row r="986" spans="2:14" x14ac:dyDescent="0.25">
      <c r="B986" s="16">
        <f>IF(C986="","",SUMIF('Account Ref'!B:B,'Trade Sheet'!C986,'Account Ref'!A:A))</f>
        <v>2</v>
      </c>
      <c r="C986" s="33" t="s">
        <v>326</v>
      </c>
      <c r="D986" s="34">
        <v>44196</v>
      </c>
      <c r="E986" s="34">
        <v>44161</v>
      </c>
      <c r="F986" t="s">
        <v>414</v>
      </c>
      <c r="G986">
        <v>21</v>
      </c>
      <c r="H986">
        <v>-3</v>
      </c>
      <c r="I986">
        <v>49.7</v>
      </c>
      <c r="L986" s="37">
        <v>550</v>
      </c>
      <c r="M986" s="38">
        <f t="shared" si="32"/>
        <v>-1650</v>
      </c>
      <c r="N986" s="39">
        <f t="shared" si="33"/>
        <v>82005</v>
      </c>
    </row>
    <row r="987" spans="2:14" x14ac:dyDescent="0.25">
      <c r="B987" s="16">
        <f>IF(C987="","",SUMIF('Account Ref'!B:B,'Trade Sheet'!C987,'Account Ref'!A:A))</f>
        <v>2</v>
      </c>
      <c r="C987" s="33" t="s">
        <v>326</v>
      </c>
      <c r="D987" s="34">
        <v>44196</v>
      </c>
      <c r="E987" s="34">
        <v>44161</v>
      </c>
      <c r="F987" t="s">
        <v>415</v>
      </c>
      <c r="G987">
        <v>21</v>
      </c>
      <c r="H987">
        <v>-3</v>
      </c>
      <c r="I987">
        <v>47.93</v>
      </c>
      <c r="L987" s="37">
        <v>550</v>
      </c>
      <c r="M987" s="38">
        <f t="shared" si="32"/>
        <v>-1650</v>
      </c>
      <c r="N987" s="39">
        <f t="shared" si="33"/>
        <v>79084.5</v>
      </c>
    </row>
    <row r="988" spans="2:14" x14ac:dyDescent="0.25">
      <c r="B988" s="16">
        <f>IF(C988="","",SUMIF('Account Ref'!B:B,'Trade Sheet'!C988,'Account Ref'!A:A))</f>
        <v>2</v>
      </c>
      <c r="C988" s="33" t="s">
        <v>326</v>
      </c>
      <c r="D988" s="34">
        <v>44196</v>
      </c>
      <c r="E988" s="34">
        <v>44161</v>
      </c>
      <c r="F988" t="s">
        <v>416</v>
      </c>
      <c r="G988">
        <v>21</v>
      </c>
      <c r="H988">
        <v>-3</v>
      </c>
      <c r="I988">
        <v>19</v>
      </c>
      <c r="L988" s="37">
        <v>1375</v>
      </c>
      <c r="M988" s="38">
        <f t="shared" si="32"/>
        <v>-4125</v>
      </c>
      <c r="N988" s="39">
        <f t="shared" si="33"/>
        <v>78375</v>
      </c>
    </row>
    <row r="989" spans="2:14" x14ac:dyDescent="0.25">
      <c r="B989" s="16">
        <f>IF(C989="","",SUMIF('Account Ref'!B:B,'Trade Sheet'!C989,'Account Ref'!A:A))</f>
        <v>2</v>
      </c>
      <c r="C989" s="33" t="s">
        <v>326</v>
      </c>
      <c r="D989" s="34">
        <v>44196</v>
      </c>
      <c r="E989" s="34">
        <v>44161</v>
      </c>
      <c r="F989" t="s">
        <v>417</v>
      </c>
      <c r="G989">
        <v>21</v>
      </c>
      <c r="H989">
        <v>-3</v>
      </c>
      <c r="I989">
        <v>24.4</v>
      </c>
      <c r="L989" s="37">
        <v>1375</v>
      </c>
      <c r="M989" s="38">
        <f t="shared" si="32"/>
        <v>-4125</v>
      </c>
      <c r="N989" s="39">
        <f t="shared" si="33"/>
        <v>100650</v>
      </c>
    </row>
    <row r="990" spans="2:14" x14ac:dyDescent="0.25">
      <c r="B990" s="16">
        <f>IF(C990="","",SUMIF('Account Ref'!B:B,'Trade Sheet'!C990,'Account Ref'!A:A))</f>
        <v>2</v>
      </c>
      <c r="C990" s="33" t="s">
        <v>326</v>
      </c>
      <c r="D990" s="34">
        <v>44196</v>
      </c>
      <c r="E990" s="34">
        <v>44161</v>
      </c>
      <c r="F990" t="s">
        <v>418</v>
      </c>
      <c r="G990">
        <v>21</v>
      </c>
      <c r="H990">
        <v>-2</v>
      </c>
      <c r="I990">
        <v>73.42</v>
      </c>
      <c r="L990" s="37">
        <v>400</v>
      </c>
      <c r="M990" s="38">
        <f t="shared" si="32"/>
        <v>-800</v>
      </c>
      <c r="N990" s="39">
        <f t="shared" si="33"/>
        <v>58736</v>
      </c>
    </row>
    <row r="991" spans="2:14" x14ac:dyDescent="0.25">
      <c r="B991" s="16">
        <f>IF(C991="","",SUMIF('Account Ref'!B:B,'Trade Sheet'!C991,'Account Ref'!A:A))</f>
        <v>2</v>
      </c>
      <c r="C991" s="33" t="s">
        <v>326</v>
      </c>
      <c r="D991" s="34">
        <v>44196</v>
      </c>
      <c r="E991" s="34">
        <v>44161</v>
      </c>
      <c r="F991" t="s">
        <v>419</v>
      </c>
      <c r="G991">
        <v>21</v>
      </c>
      <c r="H991">
        <v>-2</v>
      </c>
      <c r="I991">
        <v>79</v>
      </c>
      <c r="L991" s="37">
        <v>400</v>
      </c>
      <c r="M991" s="38">
        <f t="shared" si="32"/>
        <v>-800</v>
      </c>
      <c r="N991" s="39">
        <f t="shared" si="33"/>
        <v>63200</v>
      </c>
    </row>
    <row r="992" spans="2:14" x14ac:dyDescent="0.25">
      <c r="B992" s="16">
        <f>IF(C992="","",SUMIF('Account Ref'!B:B,'Trade Sheet'!C992,'Account Ref'!A:A))</f>
        <v>2</v>
      </c>
      <c r="C992" s="33" t="s">
        <v>326</v>
      </c>
      <c r="D992" s="34">
        <v>44196</v>
      </c>
      <c r="E992" s="34">
        <v>44161</v>
      </c>
      <c r="F992" t="s">
        <v>420</v>
      </c>
      <c r="G992">
        <v>21</v>
      </c>
      <c r="H992">
        <v>-2</v>
      </c>
      <c r="I992">
        <v>29.25</v>
      </c>
      <c r="L992" s="37">
        <v>1200</v>
      </c>
      <c r="M992" s="38">
        <f t="shared" si="32"/>
        <v>-2400</v>
      </c>
      <c r="N992" s="39">
        <f t="shared" si="33"/>
        <v>70200</v>
      </c>
    </row>
    <row r="993" spans="2:14" x14ac:dyDescent="0.25">
      <c r="B993" s="16">
        <f>IF(C993="","",SUMIF('Account Ref'!B:B,'Trade Sheet'!C993,'Account Ref'!A:A))</f>
        <v>2</v>
      </c>
      <c r="C993" s="33" t="s">
        <v>326</v>
      </c>
      <c r="D993" s="34">
        <v>44196</v>
      </c>
      <c r="E993" s="34">
        <v>44161</v>
      </c>
      <c r="F993" t="s">
        <v>421</v>
      </c>
      <c r="G993">
        <v>21</v>
      </c>
      <c r="H993">
        <v>-2</v>
      </c>
      <c r="I993">
        <v>33.270000000000003</v>
      </c>
      <c r="L993" s="37">
        <v>1200</v>
      </c>
      <c r="M993" s="38">
        <f t="shared" si="32"/>
        <v>-2400</v>
      </c>
      <c r="N993" s="39">
        <f t="shared" si="33"/>
        <v>79848.000000000015</v>
      </c>
    </row>
    <row r="994" spans="2:14" x14ac:dyDescent="0.25">
      <c r="B994" s="16">
        <f>IF(C994="","",SUMIF('Account Ref'!B:B,'Trade Sheet'!C994,'Account Ref'!A:A))</f>
        <v>2</v>
      </c>
      <c r="C994" s="33" t="s">
        <v>326</v>
      </c>
      <c r="D994" s="34">
        <v>44196</v>
      </c>
      <c r="E994" s="34">
        <v>44161</v>
      </c>
      <c r="F994" t="s">
        <v>422</v>
      </c>
      <c r="G994">
        <v>21</v>
      </c>
      <c r="H994">
        <v>-1</v>
      </c>
      <c r="I994">
        <v>13.05</v>
      </c>
      <c r="L994" s="37">
        <v>3000</v>
      </c>
      <c r="M994" s="38">
        <f t="shared" si="32"/>
        <v>-3000</v>
      </c>
      <c r="N994" s="39">
        <f t="shared" si="33"/>
        <v>39150</v>
      </c>
    </row>
    <row r="995" spans="2:14" x14ac:dyDescent="0.25">
      <c r="B995" s="16">
        <f>IF(C995="","",SUMIF('Account Ref'!B:B,'Trade Sheet'!C995,'Account Ref'!A:A))</f>
        <v>2</v>
      </c>
      <c r="C995" s="33" t="s">
        <v>326</v>
      </c>
      <c r="D995" s="34">
        <v>44196</v>
      </c>
      <c r="E995" s="34">
        <v>44161</v>
      </c>
      <c r="F995" t="s">
        <v>423</v>
      </c>
      <c r="G995">
        <v>21</v>
      </c>
      <c r="H995">
        <v>-1</v>
      </c>
      <c r="I995">
        <v>12.45</v>
      </c>
      <c r="L995" s="37">
        <v>3000</v>
      </c>
      <c r="M995" s="38">
        <f t="shared" si="32"/>
        <v>-3000</v>
      </c>
      <c r="N995" s="39">
        <f t="shared" si="33"/>
        <v>37350</v>
      </c>
    </row>
    <row r="996" spans="2:14" x14ac:dyDescent="0.25">
      <c r="B996" s="16">
        <f>IF(C996="","",SUMIF('Account Ref'!B:B,'Trade Sheet'!C996,'Account Ref'!A:A))</f>
        <v>2</v>
      </c>
      <c r="C996" s="33" t="s">
        <v>326</v>
      </c>
      <c r="D996" s="34">
        <v>44196</v>
      </c>
      <c r="E996" s="34">
        <v>44161</v>
      </c>
      <c r="F996" t="s">
        <v>424</v>
      </c>
      <c r="G996">
        <v>21</v>
      </c>
      <c r="H996">
        <v>-1</v>
      </c>
      <c r="I996">
        <v>58.5</v>
      </c>
      <c r="L996" s="37">
        <v>800</v>
      </c>
      <c r="M996" s="38">
        <f t="shared" si="32"/>
        <v>-800</v>
      </c>
      <c r="N996" s="39">
        <f t="shared" si="33"/>
        <v>46800</v>
      </c>
    </row>
    <row r="997" spans="2:14" x14ac:dyDescent="0.25">
      <c r="B997" s="16">
        <f>IF(C997="","",SUMIF('Account Ref'!B:B,'Trade Sheet'!C997,'Account Ref'!A:A))</f>
        <v>2</v>
      </c>
      <c r="C997" s="33" t="s">
        <v>326</v>
      </c>
      <c r="D997" s="34">
        <v>44196</v>
      </c>
      <c r="E997" s="34">
        <v>44161</v>
      </c>
      <c r="F997" t="s">
        <v>425</v>
      </c>
      <c r="G997">
        <v>21</v>
      </c>
      <c r="H997">
        <v>-1</v>
      </c>
      <c r="I997">
        <v>65.5</v>
      </c>
      <c r="L997" s="37">
        <v>800</v>
      </c>
      <c r="M997" s="38">
        <f t="shared" si="32"/>
        <v>-800</v>
      </c>
      <c r="N997" s="39">
        <f t="shared" si="33"/>
        <v>52400</v>
      </c>
    </row>
    <row r="998" spans="2:14" x14ac:dyDescent="0.25">
      <c r="B998" s="16">
        <f>IF(C998="","",SUMIF('Account Ref'!B:B,'Trade Sheet'!C998,'Account Ref'!A:A))</f>
        <v>1</v>
      </c>
      <c r="C998" s="33" t="s">
        <v>222</v>
      </c>
      <c r="D998" s="34">
        <v>44196</v>
      </c>
      <c r="E998" s="34">
        <v>44161</v>
      </c>
      <c r="F998" t="s">
        <v>426</v>
      </c>
      <c r="G998">
        <v>21</v>
      </c>
      <c r="H998">
        <v>-2</v>
      </c>
      <c r="I998">
        <v>80.12</v>
      </c>
      <c r="L998" s="37">
        <v>7700</v>
      </c>
      <c r="M998" s="38">
        <f t="shared" si="32"/>
        <v>-15400</v>
      </c>
      <c r="N998" s="39">
        <f t="shared" si="33"/>
        <v>1233848</v>
      </c>
    </row>
    <row r="999" spans="2:14" x14ac:dyDescent="0.25">
      <c r="B999" s="16">
        <f>IF(C999="","",SUMIF('Account Ref'!B:B,'Trade Sheet'!C999,'Account Ref'!A:A))</f>
        <v>1</v>
      </c>
      <c r="C999" s="33" t="s">
        <v>222</v>
      </c>
      <c r="D999" s="34">
        <v>44196</v>
      </c>
      <c r="E999" s="34">
        <v>44161</v>
      </c>
      <c r="F999" t="s">
        <v>427</v>
      </c>
      <c r="G999">
        <v>21</v>
      </c>
      <c r="H999">
        <v>-2</v>
      </c>
      <c r="I999">
        <v>102.79</v>
      </c>
      <c r="L999" s="37">
        <v>6100</v>
      </c>
      <c r="M999" s="38">
        <f t="shared" si="32"/>
        <v>-12200</v>
      </c>
      <c r="N999" s="39">
        <f t="shared" si="33"/>
        <v>1254038</v>
      </c>
    </row>
    <row r="1000" spans="2:14" x14ac:dyDescent="0.25">
      <c r="B1000" s="16">
        <f>IF(C1000="","",SUMIF('Account Ref'!B:B,'Trade Sheet'!C1000,'Account Ref'!A:A))</f>
        <v>1</v>
      </c>
      <c r="C1000" s="33" t="s">
        <v>222</v>
      </c>
      <c r="D1000" s="34">
        <v>44196</v>
      </c>
      <c r="E1000" s="34">
        <v>44161</v>
      </c>
      <c r="F1000" t="s">
        <v>428</v>
      </c>
      <c r="G1000">
        <v>21</v>
      </c>
      <c r="H1000">
        <v>-1</v>
      </c>
      <c r="I1000">
        <v>409.03</v>
      </c>
      <c r="L1000" s="37">
        <v>2500</v>
      </c>
      <c r="M1000" s="38">
        <f t="shared" si="32"/>
        <v>-2500</v>
      </c>
      <c r="N1000" s="39">
        <f t="shared" si="33"/>
        <v>1022574.9999999999</v>
      </c>
    </row>
    <row r="1001" spans="2:14" x14ac:dyDescent="0.25">
      <c r="B1001" s="16">
        <f>IF(C1001="","",SUMIF('Account Ref'!B:B,'Trade Sheet'!C1001,'Account Ref'!A:A))</f>
        <v>1</v>
      </c>
      <c r="C1001" s="33" t="s">
        <v>222</v>
      </c>
      <c r="D1001" s="34">
        <v>44196</v>
      </c>
      <c r="E1001" s="34">
        <v>44161</v>
      </c>
      <c r="F1001" t="s">
        <v>429</v>
      </c>
      <c r="G1001">
        <v>21</v>
      </c>
      <c r="H1001">
        <v>-2</v>
      </c>
      <c r="I1001">
        <v>854.63</v>
      </c>
      <c r="L1001" s="37">
        <v>750</v>
      </c>
      <c r="M1001" s="38">
        <f t="shared" si="32"/>
        <v>-1500</v>
      </c>
      <c r="N1001" s="39">
        <f t="shared" si="33"/>
        <v>1281945</v>
      </c>
    </row>
    <row r="1002" spans="2:14" x14ac:dyDescent="0.25">
      <c r="B1002" s="16">
        <f>IF(C1002="","",SUMIF('Account Ref'!B:B,'Trade Sheet'!C1002,'Account Ref'!A:A))</f>
        <v>1</v>
      </c>
      <c r="C1002" s="33" t="s">
        <v>222</v>
      </c>
      <c r="D1002" s="34">
        <v>44196</v>
      </c>
      <c r="E1002" s="34">
        <v>44161</v>
      </c>
      <c r="F1002" t="s">
        <v>430</v>
      </c>
      <c r="G1002">
        <v>21</v>
      </c>
      <c r="H1002">
        <v>-2</v>
      </c>
      <c r="I1002">
        <v>125.5</v>
      </c>
      <c r="L1002" s="37">
        <v>3700</v>
      </c>
      <c r="M1002" s="38">
        <f t="shared" si="32"/>
        <v>-7400</v>
      </c>
      <c r="N1002" s="39">
        <f t="shared" si="33"/>
        <v>928700</v>
      </c>
    </row>
    <row r="1003" spans="2:14" x14ac:dyDescent="0.25">
      <c r="B1003" s="16">
        <f>IF(C1003="","",SUMIF('Account Ref'!B:B,'Trade Sheet'!C1003,'Account Ref'!A:A))</f>
        <v>1</v>
      </c>
      <c r="C1003" s="33" t="s">
        <v>222</v>
      </c>
      <c r="D1003" s="34">
        <v>44196</v>
      </c>
      <c r="E1003" s="34">
        <v>44161</v>
      </c>
      <c r="F1003" t="s">
        <v>431</v>
      </c>
      <c r="G1003">
        <v>21</v>
      </c>
      <c r="H1003">
        <v>-1</v>
      </c>
      <c r="I1003">
        <v>194.4</v>
      </c>
      <c r="L1003" s="37">
        <v>4000</v>
      </c>
      <c r="M1003" s="38">
        <f t="shared" si="32"/>
        <v>-4000</v>
      </c>
      <c r="N1003" s="39">
        <f t="shared" si="33"/>
        <v>777600</v>
      </c>
    </row>
    <row r="1004" spans="2:14" x14ac:dyDescent="0.25">
      <c r="B1004" s="16">
        <f>IF(C1004="","",SUMIF('Account Ref'!B:B,'Trade Sheet'!C1004,'Account Ref'!A:A))</f>
        <v>1</v>
      </c>
      <c r="C1004" s="33" t="s">
        <v>222</v>
      </c>
      <c r="D1004" s="34">
        <v>44196</v>
      </c>
      <c r="E1004" s="34">
        <v>44161</v>
      </c>
      <c r="F1004" t="s">
        <v>432</v>
      </c>
      <c r="G1004">
        <v>21</v>
      </c>
      <c r="H1004">
        <v>-1</v>
      </c>
      <c r="I1004">
        <v>854.53</v>
      </c>
      <c r="L1004" s="37">
        <v>800</v>
      </c>
      <c r="M1004" s="38">
        <f t="shared" si="32"/>
        <v>-800</v>
      </c>
      <c r="N1004" s="39">
        <f t="shared" si="33"/>
        <v>683624</v>
      </c>
    </row>
    <row r="1005" spans="2:14" x14ac:dyDescent="0.25">
      <c r="B1005" s="16">
        <f>IF(C1005="","",SUMIF('Account Ref'!B:B,'Trade Sheet'!C1005,'Account Ref'!A:A))</f>
        <v>1</v>
      </c>
      <c r="C1005" s="33" t="s">
        <v>222</v>
      </c>
      <c r="D1005" s="34">
        <v>44196</v>
      </c>
      <c r="E1005" s="34">
        <v>44161</v>
      </c>
      <c r="F1005" t="s">
        <v>433</v>
      </c>
      <c r="G1005">
        <v>21</v>
      </c>
      <c r="H1005">
        <v>-1</v>
      </c>
      <c r="I1005">
        <v>662.9</v>
      </c>
      <c r="L1005" s="37">
        <v>1100</v>
      </c>
      <c r="M1005" s="38">
        <f t="shared" si="32"/>
        <v>-1100</v>
      </c>
      <c r="N1005" s="39">
        <f t="shared" si="33"/>
        <v>729190</v>
      </c>
    </row>
    <row r="1006" spans="2:14" x14ac:dyDescent="0.25">
      <c r="B1006" s="16">
        <f>IF(C1006="","",SUMIF('Account Ref'!B:B,'Trade Sheet'!C1006,'Account Ref'!A:A))</f>
        <v>1</v>
      </c>
      <c r="C1006" s="33" t="s">
        <v>222</v>
      </c>
      <c r="D1006" s="34">
        <v>44196</v>
      </c>
      <c r="E1006" s="34">
        <v>44161</v>
      </c>
      <c r="F1006" t="s">
        <v>434</v>
      </c>
      <c r="G1006">
        <v>21</v>
      </c>
      <c r="H1006">
        <v>-1</v>
      </c>
      <c r="I1006">
        <v>3554.9</v>
      </c>
      <c r="L1006" s="37">
        <v>200</v>
      </c>
      <c r="M1006" s="38">
        <f t="shared" si="32"/>
        <v>-200</v>
      </c>
      <c r="N1006" s="39">
        <f t="shared" si="33"/>
        <v>710980</v>
      </c>
    </row>
    <row r="1007" spans="2:14" x14ac:dyDescent="0.25">
      <c r="B1007" s="16">
        <f>IF(C1007="","",SUMIF('Account Ref'!B:B,'Trade Sheet'!C1007,'Account Ref'!A:A))</f>
        <v>1</v>
      </c>
      <c r="C1007" s="33" t="s">
        <v>222</v>
      </c>
      <c r="D1007" s="34">
        <v>44196</v>
      </c>
      <c r="E1007" s="34">
        <v>44161</v>
      </c>
      <c r="F1007" t="s">
        <v>435</v>
      </c>
      <c r="G1007">
        <v>21</v>
      </c>
      <c r="H1007">
        <v>-2</v>
      </c>
      <c r="I1007">
        <v>94.55</v>
      </c>
      <c r="L1007" s="37">
        <v>5700</v>
      </c>
      <c r="M1007" s="38">
        <f t="shared" si="32"/>
        <v>-11400</v>
      </c>
      <c r="N1007" s="39">
        <f t="shared" si="33"/>
        <v>1077870</v>
      </c>
    </row>
    <row r="1008" spans="2:14" x14ac:dyDescent="0.25">
      <c r="B1008" s="16">
        <f>IF(C1008="","",SUMIF('Account Ref'!B:B,'Trade Sheet'!C1008,'Account Ref'!A:A))</f>
        <v>1</v>
      </c>
      <c r="C1008" s="33" t="s">
        <v>222</v>
      </c>
      <c r="D1008" s="34">
        <v>44196</v>
      </c>
      <c r="E1008" s="34">
        <v>44161</v>
      </c>
      <c r="F1008" t="s">
        <v>436</v>
      </c>
      <c r="G1008">
        <v>21</v>
      </c>
      <c r="H1008">
        <v>1</v>
      </c>
      <c r="I1008">
        <v>2574.7800000000002</v>
      </c>
      <c r="L1008" s="37">
        <v>350</v>
      </c>
      <c r="M1008" s="38">
        <f t="shared" si="32"/>
        <v>350</v>
      </c>
      <c r="N1008" s="39">
        <f t="shared" si="33"/>
        <v>-901173.00000000012</v>
      </c>
    </row>
    <row r="1009" spans="2:14" x14ac:dyDescent="0.25">
      <c r="B1009" s="16">
        <f>IF(C1009="","",SUMIF('Account Ref'!B:B,'Trade Sheet'!C1009,'Account Ref'!A:A))</f>
        <v>1</v>
      </c>
      <c r="C1009" s="33" t="s">
        <v>222</v>
      </c>
      <c r="D1009" s="34">
        <v>44196</v>
      </c>
      <c r="E1009" s="34">
        <v>44161</v>
      </c>
      <c r="F1009" t="s">
        <v>437</v>
      </c>
      <c r="G1009">
        <v>21</v>
      </c>
      <c r="H1009">
        <v>1</v>
      </c>
      <c r="I1009">
        <v>1886.25</v>
      </c>
      <c r="L1009" s="37">
        <v>400</v>
      </c>
      <c r="M1009" s="38">
        <f t="shared" si="32"/>
        <v>400</v>
      </c>
      <c r="N1009" s="39">
        <f t="shared" si="33"/>
        <v>-754500</v>
      </c>
    </row>
    <row r="1010" spans="2:14" x14ac:dyDescent="0.25">
      <c r="B1010" s="16">
        <f>IF(C1010="","",SUMIF('Account Ref'!B:B,'Trade Sheet'!C1010,'Account Ref'!A:A))</f>
        <v>1</v>
      </c>
      <c r="C1010" s="33" t="s">
        <v>222</v>
      </c>
      <c r="D1010" s="34">
        <v>44196</v>
      </c>
      <c r="E1010" s="34">
        <v>44161</v>
      </c>
      <c r="F1010" t="s">
        <v>438</v>
      </c>
      <c r="G1010">
        <v>21</v>
      </c>
      <c r="H1010">
        <v>1</v>
      </c>
      <c r="I1010">
        <v>614.75</v>
      </c>
      <c r="L1010" s="37">
        <v>1200</v>
      </c>
      <c r="M1010" s="38">
        <f t="shared" si="32"/>
        <v>1200</v>
      </c>
      <c r="N1010" s="39">
        <f t="shared" si="33"/>
        <v>-737700</v>
      </c>
    </row>
    <row r="1011" spans="2:14" x14ac:dyDescent="0.25">
      <c r="B1011" s="16">
        <f>IF(C1011="","",SUMIF('Account Ref'!B:B,'Trade Sheet'!C1011,'Account Ref'!A:A))</f>
        <v>1</v>
      </c>
      <c r="C1011" s="33" t="s">
        <v>222</v>
      </c>
      <c r="D1011" s="34">
        <v>44196</v>
      </c>
      <c r="E1011" s="34">
        <v>44161</v>
      </c>
      <c r="F1011" t="s">
        <v>439</v>
      </c>
      <c r="G1011">
        <v>21</v>
      </c>
      <c r="H1011">
        <v>1</v>
      </c>
      <c r="I1011">
        <v>513</v>
      </c>
      <c r="L1011" s="37">
        <v>1400</v>
      </c>
      <c r="M1011" s="38">
        <f t="shared" si="32"/>
        <v>1400</v>
      </c>
      <c r="N1011" s="39">
        <f t="shared" si="33"/>
        <v>-718200</v>
      </c>
    </row>
    <row r="1012" spans="2:14" x14ac:dyDescent="0.25">
      <c r="B1012" s="16">
        <f>IF(C1012="","",SUMIF('Account Ref'!B:B,'Trade Sheet'!C1012,'Account Ref'!A:A))</f>
        <v>1</v>
      </c>
      <c r="C1012" s="33" t="s">
        <v>222</v>
      </c>
      <c r="D1012" s="34">
        <v>44196</v>
      </c>
      <c r="E1012" s="34">
        <v>44161</v>
      </c>
      <c r="F1012" t="s">
        <v>440</v>
      </c>
      <c r="G1012">
        <v>21</v>
      </c>
      <c r="H1012">
        <v>1</v>
      </c>
      <c r="I1012">
        <v>4811.7</v>
      </c>
      <c r="L1012" s="37">
        <v>250</v>
      </c>
      <c r="M1012" s="38">
        <f t="shared" si="32"/>
        <v>250</v>
      </c>
      <c r="N1012" s="39">
        <f t="shared" si="33"/>
        <v>-1202925</v>
      </c>
    </row>
    <row r="1013" spans="2:14" x14ac:dyDescent="0.25">
      <c r="B1013" s="16">
        <f>IF(C1013="","",SUMIF('Account Ref'!B:B,'Trade Sheet'!C1013,'Account Ref'!A:A))</f>
        <v>1</v>
      </c>
      <c r="C1013" s="33" t="s">
        <v>222</v>
      </c>
      <c r="D1013" s="34">
        <v>44196</v>
      </c>
      <c r="E1013" s="34">
        <v>44161</v>
      </c>
      <c r="F1013" t="s">
        <v>441</v>
      </c>
      <c r="G1013">
        <v>21</v>
      </c>
      <c r="H1013">
        <v>1</v>
      </c>
      <c r="I1013">
        <v>1419.75</v>
      </c>
      <c r="L1013" s="37">
        <v>550</v>
      </c>
      <c r="M1013" s="38">
        <f t="shared" si="32"/>
        <v>550</v>
      </c>
      <c r="N1013" s="39">
        <f t="shared" si="33"/>
        <v>-780862.5</v>
      </c>
    </row>
    <row r="1014" spans="2:14" x14ac:dyDescent="0.25">
      <c r="B1014" s="16">
        <f>IF(C1014="","",SUMIF('Account Ref'!B:B,'Trade Sheet'!C1014,'Account Ref'!A:A))</f>
        <v>1</v>
      </c>
      <c r="C1014" s="33" t="s">
        <v>222</v>
      </c>
      <c r="D1014" s="34">
        <v>44196</v>
      </c>
      <c r="E1014" s="34">
        <v>44161</v>
      </c>
      <c r="F1014" t="s">
        <v>442</v>
      </c>
      <c r="G1014">
        <v>21</v>
      </c>
      <c r="H1014">
        <v>1</v>
      </c>
      <c r="I1014">
        <v>2159.9299999999998</v>
      </c>
      <c r="L1014" s="37">
        <v>300</v>
      </c>
      <c r="M1014" s="38">
        <f t="shared" si="32"/>
        <v>300</v>
      </c>
      <c r="N1014" s="39">
        <f t="shared" si="33"/>
        <v>-647979</v>
      </c>
    </row>
    <row r="1015" spans="2:14" x14ac:dyDescent="0.25">
      <c r="B1015" s="16">
        <f>IF(C1015="","",SUMIF('Account Ref'!B:B,'Trade Sheet'!C1015,'Account Ref'!A:A))</f>
        <v>1</v>
      </c>
      <c r="C1015" s="33" t="s">
        <v>222</v>
      </c>
      <c r="D1015" s="34">
        <v>44196</v>
      </c>
      <c r="E1015" s="34">
        <v>44161</v>
      </c>
      <c r="F1015" t="s">
        <v>443</v>
      </c>
      <c r="G1015">
        <v>21</v>
      </c>
      <c r="H1015">
        <v>1</v>
      </c>
      <c r="I1015">
        <v>24385.200000000001</v>
      </c>
      <c r="L1015" s="37">
        <v>50</v>
      </c>
      <c r="M1015" s="38">
        <f t="shared" si="32"/>
        <v>50</v>
      </c>
      <c r="N1015" s="39">
        <f t="shared" si="33"/>
        <v>-1219260</v>
      </c>
    </row>
    <row r="1016" spans="2:14" x14ac:dyDescent="0.25">
      <c r="B1016" s="16">
        <f>IF(C1016="","",SUMIF('Account Ref'!B:B,'Trade Sheet'!C1016,'Account Ref'!A:A))</f>
        <v>1</v>
      </c>
      <c r="C1016" s="33" t="s">
        <v>222</v>
      </c>
      <c r="D1016" s="34">
        <v>44196</v>
      </c>
      <c r="E1016" s="34">
        <v>44161</v>
      </c>
      <c r="F1016" t="s">
        <v>444</v>
      </c>
      <c r="G1016">
        <v>21</v>
      </c>
      <c r="H1016">
        <v>1</v>
      </c>
      <c r="I1016">
        <v>741.87</v>
      </c>
      <c r="L1016" s="37">
        <v>1300</v>
      </c>
      <c r="M1016" s="38">
        <f t="shared" si="32"/>
        <v>1300</v>
      </c>
      <c r="N1016" s="39">
        <f t="shared" si="33"/>
        <v>-964431</v>
      </c>
    </row>
    <row r="1017" spans="2:14" x14ac:dyDescent="0.25">
      <c r="B1017" s="16">
        <f>IF(C1017="","",SUMIF('Account Ref'!B:B,'Trade Sheet'!C1017,'Account Ref'!A:A))</f>
        <v>1</v>
      </c>
      <c r="C1017" s="33" t="s">
        <v>222</v>
      </c>
      <c r="D1017" s="34">
        <v>44196</v>
      </c>
      <c r="E1017" s="34">
        <v>44161</v>
      </c>
      <c r="F1017" t="s">
        <v>445</v>
      </c>
      <c r="G1017">
        <v>21</v>
      </c>
      <c r="H1017">
        <v>2</v>
      </c>
      <c r="I1017">
        <v>4905.9799999999996</v>
      </c>
      <c r="L1017" s="37">
        <v>125</v>
      </c>
      <c r="M1017" s="38">
        <f t="shared" si="32"/>
        <v>250</v>
      </c>
      <c r="N1017" s="39">
        <f t="shared" si="33"/>
        <v>-1226495</v>
      </c>
    </row>
    <row r="1018" spans="2:14" x14ac:dyDescent="0.25">
      <c r="B1018" s="16">
        <f>IF(C1018="","",SUMIF('Account Ref'!B:B,'Trade Sheet'!C1018,'Account Ref'!A:A))</f>
        <v>1</v>
      </c>
      <c r="C1018" s="33" t="s">
        <v>222</v>
      </c>
      <c r="D1018" s="34">
        <v>44196</v>
      </c>
      <c r="E1018" s="34">
        <v>44161</v>
      </c>
      <c r="F1018" t="s">
        <v>446</v>
      </c>
      <c r="G1018">
        <v>21</v>
      </c>
      <c r="H1018">
        <v>1</v>
      </c>
      <c r="I1018">
        <v>12985.22</v>
      </c>
      <c r="L1018" s="37">
        <v>75</v>
      </c>
      <c r="M1018" s="38">
        <f t="shared" si="32"/>
        <v>75</v>
      </c>
      <c r="N1018" s="39">
        <f t="shared" si="33"/>
        <v>-973891.5</v>
      </c>
    </row>
    <row r="1019" spans="2:14" x14ac:dyDescent="0.25">
      <c r="B1019" s="16">
        <f>IF(C1019="","",SUMIF('Account Ref'!B:B,'Trade Sheet'!C1019,'Account Ref'!A:A))</f>
        <v>6</v>
      </c>
      <c r="C1019" s="33" t="s">
        <v>345</v>
      </c>
      <c r="D1019" s="34">
        <v>44196</v>
      </c>
      <c r="E1019" s="34">
        <v>44161</v>
      </c>
      <c r="F1019" t="s">
        <v>447</v>
      </c>
      <c r="G1019">
        <v>21</v>
      </c>
      <c r="H1019">
        <v>-1</v>
      </c>
      <c r="I1019">
        <v>260.35000000000002</v>
      </c>
      <c r="L1019" s="37">
        <v>3000</v>
      </c>
      <c r="M1019" s="38">
        <f t="shared" si="32"/>
        <v>-3000</v>
      </c>
      <c r="N1019" s="39">
        <f t="shared" si="33"/>
        <v>781050.00000000012</v>
      </c>
    </row>
    <row r="1020" spans="2:14" x14ac:dyDescent="0.25">
      <c r="B1020" s="16">
        <f>IF(C1020="","",SUMIF('Account Ref'!B:B,'Trade Sheet'!C1020,'Account Ref'!A:A))</f>
        <v>6</v>
      </c>
      <c r="C1020" s="33" t="s">
        <v>345</v>
      </c>
      <c r="D1020" s="34">
        <v>44196</v>
      </c>
      <c r="E1020" s="34">
        <v>44161</v>
      </c>
      <c r="F1020" t="s">
        <v>448</v>
      </c>
      <c r="G1020">
        <v>21</v>
      </c>
      <c r="H1020">
        <v>1</v>
      </c>
      <c r="I1020">
        <v>402</v>
      </c>
      <c r="L1020" s="37">
        <v>2000</v>
      </c>
      <c r="M1020" s="38">
        <f t="shared" si="32"/>
        <v>2000</v>
      </c>
      <c r="N1020" s="39">
        <f t="shared" si="33"/>
        <v>-804000</v>
      </c>
    </row>
    <row r="1021" spans="2:14" x14ac:dyDescent="0.25">
      <c r="B1021" s="16">
        <f>IF(C1021="","",SUMIF('Account Ref'!B:B,'Trade Sheet'!C1021,'Account Ref'!A:A))</f>
        <v>6</v>
      </c>
      <c r="C1021" s="33" t="s">
        <v>345</v>
      </c>
      <c r="D1021" s="34">
        <v>44196</v>
      </c>
      <c r="E1021" s="34">
        <v>44161</v>
      </c>
      <c r="F1021" t="s">
        <v>449</v>
      </c>
      <c r="G1021">
        <v>21</v>
      </c>
      <c r="H1021">
        <v>1</v>
      </c>
      <c r="I1021">
        <v>3124.75</v>
      </c>
      <c r="L1021" s="37">
        <v>250</v>
      </c>
      <c r="M1021" s="38">
        <f t="shared" si="32"/>
        <v>250</v>
      </c>
      <c r="N1021" s="39">
        <f t="shared" si="33"/>
        <v>-781187.5</v>
      </c>
    </row>
    <row r="1022" spans="2:14" x14ac:dyDescent="0.25">
      <c r="B1022" s="16">
        <f>IF(C1022="","",SUMIF('Account Ref'!B:B,'Trade Sheet'!C1022,'Account Ref'!A:A))</f>
        <v>6</v>
      </c>
      <c r="C1022" s="33" t="s">
        <v>345</v>
      </c>
      <c r="D1022" s="34">
        <v>44196</v>
      </c>
      <c r="E1022" s="34">
        <v>44161</v>
      </c>
      <c r="F1022" t="s">
        <v>450</v>
      </c>
      <c r="G1022">
        <v>21</v>
      </c>
      <c r="H1022">
        <v>1</v>
      </c>
      <c r="I1022">
        <v>50.8</v>
      </c>
      <c r="L1022" s="37">
        <v>8200</v>
      </c>
      <c r="M1022" s="38">
        <f t="shared" si="32"/>
        <v>8200</v>
      </c>
      <c r="N1022" s="39">
        <f t="shared" si="33"/>
        <v>-416560</v>
      </c>
    </row>
    <row r="1023" spans="2:14" x14ac:dyDescent="0.25">
      <c r="B1023" s="16">
        <f>IF(C1023="","",SUMIF('Account Ref'!B:B,'Trade Sheet'!C1023,'Account Ref'!A:A))</f>
        <v>6</v>
      </c>
      <c r="C1023" s="33" t="s">
        <v>345</v>
      </c>
      <c r="D1023" s="34">
        <v>44196</v>
      </c>
      <c r="E1023" s="34">
        <v>44161</v>
      </c>
      <c r="F1023" t="s">
        <v>444</v>
      </c>
      <c r="G1023">
        <v>21</v>
      </c>
      <c r="H1023">
        <v>-1</v>
      </c>
      <c r="I1023">
        <v>741.87</v>
      </c>
      <c r="L1023" s="37">
        <v>1300</v>
      </c>
      <c r="M1023" s="38">
        <f t="shared" si="32"/>
        <v>-1300</v>
      </c>
      <c r="N1023" s="39">
        <f t="shared" si="33"/>
        <v>964431</v>
      </c>
    </row>
    <row r="1024" spans="2:14" x14ac:dyDescent="0.25">
      <c r="B1024" s="16">
        <f>IF(C1024="","",SUMIF('Account Ref'!B:B,'Trade Sheet'!C1024,'Account Ref'!A:A))</f>
        <v>6</v>
      </c>
      <c r="C1024" s="33" t="s">
        <v>345</v>
      </c>
      <c r="D1024" s="34">
        <v>44196</v>
      </c>
      <c r="E1024" s="34">
        <v>44161</v>
      </c>
      <c r="F1024" t="s">
        <v>451</v>
      </c>
      <c r="G1024">
        <v>21</v>
      </c>
      <c r="H1024">
        <v>1</v>
      </c>
      <c r="I1024">
        <v>184.5</v>
      </c>
      <c r="L1024" s="37">
        <v>3300</v>
      </c>
      <c r="M1024" s="38">
        <f t="shared" si="32"/>
        <v>3300</v>
      </c>
      <c r="N1024" s="39">
        <f t="shared" si="33"/>
        <v>-608850</v>
      </c>
    </row>
    <row r="1025" spans="2:14" x14ac:dyDescent="0.25">
      <c r="B1025" s="16">
        <f>IF(C1025="","",SUMIF('Account Ref'!B:B,'Trade Sheet'!C1025,'Account Ref'!A:A))</f>
        <v>6</v>
      </c>
      <c r="C1025" s="33" t="s">
        <v>345</v>
      </c>
      <c r="D1025" s="34">
        <v>44196</v>
      </c>
      <c r="E1025" s="34">
        <v>44161</v>
      </c>
      <c r="F1025" t="s">
        <v>445</v>
      </c>
      <c r="G1025">
        <v>21</v>
      </c>
      <c r="H1025">
        <v>-1</v>
      </c>
      <c r="I1025">
        <v>4905.9799999999996</v>
      </c>
      <c r="L1025" s="37">
        <v>125</v>
      </c>
      <c r="M1025" s="38">
        <f t="shared" si="32"/>
        <v>-125</v>
      </c>
      <c r="N1025" s="39">
        <f t="shared" si="33"/>
        <v>613247.5</v>
      </c>
    </row>
    <row r="1026" spans="2:14" x14ac:dyDescent="0.25">
      <c r="B1026" s="16">
        <f>IF(C1026="","",SUMIF('Account Ref'!B:B,'Trade Sheet'!C1026,'Account Ref'!A:A))</f>
        <v>6</v>
      </c>
      <c r="C1026" s="33" t="s">
        <v>345</v>
      </c>
      <c r="D1026" s="34">
        <v>44196</v>
      </c>
      <c r="E1026" s="34">
        <v>44161</v>
      </c>
      <c r="F1026" t="s">
        <v>452</v>
      </c>
      <c r="G1026">
        <v>21</v>
      </c>
      <c r="H1026">
        <v>1</v>
      </c>
      <c r="I1026">
        <v>877.65</v>
      </c>
      <c r="L1026" s="37">
        <v>950</v>
      </c>
      <c r="M1026" s="38">
        <f t="shared" si="32"/>
        <v>950</v>
      </c>
      <c r="N1026" s="39">
        <f t="shared" si="33"/>
        <v>-833767.5</v>
      </c>
    </row>
    <row r="1027" spans="2:14" x14ac:dyDescent="0.25">
      <c r="B1027" s="16">
        <f>IF(C1027="","",SUMIF('Account Ref'!B:B,'Trade Sheet'!C1027,'Account Ref'!A:A))</f>
        <v>6</v>
      </c>
      <c r="C1027" s="33" t="s">
        <v>345</v>
      </c>
      <c r="D1027" s="34">
        <v>44196</v>
      </c>
      <c r="E1027" s="34">
        <v>44161</v>
      </c>
      <c r="F1027" t="s">
        <v>453</v>
      </c>
      <c r="G1027">
        <v>21</v>
      </c>
      <c r="H1027">
        <v>1</v>
      </c>
      <c r="I1027">
        <v>214</v>
      </c>
      <c r="L1027" s="37">
        <v>2700</v>
      </c>
      <c r="M1027" s="38">
        <f t="shared" si="32"/>
        <v>2700</v>
      </c>
      <c r="N1027" s="39">
        <f t="shared" si="33"/>
        <v>-577800</v>
      </c>
    </row>
    <row r="1028" spans="2:14" x14ac:dyDescent="0.25">
      <c r="B1028" s="16">
        <f>IF(C1028="","",SUMIF('Account Ref'!B:B,'Trade Sheet'!C1028,'Account Ref'!A:A))</f>
        <v>6</v>
      </c>
      <c r="C1028" s="33" t="s">
        <v>345</v>
      </c>
      <c r="D1028" s="34">
        <v>44196</v>
      </c>
      <c r="E1028" s="34">
        <v>44161</v>
      </c>
      <c r="F1028" t="s">
        <v>432</v>
      </c>
      <c r="G1028">
        <v>21</v>
      </c>
      <c r="H1028">
        <v>1</v>
      </c>
      <c r="I1028">
        <v>854.53</v>
      </c>
      <c r="L1028" s="37">
        <v>800</v>
      </c>
      <c r="M1028" s="38">
        <f t="shared" si="32"/>
        <v>800</v>
      </c>
      <c r="N1028" s="39">
        <f t="shared" si="33"/>
        <v>-683624</v>
      </c>
    </row>
    <row r="1029" spans="2:14" x14ac:dyDescent="0.25">
      <c r="B1029" s="16">
        <f>IF(C1029="","",SUMIF('Account Ref'!B:B,'Trade Sheet'!C1029,'Account Ref'!A:A))</f>
        <v>6</v>
      </c>
      <c r="C1029" s="33" t="s">
        <v>345</v>
      </c>
      <c r="D1029" s="34">
        <v>44196</v>
      </c>
      <c r="E1029" s="34">
        <v>44161</v>
      </c>
      <c r="F1029" t="s">
        <v>454</v>
      </c>
      <c r="G1029">
        <v>21</v>
      </c>
      <c r="H1029">
        <v>1</v>
      </c>
      <c r="I1029">
        <v>1113.5</v>
      </c>
      <c r="L1029" s="37">
        <v>600</v>
      </c>
      <c r="M1029" s="38">
        <f t="shared" si="32"/>
        <v>600</v>
      </c>
      <c r="N1029" s="39">
        <f t="shared" si="33"/>
        <v>-668100</v>
      </c>
    </row>
    <row r="1030" spans="2:14" x14ac:dyDescent="0.25">
      <c r="B1030" s="16">
        <f>IF(C1030="","",SUMIF('Account Ref'!B:B,'Trade Sheet'!C1030,'Account Ref'!A:A))</f>
        <v>6</v>
      </c>
      <c r="C1030" s="33" t="s">
        <v>345</v>
      </c>
      <c r="D1030" s="34">
        <v>44196</v>
      </c>
      <c r="E1030" s="34">
        <v>44161</v>
      </c>
      <c r="F1030" t="s">
        <v>455</v>
      </c>
      <c r="G1030">
        <v>21</v>
      </c>
      <c r="H1030">
        <v>1</v>
      </c>
      <c r="I1030">
        <v>251</v>
      </c>
      <c r="L1030" s="37">
        <v>5000</v>
      </c>
      <c r="M1030" s="38">
        <f t="shared" si="32"/>
        <v>5000</v>
      </c>
      <c r="N1030" s="39">
        <f t="shared" si="33"/>
        <v>-1255000</v>
      </c>
    </row>
    <row r="1031" spans="2:14" x14ac:dyDescent="0.25">
      <c r="B1031" s="16">
        <f>IF(C1031="","",SUMIF('Account Ref'!B:B,'Trade Sheet'!C1031,'Account Ref'!A:A))</f>
        <v>6</v>
      </c>
      <c r="C1031" s="33" t="s">
        <v>345</v>
      </c>
      <c r="D1031" s="34">
        <v>44196</v>
      </c>
      <c r="E1031" s="34">
        <v>44161</v>
      </c>
      <c r="F1031" t="s">
        <v>437</v>
      </c>
      <c r="G1031">
        <v>21</v>
      </c>
      <c r="H1031">
        <v>1</v>
      </c>
      <c r="I1031">
        <v>1886.25</v>
      </c>
      <c r="L1031" s="37">
        <v>400</v>
      </c>
      <c r="M1031" s="38">
        <f t="shared" si="32"/>
        <v>400</v>
      </c>
      <c r="N1031" s="39">
        <f t="shared" si="33"/>
        <v>-754500</v>
      </c>
    </row>
    <row r="1032" spans="2:14" x14ac:dyDescent="0.25">
      <c r="B1032" s="16">
        <f>IF(C1032="","",SUMIF('Account Ref'!B:B,'Trade Sheet'!C1032,'Account Ref'!A:A))</f>
        <v>6</v>
      </c>
      <c r="C1032" s="33" t="s">
        <v>345</v>
      </c>
      <c r="D1032" s="34">
        <v>44196</v>
      </c>
      <c r="E1032" s="34">
        <v>44161</v>
      </c>
      <c r="F1032" t="s">
        <v>456</v>
      </c>
      <c r="G1032">
        <v>21</v>
      </c>
      <c r="H1032">
        <v>1</v>
      </c>
      <c r="I1032">
        <v>1125.9000000000001</v>
      </c>
      <c r="L1032" s="37">
        <v>550</v>
      </c>
      <c r="M1032" s="38">
        <f t="shared" si="32"/>
        <v>550</v>
      </c>
      <c r="N1032" s="39">
        <f t="shared" si="33"/>
        <v>-619245</v>
      </c>
    </row>
    <row r="1033" spans="2:14" x14ac:dyDescent="0.25">
      <c r="B1033" s="16">
        <f>IF(C1033="","",SUMIF('Account Ref'!B:B,'Trade Sheet'!C1033,'Account Ref'!A:A))</f>
        <v>6</v>
      </c>
      <c r="C1033" s="33" t="s">
        <v>345</v>
      </c>
      <c r="D1033" s="34">
        <v>44196</v>
      </c>
      <c r="E1033" s="34">
        <v>44161</v>
      </c>
      <c r="F1033" t="s">
        <v>457</v>
      </c>
      <c r="G1033">
        <v>21</v>
      </c>
      <c r="H1033">
        <v>-1</v>
      </c>
      <c r="I1033">
        <v>1950.55</v>
      </c>
      <c r="L1033" s="37">
        <v>505</v>
      </c>
      <c r="M1033" s="38">
        <f t="shared" si="32"/>
        <v>-505</v>
      </c>
      <c r="N1033" s="39">
        <f t="shared" si="33"/>
        <v>985027.75</v>
      </c>
    </row>
    <row r="1034" spans="2:14" x14ac:dyDescent="0.25">
      <c r="B1034" s="16">
        <f>IF(C1034="","",SUMIF('Account Ref'!B:B,'Trade Sheet'!C1034,'Account Ref'!A:A))</f>
        <v>6</v>
      </c>
      <c r="C1034" s="33" t="s">
        <v>345</v>
      </c>
      <c r="D1034" s="34">
        <v>44196</v>
      </c>
      <c r="E1034" s="34">
        <v>44161</v>
      </c>
      <c r="F1034" t="s">
        <v>458</v>
      </c>
      <c r="G1034">
        <v>21</v>
      </c>
      <c r="H1034">
        <v>1</v>
      </c>
      <c r="I1034">
        <v>571.79999999999995</v>
      </c>
      <c r="L1034" s="37">
        <v>1700</v>
      </c>
      <c r="M1034" s="38">
        <f t="shared" si="32"/>
        <v>1700</v>
      </c>
      <c r="N1034" s="39">
        <f t="shared" si="33"/>
        <v>-972059.99999999988</v>
      </c>
    </row>
    <row r="1035" spans="2:14" x14ac:dyDescent="0.25">
      <c r="B1035" s="16">
        <f>IF(C1035="","",SUMIF('Account Ref'!B:B,'Trade Sheet'!C1035,'Account Ref'!A:A))</f>
        <v>6</v>
      </c>
      <c r="C1035" s="33" t="s">
        <v>345</v>
      </c>
      <c r="D1035" s="34">
        <v>44196</v>
      </c>
      <c r="E1035" s="34">
        <v>44161</v>
      </c>
      <c r="F1035" t="s">
        <v>459</v>
      </c>
      <c r="G1035">
        <v>21</v>
      </c>
      <c r="H1035">
        <v>1</v>
      </c>
      <c r="I1035">
        <v>862.3</v>
      </c>
      <c r="L1035" s="37">
        <v>1200</v>
      </c>
      <c r="M1035" s="38">
        <f t="shared" ref="M1035:M1098" si="34">IF(H1035="","",H1035*L1035)</f>
        <v>1200</v>
      </c>
      <c r="N1035" s="39">
        <f t="shared" ref="N1035:N1098" si="35">IF(M1035="","",I1035*-M1035)</f>
        <v>-1034760</v>
      </c>
    </row>
    <row r="1036" spans="2:14" x14ac:dyDescent="0.25">
      <c r="B1036" s="16">
        <f>IF(C1036="","",SUMIF('Account Ref'!B:B,'Trade Sheet'!C1036,'Account Ref'!A:A))</f>
        <v>6</v>
      </c>
      <c r="C1036" s="33" t="s">
        <v>345</v>
      </c>
      <c r="D1036" s="34">
        <v>44196</v>
      </c>
      <c r="E1036" s="34">
        <v>44161</v>
      </c>
      <c r="F1036" t="s">
        <v>460</v>
      </c>
      <c r="G1036">
        <v>21</v>
      </c>
      <c r="H1036">
        <v>1</v>
      </c>
      <c r="I1036">
        <v>4845.0200000000004</v>
      </c>
      <c r="L1036" s="37">
        <v>200</v>
      </c>
      <c r="M1036" s="38">
        <f t="shared" si="34"/>
        <v>200</v>
      </c>
      <c r="N1036" s="39">
        <f t="shared" si="35"/>
        <v>-969004.00000000012</v>
      </c>
    </row>
    <row r="1037" spans="2:14" x14ac:dyDescent="0.25">
      <c r="B1037" s="16">
        <f>IF(C1037="","",SUMIF('Account Ref'!B:B,'Trade Sheet'!C1037,'Account Ref'!A:A))</f>
        <v>7</v>
      </c>
      <c r="C1037" s="33" t="s">
        <v>344</v>
      </c>
      <c r="D1037" s="34">
        <v>44196</v>
      </c>
      <c r="E1037" s="34">
        <v>44161</v>
      </c>
      <c r="F1037" t="s">
        <v>461</v>
      </c>
      <c r="G1037">
        <v>21</v>
      </c>
      <c r="H1037">
        <v>-1</v>
      </c>
      <c r="I1037">
        <v>1695.95</v>
      </c>
      <c r="L1037" s="37">
        <v>500</v>
      </c>
      <c r="M1037" s="38">
        <f t="shared" si="34"/>
        <v>-500</v>
      </c>
      <c r="N1037" s="39">
        <f t="shared" si="35"/>
        <v>847975</v>
      </c>
    </row>
    <row r="1038" spans="2:14" x14ac:dyDescent="0.25">
      <c r="B1038" s="16">
        <f>IF(C1038="","",SUMIF('Account Ref'!B:B,'Trade Sheet'!C1038,'Account Ref'!A:A))</f>
        <v>7</v>
      </c>
      <c r="C1038" s="33" t="s">
        <v>344</v>
      </c>
      <c r="D1038" s="34">
        <v>44196</v>
      </c>
      <c r="E1038" s="34">
        <v>44161</v>
      </c>
      <c r="F1038" t="s">
        <v>462</v>
      </c>
      <c r="G1038">
        <v>21</v>
      </c>
      <c r="H1038">
        <v>1</v>
      </c>
      <c r="I1038">
        <v>29475</v>
      </c>
      <c r="L1038" s="37">
        <v>25</v>
      </c>
      <c r="M1038" s="38">
        <f t="shared" si="34"/>
        <v>25</v>
      </c>
      <c r="N1038" s="39">
        <f t="shared" si="35"/>
        <v>-736875</v>
      </c>
    </row>
    <row r="1039" spans="2:14" x14ac:dyDescent="0.25">
      <c r="B1039" s="16">
        <f>IF(C1039="","",SUMIF('Account Ref'!B:B,'Trade Sheet'!C1039,'Account Ref'!A:A))</f>
        <v>7</v>
      </c>
      <c r="C1039" s="33" t="s">
        <v>344</v>
      </c>
      <c r="D1039" s="34">
        <v>44196</v>
      </c>
      <c r="E1039" s="34">
        <v>44161</v>
      </c>
      <c r="F1039" t="s">
        <v>463</v>
      </c>
      <c r="G1039">
        <v>21</v>
      </c>
      <c r="H1039">
        <v>1</v>
      </c>
      <c r="I1039">
        <v>871.8</v>
      </c>
      <c r="L1039" s="37">
        <v>650</v>
      </c>
      <c r="M1039" s="38">
        <f t="shared" si="34"/>
        <v>650</v>
      </c>
      <c r="N1039" s="39">
        <f t="shared" si="35"/>
        <v>-566670</v>
      </c>
    </row>
    <row r="1040" spans="2:14" x14ac:dyDescent="0.25">
      <c r="B1040" s="16">
        <f>IF(C1040="","",SUMIF('Account Ref'!B:B,'Trade Sheet'!C1040,'Account Ref'!A:A))</f>
        <v>7</v>
      </c>
      <c r="C1040" s="33" t="s">
        <v>344</v>
      </c>
      <c r="D1040" s="34">
        <v>44196</v>
      </c>
      <c r="E1040" s="34">
        <v>44161</v>
      </c>
      <c r="F1040" t="s">
        <v>464</v>
      </c>
      <c r="G1040">
        <v>21</v>
      </c>
      <c r="H1040">
        <v>1</v>
      </c>
      <c r="I1040">
        <v>230.5</v>
      </c>
      <c r="L1040" s="37">
        <v>4300</v>
      </c>
      <c r="M1040" s="38">
        <f t="shared" si="34"/>
        <v>4300</v>
      </c>
      <c r="N1040" s="39">
        <f t="shared" si="35"/>
        <v>-991150</v>
      </c>
    </row>
    <row r="1041" spans="2:14" x14ac:dyDescent="0.25">
      <c r="B1041" s="16">
        <f>IF(C1041="","",SUMIF('Account Ref'!B:B,'Trade Sheet'!C1041,'Account Ref'!A:A))</f>
        <v>7</v>
      </c>
      <c r="C1041" s="33" t="s">
        <v>344</v>
      </c>
      <c r="D1041" s="34">
        <v>44196</v>
      </c>
      <c r="E1041" s="34">
        <v>44161</v>
      </c>
      <c r="F1041" t="s">
        <v>465</v>
      </c>
      <c r="G1041">
        <v>21</v>
      </c>
      <c r="H1041">
        <v>1</v>
      </c>
      <c r="I1041">
        <v>85.8</v>
      </c>
      <c r="L1041" s="37">
        <v>5700</v>
      </c>
      <c r="M1041" s="38">
        <f t="shared" si="34"/>
        <v>5700</v>
      </c>
      <c r="N1041" s="39">
        <f t="shared" si="35"/>
        <v>-489060</v>
      </c>
    </row>
    <row r="1042" spans="2:14" x14ac:dyDescent="0.25">
      <c r="B1042" s="16">
        <f>IF(C1042="","",SUMIF('Account Ref'!B:B,'Trade Sheet'!C1042,'Account Ref'!A:A))</f>
        <v>7</v>
      </c>
      <c r="C1042" s="33" t="s">
        <v>344</v>
      </c>
      <c r="D1042" s="34">
        <v>44196</v>
      </c>
      <c r="E1042" s="34">
        <v>44161</v>
      </c>
      <c r="F1042" t="s">
        <v>466</v>
      </c>
      <c r="G1042">
        <v>21</v>
      </c>
      <c r="H1042">
        <v>1</v>
      </c>
      <c r="I1042">
        <v>7007.57</v>
      </c>
      <c r="L1042" s="37">
        <v>100</v>
      </c>
      <c r="M1042" s="38">
        <f t="shared" si="34"/>
        <v>100</v>
      </c>
      <c r="N1042" s="39">
        <f t="shared" si="35"/>
        <v>-700757</v>
      </c>
    </row>
    <row r="1043" spans="2:14" x14ac:dyDescent="0.25">
      <c r="B1043" s="16">
        <f>IF(C1043="","",SUMIF('Account Ref'!B:B,'Trade Sheet'!C1043,'Account Ref'!A:A))</f>
        <v>7</v>
      </c>
      <c r="C1043" s="33" t="s">
        <v>344</v>
      </c>
      <c r="D1043" s="34">
        <v>44196</v>
      </c>
      <c r="E1043" s="34">
        <v>44161</v>
      </c>
      <c r="F1043" t="s">
        <v>467</v>
      </c>
      <c r="G1043">
        <v>21</v>
      </c>
      <c r="H1043">
        <v>1</v>
      </c>
      <c r="I1043">
        <v>246.6</v>
      </c>
      <c r="L1043" s="37">
        <v>3000</v>
      </c>
      <c r="M1043" s="38">
        <f t="shared" si="34"/>
        <v>3000</v>
      </c>
      <c r="N1043" s="39">
        <f t="shared" si="35"/>
        <v>-739800</v>
      </c>
    </row>
    <row r="1044" spans="2:14" x14ac:dyDescent="0.25">
      <c r="B1044" s="16">
        <f>IF(C1044="","",SUMIF('Account Ref'!B:B,'Trade Sheet'!C1044,'Account Ref'!A:A))</f>
        <v>8</v>
      </c>
      <c r="C1044" s="33" t="s">
        <v>346</v>
      </c>
      <c r="D1044" s="34">
        <v>44196</v>
      </c>
      <c r="E1044" s="34">
        <v>44161</v>
      </c>
      <c r="F1044" t="s">
        <v>468</v>
      </c>
      <c r="G1044">
        <v>21</v>
      </c>
      <c r="H1044">
        <v>1</v>
      </c>
      <c r="I1044">
        <v>89.1</v>
      </c>
      <c r="L1044" s="37">
        <v>9000</v>
      </c>
      <c r="M1044" s="38">
        <f t="shared" si="34"/>
        <v>9000</v>
      </c>
      <c r="N1044" s="39">
        <f t="shared" si="35"/>
        <v>-801900</v>
      </c>
    </row>
    <row r="1045" spans="2:14" x14ac:dyDescent="0.25">
      <c r="B1045" s="16">
        <f>IF(C1045="","",SUMIF('Account Ref'!B:B,'Trade Sheet'!C1045,'Account Ref'!A:A))</f>
        <v>8</v>
      </c>
      <c r="C1045" s="33" t="s">
        <v>346</v>
      </c>
      <c r="D1045" s="34">
        <v>44196</v>
      </c>
      <c r="E1045" s="34">
        <v>44161</v>
      </c>
      <c r="F1045" t="s">
        <v>469</v>
      </c>
      <c r="G1045">
        <v>21</v>
      </c>
      <c r="H1045">
        <v>1</v>
      </c>
      <c r="I1045">
        <v>359.98</v>
      </c>
      <c r="L1045" s="37">
        <v>2700</v>
      </c>
      <c r="M1045" s="38">
        <f t="shared" si="34"/>
        <v>2700</v>
      </c>
      <c r="N1045" s="39">
        <f t="shared" si="35"/>
        <v>-971946</v>
      </c>
    </row>
    <row r="1046" spans="2:14" x14ac:dyDescent="0.25">
      <c r="B1046" s="16">
        <f>IF(C1046="","",SUMIF('Account Ref'!B:B,'Trade Sheet'!C1046,'Account Ref'!A:A))</f>
        <v>8</v>
      </c>
      <c r="C1046" s="33" t="s">
        <v>346</v>
      </c>
      <c r="D1046" s="34">
        <v>44196</v>
      </c>
      <c r="E1046" s="34">
        <v>44161</v>
      </c>
      <c r="F1046" t="s">
        <v>446</v>
      </c>
      <c r="G1046">
        <v>21</v>
      </c>
      <c r="H1046">
        <v>-16</v>
      </c>
      <c r="I1046">
        <v>12985.22</v>
      </c>
      <c r="L1046" s="37">
        <v>75</v>
      </c>
      <c r="M1046" s="38">
        <f t="shared" si="34"/>
        <v>-1200</v>
      </c>
      <c r="N1046" s="39">
        <f t="shared" si="35"/>
        <v>15582264</v>
      </c>
    </row>
    <row r="1047" spans="2:14" x14ac:dyDescent="0.25">
      <c r="B1047" s="16">
        <f>IF(C1047="","",SUMIF('Account Ref'!B:B,'Trade Sheet'!C1047,'Account Ref'!A:A))</f>
        <v>8</v>
      </c>
      <c r="C1047" s="33" t="s">
        <v>346</v>
      </c>
      <c r="D1047" s="34">
        <v>44196</v>
      </c>
      <c r="E1047" s="34">
        <v>44161</v>
      </c>
      <c r="F1047" t="s">
        <v>470</v>
      </c>
      <c r="G1047">
        <v>21</v>
      </c>
      <c r="H1047">
        <v>1</v>
      </c>
      <c r="I1047">
        <v>383.1</v>
      </c>
      <c r="L1047" s="37">
        <v>2000</v>
      </c>
      <c r="M1047" s="38">
        <f t="shared" si="34"/>
        <v>2000</v>
      </c>
      <c r="N1047" s="39">
        <f t="shared" si="35"/>
        <v>-766200</v>
      </c>
    </row>
    <row r="1048" spans="2:14" x14ac:dyDescent="0.25">
      <c r="B1048" s="16">
        <f>IF(C1048="","",SUMIF('Account Ref'!B:B,'Trade Sheet'!C1048,'Account Ref'!A:A))</f>
        <v>8</v>
      </c>
      <c r="C1048" s="33" t="s">
        <v>346</v>
      </c>
      <c r="D1048" s="34">
        <v>44196</v>
      </c>
      <c r="E1048" s="34">
        <v>44161</v>
      </c>
      <c r="F1048" t="s">
        <v>471</v>
      </c>
      <c r="G1048">
        <v>21</v>
      </c>
      <c r="H1048">
        <v>1</v>
      </c>
      <c r="I1048">
        <v>767.9</v>
      </c>
      <c r="L1048" s="37">
        <v>1000</v>
      </c>
      <c r="M1048" s="38">
        <f t="shared" si="34"/>
        <v>1000</v>
      </c>
      <c r="N1048" s="39">
        <f t="shared" si="35"/>
        <v>-767900</v>
      </c>
    </row>
    <row r="1049" spans="2:14" x14ac:dyDescent="0.25">
      <c r="B1049" s="16">
        <f>IF(C1049="","",SUMIF('Account Ref'!B:B,'Trade Sheet'!C1049,'Account Ref'!A:A))</f>
        <v>3</v>
      </c>
      <c r="C1049" s="33" t="s">
        <v>274</v>
      </c>
      <c r="D1049" s="34">
        <v>44196</v>
      </c>
      <c r="E1049" s="34">
        <v>44161</v>
      </c>
      <c r="F1049" t="s">
        <v>472</v>
      </c>
      <c r="G1049">
        <v>21</v>
      </c>
      <c r="H1049">
        <v>2</v>
      </c>
      <c r="I1049">
        <v>379.94</v>
      </c>
      <c r="L1049" s="37">
        <v>1800</v>
      </c>
      <c r="M1049" s="38">
        <f t="shared" si="34"/>
        <v>3600</v>
      </c>
      <c r="N1049" s="39">
        <f t="shared" si="35"/>
        <v>-1367784</v>
      </c>
    </row>
    <row r="1050" spans="2:14" x14ac:dyDescent="0.25">
      <c r="B1050" s="16">
        <f>IF(C1050="","",SUMIF('Account Ref'!B:B,'Trade Sheet'!C1050,'Account Ref'!A:A))</f>
        <v>3</v>
      </c>
      <c r="C1050" s="33" t="s">
        <v>274</v>
      </c>
      <c r="D1050" s="34">
        <v>44196</v>
      </c>
      <c r="E1050" s="34">
        <v>44161</v>
      </c>
      <c r="F1050" t="s">
        <v>473</v>
      </c>
      <c r="G1050">
        <v>21</v>
      </c>
      <c r="H1050">
        <v>2</v>
      </c>
      <c r="I1050">
        <v>2244.5700000000002</v>
      </c>
      <c r="L1050" s="37">
        <v>300</v>
      </c>
      <c r="M1050" s="38">
        <f t="shared" si="34"/>
        <v>600</v>
      </c>
      <c r="N1050" s="39">
        <f t="shared" si="35"/>
        <v>-1346742</v>
      </c>
    </row>
    <row r="1051" spans="2:14" x14ac:dyDescent="0.25">
      <c r="B1051" s="16">
        <f>IF(C1051="","",SUMIF('Account Ref'!B:B,'Trade Sheet'!C1051,'Account Ref'!A:A))</f>
        <v>3</v>
      </c>
      <c r="C1051" s="33" t="s">
        <v>274</v>
      </c>
      <c r="D1051" s="34">
        <v>44196</v>
      </c>
      <c r="E1051" s="34">
        <v>44161</v>
      </c>
      <c r="F1051" t="s">
        <v>460</v>
      </c>
      <c r="G1051">
        <v>21</v>
      </c>
      <c r="H1051">
        <v>1</v>
      </c>
      <c r="I1051">
        <v>4845.0200000000004</v>
      </c>
      <c r="L1051" s="37">
        <v>200</v>
      </c>
      <c r="M1051" s="38">
        <f t="shared" si="34"/>
        <v>200</v>
      </c>
      <c r="N1051" s="39">
        <f t="shared" si="35"/>
        <v>-969004.00000000012</v>
      </c>
    </row>
    <row r="1052" spans="2:14" x14ac:dyDescent="0.25">
      <c r="B1052" s="16">
        <f>IF(C1052="","",SUMIF('Account Ref'!B:B,'Trade Sheet'!C1052,'Account Ref'!A:A))</f>
        <v>3</v>
      </c>
      <c r="C1052" s="33" t="s">
        <v>274</v>
      </c>
      <c r="D1052" s="34">
        <v>44196</v>
      </c>
      <c r="E1052" s="34">
        <v>44161</v>
      </c>
      <c r="F1052" t="s">
        <v>474</v>
      </c>
      <c r="G1052">
        <v>21</v>
      </c>
      <c r="H1052">
        <v>1</v>
      </c>
      <c r="I1052">
        <v>469.25</v>
      </c>
      <c r="L1052" s="37">
        <v>1851</v>
      </c>
      <c r="M1052" s="38">
        <f t="shared" si="34"/>
        <v>1851</v>
      </c>
      <c r="N1052" s="39">
        <f t="shared" si="35"/>
        <v>-868581.75</v>
      </c>
    </row>
    <row r="1053" spans="2:14" x14ac:dyDescent="0.25">
      <c r="B1053" s="16">
        <f>IF(C1053="","",SUMIF('Account Ref'!B:B,'Trade Sheet'!C1053,'Account Ref'!A:A))</f>
        <v>3</v>
      </c>
      <c r="C1053" s="33" t="s">
        <v>274</v>
      </c>
      <c r="D1053" s="34">
        <v>44196</v>
      </c>
      <c r="E1053" s="34">
        <v>44161</v>
      </c>
      <c r="F1053" t="s">
        <v>442</v>
      </c>
      <c r="G1053">
        <v>21</v>
      </c>
      <c r="H1053">
        <v>2</v>
      </c>
      <c r="I1053">
        <v>2159.9299999999998</v>
      </c>
      <c r="L1053" s="37">
        <v>300</v>
      </c>
      <c r="M1053" s="38">
        <f t="shared" si="34"/>
        <v>600</v>
      </c>
      <c r="N1053" s="39">
        <f t="shared" si="35"/>
        <v>-1295958</v>
      </c>
    </row>
    <row r="1054" spans="2:14" x14ac:dyDescent="0.25">
      <c r="B1054" s="16">
        <f>IF(C1054="","",SUMIF('Account Ref'!B:B,'Trade Sheet'!C1054,'Account Ref'!A:A))</f>
        <v>3</v>
      </c>
      <c r="C1054" s="33" t="s">
        <v>274</v>
      </c>
      <c r="D1054" s="34">
        <v>44196</v>
      </c>
      <c r="E1054" s="34">
        <v>44161</v>
      </c>
      <c r="F1054" t="s">
        <v>436</v>
      </c>
      <c r="G1054">
        <v>21</v>
      </c>
      <c r="H1054">
        <v>1</v>
      </c>
      <c r="I1054">
        <v>2574.7800000000002</v>
      </c>
      <c r="L1054" s="37">
        <v>350</v>
      </c>
      <c r="M1054" s="38">
        <f t="shared" si="34"/>
        <v>350</v>
      </c>
      <c r="N1054" s="39">
        <f t="shared" si="35"/>
        <v>-901173.00000000012</v>
      </c>
    </row>
    <row r="1055" spans="2:14" x14ac:dyDescent="0.25">
      <c r="B1055" s="16">
        <f>IF(C1055="","",SUMIF('Account Ref'!B:B,'Trade Sheet'!C1055,'Account Ref'!A:A))</f>
        <v>3</v>
      </c>
      <c r="C1055" s="33" t="s">
        <v>274</v>
      </c>
      <c r="D1055" s="34">
        <v>44196</v>
      </c>
      <c r="E1055" s="34">
        <v>44161</v>
      </c>
      <c r="F1055" t="s">
        <v>475</v>
      </c>
      <c r="G1055">
        <v>21</v>
      </c>
      <c r="H1055">
        <v>2</v>
      </c>
      <c r="I1055">
        <v>474.52</v>
      </c>
      <c r="L1055" s="37">
        <v>1375</v>
      </c>
      <c r="M1055" s="38">
        <f t="shared" si="34"/>
        <v>2750</v>
      </c>
      <c r="N1055" s="39">
        <f t="shared" si="35"/>
        <v>-1304930</v>
      </c>
    </row>
    <row r="1056" spans="2:14" x14ac:dyDescent="0.25">
      <c r="B1056" s="16">
        <f>IF(C1056="","",SUMIF('Account Ref'!B:B,'Trade Sheet'!C1056,'Account Ref'!A:A))</f>
        <v>3</v>
      </c>
      <c r="C1056" s="33" t="s">
        <v>274</v>
      </c>
      <c r="D1056" s="34">
        <v>44196</v>
      </c>
      <c r="E1056" s="34">
        <v>44161</v>
      </c>
      <c r="F1056" t="s">
        <v>476</v>
      </c>
      <c r="G1056">
        <v>21</v>
      </c>
      <c r="H1056">
        <v>1</v>
      </c>
      <c r="I1056">
        <v>3019.78</v>
      </c>
      <c r="L1056" s="37">
        <v>300</v>
      </c>
      <c r="M1056" s="38">
        <f t="shared" si="34"/>
        <v>300</v>
      </c>
      <c r="N1056" s="39">
        <f t="shared" si="35"/>
        <v>-905934.00000000012</v>
      </c>
    </row>
    <row r="1057" spans="2:14" x14ac:dyDescent="0.25">
      <c r="B1057" s="16">
        <f>IF(C1057="","",SUMIF('Account Ref'!B:B,'Trade Sheet'!C1057,'Account Ref'!A:A))</f>
        <v>3</v>
      </c>
      <c r="C1057" s="33" t="s">
        <v>274</v>
      </c>
      <c r="D1057" s="34">
        <v>44196</v>
      </c>
      <c r="E1057" s="34">
        <v>44161</v>
      </c>
      <c r="F1057" t="s">
        <v>444</v>
      </c>
      <c r="G1057">
        <v>21</v>
      </c>
      <c r="H1057">
        <v>1</v>
      </c>
      <c r="I1057">
        <v>741.87</v>
      </c>
      <c r="L1057" s="37">
        <v>1300</v>
      </c>
      <c r="M1057" s="38">
        <f t="shared" si="34"/>
        <v>1300</v>
      </c>
      <c r="N1057" s="39">
        <f t="shared" si="35"/>
        <v>-964431</v>
      </c>
    </row>
    <row r="1058" spans="2:14" x14ac:dyDescent="0.25">
      <c r="B1058" s="16">
        <f>IF(C1058="","",SUMIF('Account Ref'!B:B,'Trade Sheet'!C1058,'Account Ref'!A:A))</f>
        <v>3</v>
      </c>
      <c r="C1058" s="33" t="s">
        <v>274</v>
      </c>
      <c r="D1058" s="34">
        <v>44196</v>
      </c>
      <c r="E1058" s="34">
        <v>44161</v>
      </c>
      <c r="F1058" t="s">
        <v>454</v>
      </c>
      <c r="G1058">
        <v>21</v>
      </c>
      <c r="H1058">
        <v>2</v>
      </c>
      <c r="I1058">
        <v>1113.5</v>
      </c>
      <c r="L1058" s="37">
        <v>600</v>
      </c>
      <c r="M1058" s="38">
        <f t="shared" si="34"/>
        <v>1200</v>
      </c>
      <c r="N1058" s="39">
        <f t="shared" si="35"/>
        <v>-1336200</v>
      </c>
    </row>
    <row r="1059" spans="2:14" x14ac:dyDescent="0.25">
      <c r="B1059" s="16">
        <f>IF(C1059="","",SUMIF('Account Ref'!B:B,'Trade Sheet'!C1059,'Account Ref'!A:A))</f>
        <v>3</v>
      </c>
      <c r="C1059" s="33" t="s">
        <v>274</v>
      </c>
      <c r="D1059" s="34">
        <v>44196</v>
      </c>
      <c r="E1059" s="34">
        <v>44161</v>
      </c>
      <c r="F1059" t="s">
        <v>477</v>
      </c>
      <c r="G1059">
        <v>21</v>
      </c>
      <c r="H1059">
        <v>-2</v>
      </c>
      <c r="I1059">
        <v>212.13</v>
      </c>
      <c r="L1059" s="37">
        <v>2800</v>
      </c>
      <c r="M1059" s="38">
        <f t="shared" si="34"/>
        <v>-5600</v>
      </c>
      <c r="N1059" s="39">
        <f t="shared" si="35"/>
        <v>1187928</v>
      </c>
    </row>
    <row r="1060" spans="2:14" x14ac:dyDescent="0.25">
      <c r="B1060" s="16">
        <f>IF(C1060="","",SUMIF('Account Ref'!B:B,'Trade Sheet'!C1060,'Account Ref'!A:A))</f>
        <v>3</v>
      </c>
      <c r="C1060" s="33" t="s">
        <v>274</v>
      </c>
      <c r="D1060" s="34">
        <v>44196</v>
      </c>
      <c r="E1060" s="34">
        <v>44161</v>
      </c>
      <c r="F1060" t="s">
        <v>426</v>
      </c>
      <c r="G1060">
        <v>21</v>
      </c>
      <c r="H1060">
        <v>-2</v>
      </c>
      <c r="I1060">
        <v>80.12</v>
      </c>
      <c r="L1060" s="37">
        <v>7700</v>
      </c>
      <c r="M1060" s="38">
        <f t="shared" si="34"/>
        <v>-15400</v>
      </c>
      <c r="N1060" s="39">
        <f t="shared" si="35"/>
        <v>1233848</v>
      </c>
    </row>
    <row r="1061" spans="2:14" x14ac:dyDescent="0.25">
      <c r="B1061" s="16">
        <f>IF(C1061="","",SUMIF('Account Ref'!B:B,'Trade Sheet'!C1061,'Account Ref'!A:A))</f>
        <v>3</v>
      </c>
      <c r="C1061" s="33" t="s">
        <v>274</v>
      </c>
      <c r="D1061" s="34">
        <v>44196</v>
      </c>
      <c r="E1061" s="34">
        <v>44161</v>
      </c>
      <c r="F1061" t="s">
        <v>478</v>
      </c>
      <c r="G1061">
        <v>21</v>
      </c>
      <c r="H1061">
        <v>-1</v>
      </c>
      <c r="I1061">
        <v>8805.27</v>
      </c>
      <c r="L1061" s="37">
        <v>125</v>
      </c>
      <c r="M1061" s="38">
        <f t="shared" si="34"/>
        <v>-125</v>
      </c>
      <c r="N1061" s="39">
        <f t="shared" si="35"/>
        <v>1100658.75</v>
      </c>
    </row>
    <row r="1062" spans="2:14" x14ac:dyDescent="0.25">
      <c r="B1062" s="16">
        <f>IF(C1062="","",SUMIF('Account Ref'!B:B,'Trade Sheet'!C1062,'Account Ref'!A:A))</f>
        <v>3</v>
      </c>
      <c r="C1062" s="33" t="s">
        <v>274</v>
      </c>
      <c r="D1062" s="34">
        <v>44196</v>
      </c>
      <c r="E1062" s="34">
        <v>44161</v>
      </c>
      <c r="F1062" t="s">
        <v>427</v>
      </c>
      <c r="G1062">
        <v>21</v>
      </c>
      <c r="H1062">
        <v>-2</v>
      </c>
      <c r="I1062">
        <v>102.79</v>
      </c>
      <c r="L1062" s="37">
        <v>6100</v>
      </c>
      <c r="M1062" s="38">
        <f t="shared" si="34"/>
        <v>-12200</v>
      </c>
      <c r="N1062" s="39">
        <f t="shared" si="35"/>
        <v>1254038</v>
      </c>
    </row>
    <row r="1063" spans="2:14" x14ac:dyDescent="0.25">
      <c r="B1063" s="16">
        <f>IF(C1063="","",SUMIF('Account Ref'!B:B,'Trade Sheet'!C1063,'Account Ref'!A:A))</f>
        <v>3</v>
      </c>
      <c r="C1063" s="33" t="s">
        <v>274</v>
      </c>
      <c r="D1063" s="34">
        <v>44196</v>
      </c>
      <c r="E1063" s="34">
        <v>44161</v>
      </c>
      <c r="F1063" t="s">
        <v>428</v>
      </c>
      <c r="G1063">
        <v>21</v>
      </c>
      <c r="H1063">
        <v>-1</v>
      </c>
      <c r="I1063">
        <v>409.03</v>
      </c>
      <c r="L1063" s="37">
        <v>2500</v>
      </c>
      <c r="M1063" s="38">
        <f t="shared" si="34"/>
        <v>-2500</v>
      </c>
      <c r="N1063" s="39">
        <f t="shared" si="35"/>
        <v>1022574.9999999999</v>
      </c>
    </row>
    <row r="1064" spans="2:14" x14ac:dyDescent="0.25">
      <c r="B1064" s="16">
        <f>IF(C1064="","",SUMIF('Account Ref'!B:B,'Trade Sheet'!C1064,'Account Ref'!A:A))</f>
        <v>3</v>
      </c>
      <c r="C1064" s="33" t="s">
        <v>274</v>
      </c>
      <c r="D1064" s="34">
        <v>44196</v>
      </c>
      <c r="E1064" s="34">
        <v>44161</v>
      </c>
      <c r="F1064" t="s">
        <v>479</v>
      </c>
      <c r="G1064">
        <v>21</v>
      </c>
      <c r="H1064">
        <v>-1</v>
      </c>
      <c r="I1064">
        <v>726.52</v>
      </c>
      <c r="L1064" s="37">
        <v>1400</v>
      </c>
      <c r="M1064" s="38">
        <f t="shared" si="34"/>
        <v>-1400</v>
      </c>
      <c r="N1064" s="39">
        <f t="shared" si="35"/>
        <v>1017128</v>
      </c>
    </row>
    <row r="1065" spans="2:14" x14ac:dyDescent="0.25">
      <c r="B1065" s="16">
        <f>IF(C1065="","",SUMIF('Account Ref'!B:B,'Trade Sheet'!C1065,'Account Ref'!A:A))</f>
        <v>3</v>
      </c>
      <c r="C1065" s="33" t="s">
        <v>274</v>
      </c>
      <c r="D1065" s="34">
        <v>44196</v>
      </c>
      <c r="E1065" s="34">
        <v>44161</v>
      </c>
      <c r="F1065" t="s">
        <v>480</v>
      </c>
      <c r="G1065">
        <v>21</v>
      </c>
      <c r="H1065">
        <v>-2</v>
      </c>
      <c r="I1065">
        <v>119.35</v>
      </c>
      <c r="L1065" s="37">
        <v>6200</v>
      </c>
      <c r="M1065" s="38">
        <f t="shared" si="34"/>
        <v>-12400</v>
      </c>
      <c r="N1065" s="39">
        <f t="shared" si="35"/>
        <v>1479940</v>
      </c>
    </row>
    <row r="1066" spans="2:14" x14ac:dyDescent="0.25">
      <c r="B1066" s="16">
        <f>IF(C1066="","",SUMIF('Account Ref'!B:B,'Trade Sheet'!C1066,'Account Ref'!A:A))</f>
        <v>3</v>
      </c>
      <c r="C1066" s="33" t="s">
        <v>274</v>
      </c>
      <c r="D1066" s="34">
        <v>44196</v>
      </c>
      <c r="E1066" s="34">
        <v>44161</v>
      </c>
      <c r="F1066" t="s">
        <v>458</v>
      </c>
      <c r="G1066">
        <v>21</v>
      </c>
      <c r="H1066">
        <v>-1</v>
      </c>
      <c r="I1066">
        <v>571.79999999999995</v>
      </c>
      <c r="L1066" s="37">
        <v>1700</v>
      </c>
      <c r="M1066" s="38">
        <f t="shared" si="34"/>
        <v>-1700</v>
      </c>
      <c r="N1066" s="39">
        <f t="shared" si="35"/>
        <v>972059.99999999988</v>
      </c>
    </row>
    <row r="1067" spans="2:14" x14ac:dyDescent="0.25">
      <c r="B1067" s="16">
        <f>IF(C1067="","",SUMIF('Account Ref'!B:B,'Trade Sheet'!C1067,'Account Ref'!A:A))</f>
        <v>3</v>
      </c>
      <c r="C1067" s="33" t="s">
        <v>274</v>
      </c>
      <c r="D1067" s="34">
        <v>44196</v>
      </c>
      <c r="E1067" s="34">
        <v>44161</v>
      </c>
      <c r="F1067" t="s">
        <v>440</v>
      </c>
      <c r="G1067">
        <v>21</v>
      </c>
      <c r="H1067">
        <v>-1</v>
      </c>
      <c r="I1067">
        <v>4811.7</v>
      </c>
      <c r="L1067" s="37">
        <v>250</v>
      </c>
      <c r="M1067" s="38">
        <f t="shared" si="34"/>
        <v>-250</v>
      </c>
      <c r="N1067" s="39">
        <f t="shared" si="35"/>
        <v>1202925</v>
      </c>
    </row>
    <row r="1068" spans="2:14" x14ac:dyDescent="0.25">
      <c r="B1068" s="16">
        <f>IF(C1068="","",SUMIF('Account Ref'!B:B,'Trade Sheet'!C1068,'Account Ref'!A:A))</f>
        <v>4</v>
      </c>
      <c r="C1068" s="33" t="s">
        <v>275</v>
      </c>
      <c r="D1068" s="34">
        <v>44196</v>
      </c>
      <c r="E1068" s="34">
        <v>44161</v>
      </c>
      <c r="F1068" t="s">
        <v>481</v>
      </c>
      <c r="G1068">
        <v>21</v>
      </c>
      <c r="H1068">
        <v>2</v>
      </c>
      <c r="I1068">
        <v>422.38</v>
      </c>
      <c r="L1068" s="37">
        <v>1300</v>
      </c>
      <c r="M1068" s="38">
        <f t="shared" si="34"/>
        <v>2600</v>
      </c>
      <c r="N1068" s="39">
        <f t="shared" si="35"/>
        <v>-1098188</v>
      </c>
    </row>
    <row r="1069" spans="2:14" x14ac:dyDescent="0.25">
      <c r="B1069" s="16">
        <f>IF(C1069="","",SUMIF('Account Ref'!B:B,'Trade Sheet'!C1069,'Account Ref'!A:A))</f>
        <v>4</v>
      </c>
      <c r="C1069" s="33" t="s">
        <v>275</v>
      </c>
      <c r="D1069" s="34">
        <v>44196</v>
      </c>
      <c r="E1069" s="34">
        <v>44161</v>
      </c>
      <c r="F1069" t="s">
        <v>444</v>
      </c>
      <c r="G1069">
        <v>21</v>
      </c>
      <c r="H1069">
        <v>1</v>
      </c>
      <c r="I1069">
        <v>741.87</v>
      </c>
      <c r="L1069" s="37">
        <v>1300</v>
      </c>
      <c r="M1069" s="38">
        <f t="shared" si="34"/>
        <v>1300</v>
      </c>
      <c r="N1069" s="39">
        <f t="shared" si="35"/>
        <v>-964431</v>
      </c>
    </row>
    <row r="1070" spans="2:14" x14ac:dyDescent="0.25">
      <c r="B1070" s="16">
        <f>IF(C1070="","",SUMIF('Account Ref'!B:B,'Trade Sheet'!C1070,'Account Ref'!A:A))</f>
        <v>4</v>
      </c>
      <c r="C1070" s="33" t="s">
        <v>275</v>
      </c>
      <c r="D1070" s="34">
        <v>44196</v>
      </c>
      <c r="E1070" s="34">
        <v>44161</v>
      </c>
      <c r="F1070" t="s">
        <v>457</v>
      </c>
      <c r="G1070">
        <v>21</v>
      </c>
      <c r="H1070">
        <v>1</v>
      </c>
      <c r="I1070">
        <v>1950.55</v>
      </c>
      <c r="L1070" s="37">
        <v>505</v>
      </c>
      <c r="M1070" s="38">
        <f t="shared" si="34"/>
        <v>505</v>
      </c>
      <c r="N1070" s="39">
        <f t="shared" si="35"/>
        <v>-985027.75</v>
      </c>
    </row>
    <row r="1071" spans="2:14" x14ac:dyDescent="0.25">
      <c r="B1071" s="16">
        <f>IF(C1071="","",SUMIF('Account Ref'!B:B,'Trade Sheet'!C1071,'Account Ref'!A:A))</f>
        <v>4</v>
      </c>
      <c r="C1071" s="33" t="s">
        <v>275</v>
      </c>
      <c r="D1071" s="34">
        <v>44196</v>
      </c>
      <c r="E1071" s="34">
        <v>44161</v>
      </c>
      <c r="F1071" t="s">
        <v>442</v>
      </c>
      <c r="G1071">
        <v>21</v>
      </c>
      <c r="H1071">
        <v>2</v>
      </c>
      <c r="I1071">
        <v>2159.9299999999998</v>
      </c>
      <c r="L1071" s="37">
        <v>300</v>
      </c>
      <c r="M1071" s="38">
        <f t="shared" si="34"/>
        <v>600</v>
      </c>
      <c r="N1071" s="39">
        <f t="shared" si="35"/>
        <v>-1295958</v>
      </c>
    </row>
    <row r="1072" spans="2:14" x14ac:dyDescent="0.25">
      <c r="B1072" s="16">
        <f>IF(C1072="","",SUMIF('Account Ref'!B:B,'Trade Sheet'!C1072,'Account Ref'!A:A))</f>
        <v>4</v>
      </c>
      <c r="C1072" s="33" t="s">
        <v>275</v>
      </c>
      <c r="D1072" s="34">
        <v>44196</v>
      </c>
      <c r="E1072" s="34">
        <v>44161</v>
      </c>
      <c r="F1072" t="s">
        <v>434</v>
      </c>
      <c r="G1072">
        <v>21</v>
      </c>
      <c r="H1072">
        <v>2</v>
      </c>
      <c r="I1072">
        <v>3554.9</v>
      </c>
      <c r="L1072" s="37">
        <v>200</v>
      </c>
      <c r="M1072" s="38">
        <f t="shared" si="34"/>
        <v>400</v>
      </c>
      <c r="N1072" s="39">
        <f t="shared" si="35"/>
        <v>-1421960</v>
      </c>
    </row>
    <row r="1073" spans="2:14" x14ac:dyDescent="0.25">
      <c r="B1073" s="16">
        <f>IF(C1073="","",SUMIF('Account Ref'!B:B,'Trade Sheet'!C1073,'Account Ref'!A:A))</f>
        <v>4</v>
      </c>
      <c r="C1073" s="33" t="s">
        <v>275</v>
      </c>
      <c r="D1073" s="34">
        <v>44196</v>
      </c>
      <c r="E1073" s="34">
        <v>44161</v>
      </c>
      <c r="F1073" t="s">
        <v>476</v>
      </c>
      <c r="G1073">
        <v>21</v>
      </c>
      <c r="H1073">
        <v>1</v>
      </c>
      <c r="I1073">
        <v>3019.78</v>
      </c>
      <c r="L1073" s="37">
        <v>300</v>
      </c>
      <c r="M1073" s="38">
        <f t="shared" si="34"/>
        <v>300</v>
      </c>
      <c r="N1073" s="39">
        <f t="shared" si="35"/>
        <v>-905934.00000000012</v>
      </c>
    </row>
    <row r="1074" spans="2:14" x14ac:dyDescent="0.25">
      <c r="B1074" s="16">
        <f>IF(C1074="","",SUMIF('Account Ref'!B:B,'Trade Sheet'!C1074,'Account Ref'!A:A))</f>
        <v>4</v>
      </c>
      <c r="C1074" s="33" t="s">
        <v>275</v>
      </c>
      <c r="D1074" s="34">
        <v>44196</v>
      </c>
      <c r="E1074" s="34">
        <v>44161</v>
      </c>
      <c r="F1074" t="s">
        <v>482</v>
      </c>
      <c r="G1074">
        <v>21</v>
      </c>
      <c r="H1074">
        <v>2</v>
      </c>
      <c r="I1074">
        <v>189.47</v>
      </c>
      <c r="L1074" s="37">
        <v>3000</v>
      </c>
      <c r="M1074" s="38">
        <f t="shared" si="34"/>
        <v>6000</v>
      </c>
      <c r="N1074" s="39">
        <f t="shared" si="35"/>
        <v>-1136820</v>
      </c>
    </row>
    <row r="1075" spans="2:14" x14ac:dyDescent="0.25">
      <c r="B1075" s="16">
        <f>IF(C1075="","",SUMIF('Account Ref'!B:B,'Trade Sheet'!C1075,'Account Ref'!A:A))</f>
        <v>4</v>
      </c>
      <c r="C1075" s="33" t="s">
        <v>275</v>
      </c>
      <c r="D1075" s="34">
        <v>44196</v>
      </c>
      <c r="E1075" s="34">
        <v>44161</v>
      </c>
      <c r="F1075" t="s">
        <v>445</v>
      </c>
      <c r="G1075">
        <v>21</v>
      </c>
      <c r="H1075">
        <v>2</v>
      </c>
      <c r="I1075">
        <v>4905.9799999999996</v>
      </c>
      <c r="L1075" s="37">
        <v>125</v>
      </c>
      <c r="M1075" s="38">
        <f t="shared" si="34"/>
        <v>250</v>
      </c>
      <c r="N1075" s="39">
        <f t="shared" si="35"/>
        <v>-1226495</v>
      </c>
    </row>
    <row r="1076" spans="2:14" x14ac:dyDescent="0.25">
      <c r="B1076" s="16">
        <f>IF(C1076="","",SUMIF('Account Ref'!B:B,'Trade Sheet'!C1076,'Account Ref'!A:A))</f>
        <v>4</v>
      </c>
      <c r="C1076" s="33" t="s">
        <v>275</v>
      </c>
      <c r="D1076" s="34">
        <v>44196</v>
      </c>
      <c r="E1076" s="34">
        <v>44161</v>
      </c>
      <c r="F1076" t="s">
        <v>466</v>
      </c>
      <c r="G1076">
        <v>21</v>
      </c>
      <c r="H1076">
        <v>2</v>
      </c>
      <c r="I1076">
        <v>7007.57</v>
      </c>
      <c r="L1076" s="37">
        <v>100</v>
      </c>
      <c r="M1076" s="38">
        <f t="shared" si="34"/>
        <v>200</v>
      </c>
      <c r="N1076" s="39">
        <f t="shared" si="35"/>
        <v>-1401514</v>
      </c>
    </row>
    <row r="1077" spans="2:14" x14ac:dyDescent="0.25">
      <c r="B1077" s="16">
        <f>IF(C1077="","",SUMIF('Account Ref'!B:B,'Trade Sheet'!C1077,'Account Ref'!A:A))</f>
        <v>4</v>
      </c>
      <c r="C1077" s="33" t="s">
        <v>275</v>
      </c>
      <c r="D1077" s="34">
        <v>44196</v>
      </c>
      <c r="E1077" s="34">
        <v>44161</v>
      </c>
      <c r="F1077" t="s">
        <v>472</v>
      </c>
      <c r="G1077">
        <v>21</v>
      </c>
      <c r="H1077">
        <v>2</v>
      </c>
      <c r="I1077">
        <v>379.94</v>
      </c>
      <c r="L1077" s="37">
        <v>1800</v>
      </c>
      <c r="M1077" s="38">
        <f t="shared" si="34"/>
        <v>3600</v>
      </c>
      <c r="N1077" s="39">
        <f t="shared" si="35"/>
        <v>-1367784</v>
      </c>
    </row>
    <row r="1078" spans="2:14" x14ac:dyDescent="0.25">
      <c r="B1078" s="16">
        <f>IF(C1078="","",SUMIF('Account Ref'!B:B,'Trade Sheet'!C1078,'Account Ref'!A:A))</f>
        <v>4</v>
      </c>
      <c r="C1078" s="33" t="s">
        <v>275</v>
      </c>
      <c r="D1078" s="34">
        <v>44196</v>
      </c>
      <c r="E1078" s="34">
        <v>44161</v>
      </c>
      <c r="F1078" t="s">
        <v>478</v>
      </c>
      <c r="G1078">
        <v>21</v>
      </c>
      <c r="H1078">
        <v>-1</v>
      </c>
      <c r="I1078">
        <v>8805.27</v>
      </c>
      <c r="L1078" s="37">
        <v>125</v>
      </c>
      <c r="M1078" s="38">
        <f t="shared" si="34"/>
        <v>-125</v>
      </c>
      <c r="N1078" s="39">
        <f t="shared" si="35"/>
        <v>1100658.75</v>
      </c>
    </row>
    <row r="1079" spans="2:14" x14ac:dyDescent="0.25">
      <c r="B1079" s="16">
        <f>IF(C1079="","",SUMIF('Account Ref'!B:B,'Trade Sheet'!C1079,'Account Ref'!A:A))</f>
        <v>4</v>
      </c>
      <c r="C1079" s="33" t="s">
        <v>275</v>
      </c>
      <c r="D1079" s="34">
        <v>44196</v>
      </c>
      <c r="E1079" s="34">
        <v>44161</v>
      </c>
      <c r="F1079" t="s">
        <v>458</v>
      </c>
      <c r="G1079">
        <v>21</v>
      </c>
      <c r="H1079">
        <v>-1</v>
      </c>
      <c r="I1079">
        <v>571.79999999999995</v>
      </c>
      <c r="L1079" s="37">
        <v>1700</v>
      </c>
      <c r="M1079" s="38">
        <f t="shared" si="34"/>
        <v>-1700</v>
      </c>
      <c r="N1079" s="39">
        <f t="shared" si="35"/>
        <v>972059.99999999988</v>
      </c>
    </row>
    <row r="1080" spans="2:14" x14ac:dyDescent="0.25">
      <c r="B1080" s="16">
        <f>IF(C1080="","",SUMIF('Account Ref'!B:B,'Trade Sheet'!C1080,'Account Ref'!A:A))</f>
        <v>4</v>
      </c>
      <c r="C1080" s="33" t="s">
        <v>275</v>
      </c>
      <c r="D1080" s="34">
        <v>44196</v>
      </c>
      <c r="E1080" s="34">
        <v>44161</v>
      </c>
      <c r="F1080" t="s">
        <v>427</v>
      </c>
      <c r="G1080">
        <v>21</v>
      </c>
      <c r="H1080">
        <v>-2</v>
      </c>
      <c r="I1080">
        <v>102.79</v>
      </c>
      <c r="L1080" s="37">
        <v>6100</v>
      </c>
      <c r="M1080" s="38">
        <f t="shared" si="34"/>
        <v>-12200</v>
      </c>
      <c r="N1080" s="39">
        <f t="shared" si="35"/>
        <v>1254038</v>
      </c>
    </row>
    <row r="1081" spans="2:14" x14ac:dyDescent="0.25">
      <c r="B1081" s="16">
        <f>IF(C1081="","",SUMIF('Account Ref'!B:B,'Trade Sheet'!C1081,'Account Ref'!A:A))</f>
        <v>4</v>
      </c>
      <c r="C1081" s="33" t="s">
        <v>275</v>
      </c>
      <c r="D1081" s="34">
        <v>44196</v>
      </c>
      <c r="E1081" s="34">
        <v>44161</v>
      </c>
      <c r="F1081" t="s">
        <v>440</v>
      </c>
      <c r="G1081">
        <v>21</v>
      </c>
      <c r="H1081">
        <v>-1</v>
      </c>
      <c r="I1081">
        <v>4811.7</v>
      </c>
      <c r="L1081" s="37">
        <v>250</v>
      </c>
      <c r="M1081" s="38">
        <f t="shared" si="34"/>
        <v>-250</v>
      </c>
      <c r="N1081" s="39">
        <f t="shared" si="35"/>
        <v>1202925</v>
      </c>
    </row>
    <row r="1082" spans="2:14" x14ac:dyDescent="0.25">
      <c r="B1082" s="16">
        <f>IF(C1082="","",SUMIF('Account Ref'!B:B,'Trade Sheet'!C1082,'Account Ref'!A:A))</f>
        <v>4</v>
      </c>
      <c r="C1082" s="33" t="s">
        <v>275</v>
      </c>
      <c r="D1082" s="34">
        <v>44196</v>
      </c>
      <c r="E1082" s="34">
        <v>44161</v>
      </c>
      <c r="F1082" t="s">
        <v>479</v>
      </c>
      <c r="G1082">
        <v>21</v>
      </c>
      <c r="H1082">
        <v>-1</v>
      </c>
      <c r="I1082">
        <v>726.52</v>
      </c>
      <c r="L1082" s="37">
        <v>1400</v>
      </c>
      <c r="M1082" s="38">
        <f t="shared" si="34"/>
        <v>-1400</v>
      </c>
      <c r="N1082" s="39">
        <f t="shared" si="35"/>
        <v>1017128</v>
      </c>
    </row>
    <row r="1083" spans="2:14" x14ac:dyDescent="0.25">
      <c r="B1083" s="16">
        <f>IF(C1083="","",SUMIF('Account Ref'!B:B,'Trade Sheet'!C1083,'Account Ref'!A:A))</f>
        <v>4</v>
      </c>
      <c r="C1083" s="33" t="s">
        <v>275</v>
      </c>
      <c r="D1083" s="34">
        <v>44196</v>
      </c>
      <c r="E1083" s="34">
        <v>44161</v>
      </c>
      <c r="F1083" t="s">
        <v>426</v>
      </c>
      <c r="G1083">
        <v>21</v>
      </c>
      <c r="H1083">
        <v>-2</v>
      </c>
      <c r="I1083">
        <v>80.12</v>
      </c>
      <c r="L1083" s="37">
        <v>7700</v>
      </c>
      <c r="M1083" s="38">
        <f t="shared" si="34"/>
        <v>-15400</v>
      </c>
      <c r="N1083" s="39">
        <f t="shared" si="35"/>
        <v>1233848</v>
      </c>
    </row>
    <row r="1084" spans="2:14" x14ac:dyDescent="0.25">
      <c r="B1084" s="16">
        <f>IF(C1084="","",SUMIF('Account Ref'!B:B,'Trade Sheet'!C1084,'Account Ref'!A:A))</f>
        <v>4</v>
      </c>
      <c r="C1084" s="33" t="s">
        <v>275</v>
      </c>
      <c r="D1084" s="34">
        <v>44196</v>
      </c>
      <c r="E1084" s="34">
        <v>44161</v>
      </c>
      <c r="F1084" t="s">
        <v>437</v>
      </c>
      <c r="G1084">
        <v>21</v>
      </c>
      <c r="H1084">
        <v>-2</v>
      </c>
      <c r="I1084">
        <v>1886.25</v>
      </c>
      <c r="L1084" s="37">
        <v>400</v>
      </c>
      <c r="M1084" s="38">
        <f t="shared" si="34"/>
        <v>-800</v>
      </c>
      <c r="N1084" s="39">
        <f t="shared" si="35"/>
        <v>1509000</v>
      </c>
    </row>
    <row r="1085" spans="2:14" x14ac:dyDescent="0.25">
      <c r="B1085" s="16">
        <f>IF(C1085="","",SUMIF('Account Ref'!B:B,'Trade Sheet'!C1085,'Account Ref'!A:A))</f>
        <v>4</v>
      </c>
      <c r="C1085" s="33" t="s">
        <v>275</v>
      </c>
      <c r="D1085" s="34">
        <v>44196</v>
      </c>
      <c r="E1085" s="34">
        <v>44161</v>
      </c>
      <c r="F1085" t="s">
        <v>432</v>
      </c>
      <c r="G1085">
        <v>21</v>
      </c>
      <c r="H1085">
        <v>-2</v>
      </c>
      <c r="I1085">
        <v>854.53</v>
      </c>
      <c r="L1085" s="37">
        <v>800</v>
      </c>
      <c r="M1085" s="38">
        <f t="shared" si="34"/>
        <v>-1600</v>
      </c>
      <c r="N1085" s="39">
        <f t="shared" si="35"/>
        <v>1367248</v>
      </c>
    </row>
    <row r="1086" spans="2:14" x14ac:dyDescent="0.25">
      <c r="B1086" s="16">
        <f>IF(C1086="","",SUMIF('Account Ref'!B:B,'Trade Sheet'!C1086,'Account Ref'!A:A))</f>
        <v>4</v>
      </c>
      <c r="C1086" s="33" t="s">
        <v>275</v>
      </c>
      <c r="D1086" s="34">
        <v>44196</v>
      </c>
      <c r="E1086" s="34">
        <v>44161</v>
      </c>
      <c r="F1086" t="s">
        <v>464</v>
      </c>
      <c r="G1086">
        <v>21</v>
      </c>
      <c r="H1086">
        <v>-1</v>
      </c>
      <c r="I1086">
        <v>230.5</v>
      </c>
      <c r="L1086" s="37">
        <v>4300</v>
      </c>
      <c r="M1086" s="38">
        <f t="shared" si="34"/>
        <v>-4300</v>
      </c>
      <c r="N1086" s="39">
        <f t="shared" si="35"/>
        <v>991150</v>
      </c>
    </row>
    <row r="1087" spans="2:14" x14ac:dyDescent="0.25">
      <c r="B1087" s="16">
        <f>IF(C1087="","",SUMIF('Account Ref'!B:B,'Trade Sheet'!C1087,'Account Ref'!A:A))</f>
        <v>5</v>
      </c>
      <c r="C1087" s="33" t="s">
        <v>276</v>
      </c>
      <c r="D1087" s="34">
        <v>44196</v>
      </c>
      <c r="E1087" s="34">
        <v>44161</v>
      </c>
      <c r="F1087" t="s">
        <v>466</v>
      </c>
      <c r="G1087">
        <v>21</v>
      </c>
      <c r="H1087">
        <v>1</v>
      </c>
      <c r="I1087">
        <v>7007.57</v>
      </c>
      <c r="L1087" s="37">
        <v>100</v>
      </c>
      <c r="M1087" s="38">
        <f t="shared" si="34"/>
        <v>100</v>
      </c>
      <c r="N1087" s="39">
        <f t="shared" si="35"/>
        <v>-700757</v>
      </c>
    </row>
    <row r="1088" spans="2:14" x14ac:dyDescent="0.25">
      <c r="B1088" s="16">
        <f>IF(C1088="","",SUMIF('Account Ref'!B:B,'Trade Sheet'!C1088,'Account Ref'!A:A))</f>
        <v>5</v>
      </c>
      <c r="C1088" s="33" t="s">
        <v>276</v>
      </c>
      <c r="D1088" s="34">
        <v>44196</v>
      </c>
      <c r="E1088" s="34">
        <v>44161</v>
      </c>
      <c r="F1088" t="s">
        <v>476</v>
      </c>
      <c r="G1088">
        <v>21</v>
      </c>
      <c r="H1088">
        <v>1</v>
      </c>
      <c r="I1088">
        <v>3019.78</v>
      </c>
      <c r="L1088" s="37">
        <v>300</v>
      </c>
      <c r="M1088" s="38">
        <f t="shared" si="34"/>
        <v>300</v>
      </c>
      <c r="N1088" s="39">
        <f t="shared" si="35"/>
        <v>-905934.00000000012</v>
      </c>
    </row>
    <row r="1089" spans="2:14" x14ac:dyDescent="0.25">
      <c r="B1089" s="16">
        <f>IF(C1089="","",SUMIF('Account Ref'!B:B,'Trade Sheet'!C1089,'Account Ref'!A:A))</f>
        <v>5</v>
      </c>
      <c r="C1089" s="33" t="s">
        <v>276</v>
      </c>
      <c r="D1089" s="34">
        <v>44196</v>
      </c>
      <c r="E1089" s="34">
        <v>44161</v>
      </c>
      <c r="F1089" t="s">
        <v>483</v>
      </c>
      <c r="G1089">
        <v>21</v>
      </c>
      <c r="H1089">
        <v>1</v>
      </c>
      <c r="I1089">
        <v>59.8</v>
      </c>
      <c r="L1089" s="37">
        <v>8500</v>
      </c>
      <c r="M1089" s="38">
        <f t="shared" si="34"/>
        <v>8500</v>
      </c>
      <c r="N1089" s="39">
        <f t="shared" si="35"/>
        <v>-508300</v>
      </c>
    </row>
    <row r="1090" spans="2:14" x14ac:dyDescent="0.25">
      <c r="B1090" s="16">
        <f>IF(C1090="","",SUMIF('Account Ref'!B:B,'Trade Sheet'!C1090,'Account Ref'!A:A))</f>
        <v>5</v>
      </c>
      <c r="C1090" s="33" t="s">
        <v>276</v>
      </c>
      <c r="D1090" s="34">
        <v>44196</v>
      </c>
      <c r="E1090" s="34">
        <v>44161</v>
      </c>
      <c r="F1090" t="s">
        <v>450</v>
      </c>
      <c r="G1090">
        <v>21</v>
      </c>
      <c r="H1090">
        <v>1</v>
      </c>
      <c r="I1090">
        <v>50.8</v>
      </c>
      <c r="L1090" s="37">
        <v>8200</v>
      </c>
      <c r="M1090" s="38">
        <f t="shared" si="34"/>
        <v>8200</v>
      </c>
      <c r="N1090" s="39">
        <f t="shared" si="35"/>
        <v>-416560</v>
      </c>
    </row>
    <row r="1091" spans="2:14" x14ac:dyDescent="0.25">
      <c r="B1091" s="16">
        <f>IF(C1091="","",SUMIF('Account Ref'!B:B,'Trade Sheet'!C1091,'Account Ref'!A:A))</f>
        <v>5</v>
      </c>
      <c r="C1091" s="33" t="s">
        <v>276</v>
      </c>
      <c r="D1091" s="34">
        <v>44196</v>
      </c>
      <c r="E1091" s="34">
        <v>44161</v>
      </c>
      <c r="F1091" t="s">
        <v>484</v>
      </c>
      <c r="G1091">
        <v>21</v>
      </c>
      <c r="H1091">
        <v>1</v>
      </c>
      <c r="I1091">
        <v>505.25</v>
      </c>
      <c r="L1091" s="37">
        <v>1250</v>
      </c>
      <c r="M1091" s="38">
        <f t="shared" si="34"/>
        <v>1250</v>
      </c>
      <c r="N1091" s="39">
        <f t="shared" si="35"/>
        <v>-631562.5</v>
      </c>
    </row>
    <row r="1092" spans="2:14" x14ac:dyDescent="0.25">
      <c r="B1092" s="16">
        <f>IF(C1092="","",SUMIF('Account Ref'!B:B,'Trade Sheet'!C1092,'Account Ref'!A:A))</f>
        <v>5</v>
      </c>
      <c r="C1092" s="33" t="s">
        <v>276</v>
      </c>
      <c r="D1092" s="34">
        <v>44196</v>
      </c>
      <c r="E1092" s="34">
        <v>44161</v>
      </c>
      <c r="F1092" t="s">
        <v>442</v>
      </c>
      <c r="G1092">
        <v>21</v>
      </c>
      <c r="H1092">
        <v>1</v>
      </c>
      <c r="I1092">
        <v>2159.9299999999998</v>
      </c>
      <c r="L1092" s="37">
        <v>300</v>
      </c>
      <c r="M1092" s="38">
        <f t="shared" si="34"/>
        <v>300</v>
      </c>
      <c r="N1092" s="39">
        <f t="shared" si="35"/>
        <v>-647979</v>
      </c>
    </row>
    <row r="1093" spans="2:14" x14ac:dyDescent="0.25">
      <c r="B1093" s="16">
        <f>IF(C1093="","",SUMIF('Account Ref'!B:B,'Trade Sheet'!C1093,'Account Ref'!A:A))</f>
        <v>5</v>
      </c>
      <c r="C1093" s="33" t="s">
        <v>276</v>
      </c>
      <c r="D1093" s="34">
        <v>44196</v>
      </c>
      <c r="E1093" s="34">
        <v>44161</v>
      </c>
      <c r="F1093" t="s">
        <v>485</v>
      </c>
      <c r="G1093">
        <v>21</v>
      </c>
      <c r="H1093">
        <v>1</v>
      </c>
      <c r="I1093">
        <v>326</v>
      </c>
      <c r="L1093" s="37">
        <v>2000</v>
      </c>
      <c r="M1093" s="38">
        <f t="shared" si="34"/>
        <v>2000</v>
      </c>
      <c r="N1093" s="39">
        <f t="shared" si="35"/>
        <v>-652000</v>
      </c>
    </row>
    <row r="1094" spans="2:14" x14ac:dyDescent="0.25">
      <c r="B1094" s="16">
        <f>IF(C1094="","",SUMIF('Account Ref'!B:B,'Trade Sheet'!C1094,'Account Ref'!A:A))</f>
        <v>5</v>
      </c>
      <c r="C1094" s="33" t="s">
        <v>276</v>
      </c>
      <c r="D1094" s="34">
        <v>44196</v>
      </c>
      <c r="E1094" s="34">
        <v>44161</v>
      </c>
      <c r="F1094" t="s">
        <v>473</v>
      </c>
      <c r="G1094">
        <v>21</v>
      </c>
      <c r="H1094">
        <v>1</v>
      </c>
      <c r="I1094">
        <v>2244.5700000000002</v>
      </c>
      <c r="L1094" s="37">
        <v>300</v>
      </c>
      <c r="M1094" s="38">
        <f t="shared" si="34"/>
        <v>300</v>
      </c>
      <c r="N1094" s="39">
        <f t="shared" si="35"/>
        <v>-673371</v>
      </c>
    </row>
    <row r="1095" spans="2:14" x14ac:dyDescent="0.25">
      <c r="B1095" s="16">
        <f>IF(C1095="","",SUMIF('Account Ref'!B:B,'Trade Sheet'!C1095,'Account Ref'!A:A))</f>
        <v>5</v>
      </c>
      <c r="C1095" s="33" t="s">
        <v>276</v>
      </c>
      <c r="D1095" s="34">
        <v>44196</v>
      </c>
      <c r="E1095" s="34">
        <v>44161</v>
      </c>
      <c r="F1095" t="s">
        <v>481</v>
      </c>
      <c r="G1095">
        <v>21</v>
      </c>
      <c r="H1095">
        <v>1</v>
      </c>
      <c r="I1095">
        <v>422.38</v>
      </c>
      <c r="L1095" s="37">
        <v>1300</v>
      </c>
      <c r="M1095" s="38">
        <f t="shared" si="34"/>
        <v>1300</v>
      </c>
      <c r="N1095" s="39">
        <f t="shared" si="35"/>
        <v>-549094</v>
      </c>
    </row>
    <row r="1096" spans="2:14" x14ac:dyDescent="0.25">
      <c r="B1096" s="16">
        <f>IF(C1096="","",SUMIF('Account Ref'!B:B,'Trade Sheet'!C1096,'Account Ref'!A:A))</f>
        <v>5</v>
      </c>
      <c r="C1096" s="33" t="s">
        <v>276</v>
      </c>
      <c r="D1096" s="34">
        <v>44196</v>
      </c>
      <c r="E1096" s="34">
        <v>44161</v>
      </c>
      <c r="F1096" t="s">
        <v>471</v>
      </c>
      <c r="G1096">
        <v>21</v>
      </c>
      <c r="H1096">
        <v>1</v>
      </c>
      <c r="I1096">
        <v>767.9</v>
      </c>
      <c r="L1096" s="37">
        <v>1000</v>
      </c>
      <c r="M1096" s="38">
        <f t="shared" si="34"/>
        <v>1000</v>
      </c>
      <c r="N1096" s="39">
        <f t="shared" si="35"/>
        <v>-767900</v>
      </c>
    </row>
    <row r="1097" spans="2:14" x14ac:dyDescent="0.25">
      <c r="B1097" s="16">
        <f>IF(C1097="","",SUMIF('Account Ref'!B:B,'Trade Sheet'!C1097,'Account Ref'!A:A))</f>
        <v>5</v>
      </c>
      <c r="C1097" s="33" t="s">
        <v>276</v>
      </c>
      <c r="D1097" s="34">
        <v>44196</v>
      </c>
      <c r="E1097" s="34">
        <v>44161</v>
      </c>
      <c r="F1097" t="s">
        <v>486</v>
      </c>
      <c r="G1097">
        <v>21</v>
      </c>
      <c r="H1097">
        <v>1</v>
      </c>
      <c r="I1097">
        <v>840.65</v>
      </c>
      <c r="L1097" s="37">
        <v>700</v>
      </c>
      <c r="M1097" s="38">
        <f t="shared" si="34"/>
        <v>700</v>
      </c>
      <c r="N1097" s="39">
        <f t="shared" si="35"/>
        <v>-588455</v>
      </c>
    </row>
    <row r="1098" spans="2:14" x14ac:dyDescent="0.25">
      <c r="B1098" s="16">
        <f>IF(C1098="","",SUMIF('Account Ref'!B:B,'Trade Sheet'!C1098,'Account Ref'!A:A))</f>
        <v>5</v>
      </c>
      <c r="C1098" s="33" t="s">
        <v>276</v>
      </c>
      <c r="D1098" s="34">
        <v>44196</v>
      </c>
      <c r="E1098" s="34">
        <v>44161</v>
      </c>
      <c r="F1098" t="s">
        <v>487</v>
      </c>
      <c r="G1098">
        <v>21</v>
      </c>
      <c r="H1098">
        <v>1</v>
      </c>
      <c r="I1098">
        <v>2725.8</v>
      </c>
      <c r="L1098" s="37">
        <v>300</v>
      </c>
      <c r="M1098" s="38">
        <f t="shared" si="34"/>
        <v>300</v>
      </c>
      <c r="N1098" s="39">
        <f t="shared" si="35"/>
        <v>-817740</v>
      </c>
    </row>
    <row r="1099" spans="2:14" x14ac:dyDescent="0.25">
      <c r="B1099" s="16">
        <f>IF(C1099="","",SUMIF('Account Ref'!B:B,'Trade Sheet'!C1099,'Account Ref'!A:A))</f>
        <v>5</v>
      </c>
      <c r="C1099" s="33" t="s">
        <v>276</v>
      </c>
      <c r="D1099" s="34">
        <v>44196</v>
      </c>
      <c r="E1099" s="34">
        <v>44161</v>
      </c>
      <c r="F1099" t="s">
        <v>469</v>
      </c>
      <c r="G1099">
        <v>21</v>
      </c>
      <c r="H1099">
        <v>1</v>
      </c>
      <c r="I1099">
        <v>359.98</v>
      </c>
      <c r="L1099" s="37">
        <v>2700</v>
      </c>
      <c r="M1099" s="38">
        <f t="shared" ref="M1099:M1159" si="36">IF(H1099="","",H1099*L1099)</f>
        <v>2700</v>
      </c>
      <c r="N1099" s="39">
        <f t="shared" ref="N1099:N1159" si="37">IF(M1099="","",I1099*-M1099)</f>
        <v>-971946</v>
      </c>
    </row>
    <row r="1100" spans="2:14" x14ac:dyDescent="0.25">
      <c r="B1100" s="16">
        <f>IF(C1100="","",SUMIF('Account Ref'!B:B,'Trade Sheet'!C1100,'Account Ref'!A:A))</f>
        <v>5</v>
      </c>
      <c r="C1100" s="33" t="s">
        <v>276</v>
      </c>
      <c r="D1100" s="34">
        <v>44196</v>
      </c>
      <c r="E1100" s="34">
        <v>44161</v>
      </c>
      <c r="F1100" t="s">
        <v>488</v>
      </c>
      <c r="G1100">
        <v>21</v>
      </c>
      <c r="H1100">
        <v>1</v>
      </c>
      <c r="I1100">
        <v>97.05</v>
      </c>
      <c r="L1100" s="37">
        <v>6700</v>
      </c>
      <c r="M1100" s="38">
        <f t="shared" si="36"/>
        <v>6700</v>
      </c>
      <c r="N1100" s="39">
        <f t="shared" si="37"/>
        <v>-650235</v>
      </c>
    </row>
    <row r="1101" spans="2:14" x14ac:dyDescent="0.25">
      <c r="B1101" s="16">
        <f>IF(C1101="","",SUMIF('Account Ref'!B:B,'Trade Sheet'!C1101,'Account Ref'!A:A))</f>
        <v>5</v>
      </c>
      <c r="C1101" s="33" t="s">
        <v>276</v>
      </c>
      <c r="D1101" s="34">
        <v>44196</v>
      </c>
      <c r="E1101" s="34">
        <v>44161</v>
      </c>
      <c r="F1101" t="s">
        <v>457</v>
      </c>
      <c r="G1101">
        <v>21</v>
      </c>
      <c r="H1101">
        <v>1</v>
      </c>
      <c r="I1101">
        <v>1950.55</v>
      </c>
      <c r="L1101" s="37">
        <v>505</v>
      </c>
      <c r="M1101" s="38">
        <f t="shared" si="36"/>
        <v>505</v>
      </c>
      <c r="N1101" s="39">
        <f t="shared" si="37"/>
        <v>-985027.75</v>
      </c>
    </row>
    <row r="1102" spans="2:14" x14ac:dyDescent="0.25">
      <c r="B1102" s="16">
        <f>IF(C1102="","",SUMIF('Account Ref'!B:B,'Trade Sheet'!C1102,'Account Ref'!A:A))</f>
        <v>5</v>
      </c>
      <c r="C1102" s="33" t="s">
        <v>276</v>
      </c>
      <c r="D1102" s="34">
        <v>44196</v>
      </c>
      <c r="E1102" s="34">
        <v>44161</v>
      </c>
      <c r="F1102" t="s">
        <v>465</v>
      </c>
      <c r="G1102">
        <v>21</v>
      </c>
      <c r="H1102">
        <v>1</v>
      </c>
      <c r="I1102">
        <v>85.8</v>
      </c>
      <c r="L1102" s="37">
        <v>5700</v>
      </c>
      <c r="M1102" s="38">
        <f t="shared" si="36"/>
        <v>5700</v>
      </c>
      <c r="N1102" s="39">
        <f t="shared" si="37"/>
        <v>-489060</v>
      </c>
    </row>
    <row r="1103" spans="2:14" x14ac:dyDescent="0.25">
      <c r="B1103" s="16">
        <f>IF(C1103="","",SUMIF('Account Ref'!B:B,'Trade Sheet'!C1103,'Account Ref'!A:A))</f>
        <v>5</v>
      </c>
      <c r="C1103" s="33" t="s">
        <v>276</v>
      </c>
      <c r="D1103" s="34">
        <v>44196</v>
      </c>
      <c r="E1103" s="34">
        <v>44161</v>
      </c>
      <c r="F1103" t="s">
        <v>444</v>
      </c>
      <c r="G1103">
        <v>21</v>
      </c>
      <c r="H1103">
        <v>1</v>
      </c>
      <c r="I1103">
        <v>741.87</v>
      </c>
      <c r="L1103" s="37">
        <v>1300</v>
      </c>
      <c r="M1103" s="38">
        <f t="shared" si="36"/>
        <v>1300</v>
      </c>
      <c r="N1103" s="39">
        <f t="shared" si="37"/>
        <v>-964431</v>
      </c>
    </row>
    <row r="1104" spans="2:14" x14ac:dyDescent="0.25">
      <c r="B1104" s="16">
        <f>IF(C1104="","",SUMIF('Account Ref'!B:B,'Trade Sheet'!C1104,'Account Ref'!A:A))</f>
        <v>5</v>
      </c>
      <c r="C1104" s="33" t="s">
        <v>276</v>
      </c>
      <c r="D1104" s="34">
        <v>44196</v>
      </c>
      <c r="E1104" s="34">
        <v>44161</v>
      </c>
      <c r="F1104" t="s">
        <v>489</v>
      </c>
      <c r="G1104">
        <v>21</v>
      </c>
      <c r="H1104">
        <v>1</v>
      </c>
      <c r="I1104">
        <v>904.45</v>
      </c>
      <c r="L1104" s="37">
        <v>850</v>
      </c>
      <c r="M1104" s="38">
        <f t="shared" si="36"/>
        <v>850</v>
      </c>
      <c r="N1104" s="39">
        <f t="shared" si="37"/>
        <v>-768782.5</v>
      </c>
    </row>
    <row r="1105" spans="2:14" x14ac:dyDescent="0.25">
      <c r="B1105" s="16">
        <f>IF(C1105="","",SUMIF('Account Ref'!B:B,'Trade Sheet'!C1105,'Account Ref'!A:A))</f>
        <v>5</v>
      </c>
      <c r="C1105" s="33" t="s">
        <v>276</v>
      </c>
      <c r="D1105" s="34">
        <v>44196</v>
      </c>
      <c r="E1105" s="34">
        <v>44161</v>
      </c>
      <c r="F1105" t="s">
        <v>435</v>
      </c>
      <c r="G1105">
        <v>21</v>
      </c>
      <c r="H1105">
        <v>1</v>
      </c>
      <c r="I1105">
        <v>94.55</v>
      </c>
      <c r="L1105" s="37">
        <v>5700</v>
      </c>
      <c r="M1105" s="38">
        <f t="shared" si="36"/>
        <v>5700</v>
      </c>
      <c r="N1105" s="39">
        <f t="shared" si="37"/>
        <v>-538935</v>
      </c>
    </row>
    <row r="1106" spans="2:14" x14ac:dyDescent="0.25">
      <c r="B1106" s="16">
        <f>IF(C1106="","",SUMIF('Account Ref'!B:B,'Trade Sheet'!C1106,'Account Ref'!A:A))</f>
        <v>5</v>
      </c>
      <c r="C1106" s="33" t="s">
        <v>276</v>
      </c>
      <c r="D1106" s="34">
        <v>44196</v>
      </c>
      <c r="E1106" s="34">
        <v>44161</v>
      </c>
      <c r="F1106" t="s">
        <v>431</v>
      </c>
      <c r="G1106">
        <v>21</v>
      </c>
      <c r="H1106">
        <v>1</v>
      </c>
      <c r="I1106">
        <v>194.4</v>
      </c>
      <c r="L1106" s="37">
        <v>4000</v>
      </c>
      <c r="M1106" s="38">
        <f t="shared" si="36"/>
        <v>4000</v>
      </c>
      <c r="N1106" s="39">
        <f t="shared" si="37"/>
        <v>-777600</v>
      </c>
    </row>
    <row r="1107" spans="2:14" x14ac:dyDescent="0.25">
      <c r="B1107" s="16">
        <f>IF(C1107="","",SUMIF('Account Ref'!B:B,'Trade Sheet'!C1107,'Account Ref'!A:A))</f>
        <v>5</v>
      </c>
      <c r="C1107" s="33" t="s">
        <v>276</v>
      </c>
      <c r="D1107" s="34">
        <v>44196</v>
      </c>
      <c r="E1107" s="34">
        <v>44161</v>
      </c>
      <c r="F1107" t="s">
        <v>490</v>
      </c>
      <c r="G1107">
        <v>21</v>
      </c>
      <c r="H1107">
        <v>-1</v>
      </c>
      <c r="I1107">
        <v>143.94999999999999</v>
      </c>
      <c r="L1107" s="37">
        <v>7000</v>
      </c>
      <c r="M1107" s="38">
        <f t="shared" si="36"/>
        <v>-7000</v>
      </c>
      <c r="N1107" s="39">
        <f t="shared" si="37"/>
        <v>1007649.9999999999</v>
      </c>
    </row>
    <row r="1108" spans="2:14" x14ac:dyDescent="0.25">
      <c r="B1108" s="16">
        <f>IF(C1108="","",SUMIF('Account Ref'!B:B,'Trade Sheet'!C1108,'Account Ref'!A:A))</f>
        <v>5</v>
      </c>
      <c r="C1108" s="33" t="s">
        <v>276</v>
      </c>
      <c r="D1108" s="34">
        <v>44196</v>
      </c>
      <c r="E1108" s="34">
        <v>44161</v>
      </c>
      <c r="F1108" t="s">
        <v>432</v>
      </c>
      <c r="G1108">
        <v>21</v>
      </c>
      <c r="H1108">
        <v>-1</v>
      </c>
      <c r="I1108">
        <v>854.53</v>
      </c>
      <c r="L1108" s="37">
        <v>800</v>
      </c>
      <c r="M1108" s="38">
        <f t="shared" si="36"/>
        <v>-800</v>
      </c>
      <c r="N1108" s="39">
        <f t="shared" si="37"/>
        <v>683624</v>
      </c>
    </row>
    <row r="1109" spans="2:14" x14ac:dyDescent="0.25">
      <c r="B1109" s="16">
        <f>IF(C1109="","",SUMIF('Account Ref'!B:B,'Trade Sheet'!C1109,'Account Ref'!A:A))</f>
        <v>5</v>
      </c>
      <c r="C1109" s="33" t="s">
        <v>276</v>
      </c>
      <c r="D1109" s="34">
        <v>44196</v>
      </c>
      <c r="E1109" s="34">
        <v>44161</v>
      </c>
      <c r="F1109" t="s">
        <v>467</v>
      </c>
      <c r="G1109">
        <v>21</v>
      </c>
      <c r="H1109">
        <v>-1</v>
      </c>
      <c r="I1109">
        <v>246.6</v>
      </c>
      <c r="L1109" s="37">
        <v>3000</v>
      </c>
      <c r="M1109" s="38">
        <f t="shared" si="36"/>
        <v>-3000</v>
      </c>
      <c r="N1109" s="39">
        <f t="shared" si="37"/>
        <v>739800</v>
      </c>
    </row>
    <row r="1110" spans="2:14" x14ac:dyDescent="0.25">
      <c r="B1110" s="16">
        <f>IF(C1110="","",SUMIF('Account Ref'!B:B,'Trade Sheet'!C1110,'Account Ref'!A:A))</f>
        <v>5</v>
      </c>
      <c r="C1110" s="33" t="s">
        <v>276</v>
      </c>
      <c r="D1110" s="34">
        <v>44196</v>
      </c>
      <c r="E1110" s="34">
        <v>44161</v>
      </c>
      <c r="F1110" t="s">
        <v>491</v>
      </c>
      <c r="G1110">
        <v>21</v>
      </c>
      <c r="H1110">
        <v>-1</v>
      </c>
      <c r="I1110">
        <v>195.35</v>
      </c>
      <c r="L1110" s="37">
        <v>3200</v>
      </c>
      <c r="M1110" s="38">
        <f t="shared" si="36"/>
        <v>-3200</v>
      </c>
      <c r="N1110" s="39">
        <f t="shared" si="37"/>
        <v>625120</v>
      </c>
    </row>
    <row r="1111" spans="2:14" x14ac:dyDescent="0.25">
      <c r="B1111" s="16">
        <f>IF(C1111="","",SUMIF('Account Ref'!B:B,'Trade Sheet'!C1111,'Account Ref'!A:A))</f>
        <v>5</v>
      </c>
      <c r="C1111" s="33" t="s">
        <v>276</v>
      </c>
      <c r="D1111" s="34">
        <v>44196</v>
      </c>
      <c r="E1111" s="34">
        <v>44161</v>
      </c>
      <c r="F1111" t="s">
        <v>492</v>
      </c>
      <c r="G1111">
        <v>21</v>
      </c>
      <c r="H1111">
        <v>-1</v>
      </c>
      <c r="I1111">
        <v>22800.7</v>
      </c>
      <c r="L1111" s="37">
        <v>30</v>
      </c>
      <c r="M1111" s="38">
        <f t="shared" si="36"/>
        <v>-30</v>
      </c>
      <c r="N1111" s="39">
        <f t="shared" si="37"/>
        <v>684021</v>
      </c>
    </row>
    <row r="1112" spans="2:14" x14ac:dyDescent="0.25">
      <c r="B1112" s="16">
        <f>IF(C1112="","",SUMIF('Account Ref'!B:B,'Trade Sheet'!C1112,'Account Ref'!A:A))</f>
        <v>5</v>
      </c>
      <c r="C1112" s="33" t="s">
        <v>276</v>
      </c>
      <c r="D1112" s="34">
        <v>44196</v>
      </c>
      <c r="E1112" s="34">
        <v>44161</v>
      </c>
      <c r="F1112" t="s">
        <v>478</v>
      </c>
      <c r="G1112">
        <v>21</v>
      </c>
      <c r="H1112">
        <v>-1</v>
      </c>
      <c r="I1112">
        <v>8805.27</v>
      </c>
      <c r="L1112" s="37">
        <v>125</v>
      </c>
      <c r="M1112" s="38">
        <f t="shared" si="36"/>
        <v>-125</v>
      </c>
      <c r="N1112" s="39">
        <f t="shared" si="37"/>
        <v>1100658.75</v>
      </c>
    </row>
    <row r="1113" spans="2:14" x14ac:dyDescent="0.25">
      <c r="B1113" s="16">
        <f>IF(C1113="","",SUMIF('Account Ref'!B:B,'Trade Sheet'!C1113,'Account Ref'!A:A))</f>
        <v>5</v>
      </c>
      <c r="C1113" s="33" t="s">
        <v>276</v>
      </c>
      <c r="D1113" s="34">
        <v>44196</v>
      </c>
      <c r="E1113" s="34">
        <v>44161</v>
      </c>
      <c r="F1113" t="s">
        <v>493</v>
      </c>
      <c r="G1113">
        <v>21</v>
      </c>
      <c r="H1113">
        <v>-1</v>
      </c>
      <c r="I1113">
        <v>1053.05</v>
      </c>
      <c r="L1113" s="37">
        <v>667</v>
      </c>
      <c r="M1113" s="38">
        <f t="shared" si="36"/>
        <v>-667</v>
      </c>
      <c r="N1113" s="39">
        <f t="shared" si="37"/>
        <v>702384.35</v>
      </c>
    </row>
    <row r="1114" spans="2:14" x14ac:dyDescent="0.25">
      <c r="B1114" s="16">
        <f>IF(C1114="","",SUMIF('Account Ref'!B:B,'Trade Sheet'!C1114,'Account Ref'!A:A))</f>
        <v>5</v>
      </c>
      <c r="C1114" s="33" t="s">
        <v>276</v>
      </c>
      <c r="D1114" s="34">
        <v>44196</v>
      </c>
      <c r="E1114" s="34">
        <v>44161</v>
      </c>
      <c r="F1114" t="s">
        <v>456</v>
      </c>
      <c r="G1114">
        <v>21</v>
      </c>
      <c r="H1114">
        <v>-1</v>
      </c>
      <c r="I1114">
        <v>1125.9000000000001</v>
      </c>
      <c r="L1114" s="37">
        <v>550</v>
      </c>
      <c r="M1114" s="38">
        <f t="shared" si="36"/>
        <v>-550</v>
      </c>
      <c r="N1114" s="39">
        <f t="shared" si="37"/>
        <v>619245</v>
      </c>
    </row>
    <row r="1115" spans="2:14" x14ac:dyDescent="0.25">
      <c r="B1115" s="16">
        <f>IF(C1115="","",SUMIF('Account Ref'!B:B,'Trade Sheet'!C1115,'Account Ref'!A:A))</f>
        <v>5</v>
      </c>
      <c r="C1115" s="33" t="s">
        <v>276</v>
      </c>
      <c r="D1115" s="34">
        <v>44196</v>
      </c>
      <c r="E1115" s="34">
        <v>44161</v>
      </c>
      <c r="F1115" t="s">
        <v>428</v>
      </c>
      <c r="G1115">
        <v>21</v>
      </c>
      <c r="H1115">
        <v>-1</v>
      </c>
      <c r="I1115">
        <v>409.03</v>
      </c>
      <c r="L1115" s="37">
        <v>2500</v>
      </c>
      <c r="M1115" s="38">
        <f t="shared" si="36"/>
        <v>-2500</v>
      </c>
      <c r="N1115" s="39">
        <f t="shared" si="37"/>
        <v>1022574.9999999999</v>
      </c>
    </row>
    <row r="1116" spans="2:14" x14ac:dyDescent="0.25">
      <c r="B1116" s="16">
        <f>IF(C1116="","",SUMIF('Account Ref'!B:B,'Trade Sheet'!C1116,'Account Ref'!A:A))</f>
        <v>5</v>
      </c>
      <c r="C1116" s="33" t="s">
        <v>276</v>
      </c>
      <c r="D1116" s="34">
        <v>44196</v>
      </c>
      <c r="E1116" s="34">
        <v>44161</v>
      </c>
      <c r="F1116" t="s">
        <v>459</v>
      </c>
      <c r="G1116">
        <v>21</v>
      </c>
      <c r="H1116">
        <v>-1</v>
      </c>
      <c r="I1116">
        <v>862.3</v>
      </c>
      <c r="L1116" s="37">
        <v>1200</v>
      </c>
      <c r="M1116" s="38">
        <f t="shared" si="36"/>
        <v>-1200</v>
      </c>
      <c r="N1116" s="39">
        <f t="shared" si="37"/>
        <v>1034760</v>
      </c>
    </row>
    <row r="1117" spans="2:14" x14ac:dyDescent="0.25">
      <c r="B1117" s="16">
        <f>IF(C1117="","",SUMIF('Account Ref'!B:B,'Trade Sheet'!C1117,'Account Ref'!A:A))</f>
        <v>5</v>
      </c>
      <c r="C1117" s="33" t="s">
        <v>276</v>
      </c>
      <c r="D1117" s="34">
        <v>44196</v>
      </c>
      <c r="E1117" s="34">
        <v>44161</v>
      </c>
      <c r="F1117" t="s">
        <v>494</v>
      </c>
      <c r="G1117">
        <v>21</v>
      </c>
      <c r="H1117">
        <v>-1</v>
      </c>
      <c r="I1117">
        <v>352.65</v>
      </c>
      <c r="L1117" s="37">
        <v>3200</v>
      </c>
      <c r="M1117" s="38">
        <f t="shared" si="36"/>
        <v>-3200</v>
      </c>
      <c r="N1117" s="39">
        <f t="shared" si="37"/>
        <v>1128480</v>
      </c>
    </row>
    <row r="1118" spans="2:14" x14ac:dyDescent="0.25">
      <c r="B1118" s="16">
        <f>IF(C1118="","",SUMIF('Account Ref'!B:B,'Trade Sheet'!C1118,'Account Ref'!A:A))</f>
        <v>5</v>
      </c>
      <c r="C1118" s="33" t="s">
        <v>276</v>
      </c>
      <c r="D1118" s="34">
        <v>44196</v>
      </c>
      <c r="E1118" s="34">
        <v>44161</v>
      </c>
      <c r="F1118" t="s">
        <v>458</v>
      </c>
      <c r="G1118">
        <v>21</v>
      </c>
      <c r="H1118">
        <v>-1</v>
      </c>
      <c r="I1118">
        <v>571.79999999999995</v>
      </c>
      <c r="L1118" s="37">
        <v>1700</v>
      </c>
      <c r="M1118" s="38">
        <f t="shared" si="36"/>
        <v>-1700</v>
      </c>
      <c r="N1118" s="39">
        <f t="shared" si="37"/>
        <v>972059.99999999988</v>
      </c>
    </row>
    <row r="1119" spans="2:14" x14ac:dyDescent="0.25">
      <c r="B1119" s="16">
        <f>IF(C1119="","",SUMIF('Account Ref'!B:B,'Trade Sheet'!C1119,'Account Ref'!A:A))</f>
        <v>5</v>
      </c>
      <c r="C1119" s="33" t="s">
        <v>276</v>
      </c>
      <c r="D1119" s="34">
        <v>44196</v>
      </c>
      <c r="E1119" s="34">
        <v>44161</v>
      </c>
      <c r="F1119" t="s">
        <v>464</v>
      </c>
      <c r="G1119">
        <v>21</v>
      </c>
      <c r="H1119">
        <v>-1</v>
      </c>
      <c r="I1119">
        <v>230.5</v>
      </c>
      <c r="L1119" s="37">
        <v>4300</v>
      </c>
      <c r="M1119" s="38">
        <f t="shared" si="36"/>
        <v>-4300</v>
      </c>
      <c r="N1119" s="39">
        <f t="shared" si="37"/>
        <v>991150</v>
      </c>
    </row>
    <row r="1120" spans="2:14" x14ac:dyDescent="0.25">
      <c r="B1120" s="16">
        <f>IF(C1120="","",SUMIF('Account Ref'!B:B,'Trade Sheet'!C1120,'Account Ref'!A:A))</f>
        <v>5</v>
      </c>
      <c r="C1120" s="33" t="s">
        <v>276</v>
      </c>
      <c r="D1120" s="34">
        <v>44196</v>
      </c>
      <c r="E1120" s="34">
        <v>44161</v>
      </c>
      <c r="F1120" t="s">
        <v>426</v>
      </c>
      <c r="G1120">
        <v>21</v>
      </c>
      <c r="H1120">
        <v>-1</v>
      </c>
      <c r="I1120">
        <v>80.12</v>
      </c>
      <c r="L1120" s="37">
        <v>7700</v>
      </c>
      <c r="M1120" s="38">
        <f t="shared" si="36"/>
        <v>-7700</v>
      </c>
      <c r="N1120" s="39">
        <f t="shared" si="37"/>
        <v>616924</v>
      </c>
    </row>
    <row r="1121" spans="2:14" x14ac:dyDescent="0.25">
      <c r="B1121" s="16">
        <f>IF(C1121="","",SUMIF('Account Ref'!B:B,'Trade Sheet'!C1121,'Account Ref'!A:A))</f>
        <v>5</v>
      </c>
      <c r="C1121" s="33" t="s">
        <v>276</v>
      </c>
      <c r="D1121" s="34">
        <v>44196</v>
      </c>
      <c r="E1121" s="34">
        <v>44161</v>
      </c>
      <c r="F1121" t="s">
        <v>453</v>
      </c>
      <c r="G1121">
        <v>21</v>
      </c>
      <c r="H1121">
        <v>-1</v>
      </c>
      <c r="I1121">
        <v>214</v>
      </c>
      <c r="L1121" s="37">
        <v>2700</v>
      </c>
      <c r="M1121" s="38">
        <f t="shared" si="36"/>
        <v>-2700</v>
      </c>
      <c r="N1121" s="39">
        <f t="shared" si="37"/>
        <v>577800</v>
      </c>
    </row>
    <row r="1122" spans="2:14" x14ac:dyDescent="0.25">
      <c r="B1122" s="16">
        <f>IF(C1122="","",SUMIF('Account Ref'!B:B,'Trade Sheet'!C1122,'Account Ref'!A:A))</f>
        <v>5</v>
      </c>
      <c r="C1122" s="33" t="s">
        <v>276</v>
      </c>
      <c r="D1122" s="34">
        <v>44196</v>
      </c>
      <c r="E1122" s="34">
        <v>44161</v>
      </c>
      <c r="F1122" t="s">
        <v>495</v>
      </c>
      <c r="G1122">
        <v>21</v>
      </c>
      <c r="H1122">
        <v>-1</v>
      </c>
      <c r="I1122">
        <v>1427.8</v>
      </c>
      <c r="L1122" s="37">
        <v>550</v>
      </c>
      <c r="M1122" s="38">
        <f t="shared" si="36"/>
        <v>-550</v>
      </c>
      <c r="N1122" s="39">
        <f t="shared" si="37"/>
        <v>785290</v>
      </c>
    </row>
    <row r="1123" spans="2:14" x14ac:dyDescent="0.25">
      <c r="B1123" s="16">
        <f>IF(C1123="","",SUMIF('Account Ref'!B:B,'Trade Sheet'!C1123,'Account Ref'!A:A))</f>
        <v>5</v>
      </c>
      <c r="C1123" s="33" t="s">
        <v>276</v>
      </c>
      <c r="D1123" s="34">
        <v>44196</v>
      </c>
      <c r="E1123" s="34">
        <v>44161</v>
      </c>
      <c r="F1123" t="s">
        <v>496</v>
      </c>
      <c r="G1123">
        <v>21</v>
      </c>
      <c r="H1123">
        <v>-1</v>
      </c>
      <c r="I1123">
        <v>3546.45</v>
      </c>
      <c r="L1123" s="37">
        <v>200</v>
      </c>
      <c r="M1123" s="38">
        <f t="shared" si="36"/>
        <v>-200</v>
      </c>
      <c r="N1123" s="39">
        <f t="shared" si="37"/>
        <v>709290</v>
      </c>
    </row>
    <row r="1124" spans="2:14" x14ac:dyDescent="0.25">
      <c r="B1124" s="16">
        <f>IF(C1124="","",SUMIF('Account Ref'!B:B,'Trade Sheet'!C1124,'Account Ref'!A:A))</f>
        <v>5</v>
      </c>
      <c r="C1124" s="33" t="s">
        <v>276</v>
      </c>
      <c r="D1124" s="34">
        <v>44196</v>
      </c>
      <c r="E1124" s="34">
        <v>44161</v>
      </c>
      <c r="F1124" t="s">
        <v>427</v>
      </c>
      <c r="G1124">
        <v>21</v>
      </c>
      <c r="H1124">
        <v>-1</v>
      </c>
      <c r="I1124">
        <v>102.79</v>
      </c>
      <c r="L1124" s="37">
        <v>6100</v>
      </c>
      <c r="M1124" s="38">
        <f t="shared" si="36"/>
        <v>-6100</v>
      </c>
      <c r="N1124" s="39">
        <f t="shared" si="37"/>
        <v>627019</v>
      </c>
    </row>
    <row r="1125" spans="2:14" x14ac:dyDescent="0.25">
      <c r="B1125" s="16">
        <f>IF(C1125="","",SUMIF('Account Ref'!B:B,'Trade Sheet'!C1125,'Account Ref'!A:A))</f>
        <v>5</v>
      </c>
      <c r="C1125" s="33" t="s">
        <v>276</v>
      </c>
      <c r="D1125" s="34">
        <v>44196</v>
      </c>
      <c r="E1125" s="34">
        <v>44161</v>
      </c>
      <c r="F1125" t="s">
        <v>497</v>
      </c>
      <c r="G1125">
        <v>21</v>
      </c>
      <c r="H1125">
        <v>-1</v>
      </c>
      <c r="I1125">
        <v>62.4</v>
      </c>
      <c r="L1125" s="37">
        <v>13500</v>
      </c>
      <c r="M1125" s="38">
        <f t="shared" si="36"/>
        <v>-13500</v>
      </c>
      <c r="N1125" s="39">
        <f t="shared" si="37"/>
        <v>842400</v>
      </c>
    </row>
    <row r="1126" spans="2:14" x14ac:dyDescent="0.25">
      <c r="B1126" s="16">
        <f>IF(C1126="","",SUMIF('Account Ref'!B:B,'Trade Sheet'!C1126,'Account Ref'!A:A))</f>
        <v>1</v>
      </c>
      <c r="C1126" s="33" t="s">
        <v>222</v>
      </c>
      <c r="D1126" s="34">
        <v>44196</v>
      </c>
      <c r="E1126" s="34">
        <v>44162</v>
      </c>
      <c r="F1126" t="s">
        <v>442</v>
      </c>
      <c r="G1126">
        <v>21</v>
      </c>
      <c r="H1126">
        <v>-1</v>
      </c>
      <c r="I1126">
        <v>2184.6999999999998</v>
      </c>
      <c r="L1126" s="37">
        <v>300</v>
      </c>
      <c r="M1126" s="38">
        <f t="shared" si="36"/>
        <v>-300</v>
      </c>
      <c r="N1126" s="39">
        <f t="shared" si="37"/>
        <v>655410</v>
      </c>
    </row>
    <row r="1127" spans="2:14" x14ac:dyDescent="0.25">
      <c r="B1127" s="16">
        <f>IF(C1127="","",SUMIF('Account Ref'!B:B,'Trade Sheet'!C1127,'Account Ref'!A:A))</f>
        <v>1</v>
      </c>
      <c r="C1127" s="33" t="s">
        <v>222</v>
      </c>
      <c r="D1127" s="34">
        <v>44196</v>
      </c>
      <c r="E1127" s="34">
        <v>44162</v>
      </c>
      <c r="F1127" t="s">
        <v>438</v>
      </c>
      <c r="G1127">
        <v>21</v>
      </c>
      <c r="H1127">
        <v>-2</v>
      </c>
      <c r="I1127">
        <v>609.58000000000004</v>
      </c>
      <c r="L1127" s="37">
        <v>1200</v>
      </c>
      <c r="M1127" s="38">
        <f t="shared" si="36"/>
        <v>-2400</v>
      </c>
      <c r="N1127" s="39">
        <f t="shared" si="37"/>
        <v>1462992</v>
      </c>
    </row>
    <row r="1128" spans="2:14" x14ac:dyDescent="0.25">
      <c r="B1128" s="16">
        <f>IF(C1128="","",SUMIF('Account Ref'!B:B,'Trade Sheet'!C1128,'Account Ref'!A:A))</f>
        <v>1</v>
      </c>
      <c r="C1128" s="33" t="s">
        <v>222</v>
      </c>
      <c r="D1128" s="34">
        <v>44196</v>
      </c>
      <c r="E1128" s="34">
        <v>44162</v>
      </c>
      <c r="F1128" t="s">
        <v>449</v>
      </c>
      <c r="G1128">
        <v>21</v>
      </c>
      <c r="H1128">
        <v>-1</v>
      </c>
      <c r="I1128">
        <v>3212.8</v>
      </c>
      <c r="L1128" s="37">
        <v>250</v>
      </c>
      <c r="M1128" s="38">
        <f t="shared" si="36"/>
        <v>-250</v>
      </c>
      <c r="N1128" s="39">
        <f t="shared" si="37"/>
        <v>803200</v>
      </c>
    </row>
    <row r="1129" spans="2:14" x14ac:dyDescent="0.25">
      <c r="B1129" s="16">
        <f>IF(C1129="","",SUMIF('Account Ref'!B:B,'Trade Sheet'!C1129,'Account Ref'!A:A))</f>
        <v>1</v>
      </c>
      <c r="C1129" s="33" t="s">
        <v>222</v>
      </c>
      <c r="D1129" s="34">
        <v>44196</v>
      </c>
      <c r="E1129" s="34">
        <v>44162</v>
      </c>
      <c r="F1129" t="s">
        <v>440</v>
      </c>
      <c r="G1129">
        <v>21</v>
      </c>
      <c r="H1129">
        <v>-2</v>
      </c>
      <c r="I1129">
        <v>4828.7700000000004</v>
      </c>
      <c r="L1129" s="37">
        <v>250</v>
      </c>
      <c r="M1129" s="38">
        <f t="shared" si="36"/>
        <v>-500</v>
      </c>
      <c r="N1129" s="39">
        <f t="shared" si="37"/>
        <v>2414385</v>
      </c>
    </row>
    <row r="1130" spans="2:14" x14ac:dyDescent="0.25">
      <c r="B1130" s="16">
        <f>IF(C1130="","",SUMIF('Account Ref'!B:B,'Trade Sheet'!C1130,'Account Ref'!A:A))</f>
        <v>1</v>
      </c>
      <c r="C1130" s="33" t="s">
        <v>222</v>
      </c>
      <c r="D1130" s="34">
        <v>44196</v>
      </c>
      <c r="E1130" s="34">
        <v>44162</v>
      </c>
      <c r="F1130" t="s">
        <v>472</v>
      </c>
      <c r="G1130">
        <v>21</v>
      </c>
      <c r="H1130">
        <v>1</v>
      </c>
      <c r="I1130">
        <v>378.3</v>
      </c>
      <c r="L1130" s="37">
        <v>1800</v>
      </c>
      <c r="M1130" s="38">
        <f t="shared" si="36"/>
        <v>1800</v>
      </c>
      <c r="N1130" s="39">
        <f t="shared" si="37"/>
        <v>-680940</v>
      </c>
    </row>
    <row r="1131" spans="2:14" x14ac:dyDescent="0.25">
      <c r="B1131" s="16">
        <f>IF(C1131="","",SUMIF('Account Ref'!B:B,'Trade Sheet'!C1131,'Account Ref'!A:A))</f>
        <v>1</v>
      </c>
      <c r="C1131" s="33" t="s">
        <v>222</v>
      </c>
      <c r="D1131" s="34">
        <v>44196</v>
      </c>
      <c r="E1131" s="34">
        <v>44162</v>
      </c>
      <c r="F1131" t="s">
        <v>434</v>
      </c>
      <c r="G1131">
        <v>21</v>
      </c>
      <c r="H1131">
        <v>2</v>
      </c>
      <c r="I1131">
        <v>3617.5</v>
      </c>
      <c r="L1131" s="37">
        <v>200</v>
      </c>
      <c r="M1131" s="38">
        <f t="shared" si="36"/>
        <v>400</v>
      </c>
      <c r="N1131" s="39">
        <f t="shared" si="37"/>
        <v>-1447000</v>
      </c>
    </row>
    <row r="1132" spans="2:14" x14ac:dyDescent="0.25">
      <c r="B1132" s="16">
        <f>IF(C1132="","",SUMIF('Account Ref'!B:B,'Trade Sheet'!C1132,'Account Ref'!A:A))</f>
        <v>1</v>
      </c>
      <c r="C1132" s="33" t="s">
        <v>222</v>
      </c>
      <c r="D1132" s="34">
        <v>44196</v>
      </c>
      <c r="E1132" s="34">
        <v>44162</v>
      </c>
      <c r="F1132" t="s">
        <v>444</v>
      </c>
      <c r="G1132">
        <v>21</v>
      </c>
      <c r="H1132">
        <v>-1</v>
      </c>
      <c r="I1132">
        <v>745.5</v>
      </c>
      <c r="L1132" s="37">
        <v>1300</v>
      </c>
      <c r="M1132" s="38">
        <f t="shared" si="36"/>
        <v>-1300</v>
      </c>
      <c r="N1132" s="39">
        <f t="shared" si="37"/>
        <v>969150</v>
      </c>
    </row>
    <row r="1133" spans="2:14" x14ac:dyDescent="0.25">
      <c r="B1133" s="16">
        <f>IF(C1133="","",SUMIF('Account Ref'!B:B,'Trade Sheet'!C1133,'Account Ref'!A:A))</f>
        <v>1</v>
      </c>
      <c r="C1133" s="33" t="s">
        <v>222</v>
      </c>
      <c r="D1133" s="34">
        <v>44196</v>
      </c>
      <c r="E1133" s="34">
        <v>44162</v>
      </c>
      <c r="F1133" t="s">
        <v>430</v>
      </c>
      <c r="G1133">
        <v>21</v>
      </c>
      <c r="H1133">
        <v>2</v>
      </c>
      <c r="I1133">
        <v>127.45</v>
      </c>
      <c r="L1133" s="37">
        <v>3700</v>
      </c>
      <c r="M1133" s="38">
        <f t="shared" si="36"/>
        <v>7400</v>
      </c>
      <c r="N1133" s="39">
        <f t="shared" si="37"/>
        <v>-943130</v>
      </c>
    </row>
    <row r="1134" spans="2:14" x14ac:dyDescent="0.25">
      <c r="B1134" s="16">
        <f>IF(C1134="","",SUMIF('Account Ref'!B:B,'Trade Sheet'!C1134,'Account Ref'!A:A))</f>
        <v>1</v>
      </c>
      <c r="C1134" s="33" t="s">
        <v>222</v>
      </c>
      <c r="D1134" s="34">
        <v>44196</v>
      </c>
      <c r="E1134" s="34">
        <v>44162</v>
      </c>
      <c r="F1134" t="s">
        <v>496</v>
      </c>
      <c r="G1134">
        <v>21</v>
      </c>
      <c r="H1134">
        <v>-1</v>
      </c>
      <c r="I1134">
        <v>3535.12</v>
      </c>
      <c r="L1134" s="37">
        <v>200</v>
      </c>
      <c r="M1134" s="38">
        <f t="shared" si="36"/>
        <v>-200</v>
      </c>
      <c r="N1134" s="39">
        <f t="shared" si="37"/>
        <v>707024</v>
      </c>
    </row>
    <row r="1135" spans="2:14" x14ac:dyDescent="0.25">
      <c r="B1135" s="16">
        <f>IF(C1135="","",SUMIF('Account Ref'!B:B,'Trade Sheet'!C1135,'Account Ref'!A:A))</f>
        <v>1</v>
      </c>
      <c r="C1135" s="33" t="s">
        <v>222</v>
      </c>
      <c r="D1135" s="34">
        <v>44196</v>
      </c>
      <c r="E1135" s="34">
        <v>44162</v>
      </c>
      <c r="F1135" t="s">
        <v>445</v>
      </c>
      <c r="G1135">
        <v>21</v>
      </c>
      <c r="H1135">
        <v>-2</v>
      </c>
      <c r="I1135">
        <v>4871.32</v>
      </c>
      <c r="L1135" s="37">
        <v>125</v>
      </c>
      <c r="M1135" s="38">
        <f t="shared" si="36"/>
        <v>-250</v>
      </c>
      <c r="N1135" s="39">
        <f t="shared" si="37"/>
        <v>1217830</v>
      </c>
    </row>
    <row r="1136" spans="2:14" x14ac:dyDescent="0.25">
      <c r="B1136" s="16">
        <f>IF(C1136="","",SUMIF('Account Ref'!B:B,'Trade Sheet'!C1136,'Account Ref'!A:A))</f>
        <v>1</v>
      </c>
      <c r="C1136" s="33" t="s">
        <v>222</v>
      </c>
      <c r="D1136" s="34">
        <v>44196</v>
      </c>
      <c r="E1136" s="34">
        <v>44162</v>
      </c>
      <c r="F1136" t="s">
        <v>427</v>
      </c>
      <c r="G1136">
        <v>21</v>
      </c>
      <c r="H1136">
        <v>2</v>
      </c>
      <c r="I1136">
        <v>103.9</v>
      </c>
      <c r="L1136" s="37">
        <v>6100</v>
      </c>
      <c r="M1136" s="38">
        <f t="shared" si="36"/>
        <v>12200</v>
      </c>
      <c r="N1136" s="39">
        <f t="shared" si="37"/>
        <v>-1267580</v>
      </c>
    </row>
    <row r="1137" spans="2:14" x14ac:dyDescent="0.25">
      <c r="B1137" s="16">
        <f>IF(C1137="","",SUMIF('Account Ref'!B:B,'Trade Sheet'!C1137,'Account Ref'!A:A))</f>
        <v>1</v>
      </c>
      <c r="C1137" s="33" t="s">
        <v>222</v>
      </c>
      <c r="D1137" s="34">
        <v>44196</v>
      </c>
      <c r="E1137" s="34">
        <v>44162</v>
      </c>
      <c r="F1137" t="s">
        <v>452</v>
      </c>
      <c r="G1137">
        <v>21</v>
      </c>
      <c r="H1137">
        <v>-1</v>
      </c>
      <c r="I1137">
        <v>880.05</v>
      </c>
      <c r="L1137" s="37">
        <v>950</v>
      </c>
      <c r="M1137" s="38">
        <f t="shared" si="36"/>
        <v>-950</v>
      </c>
      <c r="N1137" s="39">
        <f t="shared" si="37"/>
        <v>836047.5</v>
      </c>
    </row>
    <row r="1138" spans="2:14" x14ac:dyDescent="0.25">
      <c r="B1138" s="16">
        <f>IF(C1138="","",SUMIF('Account Ref'!B:B,'Trade Sheet'!C1138,'Account Ref'!A:A))</f>
        <v>1</v>
      </c>
      <c r="C1138" s="33" t="s">
        <v>222</v>
      </c>
      <c r="D1138" s="34">
        <v>44196</v>
      </c>
      <c r="E1138" s="34">
        <v>44162</v>
      </c>
      <c r="F1138" t="s">
        <v>473</v>
      </c>
      <c r="G1138">
        <v>21</v>
      </c>
      <c r="H1138">
        <v>-1</v>
      </c>
      <c r="I1138">
        <v>2258.5500000000002</v>
      </c>
      <c r="L1138" s="37">
        <v>300</v>
      </c>
      <c r="M1138" s="38">
        <f t="shared" si="36"/>
        <v>-300</v>
      </c>
      <c r="N1138" s="39">
        <f t="shared" si="37"/>
        <v>677565</v>
      </c>
    </row>
    <row r="1139" spans="2:14" x14ac:dyDescent="0.25">
      <c r="B1139" s="16">
        <f>IF(C1139="","",SUMIF('Account Ref'!B:B,'Trade Sheet'!C1139,'Account Ref'!A:A))</f>
        <v>1</v>
      </c>
      <c r="C1139" s="33" t="s">
        <v>222</v>
      </c>
      <c r="D1139" s="34">
        <v>44196</v>
      </c>
      <c r="E1139" s="34">
        <v>44162</v>
      </c>
      <c r="F1139" t="s">
        <v>441</v>
      </c>
      <c r="G1139">
        <v>21</v>
      </c>
      <c r="H1139">
        <v>-1</v>
      </c>
      <c r="I1139">
        <v>1438.65</v>
      </c>
      <c r="L1139" s="37">
        <v>550</v>
      </c>
      <c r="M1139" s="38">
        <f t="shared" si="36"/>
        <v>-550</v>
      </c>
      <c r="N1139" s="39">
        <f t="shared" si="37"/>
        <v>791257.5</v>
      </c>
    </row>
    <row r="1140" spans="2:14" x14ac:dyDescent="0.25">
      <c r="B1140" s="16">
        <f>IF(C1140="","",SUMIF('Account Ref'!B:B,'Trade Sheet'!C1140,'Account Ref'!A:A))</f>
        <v>1</v>
      </c>
      <c r="C1140" s="33" t="s">
        <v>222</v>
      </c>
      <c r="D1140" s="34">
        <v>44196</v>
      </c>
      <c r="E1140" s="34">
        <v>44162</v>
      </c>
      <c r="F1140" t="s">
        <v>433</v>
      </c>
      <c r="G1140">
        <v>21</v>
      </c>
      <c r="H1140">
        <v>2</v>
      </c>
      <c r="I1140">
        <v>645.77</v>
      </c>
      <c r="L1140" s="37">
        <v>1100</v>
      </c>
      <c r="M1140" s="38">
        <f t="shared" si="36"/>
        <v>2200</v>
      </c>
      <c r="N1140" s="39">
        <f t="shared" si="37"/>
        <v>-1420694</v>
      </c>
    </row>
    <row r="1141" spans="2:14" x14ac:dyDescent="0.25">
      <c r="B1141" s="16">
        <f>IF(C1141="","",SUMIF('Account Ref'!B:B,'Trade Sheet'!C1141,'Account Ref'!A:A))</f>
        <v>1</v>
      </c>
      <c r="C1141" s="33" t="s">
        <v>222</v>
      </c>
      <c r="D1141" s="34">
        <v>44196</v>
      </c>
      <c r="E1141" s="34">
        <v>44162</v>
      </c>
      <c r="F1141" t="s">
        <v>464</v>
      </c>
      <c r="G1141">
        <v>21</v>
      </c>
      <c r="H1141">
        <v>-1</v>
      </c>
      <c r="I1141">
        <v>226.6</v>
      </c>
      <c r="L1141" s="37">
        <v>4300</v>
      </c>
      <c r="M1141" s="38">
        <f t="shared" si="36"/>
        <v>-4300</v>
      </c>
      <c r="N1141" s="39">
        <f t="shared" si="37"/>
        <v>974380</v>
      </c>
    </row>
    <row r="1142" spans="2:14" x14ac:dyDescent="0.25">
      <c r="B1142" s="16">
        <f>IF(C1142="","",SUMIF('Account Ref'!B:B,'Trade Sheet'!C1142,'Account Ref'!A:A))</f>
        <v>1</v>
      </c>
      <c r="C1142" s="33" t="s">
        <v>222</v>
      </c>
      <c r="D1142" s="34">
        <v>44196</v>
      </c>
      <c r="E1142" s="34">
        <v>44162</v>
      </c>
      <c r="F1142" t="s">
        <v>432</v>
      </c>
      <c r="G1142">
        <v>21</v>
      </c>
      <c r="H1142">
        <v>2</v>
      </c>
      <c r="I1142">
        <v>860.75</v>
      </c>
      <c r="L1142" s="37">
        <v>800</v>
      </c>
      <c r="M1142" s="38">
        <f t="shared" si="36"/>
        <v>1600</v>
      </c>
      <c r="N1142" s="39">
        <f t="shared" si="37"/>
        <v>-1377200</v>
      </c>
    </row>
    <row r="1143" spans="2:14" x14ac:dyDescent="0.25">
      <c r="B1143" s="16">
        <f>IF(C1143="","",SUMIF('Account Ref'!B:B,'Trade Sheet'!C1143,'Account Ref'!A:A))</f>
        <v>1</v>
      </c>
      <c r="C1143" s="33" t="s">
        <v>222</v>
      </c>
      <c r="D1143" s="34">
        <v>44196</v>
      </c>
      <c r="E1143" s="34">
        <v>44162</v>
      </c>
      <c r="F1143" t="s">
        <v>454</v>
      </c>
      <c r="G1143">
        <v>21</v>
      </c>
      <c r="H1143">
        <v>1</v>
      </c>
      <c r="I1143">
        <v>1110.95</v>
      </c>
      <c r="L1143" s="37">
        <v>600</v>
      </c>
      <c r="M1143" s="38">
        <f t="shared" si="36"/>
        <v>600</v>
      </c>
      <c r="N1143" s="39">
        <f t="shared" si="37"/>
        <v>-666570</v>
      </c>
    </row>
    <row r="1144" spans="2:14" x14ac:dyDescent="0.25">
      <c r="B1144" s="16">
        <f>IF(C1144="","",SUMIF('Account Ref'!B:B,'Trade Sheet'!C1144,'Account Ref'!A:A))</f>
        <v>1</v>
      </c>
      <c r="C1144" s="33" t="s">
        <v>222</v>
      </c>
      <c r="D1144" s="34">
        <v>44196</v>
      </c>
      <c r="E1144" s="34">
        <v>44162</v>
      </c>
      <c r="F1144" t="s">
        <v>469</v>
      </c>
      <c r="G1144">
        <v>21</v>
      </c>
      <c r="H1144">
        <v>-1</v>
      </c>
      <c r="I1144">
        <v>354.05</v>
      </c>
      <c r="L1144" s="37">
        <v>2700</v>
      </c>
      <c r="M1144" s="38">
        <f t="shared" si="36"/>
        <v>-2700</v>
      </c>
      <c r="N1144" s="39">
        <f t="shared" si="37"/>
        <v>955935</v>
      </c>
    </row>
    <row r="1145" spans="2:14" x14ac:dyDescent="0.25">
      <c r="B1145" s="16">
        <f>IF(C1145="","",SUMIF('Account Ref'!B:B,'Trade Sheet'!C1145,'Account Ref'!A:A))</f>
        <v>1</v>
      </c>
      <c r="C1145" s="33" t="s">
        <v>222</v>
      </c>
      <c r="D1145" s="34">
        <v>44196</v>
      </c>
      <c r="E1145" s="34">
        <v>44162</v>
      </c>
      <c r="F1145" t="s">
        <v>437</v>
      </c>
      <c r="G1145">
        <v>21</v>
      </c>
      <c r="H1145">
        <v>-1</v>
      </c>
      <c r="I1145">
        <v>1883.75</v>
      </c>
      <c r="L1145" s="37">
        <v>400</v>
      </c>
      <c r="M1145" s="38">
        <f t="shared" si="36"/>
        <v>-400</v>
      </c>
      <c r="N1145" s="39">
        <f t="shared" si="37"/>
        <v>753500</v>
      </c>
    </row>
    <row r="1146" spans="2:14" x14ac:dyDescent="0.25">
      <c r="B1146" s="16">
        <f>IF(C1146="","",SUMIF('Account Ref'!B:B,'Trade Sheet'!C1146,'Account Ref'!A:A))</f>
        <v>1</v>
      </c>
      <c r="C1146" s="33" t="s">
        <v>222</v>
      </c>
      <c r="D1146" s="34">
        <v>44196</v>
      </c>
      <c r="E1146" s="34">
        <v>44162</v>
      </c>
      <c r="F1146" t="s">
        <v>466</v>
      </c>
      <c r="G1146">
        <v>21</v>
      </c>
      <c r="H1146">
        <v>1</v>
      </c>
      <c r="I1146">
        <v>7059.9</v>
      </c>
      <c r="L1146" s="37">
        <v>100</v>
      </c>
      <c r="M1146" s="38">
        <f t="shared" si="36"/>
        <v>100</v>
      </c>
      <c r="N1146" s="39">
        <f t="shared" si="37"/>
        <v>-705990</v>
      </c>
    </row>
    <row r="1147" spans="2:14" x14ac:dyDescent="0.25">
      <c r="B1147" s="16">
        <f>IF(C1147="","",SUMIF('Account Ref'!B:B,'Trade Sheet'!C1147,'Account Ref'!A:A))</f>
        <v>1</v>
      </c>
      <c r="C1147" s="33" t="s">
        <v>222</v>
      </c>
      <c r="D1147" s="34">
        <v>44196</v>
      </c>
      <c r="E1147" s="34">
        <v>44162</v>
      </c>
      <c r="F1147" t="s">
        <v>435</v>
      </c>
      <c r="G1147">
        <v>21</v>
      </c>
      <c r="H1147">
        <v>2</v>
      </c>
      <c r="I1147">
        <v>95.05</v>
      </c>
      <c r="L1147" s="37">
        <v>5700</v>
      </c>
      <c r="M1147" s="38">
        <f t="shared" si="36"/>
        <v>11400</v>
      </c>
      <c r="N1147" s="39">
        <f t="shared" si="37"/>
        <v>-1083570</v>
      </c>
    </row>
    <row r="1148" spans="2:14" x14ac:dyDescent="0.25">
      <c r="B1148" s="16">
        <f>IF(C1148="","",SUMIF('Account Ref'!B:B,'Trade Sheet'!C1148,'Account Ref'!A:A))</f>
        <v>1</v>
      </c>
      <c r="C1148" s="33" t="s">
        <v>222</v>
      </c>
      <c r="D1148" s="34">
        <v>44196</v>
      </c>
      <c r="E1148" s="34">
        <v>44162</v>
      </c>
      <c r="F1148" t="s">
        <v>426</v>
      </c>
      <c r="G1148">
        <v>21</v>
      </c>
      <c r="H1148">
        <v>4</v>
      </c>
      <c r="I1148">
        <v>79.599999999999994</v>
      </c>
      <c r="L1148" s="37">
        <v>7700</v>
      </c>
      <c r="M1148" s="38">
        <f t="shared" si="36"/>
        <v>30800</v>
      </c>
      <c r="N1148" s="39">
        <f t="shared" si="37"/>
        <v>-2451680</v>
      </c>
    </row>
    <row r="1149" spans="2:14" x14ac:dyDescent="0.25">
      <c r="B1149" s="16">
        <f>IF(C1149="","",SUMIF('Account Ref'!B:B,'Trade Sheet'!C1149,'Account Ref'!A:A))</f>
        <v>1</v>
      </c>
      <c r="C1149" s="33" t="s">
        <v>222</v>
      </c>
      <c r="D1149" s="34">
        <v>44196</v>
      </c>
      <c r="E1149" s="34">
        <v>44162</v>
      </c>
      <c r="F1149" t="s">
        <v>431</v>
      </c>
      <c r="G1149">
        <v>21</v>
      </c>
      <c r="H1149">
        <v>1</v>
      </c>
      <c r="I1149">
        <v>194.55</v>
      </c>
      <c r="L1149" s="37">
        <v>4000</v>
      </c>
      <c r="M1149" s="38">
        <f t="shared" si="36"/>
        <v>4000</v>
      </c>
      <c r="N1149" s="39">
        <f t="shared" si="37"/>
        <v>-778200</v>
      </c>
    </row>
    <row r="1150" spans="2:14" x14ac:dyDescent="0.25">
      <c r="B1150" s="16">
        <f>IF(C1150="","",SUMIF('Account Ref'!B:B,'Trade Sheet'!C1150,'Account Ref'!A:A))</f>
        <v>1</v>
      </c>
      <c r="C1150" s="33" t="s">
        <v>222</v>
      </c>
      <c r="D1150" s="34">
        <v>44196</v>
      </c>
      <c r="E1150" s="34">
        <v>44162</v>
      </c>
      <c r="F1150" t="s">
        <v>429</v>
      </c>
      <c r="G1150">
        <v>21</v>
      </c>
      <c r="H1150">
        <v>2</v>
      </c>
      <c r="I1150">
        <v>847.88</v>
      </c>
      <c r="L1150" s="37">
        <v>750</v>
      </c>
      <c r="M1150" s="38">
        <f t="shared" si="36"/>
        <v>1500</v>
      </c>
      <c r="N1150" s="39">
        <f t="shared" si="37"/>
        <v>-1271820</v>
      </c>
    </row>
    <row r="1151" spans="2:14" x14ac:dyDescent="0.25">
      <c r="B1151" s="16">
        <f>IF(C1151="","",SUMIF('Account Ref'!B:B,'Trade Sheet'!C1151,'Account Ref'!A:A))</f>
        <v>1</v>
      </c>
      <c r="C1151" s="33" t="s">
        <v>222</v>
      </c>
      <c r="D1151" s="34">
        <v>44196</v>
      </c>
      <c r="E1151" s="34">
        <v>44162</v>
      </c>
      <c r="F1151" t="s">
        <v>443</v>
      </c>
      <c r="G1151">
        <v>21</v>
      </c>
      <c r="H1151">
        <v>-2</v>
      </c>
      <c r="I1151">
        <v>24465.08</v>
      </c>
      <c r="L1151" s="37">
        <v>50</v>
      </c>
      <c r="M1151" s="38">
        <f t="shared" si="36"/>
        <v>-100</v>
      </c>
      <c r="N1151" s="39">
        <f t="shared" si="37"/>
        <v>2446508</v>
      </c>
    </row>
    <row r="1152" spans="2:14" x14ac:dyDescent="0.25">
      <c r="B1152" s="16">
        <f>IF(C1152="","",SUMIF('Account Ref'!B:B,'Trade Sheet'!C1152,'Account Ref'!A:A))</f>
        <v>1</v>
      </c>
      <c r="C1152" s="33" t="s">
        <v>222</v>
      </c>
      <c r="D1152" s="34">
        <v>44196</v>
      </c>
      <c r="E1152" s="34">
        <v>44162</v>
      </c>
      <c r="F1152" t="s">
        <v>439</v>
      </c>
      <c r="G1152">
        <v>21</v>
      </c>
      <c r="H1152">
        <v>-1</v>
      </c>
      <c r="I1152">
        <v>516.9</v>
      </c>
      <c r="L1152" s="37">
        <v>1400</v>
      </c>
      <c r="M1152" s="38">
        <f t="shared" si="36"/>
        <v>-1400</v>
      </c>
      <c r="N1152" s="39">
        <f t="shared" si="37"/>
        <v>723660</v>
      </c>
    </row>
    <row r="1153" spans="2:14" x14ac:dyDescent="0.25">
      <c r="B1153" s="16">
        <f>IF(C1153="","",SUMIF('Account Ref'!B:B,'Trade Sheet'!C1153,'Account Ref'!A:A))</f>
        <v>1</v>
      </c>
      <c r="C1153" s="33" t="s">
        <v>222</v>
      </c>
      <c r="D1153" s="34">
        <v>44196</v>
      </c>
      <c r="E1153" s="34">
        <v>44162</v>
      </c>
      <c r="F1153" t="s">
        <v>458</v>
      </c>
      <c r="G1153">
        <v>21</v>
      </c>
      <c r="H1153">
        <v>1</v>
      </c>
      <c r="I1153">
        <v>576.1</v>
      </c>
      <c r="L1153" s="37">
        <v>1700</v>
      </c>
      <c r="M1153" s="38">
        <f t="shared" si="36"/>
        <v>1700</v>
      </c>
      <c r="N1153" s="39">
        <f t="shared" si="37"/>
        <v>-979370</v>
      </c>
    </row>
    <row r="1154" spans="2:14" x14ac:dyDescent="0.25">
      <c r="B1154" s="16">
        <f>IF(C1154="","",SUMIF('Account Ref'!B:B,'Trade Sheet'!C1154,'Account Ref'!A:A))</f>
        <v>1</v>
      </c>
      <c r="C1154" s="33" t="s">
        <v>222</v>
      </c>
      <c r="D1154" s="34">
        <v>44196</v>
      </c>
      <c r="E1154" s="34">
        <v>44162</v>
      </c>
      <c r="F1154" t="s">
        <v>459</v>
      </c>
      <c r="G1154">
        <v>21</v>
      </c>
      <c r="H1154">
        <v>1</v>
      </c>
      <c r="I1154">
        <v>868.2</v>
      </c>
      <c r="L1154" s="37">
        <v>1200</v>
      </c>
      <c r="M1154" s="38">
        <f t="shared" si="36"/>
        <v>1200</v>
      </c>
      <c r="N1154" s="39">
        <f t="shared" si="37"/>
        <v>-1041840</v>
      </c>
    </row>
    <row r="1155" spans="2:14" x14ac:dyDescent="0.25">
      <c r="B1155" s="16">
        <f>IF(C1155="","",SUMIF('Account Ref'!B:B,'Trade Sheet'!C1155,'Account Ref'!A:A))</f>
        <v>3</v>
      </c>
      <c r="C1155" s="33" t="s">
        <v>274</v>
      </c>
      <c r="D1155" s="34">
        <v>44196</v>
      </c>
      <c r="E1155" s="34">
        <v>44162</v>
      </c>
      <c r="F1155" t="s">
        <v>498</v>
      </c>
      <c r="G1155">
        <v>21</v>
      </c>
      <c r="H1155">
        <v>-1</v>
      </c>
      <c r="I1155">
        <v>178.6</v>
      </c>
      <c r="L1155" s="37">
        <v>5700</v>
      </c>
      <c r="M1155" s="38">
        <f t="shared" si="36"/>
        <v>-5700</v>
      </c>
      <c r="N1155" s="39">
        <f t="shared" si="37"/>
        <v>1018020</v>
      </c>
    </row>
    <row r="1156" spans="2:14" x14ac:dyDescent="0.25">
      <c r="B1156" s="16">
        <f>IF(C1156="","",SUMIF('Account Ref'!B:B,'Trade Sheet'!C1156,'Account Ref'!A:A))</f>
        <v>4</v>
      </c>
      <c r="C1156" s="33" t="s">
        <v>275</v>
      </c>
      <c r="D1156" s="34">
        <v>44196</v>
      </c>
      <c r="E1156" s="34">
        <v>44162</v>
      </c>
      <c r="F1156" t="s">
        <v>498</v>
      </c>
      <c r="G1156">
        <v>21</v>
      </c>
      <c r="H1156">
        <v>-1</v>
      </c>
      <c r="I1156">
        <v>178.6</v>
      </c>
      <c r="L1156" s="37">
        <v>5700</v>
      </c>
      <c r="M1156" s="38">
        <f t="shared" si="36"/>
        <v>-5700</v>
      </c>
      <c r="N1156" s="39">
        <f t="shared" si="37"/>
        <v>1018020</v>
      </c>
    </row>
    <row r="1157" spans="2:14" x14ac:dyDescent="0.25">
      <c r="B1157" s="16">
        <f>IF(C1157="","",SUMIF('Account Ref'!B:B,'Trade Sheet'!C1157,'Account Ref'!A:A))</f>
        <v>5</v>
      </c>
      <c r="C1157" s="33" t="s">
        <v>276</v>
      </c>
      <c r="D1157" s="34">
        <v>44196</v>
      </c>
      <c r="E1157" s="34">
        <v>44162</v>
      </c>
      <c r="F1157" t="s">
        <v>498</v>
      </c>
      <c r="G1157">
        <v>21</v>
      </c>
      <c r="H1157">
        <v>-1</v>
      </c>
      <c r="I1157">
        <v>178.6</v>
      </c>
      <c r="L1157" s="37">
        <v>5700</v>
      </c>
      <c r="M1157" s="38">
        <f t="shared" si="36"/>
        <v>-5700</v>
      </c>
      <c r="N1157" s="39">
        <f t="shared" si="37"/>
        <v>1018020</v>
      </c>
    </row>
    <row r="1158" spans="2:14" x14ac:dyDescent="0.25">
      <c r="B1158" s="16">
        <f>IF(C1158="","",SUMIF('Account Ref'!B:B,'Trade Sheet'!C1158,'Account Ref'!A:A))</f>
        <v>3</v>
      </c>
      <c r="C1158" s="33" t="s">
        <v>274</v>
      </c>
      <c r="D1158" s="34">
        <v>44196</v>
      </c>
      <c r="E1158" s="34">
        <v>44162</v>
      </c>
      <c r="F1158" t="s">
        <v>446</v>
      </c>
      <c r="G1158">
        <v>21</v>
      </c>
      <c r="H1158">
        <v>1</v>
      </c>
      <c r="I1158">
        <v>13031</v>
      </c>
      <c r="L1158" s="37">
        <v>75</v>
      </c>
      <c r="M1158" s="38">
        <f t="shared" si="36"/>
        <v>75</v>
      </c>
      <c r="N1158" s="39">
        <f t="shared" si="37"/>
        <v>-977325</v>
      </c>
    </row>
    <row r="1159" spans="2:14" x14ac:dyDescent="0.25">
      <c r="B1159" s="16">
        <f>IF(C1159="","",SUMIF('Account Ref'!B:B,'Trade Sheet'!C1159,'Account Ref'!A:A))</f>
        <v>4</v>
      </c>
      <c r="C1159" s="33" t="s">
        <v>275</v>
      </c>
      <c r="D1159" s="34">
        <v>44196</v>
      </c>
      <c r="E1159" s="34">
        <v>44162</v>
      </c>
      <c r="F1159" t="s">
        <v>446</v>
      </c>
      <c r="G1159">
        <v>21</v>
      </c>
      <c r="H1159">
        <v>1</v>
      </c>
      <c r="I1159">
        <v>13031</v>
      </c>
      <c r="L1159" s="37">
        <v>75</v>
      </c>
      <c r="M1159" s="38">
        <f t="shared" si="36"/>
        <v>75</v>
      </c>
      <c r="N1159" s="39">
        <f t="shared" si="37"/>
        <v>-977325</v>
      </c>
    </row>
    <row r="1160" spans="2:14" x14ac:dyDescent="0.25">
      <c r="B1160" s="16">
        <f>IF(C1160="","",SUMIF('Account Ref'!B:B,'Trade Sheet'!C1160,'Account Ref'!A:A))</f>
        <v>5</v>
      </c>
      <c r="C1160" s="33" t="s">
        <v>276</v>
      </c>
      <c r="D1160" s="34">
        <v>44196</v>
      </c>
      <c r="E1160" s="34">
        <v>44162</v>
      </c>
      <c r="F1160" t="s">
        <v>446</v>
      </c>
      <c r="G1160">
        <v>21</v>
      </c>
      <c r="H1160">
        <v>1</v>
      </c>
      <c r="I1160">
        <v>13031</v>
      </c>
      <c r="L1160" s="37">
        <v>75</v>
      </c>
      <c r="M1160" s="38">
        <f t="shared" ref="M1160:M1216" si="38">IF(H1160="","",H1160*L1160)</f>
        <v>75</v>
      </c>
      <c r="N1160" s="39">
        <f t="shared" ref="N1160:N1216" si="39">IF(M1160="","",I1160*-M1160)</f>
        <v>-977325</v>
      </c>
    </row>
    <row r="1161" spans="2:14" x14ac:dyDescent="0.25">
      <c r="B1161" s="16">
        <f>IF(C1161="","",SUMIF('Account Ref'!B:B,'Trade Sheet'!C1161,'Account Ref'!A:A))</f>
        <v>7</v>
      </c>
      <c r="C1161" s="33" t="s">
        <v>344</v>
      </c>
      <c r="D1161" s="34">
        <v>44196</v>
      </c>
      <c r="E1161" s="34">
        <v>44162</v>
      </c>
      <c r="F1161" t="s">
        <v>498</v>
      </c>
      <c r="G1161">
        <v>21</v>
      </c>
      <c r="H1161">
        <v>1</v>
      </c>
      <c r="I1161">
        <v>178.6</v>
      </c>
      <c r="L1161" s="37">
        <v>5700</v>
      </c>
      <c r="M1161" s="38">
        <f t="shared" si="38"/>
        <v>5700</v>
      </c>
      <c r="N1161" s="39">
        <f t="shared" si="39"/>
        <v>-1018020</v>
      </c>
    </row>
    <row r="1162" spans="2:14" x14ac:dyDescent="0.25">
      <c r="B1162" s="16">
        <f>IF(C1162="","",SUMIF('Account Ref'!B:B,'Trade Sheet'!C1162,'Account Ref'!A:A))</f>
        <v>7</v>
      </c>
      <c r="C1162" s="33" t="s">
        <v>344</v>
      </c>
      <c r="D1162" s="34">
        <v>44196</v>
      </c>
      <c r="E1162" s="34">
        <v>44162</v>
      </c>
      <c r="F1162" t="s">
        <v>472</v>
      </c>
      <c r="G1162">
        <v>21</v>
      </c>
      <c r="H1162">
        <v>1</v>
      </c>
      <c r="I1162">
        <v>383.05</v>
      </c>
      <c r="L1162" s="37">
        <v>1800</v>
      </c>
      <c r="M1162" s="38">
        <f t="shared" si="38"/>
        <v>1800</v>
      </c>
      <c r="N1162" s="39">
        <f t="shared" si="39"/>
        <v>-689490</v>
      </c>
    </row>
    <row r="1163" spans="2:14" x14ac:dyDescent="0.25">
      <c r="B1163" s="16">
        <f>IF(C1163="","",SUMIF('Account Ref'!B:B,'Trade Sheet'!C1163,'Account Ref'!A:A))</f>
        <v>7</v>
      </c>
      <c r="C1163" s="33" t="s">
        <v>344</v>
      </c>
      <c r="D1163" s="34">
        <v>44196</v>
      </c>
      <c r="E1163" s="34">
        <v>44162</v>
      </c>
      <c r="F1163" t="s">
        <v>472</v>
      </c>
      <c r="G1163">
        <v>21</v>
      </c>
      <c r="H1163">
        <v>-2</v>
      </c>
      <c r="I1163">
        <v>382.45</v>
      </c>
      <c r="L1163" s="37">
        <v>1800</v>
      </c>
      <c r="M1163" s="38">
        <f t="shared" si="38"/>
        <v>-3600</v>
      </c>
      <c r="N1163" s="39">
        <f t="shared" si="39"/>
        <v>1376820</v>
      </c>
    </row>
    <row r="1164" spans="2:14" x14ac:dyDescent="0.25">
      <c r="B1164" s="16">
        <f>IF(C1164="","",SUMIF('Account Ref'!B:B,'Trade Sheet'!C1164,'Account Ref'!A:A))</f>
        <v>5</v>
      </c>
      <c r="C1164" s="33" t="s">
        <v>276</v>
      </c>
      <c r="D1164" s="34">
        <v>44196</v>
      </c>
      <c r="E1164" s="34">
        <v>44162</v>
      </c>
      <c r="F1164" t="s">
        <v>450</v>
      </c>
      <c r="G1164">
        <v>21</v>
      </c>
      <c r="H1164">
        <v>-1</v>
      </c>
      <c r="I1164">
        <v>50.95</v>
      </c>
      <c r="L1164" s="37">
        <v>8200</v>
      </c>
      <c r="M1164" s="38">
        <f t="shared" si="38"/>
        <v>-8200</v>
      </c>
      <c r="N1164" s="39">
        <f t="shared" si="39"/>
        <v>417790</v>
      </c>
    </row>
    <row r="1165" spans="2:14" x14ac:dyDescent="0.25">
      <c r="B1165" s="16">
        <f>IF(C1165="","",SUMIF('Account Ref'!B:B,'Trade Sheet'!C1165,'Account Ref'!A:A))</f>
        <v>5</v>
      </c>
      <c r="C1165" s="33" t="s">
        <v>276</v>
      </c>
      <c r="D1165" s="34">
        <v>44196</v>
      </c>
      <c r="E1165" s="34">
        <v>44162</v>
      </c>
      <c r="F1165" t="s">
        <v>484</v>
      </c>
      <c r="G1165">
        <v>21</v>
      </c>
      <c r="H1165">
        <v>-1</v>
      </c>
      <c r="I1165">
        <v>504.5</v>
      </c>
      <c r="L1165" s="37">
        <v>1250</v>
      </c>
      <c r="M1165" s="38">
        <f t="shared" si="38"/>
        <v>-1250</v>
      </c>
      <c r="N1165" s="39">
        <f t="shared" si="39"/>
        <v>630625</v>
      </c>
    </row>
    <row r="1166" spans="2:14" x14ac:dyDescent="0.25">
      <c r="B1166" s="16">
        <f>IF(C1166="","",SUMIF('Account Ref'!B:B,'Trade Sheet'!C1166,'Account Ref'!A:A))</f>
        <v>5</v>
      </c>
      <c r="C1166" s="33" t="s">
        <v>276</v>
      </c>
      <c r="D1166" s="34">
        <v>44196</v>
      </c>
      <c r="E1166" s="34">
        <v>44162</v>
      </c>
      <c r="F1166" t="s">
        <v>492</v>
      </c>
      <c r="G1166">
        <v>21</v>
      </c>
      <c r="H1166">
        <v>1</v>
      </c>
      <c r="I1166">
        <v>22929.75</v>
      </c>
      <c r="L1166" s="37">
        <v>30</v>
      </c>
      <c r="M1166" s="38">
        <f t="shared" si="38"/>
        <v>30</v>
      </c>
      <c r="N1166" s="39">
        <f t="shared" si="39"/>
        <v>-687892.5</v>
      </c>
    </row>
    <row r="1167" spans="2:14" x14ac:dyDescent="0.25">
      <c r="B1167" s="16">
        <f>IF(C1167="","",SUMIF('Account Ref'!B:B,'Trade Sheet'!C1167,'Account Ref'!A:A))</f>
        <v>5</v>
      </c>
      <c r="C1167" s="33" t="s">
        <v>276</v>
      </c>
      <c r="D1167" s="34">
        <v>44196</v>
      </c>
      <c r="E1167" s="34">
        <v>44162</v>
      </c>
      <c r="F1167" t="s">
        <v>475</v>
      </c>
      <c r="G1167">
        <v>21</v>
      </c>
      <c r="H1167">
        <v>1</v>
      </c>
      <c r="I1167">
        <v>477.3</v>
      </c>
      <c r="L1167" s="37">
        <v>1375</v>
      </c>
      <c r="M1167" s="38">
        <f t="shared" si="38"/>
        <v>1375</v>
      </c>
      <c r="N1167" s="39">
        <f t="shared" si="39"/>
        <v>-656287.5</v>
      </c>
    </row>
    <row r="1168" spans="2:14" x14ac:dyDescent="0.25">
      <c r="B1168" s="16">
        <f>IF(C1168="","",SUMIF('Account Ref'!B:B,'Trade Sheet'!C1168,'Account Ref'!A:A))</f>
        <v>5</v>
      </c>
      <c r="C1168" s="33" t="s">
        <v>276</v>
      </c>
      <c r="D1168" s="34">
        <v>44196</v>
      </c>
      <c r="E1168" s="34">
        <v>44162</v>
      </c>
      <c r="F1168" t="s">
        <v>499</v>
      </c>
      <c r="G1168">
        <v>21</v>
      </c>
      <c r="H1168">
        <v>1</v>
      </c>
      <c r="I1168">
        <v>1540.7</v>
      </c>
      <c r="L1168" s="37">
        <v>500</v>
      </c>
      <c r="M1168" s="38">
        <f t="shared" si="38"/>
        <v>500</v>
      </c>
      <c r="N1168" s="39">
        <f t="shared" si="39"/>
        <v>-770350</v>
      </c>
    </row>
    <row r="1169" spans="2:14" x14ac:dyDescent="0.25">
      <c r="B1169" s="16">
        <f>IF(C1169="","",SUMIF('Account Ref'!B:B,'Trade Sheet'!C1169,'Account Ref'!A:A))</f>
        <v>5</v>
      </c>
      <c r="C1169" s="33" t="s">
        <v>276</v>
      </c>
      <c r="D1169" s="34">
        <v>44196</v>
      </c>
      <c r="E1169" s="34">
        <v>44162</v>
      </c>
      <c r="F1169" t="s">
        <v>500</v>
      </c>
      <c r="G1169">
        <v>21</v>
      </c>
      <c r="H1169">
        <v>-1</v>
      </c>
      <c r="I1169">
        <v>4246</v>
      </c>
      <c r="L1169" s="37">
        <v>250</v>
      </c>
      <c r="M1169" s="38">
        <f t="shared" si="38"/>
        <v>-250</v>
      </c>
      <c r="N1169" s="39">
        <f t="shared" si="39"/>
        <v>1061500</v>
      </c>
    </row>
    <row r="1170" spans="2:14" x14ac:dyDescent="0.25">
      <c r="B1170" s="16">
        <f>IF(C1170="","",SUMIF('Account Ref'!B:B,'Trade Sheet'!C1170,'Account Ref'!A:A))</f>
        <v>1</v>
      </c>
      <c r="C1170" s="33" t="s">
        <v>222</v>
      </c>
      <c r="D1170" s="34">
        <v>44196</v>
      </c>
      <c r="E1170" s="34">
        <v>44166</v>
      </c>
      <c r="F1170" t="s">
        <v>428</v>
      </c>
      <c r="G1170">
        <v>21</v>
      </c>
      <c r="H1170">
        <v>1</v>
      </c>
      <c r="I1170">
        <v>424.7</v>
      </c>
      <c r="L1170" s="37">
        <v>2500</v>
      </c>
      <c r="M1170" s="38">
        <f t="shared" si="38"/>
        <v>2500</v>
      </c>
      <c r="N1170" s="39">
        <f t="shared" si="39"/>
        <v>-1061750</v>
      </c>
    </row>
    <row r="1171" spans="2:14" x14ac:dyDescent="0.25">
      <c r="B1171" s="16">
        <f>IF(C1171="","",SUMIF('Account Ref'!B:B,'Trade Sheet'!C1171,'Account Ref'!A:A))</f>
        <v>1</v>
      </c>
      <c r="C1171" s="33" t="s">
        <v>222</v>
      </c>
      <c r="D1171" s="34">
        <v>44196</v>
      </c>
      <c r="E1171" s="34">
        <v>44166</v>
      </c>
      <c r="F1171" t="s">
        <v>442</v>
      </c>
      <c r="G1171">
        <v>21</v>
      </c>
      <c r="H1171">
        <v>-1</v>
      </c>
      <c r="I1171">
        <v>2235.42</v>
      </c>
      <c r="L1171" s="37">
        <v>300</v>
      </c>
      <c r="M1171" s="38">
        <f t="shared" si="38"/>
        <v>-300</v>
      </c>
      <c r="N1171" s="39">
        <f t="shared" si="39"/>
        <v>670626</v>
      </c>
    </row>
    <row r="1172" spans="2:14" x14ac:dyDescent="0.25">
      <c r="B1172" s="16">
        <f>IF(C1172="","",SUMIF('Account Ref'!B:B,'Trade Sheet'!C1172,'Account Ref'!A:A))</f>
        <v>1</v>
      </c>
      <c r="C1172" s="33" t="s">
        <v>222</v>
      </c>
      <c r="D1172" s="34">
        <v>44196</v>
      </c>
      <c r="E1172" s="34">
        <v>44166</v>
      </c>
      <c r="F1172" t="s">
        <v>438</v>
      </c>
      <c r="G1172">
        <v>21</v>
      </c>
      <c r="H1172">
        <v>1</v>
      </c>
      <c r="I1172">
        <v>608.58000000000004</v>
      </c>
      <c r="L1172" s="37">
        <v>1200</v>
      </c>
      <c r="M1172" s="38">
        <f t="shared" si="38"/>
        <v>1200</v>
      </c>
      <c r="N1172" s="39">
        <f t="shared" si="39"/>
        <v>-730296</v>
      </c>
    </row>
    <row r="1173" spans="2:14" x14ac:dyDescent="0.25">
      <c r="B1173" s="16">
        <f>IF(C1173="","",SUMIF('Account Ref'!B:B,'Trade Sheet'!C1173,'Account Ref'!A:A))</f>
        <v>1</v>
      </c>
      <c r="C1173" s="33" t="s">
        <v>222</v>
      </c>
      <c r="D1173" s="34">
        <v>44196</v>
      </c>
      <c r="E1173" s="34">
        <v>44166</v>
      </c>
      <c r="F1173" t="s">
        <v>434</v>
      </c>
      <c r="G1173">
        <v>21</v>
      </c>
      <c r="H1173">
        <v>-2</v>
      </c>
      <c r="I1173">
        <v>3618.16</v>
      </c>
      <c r="L1173" s="37">
        <v>200</v>
      </c>
      <c r="M1173" s="38">
        <f t="shared" si="38"/>
        <v>-400</v>
      </c>
      <c r="N1173" s="39">
        <f t="shared" si="39"/>
        <v>1447264</v>
      </c>
    </row>
    <row r="1174" spans="2:14" x14ac:dyDescent="0.25">
      <c r="B1174" s="16">
        <f>IF(C1174="","",SUMIF('Account Ref'!B:B,'Trade Sheet'!C1174,'Account Ref'!A:A))</f>
        <v>1</v>
      </c>
      <c r="C1174" s="33" t="s">
        <v>222</v>
      </c>
      <c r="D1174" s="34">
        <v>44196</v>
      </c>
      <c r="E1174" s="34">
        <v>44166</v>
      </c>
      <c r="F1174" t="s">
        <v>445</v>
      </c>
      <c r="G1174">
        <v>21</v>
      </c>
      <c r="H1174">
        <v>2</v>
      </c>
      <c r="I1174">
        <v>4870.13</v>
      </c>
      <c r="L1174" s="37">
        <v>125</v>
      </c>
      <c r="M1174" s="38">
        <f t="shared" si="38"/>
        <v>250</v>
      </c>
      <c r="N1174" s="39">
        <f t="shared" si="39"/>
        <v>-1217532.5</v>
      </c>
    </row>
    <row r="1175" spans="2:14" x14ac:dyDescent="0.25">
      <c r="B1175" s="16">
        <f>IF(C1175="","",SUMIF('Account Ref'!B:B,'Trade Sheet'!C1175,'Account Ref'!A:A))</f>
        <v>1</v>
      </c>
      <c r="C1175" s="33" t="s">
        <v>222</v>
      </c>
      <c r="D1175" s="34">
        <v>44196</v>
      </c>
      <c r="E1175" s="34">
        <v>44166</v>
      </c>
      <c r="F1175" t="s">
        <v>436</v>
      </c>
      <c r="G1175">
        <v>21</v>
      </c>
      <c r="H1175">
        <v>-1</v>
      </c>
      <c r="I1175">
        <v>2549</v>
      </c>
      <c r="L1175" s="37">
        <v>350</v>
      </c>
      <c r="M1175" s="38">
        <f t="shared" si="38"/>
        <v>-350</v>
      </c>
      <c r="N1175" s="39">
        <f t="shared" si="39"/>
        <v>892150</v>
      </c>
    </row>
    <row r="1176" spans="2:14" x14ac:dyDescent="0.25">
      <c r="B1176" s="16">
        <f>IF(C1176="","",SUMIF('Account Ref'!B:B,'Trade Sheet'!C1176,'Account Ref'!A:A))</f>
        <v>1</v>
      </c>
      <c r="C1176" s="33" t="s">
        <v>222</v>
      </c>
      <c r="D1176" s="34">
        <v>44196</v>
      </c>
      <c r="E1176" s="34">
        <v>44166</v>
      </c>
      <c r="F1176" t="s">
        <v>452</v>
      </c>
      <c r="G1176">
        <v>21</v>
      </c>
      <c r="H1176">
        <v>1</v>
      </c>
      <c r="I1176">
        <v>908.6</v>
      </c>
      <c r="L1176" s="37">
        <v>950</v>
      </c>
      <c r="M1176" s="38">
        <f t="shared" si="38"/>
        <v>950</v>
      </c>
      <c r="N1176" s="39">
        <f t="shared" si="39"/>
        <v>-863170</v>
      </c>
    </row>
    <row r="1177" spans="2:14" x14ac:dyDescent="0.25">
      <c r="B1177" s="16">
        <f>IF(C1177="","",SUMIF('Account Ref'!B:B,'Trade Sheet'!C1177,'Account Ref'!A:A))</f>
        <v>1</v>
      </c>
      <c r="C1177" s="33" t="s">
        <v>222</v>
      </c>
      <c r="D1177" s="34">
        <v>44196</v>
      </c>
      <c r="E1177" s="34">
        <v>44166</v>
      </c>
      <c r="F1177" t="s">
        <v>486</v>
      </c>
      <c r="G1177">
        <v>21</v>
      </c>
      <c r="H1177">
        <v>2</v>
      </c>
      <c r="I1177">
        <v>836.48</v>
      </c>
      <c r="L1177" s="37">
        <v>700</v>
      </c>
      <c r="M1177" s="38">
        <f t="shared" si="38"/>
        <v>1400</v>
      </c>
      <c r="N1177" s="39">
        <f t="shared" si="39"/>
        <v>-1171072</v>
      </c>
    </row>
    <row r="1178" spans="2:14" x14ac:dyDescent="0.25">
      <c r="B1178" s="16">
        <f>IF(C1178="","",SUMIF('Account Ref'!B:B,'Trade Sheet'!C1178,'Account Ref'!A:A))</f>
        <v>1</v>
      </c>
      <c r="C1178" s="33" t="s">
        <v>222</v>
      </c>
      <c r="D1178" s="34">
        <v>44196</v>
      </c>
      <c r="E1178" s="34">
        <v>44166</v>
      </c>
      <c r="F1178" t="s">
        <v>473</v>
      </c>
      <c r="G1178">
        <v>21</v>
      </c>
      <c r="H1178">
        <v>1</v>
      </c>
      <c r="I1178">
        <v>2321.85</v>
      </c>
      <c r="L1178" s="37">
        <v>300</v>
      </c>
      <c r="M1178" s="38">
        <f t="shared" si="38"/>
        <v>300</v>
      </c>
      <c r="N1178" s="39">
        <f t="shared" si="39"/>
        <v>-696555</v>
      </c>
    </row>
    <row r="1179" spans="2:14" x14ac:dyDescent="0.25">
      <c r="B1179" s="16">
        <f>IF(C1179="","",SUMIF('Account Ref'!B:B,'Trade Sheet'!C1179,'Account Ref'!A:A))</f>
        <v>1</v>
      </c>
      <c r="C1179" s="33" t="s">
        <v>222</v>
      </c>
      <c r="D1179" s="34">
        <v>44196</v>
      </c>
      <c r="E1179" s="34">
        <v>44166</v>
      </c>
      <c r="F1179" t="s">
        <v>476</v>
      </c>
      <c r="G1179">
        <v>21</v>
      </c>
      <c r="H1179">
        <v>-1</v>
      </c>
      <c r="I1179">
        <v>3095.18</v>
      </c>
      <c r="L1179" s="37">
        <v>300</v>
      </c>
      <c r="M1179" s="38">
        <f t="shared" si="38"/>
        <v>-300</v>
      </c>
      <c r="N1179" s="39">
        <f t="shared" si="39"/>
        <v>928554</v>
      </c>
    </row>
    <row r="1180" spans="2:14" x14ac:dyDescent="0.25">
      <c r="B1180" s="16">
        <f>IF(C1180="","",SUMIF('Account Ref'!B:B,'Trade Sheet'!C1180,'Account Ref'!A:A))</f>
        <v>1</v>
      </c>
      <c r="C1180" s="33" t="s">
        <v>222</v>
      </c>
      <c r="D1180" s="34">
        <v>44196</v>
      </c>
      <c r="E1180" s="34">
        <v>44166</v>
      </c>
      <c r="F1180" t="s">
        <v>464</v>
      </c>
      <c r="G1180">
        <v>21</v>
      </c>
      <c r="H1180">
        <v>2</v>
      </c>
      <c r="I1180">
        <v>228.92</v>
      </c>
      <c r="L1180" s="37">
        <v>4300</v>
      </c>
      <c r="M1180" s="38">
        <f t="shared" si="38"/>
        <v>8600</v>
      </c>
      <c r="N1180" s="39">
        <f t="shared" si="39"/>
        <v>-1968712</v>
      </c>
    </row>
    <row r="1181" spans="2:14" x14ac:dyDescent="0.25">
      <c r="B1181" s="16">
        <f>IF(C1181="","",SUMIF('Account Ref'!B:B,'Trade Sheet'!C1181,'Account Ref'!A:A))</f>
        <v>1</v>
      </c>
      <c r="C1181" s="33" t="s">
        <v>222</v>
      </c>
      <c r="D1181" s="34">
        <v>44196</v>
      </c>
      <c r="E1181" s="34">
        <v>44166</v>
      </c>
      <c r="F1181" t="s">
        <v>432</v>
      </c>
      <c r="G1181">
        <v>21</v>
      </c>
      <c r="H1181">
        <v>-1</v>
      </c>
      <c r="I1181">
        <v>902.35</v>
      </c>
      <c r="L1181" s="37">
        <v>800</v>
      </c>
      <c r="M1181" s="38">
        <f t="shared" si="38"/>
        <v>-800</v>
      </c>
      <c r="N1181" s="39">
        <f t="shared" si="39"/>
        <v>721880</v>
      </c>
    </row>
    <row r="1182" spans="2:14" x14ac:dyDescent="0.25">
      <c r="B1182" s="16">
        <f>IF(C1182="","",SUMIF('Account Ref'!B:B,'Trade Sheet'!C1182,'Account Ref'!A:A))</f>
        <v>1</v>
      </c>
      <c r="C1182" s="33" t="s">
        <v>222</v>
      </c>
      <c r="D1182" s="34">
        <v>44196</v>
      </c>
      <c r="E1182" s="34">
        <v>44166</v>
      </c>
      <c r="F1182" t="s">
        <v>454</v>
      </c>
      <c r="G1182">
        <v>21</v>
      </c>
      <c r="H1182">
        <v>-1</v>
      </c>
      <c r="I1182">
        <v>1138.3499999999999</v>
      </c>
      <c r="L1182" s="37">
        <v>600</v>
      </c>
      <c r="M1182" s="38">
        <f t="shared" si="38"/>
        <v>-600</v>
      </c>
      <c r="N1182" s="39">
        <f t="shared" si="39"/>
        <v>683010</v>
      </c>
    </row>
    <row r="1183" spans="2:14" x14ac:dyDescent="0.25">
      <c r="B1183" s="16">
        <f>IF(C1183="","",SUMIF('Account Ref'!B:B,'Trade Sheet'!C1183,'Account Ref'!A:A))</f>
        <v>1</v>
      </c>
      <c r="C1183" s="33" t="s">
        <v>222</v>
      </c>
      <c r="D1183" s="34">
        <v>44196</v>
      </c>
      <c r="E1183" s="34">
        <v>44166</v>
      </c>
      <c r="F1183" t="s">
        <v>465</v>
      </c>
      <c r="G1183">
        <v>21</v>
      </c>
      <c r="H1183">
        <v>-2</v>
      </c>
      <c r="I1183">
        <v>85.95</v>
      </c>
      <c r="L1183" s="37">
        <v>5700</v>
      </c>
      <c r="M1183" s="38">
        <f t="shared" si="38"/>
        <v>-11400</v>
      </c>
      <c r="N1183" s="39">
        <f t="shared" si="39"/>
        <v>979830</v>
      </c>
    </row>
    <row r="1184" spans="2:14" x14ac:dyDescent="0.25">
      <c r="B1184" s="16">
        <f>IF(C1184="","",SUMIF('Account Ref'!B:B,'Trade Sheet'!C1184,'Account Ref'!A:A))</f>
        <v>1</v>
      </c>
      <c r="C1184" s="33" t="s">
        <v>222</v>
      </c>
      <c r="D1184" s="34">
        <v>44196</v>
      </c>
      <c r="E1184" s="34">
        <v>44166</v>
      </c>
      <c r="F1184" t="s">
        <v>469</v>
      </c>
      <c r="G1184">
        <v>21</v>
      </c>
      <c r="H1184">
        <v>2</v>
      </c>
      <c r="I1184">
        <v>360.65</v>
      </c>
      <c r="L1184" s="37">
        <v>2700</v>
      </c>
      <c r="M1184" s="38">
        <f t="shared" si="38"/>
        <v>5400</v>
      </c>
      <c r="N1184" s="39">
        <f t="shared" si="39"/>
        <v>-1947509.9999999998</v>
      </c>
    </row>
    <row r="1185" spans="2:14" x14ac:dyDescent="0.25">
      <c r="B1185" s="16">
        <f>IF(C1185="","",SUMIF('Account Ref'!B:B,'Trade Sheet'!C1185,'Account Ref'!A:A))</f>
        <v>1</v>
      </c>
      <c r="C1185" s="33" t="s">
        <v>222</v>
      </c>
      <c r="D1185" s="34">
        <v>44196</v>
      </c>
      <c r="E1185" s="34">
        <v>44166</v>
      </c>
      <c r="F1185" t="s">
        <v>466</v>
      </c>
      <c r="G1185">
        <v>21</v>
      </c>
      <c r="H1185">
        <v>-1</v>
      </c>
      <c r="I1185">
        <v>7142.23</v>
      </c>
      <c r="L1185" s="37">
        <v>100</v>
      </c>
      <c r="M1185" s="38">
        <f t="shared" si="38"/>
        <v>-100</v>
      </c>
      <c r="N1185" s="39">
        <f t="shared" si="39"/>
        <v>714223</v>
      </c>
    </row>
    <row r="1186" spans="2:14" x14ac:dyDescent="0.25">
      <c r="B1186" s="16">
        <f>IF(C1186="","",SUMIF('Account Ref'!B:B,'Trade Sheet'!C1186,'Account Ref'!A:A))</f>
        <v>1</v>
      </c>
      <c r="C1186" s="33" t="s">
        <v>222</v>
      </c>
      <c r="D1186" s="34">
        <v>44196</v>
      </c>
      <c r="E1186" s="34">
        <v>44166</v>
      </c>
      <c r="F1186" t="s">
        <v>501</v>
      </c>
      <c r="G1186">
        <v>21</v>
      </c>
      <c r="H1186">
        <v>-1</v>
      </c>
      <c r="I1186">
        <v>13143.4</v>
      </c>
      <c r="L1186" s="37">
        <v>75</v>
      </c>
      <c r="M1186" s="38">
        <f t="shared" si="38"/>
        <v>-75</v>
      </c>
      <c r="N1186" s="39">
        <f t="shared" si="39"/>
        <v>985755</v>
      </c>
    </row>
    <row r="1187" spans="2:14" x14ac:dyDescent="0.25">
      <c r="B1187" s="16">
        <f>IF(C1187="","",SUMIF('Account Ref'!B:B,'Trade Sheet'!C1187,'Account Ref'!A:A))</f>
        <v>1</v>
      </c>
      <c r="C1187" s="33" t="s">
        <v>222</v>
      </c>
      <c r="D1187" s="34">
        <v>44196</v>
      </c>
      <c r="E1187" s="34">
        <v>44166</v>
      </c>
      <c r="F1187" t="s">
        <v>431</v>
      </c>
      <c r="G1187">
        <v>21</v>
      </c>
      <c r="H1187">
        <v>1</v>
      </c>
      <c r="I1187">
        <v>192.1</v>
      </c>
      <c r="L1187" s="37">
        <v>4000</v>
      </c>
      <c r="M1187" s="38">
        <f t="shared" si="38"/>
        <v>4000</v>
      </c>
      <c r="N1187" s="39">
        <f t="shared" si="39"/>
        <v>-768400</v>
      </c>
    </row>
    <row r="1188" spans="2:14" x14ac:dyDescent="0.25">
      <c r="B1188" s="16">
        <f>IF(C1188="","",SUMIF('Account Ref'!B:B,'Trade Sheet'!C1188,'Account Ref'!A:A))</f>
        <v>1</v>
      </c>
      <c r="C1188" s="33" t="s">
        <v>222</v>
      </c>
      <c r="D1188" s="34">
        <v>44196</v>
      </c>
      <c r="E1188" s="34">
        <v>44166</v>
      </c>
      <c r="F1188" t="s">
        <v>443</v>
      </c>
      <c r="G1188">
        <v>21</v>
      </c>
      <c r="H1188">
        <v>1</v>
      </c>
      <c r="I1188">
        <v>24970</v>
      </c>
      <c r="L1188" s="37">
        <v>50</v>
      </c>
      <c r="M1188" s="38">
        <f t="shared" si="38"/>
        <v>50</v>
      </c>
      <c r="N1188" s="39">
        <f t="shared" si="39"/>
        <v>-1248500</v>
      </c>
    </row>
    <row r="1189" spans="2:14" x14ac:dyDescent="0.25">
      <c r="B1189" s="16">
        <f>IF(C1189="","",SUMIF('Account Ref'!B:B,'Trade Sheet'!C1189,'Account Ref'!A:A))</f>
        <v>1</v>
      </c>
      <c r="C1189" s="33" t="s">
        <v>222</v>
      </c>
      <c r="D1189" s="34">
        <v>44196</v>
      </c>
      <c r="E1189" s="34">
        <v>44166</v>
      </c>
      <c r="F1189" t="s">
        <v>498</v>
      </c>
      <c r="G1189">
        <v>21</v>
      </c>
      <c r="H1189">
        <v>-1</v>
      </c>
      <c r="I1189">
        <v>181.05</v>
      </c>
      <c r="L1189" s="37">
        <v>5700</v>
      </c>
      <c r="M1189" s="38">
        <f t="shared" si="38"/>
        <v>-5700</v>
      </c>
      <c r="N1189" s="39">
        <f t="shared" si="39"/>
        <v>1031985.0000000001</v>
      </c>
    </row>
    <row r="1190" spans="2:14" x14ac:dyDescent="0.25">
      <c r="B1190" s="16">
        <f>IF(C1190="","",SUMIF('Account Ref'!B:B,'Trade Sheet'!C1190,'Account Ref'!A:A))</f>
        <v>1</v>
      </c>
      <c r="C1190" s="33" t="s">
        <v>222</v>
      </c>
      <c r="D1190" s="34">
        <v>44196</v>
      </c>
      <c r="E1190" s="34">
        <v>44166</v>
      </c>
      <c r="F1190" t="s">
        <v>487</v>
      </c>
      <c r="G1190">
        <v>21</v>
      </c>
      <c r="H1190">
        <v>1</v>
      </c>
      <c r="I1190">
        <v>2729.47</v>
      </c>
      <c r="L1190" s="37">
        <v>300</v>
      </c>
      <c r="M1190" s="38">
        <f t="shared" si="38"/>
        <v>300</v>
      </c>
      <c r="N1190" s="39">
        <f t="shared" si="39"/>
        <v>-818840.99999999988</v>
      </c>
    </row>
    <row r="1191" spans="2:14" x14ac:dyDescent="0.25">
      <c r="B1191" s="16">
        <f>IF(C1191="","",SUMIF('Account Ref'!B:B,'Trade Sheet'!C1191,'Account Ref'!A:A))</f>
        <v>1</v>
      </c>
      <c r="C1191" s="33" t="s">
        <v>222</v>
      </c>
      <c r="D1191" s="34">
        <v>44196</v>
      </c>
      <c r="E1191" s="34">
        <v>44166</v>
      </c>
      <c r="F1191" t="s">
        <v>459</v>
      </c>
      <c r="G1191">
        <v>21</v>
      </c>
      <c r="H1191">
        <v>-2</v>
      </c>
      <c r="I1191">
        <v>903.08</v>
      </c>
      <c r="L1191" s="37">
        <v>1200</v>
      </c>
      <c r="M1191" s="38">
        <f t="shared" si="38"/>
        <v>-2400</v>
      </c>
      <c r="N1191" s="39">
        <f t="shared" si="39"/>
        <v>2167392</v>
      </c>
    </row>
    <row r="1192" spans="2:14" x14ac:dyDescent="0.25">
      <c r="B1192" s="16">
        <f>IF(C1192="","",SUMIF('Account Ref'!B:B,'Trade Sheet'!C1192,'Account Ref'!A:A))</f>
        <v>1</v>
      </c>
      <c r="C1192" s="33" t="s">
        <v>222</v>
      </c>
      <c r="D1192" s="34">
        <v>44196</v>
      </c>
      <c r="E1192" s="34">
        <v>44166</v>
      </c>
      <c r="F1192" t="s">
        <v>502</v>
      </c>
      <c r="G1192">
        <v>21</v>
      </c>
      <c r="H1192">
        <v>-1</v>
      </c>
      <c r="I1192">
        <v>1341.95</v>
      </c>
      <c r="L1192" s="37">
        <v>750</v>
      </c>
      <c r="M1192" s="38">
        <f t="shared" si="38"/>
        <v>-750</v>
      </c>
      <c r="N1192" s="39">
        <f t="shared" si="39"/>
        <v>1006462.5</v>
      </c>
    </row>
    <row r="1193" spans="2:14" x14ac:dyDescent="0.25">
      <c r="B1193" s="16">
        <f>IF(C1193="","",SUMIF('Account Ref'!B:B,'Trade Sheet'!C1193,'Account Ref'!A:A))</f>
        <v>3</v>
      </c>
      <c r="C1193" s="33" t="s">
        <v>274</v>
      </c>
      <c r="D1193" s="34">
        <v>44196</v>
      </c>
      <c r="E1193" s="34">
        <v>44166</v>
      </c>
      <c r="F1193" t="s">
        <v>442</v>
      </c>
      <c r="G1193">
        <v>21</v>
      </c>
      <c r="H1193">
        <v>-2</v>
      </c>
      <c r="I1193">
        <v>2235.42</v>
      </c>
      <c r="L1193" s="37">
        <v>300</v>
      </c>
      <c r="M1193" s="38">
        <f t="shared" si="38"/>
        <v>-600</v>
      </c>
      <c r="N1193" s="39">
        <f t="shared" si="39"/>
        <v>1341252</v>
      </c>
    </row>
    <row r="1194" spans="2:14" x14ac:dyDescent="0.25">
      <c r="B1194" s="16">
        <f>IF(C1194="","",SUMIF('Account Ref'!B:B,'Trade Sheet'!C1194,'Account Ref'!A:A))</f>
        <v>3</v>
      </c>
      <c r="C1194" s="33" t="s">
        <v>274</v>
      </c>
      <c r="D1194" s="34">
        <v>44196</v>
      </c>
      <c r="E1194" s="34">
        <v>44166</v>
      </c>
      <c r="F1194" t="s">
        <v>476</v>
      </c>
      <c r="G1194">
        <v>21</v>
      </c>
      <c r="H1194">
        <v>-1</v>
      </c>
      <c r="I1194">
        <v>3095.18</v>
      </c>
      <c r="L1194" s="37">
        <v>300</v>
      </c>
      <c r="M1194" s="38">
        <f t="shared" si="38"/>
        <v>-300</v>
      </c>
      <c r="N1194" s="39">
        <f t="shared" si="39"/>
        <v>928554</v>
      </c>
    </row>
    <row r="1195" spans="2:14" x14ac:dyDescent="0.25">
      <c r="B1195" s="16">
        <f>IF(C1195="","",SUMIF('Account Ref'!B:B,'Trade Sheet'!C1195,'Account Ref'!A:A))</f>
        <v>3</v>
      </c>
      <c r="C1195" s="33" t="s">
        <v>274</v>
      </c>
      <c r="D1195" s="34">
        <v>44196</v>
      </c>
      <c r="E1195" s="34">
        <v>44166</v>
      </c>
      <c r="F1195" t="s">
        <v>444</v>
      </c>
      <c r="G1195">
        <v>21</v>
      </c>
      <c r="H1195">
        <v>-1</v>
      </c>
      <c r="I1195">
        <v>755.05</v>
      </c>
      <c r="L1195" s="37">
        <v>1300</v>
      </c>
      <c r="M1195" s="38">
        <f t="shared" si="38"/>
        <v>-1300</v>
      </c>
      <c r="N1195" s="39">
        <f t="shared" si="39"/>
        <v>981564.99999999988</v>
      </c>
    </row>
    <row r="1196" spans="2:14" x14ac:dyDescent="0.25">
      <c r="B1196" s="16">
        <f>IF(C1196="","",SUMIF('Account Ref'!B:B,'Trade Sheet'!C1196,'Account Ref'!A:A))</f>
        <v>3</v>
      </c>
      <c r="C1196" s="33" t="s">
        <v>274</v>
      </c>
      <c r="D1196" s="34">
        <v>44196</v>
      </c>
      <c r="E1196" s="34">
        <v>44166</v>
      </c>
      <c r="F1196" t="s">
        <v>479</v>
      </c>
      <c r="G1196">
        <v>21</v>
      </c>
      <c r="H1196">
        <v>1</v>
      </c>
      <c r="I1196">
        <v>736.2</v>
      </c>
      <c r="L1196" s="37">
        <v>1400</v>
      </c>
      <c r="M1196" s="38">
        <f t="shared" si="38"/>
        <v>1400</v>
      </c>
      <c r="N1196" s="39">
        <f t="shared" si="39"/>
        <v>-1030680.0000000001</v>
      </c>
    </row>
    <row r="1197" spans="2:14" x14ac:dyDescent="0.25">
      <c r="B1197" s="16">
        <f>IF(C1197="","",SUMIF('Account Ref'!B:B,'Trade Sheet'!C1197,'Account Ref'!A:A))</f>
        <v>3</v>
      </c>
      <c r="C1197" s="33" t="s">
        <v>274</v>
      </c>
      <c r="D1197" s="34">
        <v>44196</v>
      </c>
      <c r="E1197" s="34">
        <v>44166</v>
      </c>
      <c r="F1197" t="s">
        <v>438</v>
      </c>
      <c r="G1197">
        <v>21</v>
      </c>
      <c r="H1197">
        <v>2</v>
      </c>
      <c r="I1197">
        <v>608.58000000000004</v>
      </c>
      <c r="L1197" s="37">
        <v>1200</v>
      </c>
      <c r="M1197" s="38">
        <f t="shared" si="38"/>
        <v>2400</v>
      </c>
      <c r="N1197" s="39">
        <f t="shared" si="39"/>
        <v>-1460592</v>
      </c>
    </row>
    <row r="1198" spans="2:14" x14ac:dyDescent="0.25">
      <c r="B1198" s="16">
        <f>IF(C1198="","",SUMIF('Account Ref'!B:B,'Trade Sheet'!C1198,'Account Ref'!A:A))</f>
        <v>3</v>
      </c>
      <c r="C1198" s="33" t="s">
        <v>274</v>
      </c>
      <c r="D1198" s="34">
        <v>44196</v>
      </c>
      <c r="E1198" s="34">
        <v>44166</v>
      </c>
      <c r="F1198" t="s">
        <v>457</v>
      </c>
      <c r="G1198">
        <v>21</v>
      </c>
      <c r="H1198">
        <v>1</v>
      </c>
      <c r="I1198">
        <v>1965.35</v>
      </c>
      <c r="L1198" s="37">
        <v>505</v>
      </c>
      <c r="M1198" s="38">
        <f t="shared" si="38"/>
        <v>505</v>
      </c>
      <c r="N1198" s="39">
        <f t="shared" si="39"/>
        <v>-992501.75</v>
      </c>
    </row>
    <row r="1199" spans="2:14" x14ac:dyDescent="0.25">
      <c r="B1199" s="16">
        <f>IF(C1199="","",SUMIF('Account Ref'!B:B,'Trade Sheet'!C1199,'Account Ref'!A:A))</f>
        <v>3</v>
      </c>
      <c r="C1199" s="33" t="s">
        <v>274</v>
      </c>
      <c r="D1199" s="34">
        <v>44196</v>
      </c>
      <c r="E1199" s="34">
        <v>44166</v>
      </c>
      <c r="F1199" t="s">
        <v>481</v>
      </c>
      <c r="G1199">
        <v>21</v>
      </c>
      <c r="H1199">
        <v>2</v>
      </c>
      <c r="I1199">
        <v>434.5</v>
      </c>
      <c r="L1199" s="37">
        <v>1300</v>
      </c>
      <c r="M1199" s="38">
        <f t="shared" si="38"/>
        <v>2600</v>
      </c>
      <c r="N1199" s="39">
        <f t="shared" si="39"/>
        <v>-1129700</v>
      </c>
    </row>
    <row r="1200" spans="2:14" x14ac:dyDescent="0.25">
      <c r="B1200" s="16">
        <f>IF(C1200="","",SUMIF('Account Ref'!B:B,'Trade Sheet'!C1200,'Account Ref'!A:A))</f>
        <v>3</v>
      </c>
      <c r="C1200" s="33" t="s">
        <v>274</v>
      </c>
      <c r="D1200" s="34">
        <v>44196</v>
      </c>
      <c r="E1200" s="34">
        <v>44166</v>
      </c>
      <c r="F1200" t="s">
        <v>432</v>
      </c>
      <c r="G1200">
        <v>21</v>
      </c>
      <c r="H1200">
        <v>-2</v>
      </c>
      <c r="I1200">
        <v>902.35</v>
      </c>
      <c r="L1200" s="37">
        <v>800</v>
      </c>
      <c r="M1200" s="38">
        <f t="shared" si="38"/>
        <v>-1600</v>
      </c>
      <c r="N1200" s="39">
        <f t="shared" si="39"/>
        <v>1443760</v>
      </c>
    </row>
    <row r="1201" spans="2:14" x14ac:dyDescent="0.25">
      <c r="B1201" s="16">
        <f>IF(C1201="","",SUMIF('Account Ref'!B:B,'Trade Sheet'!C1201,'Account Ref'!A:A))</f>
        <v>4</v>
      </c>
      <c r="C1201" s="33" t="s">
        <v>275</v>
      </c>
      <c r="D1201" s="34">
        <v>44196</v>
      </c>
      <c r="E1201" s="34">
        <v>44166</v>
      </c>
      <c r="F1201" t="s">
        <v>442</v>
      </c>
      <c r="G1201">
        <v>21</v>
      </c>
      <c r="H1201">
        <v>-2</v>
      </c>
      <c r="I1201">
        <v>2235.42</v>
      </c>
      <c r="L1201" s="37">
        <v>300</v>
      </c>
      <c r="M1201" s="38">
        <f t="shared" si="38"/>
        <v>-600</v>
      </c>
      <c r="N1201" s="39">
        <f t="shared" si="39"/>
        <v>1341252</v>
      </c>
    </row>
    <row r="1202" spans="2:14" x14ac:dyDescent="0.25">
      <c r="B1202" s="16">
        <f>IF(C1202="","",SUMIF('Account Ref'!B:B,'Trade Sheet'!C1202,'Account Ref'!A:A))</f>
        <v>4</v>
      </c>
      <c r="C1202" s="33" t="s">
        <v>275</v>
      </c>
      <c r="D1202" s="34">
        <v>44196</v>
      </c>
      <c r="E1202" s="34">
        <v>44166</v>
      </c>
      <c r="F1202" t="s">
        <v>434</v>
      </c>
      <c r="G1202">
        <v>21</v>
      </c>
      <c r="H1202">
        <v>-2</v>
      </c>
      <c r="I1202">
        <v>3618.16</v>
      </c>
      <c r="L1202" s="37">
        <v>200</v>
      </c>
      <c r="M1202" s="38">
        <f t="shared" si="38"/>
        <v>-400</v>
      </c>
      <c r="N1202" s="39">
        <f t="shared" si="39"/>
        <v>1447264</v>
      </c>
    </row>
    <row r="1203" spans="2:14" x14ac:dyDescent="0.25">
      <c r="B1203" s="16">
        <f>IF(C1203="","",SUMIF('Account Ref'!B:B,'Trade Sheet'!C1203,'Account Ref'!A:A))</f>
        <v>4</v>
      </c>
      <c r="C1203" s="33" t="s">
        <v>275</v>
      </c>
      <c r="D1203" s="34">
        <v>44196</v>
      </c>
      <c r="E1203" s="34">
        <v>44166</v>
      </c>
      <c r="F1203" t="s">
        <v>476</v>
      </c>
      <c r="G1203">
        <v>21</v>
      </c>
      <c r="H1203">
        <v>-1</v>
      </c>
      <c r="I1203">
        <v>3095.18</v>
      </c>
      <c r="L1203" s="37">
        <v>300</v>
      </c>
      <c r="M1203" s="38">
        <f t="shared" si="38"/>
        <v>-300</v>
      </c>
      <c r="N1203" s="39">
        <f t="shared" si="39"/>
        <v>928554</v>
      </c>
    </row>
    <row r="1204" spans="2:14" x14ac:dyDescent="0.25">
      <c r="B1204" s="16">
        <f>IF(C1204="","",SUMIF('Account Ref'!B:B,'Trade Sheet'!C1204,'Account Ref'!A:A))</f>
        <v>4</v>
      </c>
      <c r="C1204" s="33" t="s">
        <v>275</v>
      </c>
      <c r="D1204" s="34">
        <v>44196</v>
      </c>
      <c r="E1204" s="34">
        <v>44166</v>
      </c>
      <c r="F1204" t="s">
        <v>482</v>
      </c>
      <c r="G1204">
        <v>21</v>
      </c>
      <c r="H1204">
        <v>-2</v>
      </c>
      <c r="I1204">
        <v>196.8</v>
      </c>
      <c r="L1204" s="37">
        <v>3000</v>
      </c>
      <c r="M1204" s="38">
        <f t="shared" si="38"/>
        <v>-6000</v>
      </c>
      <c r="N1204" s="39">
        <f t="shared" si="39"/>
        <v>1180800</v>
      </c>
    </row>
    <row r="1205" spans="2:14" x14ac:dyDescent="0.25">
      <c r="B1205" s="16">
        <f>IF(C1205="","",SUMIF('Account Ref'!B:B,'Trade Sheet'!C1205,'Account Ref'!A:A))</f>
        <v>4</v>
      </c>
      <c r="C1205" s="33" t="s">
        <v>275</v>
      </c>
      <c r="D1205" s="34">
        <v>44196</v>
      </c>
      <c r="E1205" s="34">
        <v>44166</v>
      </c>
      <c r="F1205" t="s">
        <v>466</v>
      </c>
      <c r="G1205">
        <v>21</v>
      </c>
      <c r="H1205">
        <v>-2</v>
      </c>
      <c r="I1205">
        <v>7142.23</v>
      </c>
      <c r="L1205" s="37">
        <v>100</v>
      </c>
      <c r="M1205" s="38">
        <f t="shared" si="38"/>
        <v>-200</v>
      </c>
      <c r="N1205" s="39">
        <f t="shared" si="39"/>
        <v>1428446</v>
      </c>
    </row>
    <row r="1206" spans="2:14" x14ac:dyDescent="0.25">
      <c r="B1206" s="16">
        <f>IF(C1206="","",SUMIF('Account Ref'!B:B,'Trade Sheet'!C1206,'Account Ref'!A:A))</f>
        <v>4</v>
      </c>
      <c r="C1206" s="33" t="s">
        <v>275</v>
      </c>
      <c r="D1206" s="34">
        <v>44196</v>
      </c>
      <c r="E1206" s="34">
        <v>44166</v>
      </c>
      <c r="F1206" t="s">
        <v>426</v>
      </c>
      <c r="G1206">
        <v>21</v>
      </c>
      <c r="H1206">
        <v>2</v>
      </c>
      <c r="I1206">
        <v>82.15</v>
      </c>
      <c r="L1206" s="37">
        <v>7700</v>
      </c>
      <c r="M1206" s="38">
        <f t="shared" si="38"/>
        <v>15400</v>
      </c>
      <c r="N1206" s="39">
        <f t="shared" si="39"/>
        <v>-1265110</v>
      </c>
    </row>
    <row r="1207" spans="2:14" x14ac:dyDescent="0.25">
      <c r="B1207" s="16">
        <f>IF(C1207="","",SUMIF('Account Ref'!B:B,'Trade Sheet'!C1207,'Account Ref'!A:A))</f>
        <v>4</v>
      </c>
      <c r="C1207" s="33" t="s">
        <v>275</v>
      </c>
      <c r="D1207" s="34">
        <v>44196</v>
      </c>
      <c r="E1207" s="34">
        <v>44166</v>
      </c>
      <c r="F1207" t="s">
        <v>464</v>
      </c>
      <c r="G1207">
        <v>21</v>
      </c>
      <c r="H1207">
        <v>1</v>
      </c>
      <c r="I1207">
        <v>228.92</v>
      </c>
      <c r="L1207" s="37">
        <v>4300</v>
      </c>
      <c r="M1207" s="38">
        <f t="shared" si="38"/>
        <v>4300</v>
      </c>
      <c r="N1207" s="39">
        <f t="shared" si="39"/>
        <v>-984356</v>
      </c>
    </row>
    <row r="1208" spans="2:14" x14ac:dyDescent="0.25">
      <c r="B1208" s="16">
        <f>IF(C1208="","",SUMIF('Account Ref'!B:B,'Trade Sheet'!C1208,'Account Ref'!A:A))</f>
        <v>4</v>
      </c>
      <c r="C1208" s="33" t="s">
        <v>275</v>
      </c>
      <c r="D1208" s="34">
        <v>44196</v>
      </c>
      <c r="E1208" s="34">
        <v>44166</v>
      </c>
      <c r="F1208" t="s">
        <v>486</v>
      </c>
      <c r="G1208">
        <v>21</v>
      </c>
      <c r="H1208">
        <v>2</v>
      </c>
      <c r="I1208">
        <v>836.48</v>
      </c>
      <c r="L1208" s="37">
        <v>700</v>
      </c>
      <c r="M1208" s="38">
        <f t="shared" si="38"/>
        <v>1400</v>
      </c>
      <c r="N1208" s="39">
        <f t="shared" si="39"/>
        <v>-1171072</v>
      </c>
    </row>
    <row r="1209" spans="2:14" x14ac:dyDescent="0.25">
      <c r="B1209" s="16">
        <f>IF(C1209="","",SUMIF('Account Ref'!B:B,'Trade Sheet'!C1209,'Account Ref'!A:A))</f>
        <v>4</v>
      </c>
      <c r="C1209" s="33" t="s">
        <v>275</v>
      </c>
      <c r="D1209" s="34">
        <v>44196</v>
      </c>
      <c r="E1209" s="34">
        <v>44166</v>
      </c>
      <c r="F1209" t="s">
        <v>454</v>
      </c>
      <c r="G1209">
        <v>21</v>
      </c>
      <c r="H1209">
        <v>2</v>
      </c>
      <c r="I1209">
        <v>1138.3499999999999</v>
      </c>
      <c r="L1209" s="37">
        <v>600</v>
      </c>
      <c r="M1209" s="38">
        <f t="shared" si="38"/>
        <v>1200</v>
      </c>
      <c r="N1209" s="39">
        <f t="shared" si="39"/>
        <v>-1366020</v>
      </c>
    </row>
    <row r="1210" spans="2:14" x14ac:dyDescent="0.25">
      <c r="B1210" s="16">
        <f>IF(C1210="","",SUMIF('Account Ref'!B:B,'Trade Sheet'!C1210,'Account Ref'!A:A))</f>
        <v>4</v>
      </c>
      <c r="C1210" s="33" t="s">
        <v>275</v>
      </c>
      <c r="D1210" s="34">
        <v>44196</v>
      </c>
      <c r="E1210" s="34">
        <v>44166</v>
      </c>
      <c r="F1210" t="s">
        <v>474</v>
      </c>
      <c r="G1210">
        <v>21</v>
      </c>
      <c r="H1210">
        <v>1</v>
      </c>
      <c r="I1210">
        <v>482.2</v>
      </c>
      <c r="L1210" s="37">
        <v>1851</v>
      </c>
      <c r="M1210" s="38">
        <f t="shared" si="38"/>
        <v>1851</v>
      </c>
      <c r="N1210" s="39">
        <f t="shared" si="39"/>
        <v>-892552.2</v>
      </c>
    </row>
    <row r="1211" spans="2:14" x14ac:dyDescent="0.25">
      <c r="B1211" s="16">
        <f>IF(C1211="","",SUMIF('Account Ref'!B:B,'Trade Sheet'!C1211,'Account Ref'!A:A))</f>
        <v>4</v>
      </c>
      <c r="C1211" s="33" t="s">
        <v>275</v>
      </c>
      <c r="D1211" s="34">
        <v>44196</v>
      </c>
      <c r="E1211" s="34">
        <v>44166</v>
      </c>
      <c r="F1211" t="s">
        <v>503</v>
      </c>
      <c r="G1211">
        <v>21</v>
      </c>
      <c r="H1211">
        <v>2</v>
      </c>
      <c r="I1211">
        <v>2148.8200000000002</v>
      </c>
      <c r="L1211" s="37">
        <v>300</v>
      </c>
      <c r="M1211" s="38">
        <f t="shared" si="38"/>
        <v>600</v>
      </c>
      <c r="N1211" s="39">
        <f t="shared" si="39"/>
        <v>-1289292</v>
      </c>
    </row>
    <row r="1212" spans="2:14" x14ac:dyDescent="0.25">
      <c r="B1212" s="16">
        <f>IF(C1212="","",SUMIF('Account Ref'!B:B,'Trade Sheet'!C1212,'Account Ref'!A:A))</f>
        <v>4</v>
      </c>
      <c r="C1212" s="33" t="s">
        <v>275</v>
      </c>
      <c r="D1212" s="34">
        <v>44196</v>
      </c>
      <c r="E1212" s="34">
        <v>44166</v>
      </c>
      <c r="F1212" t="s">
        <v>487</v>
      </c>
      <c r="G1212">
        <v>21</v>
      </c>
      <c r="H1212">
        <v>1</v>
      </c>
      <c r="I1212">
        <v>2729.47</v>
      </c>
      <c r="L1212" s="37">
        <v>300</v>
      </c>
      <c r="M1212" s="38">
        <f t="shared" si="38"/>
        <v>300</v>
      </c>
      <c r="N1212" s="39">
        <f t="shared" si="39"/>
        <v>-818840.99999999988</v>
      </c>
    </row>
    <row r="1213" spans="2:14" x14ac:dyDescent="0.25">
      <c r="B1213" s="16">
        <f>IF(C1213="","",SUMIF('Account Ref'!B:B,'Trade Sheet'!C1213,'Account Ref'!A:A))</f>
        <v>4</v>
      </c>
      <c r="C1213" s="33" t="s">
        <v>275</v>
      </c>
      <c r="D1213" s="34">
        <v>44196</v>
      </c>
      <c r="E1213" s="34">
        <v>44166</v>
      </c>
      <c r="F1213" t="s">
        <v>428</v>
      </c>
      <c r="G1213">
        <v>21</v>
      </c>
      <c r="H1213">
        <v>-1</v>
      </c>
      <c r="I1213">
        <v>424.7</v>
      </c>
      <c r="L1213" s="37">
        <v>2500</v>
      </c>
      <c r="M1213" s="38">
        <f t="shared" si="38"/>
        <v>-2500</v>
      </c>
      <c r="N1213" s="39">
        <f t="shared" si="39"/>
        <v>1061750</v>
      </c>
    </row>
    <row r="1214" spans="2:14" x14ac:dyDescent="0.25">
      <c r="B1214" s="16">
        <f>IF(C1214="","",SUMIF('Account Ref'!B:B,'Trade Sheet'!C1214,'Account Ref'!A:A))</f>
        <v>4</v>
      </c>
      <c r="C1214" s="33" t="s">
        <v>275</v>
      </c>
      <c r="D1214" s="34">
        <v>44196</v>
      </c>
      <c r="E1214" s="34">
        <v>44166</v>
      </c>
      <c r="F1214" t="s">
        <v>477</v>
      </c>
      <c r="G1214">
        <v>21</v>
      </c>
      <c r="H1214">
        <v>-2</v>
      </c>
      <c r="I1214">
        <v>215.82</v>
      </c>
      <c r="L1214" s="37">
        <v>2800</v>
      </c>
      <c r="M1214" s="38">
        <f t="shared" si="38"/>
        <v>-5600</v>
      </c>
      <c r="N1214" s="39">
        <f t="shared" si="39"/>
        <v>1208592</v>
      </c>
    </row>
    <row r="1215" spans="2:14" x14ac:dyDescent="0.25">
      <c r="B1215" s="16">
        <f>IF(C1215="","",SUMIF('Account Ref'!B:B,'Trade Sheet'!C1215,'Account Ref'!A:A))</f>
        <v>4</v>
      </c>
      <c r="C1215" s="33" t="s">
        <v>275</v>
      </c>
      <c r="D1215" s="34">
        <v>44196</v>
      </c>
      <c r="E1215" s="34">
        <v>44166</v>
      </c>
      <c r="F1215" t="s">
        <v>446</v>
      </c>
      <c r="G1215">
        <v>21</v>
      </c>
      <c r="H1215">
        <v>1</v>
      </c>
      <c r="I1215">
        <v>13143.4</v>
      </c>
      <c r="L1215" s="37">
        <v>75</v>
      </c>
      <c r="M1215" s="38">
        <f t="shared" si="38"/>
        <v>75</v>
      </c>
      <c r="N1215" s="39">
        <f t="shared" si="39"/>
        <v>-985755</v>
      </c>
    </row>
    <row r="1216" spans="2:14" x14ac:dyDescent="0.25">
      <c r="B1216" s="16">
        <f>IF(C1216="","",SUMIF('Account Ref'!B:B,'Trade Sheet'!C1216,'Account Ref'!A:A))</f>
        <v>7</v>
      </c>
      <c r="C1216" s="33" t="s">
        <v>344</v>
      </c>
      <c r="D1216" s="34">
        <v>44196</v>
      </c>
      <c r="E1216" s="34">
        <v>44166</v>
      </c>
      <c r="F1216" t="s">
        <v>469</v>
      </c>
      <c r="G1216">
        <v>21</v>
      </c>
      <c r="H1216">
        <v>1</v>
      </c>
      <c r="I1216">
        <v>360.65</v>
      </c>
      <c r="L1216" s="37">
        <v>2700</v>
      </c>
      <c r="M1216" s="38">
        <f t="shared" si="38"/>
        <v>2700</v>
      </c>
      <c r="N1216" s="39">
        <f t="shared" si="39"/>
        <v>-973754.99999999988</v>
      </c>
    </row>
    <row r="1217" spans="2:14" x14ac:dyDescent="0.25">
      <c r="B1217" s="16">
        <f>IF(C1217="","",SUMIF('Account Ref'!B:B,'Trade Sheet'!C1217,'Account Ref'!A:A))</f>
        <v>7</v>
      </c>
      <c r="C1217" s="33" t="s">
        <v>344</v>
      </c>
      <c r="D1217" s="34">
        <v>44196</v>
      </c>
      <c r="E1217" s="34">
        <v>44166</v>
      </c>
      <c r="F1217" t="s">
        <v>461</v>
      </c>
      <c r="G1217">
        <v>21</v>
      </c>
      <c r="H1217">
        <v>1</v>
      </c>
      <c r="I1217">
        <v>1725.65</v>
      </c>
      <c r="L1217" s="37">
        <v>500</v>
      </c>
      <c r="M1217" s="38">
        <f t="shared" ref="M1217:M1269" si="40">IF(H1217="","",H1217*L1217)</f>
        <v>500</v>
      </c>
      <c r="N1217" s="39">
        <f t="shared" ref="N1217:N1269" si="41">IF(M1217="","",I1217*-M1217)</f>
        <v>-862825</v>
      </c>
    </row>
    <row r="1218" spans="2:14" x14ac:dyDescent="0.25">
      <c r="B1218" s="16">
        <f>IF(C1218="","",SUMIF('Account Ref'!B:B,'Trade Sheet'!C1218,'Account Ref'!A:A))</f>
        <v>7</v>
      </c>
      <c r="C1218" s="33" t="s">
        <v>344</v>
      </c>
      <c r="D1218" s="34">
        <v>44196</v>
      </c>
      <c r="E1218" s="34">
        <v>44166</v>
      </c>
      <c r="F1218" t="s">
        <v>465</v>
      </c>
      <c r="G1218">
        <v>21</v>
      </c>
      <c r="H1218">
        <v>-1</v>
      </c>
      <c r="I1218">
        <v>85.95</v>
      </c>
      <c r="L1218" s="37">
        <v>5700</v>
      </c>
      <c r="M1218" s="38">
        <f t="shared" si="40"/>
        <v>-5700</v>
      </c>
      <c r="N1218" s="39">
        <f t="shared" si="41"/>
        <v>489915</v>
      </c>
    </row>
    <row r="1219" spans="2:14" x14ac:dyDescent="0.25">
      <c r="B1219" s="16">
        <f>IF(C1219="","",SUMIF('Account Ref'!B:B,'Trade Sheet'!C1219,'Account Ref'!A:A))</f>
        <v>1</v>
      </c>
      <c r="C1219" s="33" t="s">
        <v>222</v>
      </c>
      <c r="D1219" s="34">
        <v>44196</v>
      </c>
      <c r="E1219" s="34">
        <v>44167</v>
      </c>
      <c r="F1219" t="s">
        <v>428</v>
      </c>
      <c r="G1219">
        <v>21</v>
      </c>
      <c r="H1219">
        <v>-1</v>
      </c>
      <c r="I1219">
        <v>440.95</v>
      </c>
      <c r="L1219" s="37">
        <v>2500</v>
      </c>
      <c r="M1219" s="38">
        <f t="shared" si="40"/>
        <v>-2500</v>
      </c>
      <c r="N1219" s="39">
        <f t="shared" si="41"/>
        <v>1102375</v>
      </c>
    </row>
    <row r="1220" spans="2:14" x14ac:dyDescent="0.25">
      <c r="B1220" s="16">
        <f>IF(C1220="","",SUMIF('Account Ref'!B:B,'Trade Sheet'!C1220,'Account Ref'!A:A))</f>
        <v>1</v>
      </c>
      <c r="C1220" s="33" t="s">
        <v>222</v>
      </c>
      <c r="D1220" s="34">
        <v>44196</v>
      </c>
      <c r="E1220" s="34">
        <v>44167</v>
      </c>
      <c r="F1220" t="s">
        <v>442</v>
      </c>
      <c r="G1220">
        <v>21</v>
      </c>
      <c r="H1220">
        <v>1</v>
      </c>
      <c r="I1220">
        <v>2318.35</v>
      </c>
      <c r="L1220" s="37">
        <v>300</v>
      </c>
      <c r="M1220" s="38">
        <f t="shared" si="40"/>
        <v>300</v>
      </c>
      <c r="N1220" s="39">
        <f t="shared" si="41"/>
        <v>-695505</v>
      </c>
    </row>
    <row r="1221" spans="2:14" x14ac:dyDescent="0.25">
      <c r="B1221" s="16">
        <f>IF(C1221="","",SUMIF('Account Ref'!B:B,'Trade Sheet'!C1221,'Account Ref'!A:A))</f>
        <v>1</v>
      </c>
      <c r="C1221" s="33" t="s">
        <v>222</v>
      </c>
      <c r="D1221" s="34">
        <v>44196</v>
      </c>
      <c r="E1221" s="34">
        <v>44167</v>
      </c>
      <c r="F1221" t="s">
        <v>438</v>
      </c>
      <c r="G1221">
        <v>21</v>
      </c>
      <c r="H1221">
        <v>-1</v>
      </c>
      <c r="I1221">
        <v>609.6</v>
      </c>
      <c r="L1221" s="37">
        <v>1200</v>
      </c>
      <c r="M1221" s="38">
        <f t="shared" si="40"/>
        <v>-1200</v>
      </c>
      <c r="N1221" s="39">
        <f t="shared" si="41"/>
        <v>731520</v>
      </c>
    </row>
    <row r="1222" spans="2:14" x14ac:dyDescent="0.25">
      <c r="B1222" s="16">
        <f>IF(C1222="","",SUMIF('Account Ref'!B:B,'Trade Sheet'!C1222,'Account Ref'!A:A))</f>
        <v>1</v>
      </c>
      <c r="C1222" s="33" t="s">
        <v>222</v>
      </c>
      <c r="D1222" s="34">
        <v>44196</v>
      </c>
      <c r="E1222" s="34">
        <v>44167</v>
      </c>
      <c r="F1222" t="s">
        <v>449</v>
      </c>
      <c r="G1222">
        <v>21</v>
      </c>
      <c r="H1222">
        <v>1</v>
      </c>
      <c r="I1222">
        <v>3345.3</v>
      </c>
      <c r="L1222" s="37">
        <v>250</v>
      </c>
      <c r="M1222" s="38">
        <f t="shared" si="40"/>
        <v>250</v>
      </c>
      <c r="N1222" s="39">
        <f t="shared" si="41"/>
        <v>-836325</v>
      </c>
    </row>
    <row r="1223" spans="2:14" x14ac:dyDescent="0.25">
      <c r="B1223" s="16">
        <f>IF(C1223="","",SUMIF('Account Ref'!B:B,'Trade Sheet'!C1223,'Account Ref'!A:A))</f>
        <v>1</v>
      </c>
      <c r="C1223" s="33" t="s">
        <v>222</v>
      </c>
      <c r="D1223" s="34">
        <v>44196</v>
      </c>
      <c r="E1223" s="34">
        <v>44167</v>
      </c>
      <c r="F1223" t="s">
        <v>440</v>
      </c>
      <c r="G1223">
        <v>21</v>
      </c>
      <c r="H1223">
        <v>2</v>
      </c>
      <c r="I1223">
        <v>4831</v>
      </c>
      <c r="L1223" s="37">
        <v>250</v>
      </c>
      <c r="M1223" s="38">
        <f t="shared" si="40"/>
        <v>500</v>
      </c>
      <c r="N1223" s="39">
        <f t="shared" si="41"/>
        <v>-2415500</v>
      </c>
    </row>
    <row r="1224" spans="2:14" x14ac:dyDescent="0.25">
      <c r="B1224" s="16">
        <f>IF(C1224="","",SUMIF('Account Ref'!B:B,'Trade Sheet'!C1224,'Account Ref'!A:A))</f>
        <v>1</v>
      </c>
      <c r="C1224" s="33" t="s">
        <v>222</v>
      </c>
      <c r="D1224" s="34">
        <v>44196</v>
      </c>
      <c r="E1224" s="34">
        <v>44167</v>
      </c>
      <c r="F1224" t="s">
        <v>474</v>
      </c>
      <c r="G1224">
        <v>21</v>
      </c>
      <c r="H1224">
        <v>-1</v>
      </c>
      <c r="I1224">
        <v>488.45</v>
      </c>
      <c r="L1224" s="37">
        <v>1851</v>
      </c>
      <c r="M1224" s="38">
        <f t="shared" si="40"/>
        <v>-1851</v>
      </c>
      <c r="N1224" s="39">
        <f t="shared" si="41"/>
        <v>904120.95</v>
      </c>
    </row>
    <row r="1225" spans="2:14" x14ac:dyDescent="0.25">
      <c r="B1225" s="16">
        <f>IF(C1225="","",SUMIF('Account Ref'!B:B,'Trade Sheet'!C1225,'Account Ref'!A:A))</f>
        <v>1</v>
      </c>
      <c r="C1225" s="33" t="s">
        <v>222</v>
      </c>
      <c r="D1225" s="34">
        <v>44196</v>
      </c>
      <c r="E1225" s="34">
        <v>44167</v>
      </c>
      <c r="F1225" t="s">
        <v>472</v>
      </c>
      <c r="G1225">
        <v>21</v>
      </c>
      <c r="H1225">
        <v>-1</v>
      </c>
      <c r="I1225">
        <v>385.95</v>
      </c>
      <c r="L1225" s="37">
        <v>1800</v>
      </c>
      <c r="M1225" s="38">
        <f t="shared" si="40"/>
        <v>-1800</v>
      </c>
      <c r="N1225" s="39">
        <f t="shared" si="41"/>
        <v>694710</v>
      </c>
    </row>
    <row r="1226" spans="2:14" x14ac:dyDescent="0.25">
      <c r="B1226" s="16">
        <f>IF(C1226="","",SUMIF('Account Ref'!B:B,'Trade Sheet'!C1226,'Account Ref'!A:A))</f>
        <v>1</v>
      </c>
      <c r="C1226" s="33" t="s">
        <v>222</v>
      </c>
      <c r="D1226" s="34">
        <v>44196</v>
      </c>
      <c r="E1226" s="34">
        <v>44167</v>
      </c>
      <c r="F1226" t="s">
        <v>434</v>
      </c>
      <c r="G1226">
        <v>21</v>
      </c>
      <c r="H1226">
        <v>1</v>
      </c>
      <c r="I1226">
        <v>3615.2</v>
      </c>
      <c r="L1226" s="37">
        <v>200</v>
      </c>
      <c r="M1226" s="38">
        <f t="shared" si="40"/>
        <v>200</v>
      </c>
      <c r="N1226" s="39">
        <f t="shared" si="41"/>
        <v>-723040</v>
      </c>
    </row>
    <row r="1227" spans="2:14" x14ac:dyDescent="0.25">
      <c r="B1227" s="16">
        <f>IF(C1227="","",SUMIF('Account Ref'!B:B,'Trade Sheet'!C1227,'Account Ref'!A:A))</f>
        <v>1</v>
      </c>
      <c r="C1227" s="33" t="s">
        <v>222</v>
      </c>
      <c r="D1227" s="34">
        <v>44196</v>
      </c>
      <c r="E1227" s="34">
        <v>44167</v>
      </c>
      <c r="F1227" t="s">
        <v>496</v>
      </c>
      <c r="G1227">
        <v>21</v>
      </c>
      <c r="H1227">
        <v>1</v>
      </c>
      <c r="I1227">
        <v>3666.4</v>
      </c>
      <c r="L1227" s="37">
        <v>200</v>
      </c>
      <c r="M1227" s="38">
        <f t="shared" si="40"/>
        <v>200</v>
      </c>
      <c r="N1227" s="39">
        <f t="shared" si="41"/>
        <v>-733280</v>
      </c>
    </row>
    <row r="1228" spans="2:14" x14ac:dyDescent="0.25">
      <c r="B1228" s="16">
        <f>IF(C1228="","",SUMIF('Account Ref'!B:B,'Trade Sheet'!C1228,'Account Ref'!A:A))</f>
        <v>1</v>
      </c>
      <c r="C1228" s="33" t="s">
        <v>222</v>
      </c>
      <c r="D1228" s="34">
        <v>44196</v>
      </c>
      <c r="E1228" s="34">
        <v>44167</v>
      </c>
      <c r="F1228" t="s">
        <v>445</v>
      </c>
      <c r="G1228">
        <v>21</v>
      </c>
      <c r="H1228">
        <v>-2</v>
      </c>
      <c r="I1228">
        <v>4884.1499999999996</v>
      </c>
      <c r="L1228" s="37">
        <v>125</v>
      </c>
      <c r="M1228" s="38">
        <f t="shared" si="40"/>
        <v>-250</v>
      </c>
      <c r="N1228" s="39">
        <f t="shared" si="41"/>
        <v>1221037.5</v>
      </c>
    </row>
    <row r="1229" spans="2:14" x14ac:dyDescent="0.25">
      <c r="B1229" s="16">
        <f>IF(C1229="","",SUMIF('Account Ref'!B:B,'Trade Sheet'!C1229,'Account Ref'!A:A))</f>
        <v>1</v>
      </c>
      <c r="C1229" s="33" t="s">
        <v>222</v>
      </c>
      <c r="D1229" s="34">
        <v>44196</v>
      </c>
      <c r="E1229" s="34">
        <v>44167</v>
      </c>
      <c r="F1229" t="s">
        <v>427</v>
      </c>
      <c r="G1229">
        <v>21</v>
      </c>
      <c r="H1229">
        <v>-1</v>
      </c>
      <c r="I1229">
        <v>116.25</v>
      </c>
      <c r="L1229" s="37">
        <v>6100</v>
      </c>
      <c r="M1229" s="38">
        <f t="shared" si="40"/>
        <v>-6100</v>
      </c>
      <c r="N1229" s="39">
        <f t="shared" si="41"/>
        <v>709125</v>
      </c>
    </row>
    <row r="1230" spans="2:14" x14ac:dyDescent="0.25">
      <c r="B1230" s="16">
        <f>IF(C1230="","",SUMIF('Account Ref'!B:B,'Trade Sheet'!C1230,'Account Ref'!A:A))</f>
        <v>1</v>
      </c>
      <c r="C1230" s="33" t="s">
        <v>222</v>
      </c>
      <c r="D1230" s="34">
        <v>44196</v>
      </c>
      <c r="E1230" s="34">
        <v>44167</v>
      </c>
      <c r="F1230" t="s">
        <v>452</v>
      </c>
      <c r="G1230">
        <v>21</v>
      </c>
      <c r="H1230">
        <v>-1</v>
      </c>
      <c r="I1230">
        <v>916.8</v>
      </c>
      <c r="L1230" s="37">
        <v>950</v>
      </c>
      <c r="M1230" s="38">
        <f t="shared" si="40"/>
        <v>-950</v>
      </c>
      <c r="N1230" s="39">
        <f t="shared" si="41"/>
        <v>870960</v>
      </c>
    </row>
    <row r="1231" spans="2:14" x14ac:dyDescent="0.25">
      <c r="B1231" s="16">
        <f>IF(C1231="","",SUMIF('Account Ref'!B:B,'Trade Sheet'!C1231,'Account Ref'!A:A))</f>
        <v>1</v>
      </c>
      <c r="C1231" s="33" t="s">
        <v>222</v>
      </c>
      <c r="D1231" s="34">
        <v>44196</v>
      </c>
      <c r="E1231" s="34">
        <v>44167</v>
      </c>
      <c r="F1231" t="s">
        <v>486</v>
      </c>
      <c r="G1231">
        <v>21</v>
      </c>
      <c r="H1231">
        <v>-2</v>
      </c>
      <c r="I1231">
        <v>846.52</v>
      </c>
      <c r="L1231" s="37">
        <v>700</v>
      </c>
      <c r="M1231" s="38">
        <f t="shared" si="40"/>
        <v>-1400</v>
      </c>
      <c r="N1231" s="39">
        <f t="shared" si="41"/>
        <v>1185128</v>
      </c>
    </row>
    <row r="1232" spans="2:14" x14ac:dyDescent="0.25">
      <c r="B1232" s="16">
        <f>IF(C1232="","",SUMIF('Account Ref'!B:B,'Trade Sheet'!C1232,'Account Ref'!A:A))</f>
        <v>1</v>
      </c>
      <c r="C1232" s="33" t="s">
        <v>222</v>
      </c>
      <c r="D1232" s="34">
        <v>44196</v>
      </c>
      <c r="E1232" s="34">
        <v>44167</v>
      </c>
      <c r="F1232" t="s">
        <v>441</v>
      </c>
      <c r="G1232">
        <v>21</v>
      </c>
      <c r="H1232">
        <v>1</v>
      </c>
      <c r="I1232">
        <v>1420.25</v>
      </c>
      <c r="L1232" s="37">
        <v>550</v>
      </c>
      <c r="M1232" s="38">
        <f t="shared" si="40"/>
        <v>550</v>
      </c>
      <c r="N1232" s="39">
        <f t="shared" si="41"/>
        <v>-781137.5</v>
      </c>
    </row>
    <row r="1233" spans="2:14" x14ac:dyDescent="0.25">
      <c r="B1233" s="16">
        <f>IF(C1233="","",SUMIF('Account Ref'!B:B,'Trade Sheet'!C1233,'Account Ref'!A:A))</f>
        <v>1</v>
      </c>
      <c r="C1233" s="33" t="s">
        <v>222</v>
      </c>
      <c r="D1233" s="34">
        <v>44196</v>
      </c>
      <c r="E1233" s="34">
        <v>44167</v>
      </c>
      <c r="F1233" t="s">
        <v>476</v>
      </c>
      <c r="G1233">
        <v>21</v>
      </c>
      <c r="H1233">
        <v>1</v>
      </c>
      <c r="I1233">
        <v>3119</v>
      </c>
      <c r="L1233" s="37">
        <v>300</v>
      </c>
      <c r="M1233" s="38">
        <f t="shared" si="40"/>
        <v>300</v>
      </c>
      <c r="N1233" s="39">
        <f t="shared" si="41"/>
        <v>-935700</v>
      </c>
    </row>
    <row r="1234" spans="2:14" x14ac:dyDescent="0.25">
      <c r="B1234" s="16">
        <f>IF(C1234="","",SUMIF('Account Ref'!B:B,'Trade Sheet'!C1234,'Account Ref'!A:A))</f>
        <v>1</v>
      </c>
      <c r="C1234" s="33" t="s">
        <v>222</v>
      </c>
      <c r="D1234" s="34">
        <v>44196</v>
      </c>
      <c r="E1234" s="34">
        <v>44167</v>
      </c>
      <c r="F1234" t="s">
        <v>464</v>
      </c>
      <c r="G1234">
        <v>21</v>
      </c>
      <c r="H1234">
        <v>-1</v>
      </c>
      <c r="I1234">
        <v>234.3</v>
      </c>
      <c r="L1234" s="37">
        <v>4300</v>
      </c>
      <c r="M1234" s="38">
        <f t="shared" si="40"/>
        <v>-4300</v>
      </c>
      <c r="N1234" s="39">
        <f t="shared" si="41"/>
        <v>1007490</v>
      </c>
    </row>
    <row r="1235" spans="2:14" x14ac:dyDescent="0.25">
      <c r="B1235" s="16">
        <f>IF(C1235="","",SUMIF('Account Ref'!B:B,'Trade Sheet'!C1235,'Account Ref'!A:A))</f>
        <v>1</v>
      </c>
      <c r="C1235" s="33" t="s">
        <v>222</v>
      </c>
      <c r="D1235" s="34">
        <v>44196</v>
      </c>
      <c r="E1235" s="34">
        <v>44167</v>
      </c>
      <c r="F1235" t="s">
        <v>503</v>
      </c>
      <c r="G1235">
        <v>21</v>
      </c>
      <c r="H1235">
        <v>1</v>
      </c>
      <c r="I1235">
        <v>2145.6999999999998</v>
      </c>
      <c r="L1235" s="37">
        <v>300</v>
      </c>
      <c r="M1235" s="38">
        <f t="shared" si="40"/>
        <v>300</v>
      </c>
      <c r="N1235" s="39">
        <f t="shared" si="41"/>
        <v>-643710</v>
      </c>
    </row>
    <row r="1236" spans="2:14" x14ac:dyDescent="0.25">
      <c r="B1236" s="16">
        <f>IF(C1236="","",SUMIF('Account Ref'!B:B,'Trade Sheet'!C1236,'Account Ref'!A:A))</f>
        <v>1</v>
      </c>
      <c r="C1236" s="33" t="s">
        <v>222</v>
      </c>
      <c r="D1236" s="34">
        <v>44196</v>
      </c>
      <c r="E1236" s="34">
        <v>44167</v>
      </c>
      <c r="F1236" t="s">
        <v>432</v>
      </c>
      <c r="G1236">
        <v>21</v>
      </c>
      <c r="H1236">
        <v>-1</v>
      </c>
      <c r="I1236">
        <v>903.05</v>
      </c>
      <c r="L1236" s="37">
        <v>800</v>
      </c>
      <c r="M1236" s="38">
        <f t="shared" si="40"/>
        <v>-800</v>
      </c>
      <c r="N1236" s="39">
        <f t="shared" si="41"/>
        <v>722440</v>
      </c>
    </row>
    <row r="1237" spans="2:14" x14ac:dyDescent="0.25">
      <c r="B1237" s="16">
        <f>IF(C1237="","",SUMIF('Account Ref'!B:B,'Trade Sheet'!C1237,'Account Ref'!A:A))</f>
        <v>1</v>
      </c>
      <c r="C1237" s="33" t="s">
        <v>222</v>
      </c>
      <c r="D1237" s="34">
        <v>44196</v>
      </c>
      <c r="E1237" s="34">
        <v>44167</v>
      </c>
      <c r="F1237" t="s">
        <v>454</v>
      </c>
      <c r="G1237">
        <v>21</v>
      </c>
      <c r="H1237">
        <v>-1</v>
      </c>
      <c r="I1237">
        <v>1138.75</v>
      </c>
      <c r="L1237" s="37">
        <v>600</v>
      </c>
      <c r="M1237" s="38">
        <f t="shared" si="40"/>
        <v>-600</v>
      </c>
      <c r="N1237" s="39">
        <f t="shared" si="41"/>
        <v>683250</v>
      </c>
    </row>
    <row r="1238" spans="2:14" x14ac:dyDescent="0.25">
      <c r="B1238" s="16">
        <f>IF(C1238="","",SUMIF('Account Ref'!B:B,'Trade Sheet'!C1238,'Account Ref'!A:A))</f>
        <v>1</v>
      </c>
      <c r="C1238" s="33" t="s">
        <v>222</v>
      </c>
      <c r="D1238" s="34">
        <v>44196</v>
      </c>
      <c r="E1238" s="34">
        <v>44167</v>
      </c>
      <c r="F1238" t="s">
        <v>469</v>
      </c>
      <c r="G1238">
        <v>21</v>
      </c>
      <c r="H1238">
        <v>-1</v>
      </c>
      <c r="I1238">
        <v>370.7</v>
      </c>
      <c r="L1238" s="37">
        <v>2700</v>
      </c>
      <c r="M1238" s="38">
        <f t="shared" si="40"/>
        <v>-2700</v>
      </c>
      <c r="N1238" s="39">
        <f t="shared" si="41"/>
        <v>1000890</v>
      </c>
    </row>
    <row r="1239" spans="2:14" x14ac:dyDescent="0.25">
      <c r="B1239" s="16">
        <f>IF(C1239="","",SUMIF('Account Ref'!B:B,'Trade Sheet'!C1239,'Account Ref'!A:A))</f>
        <v>1</v>
      </c>
      <c r="C1239" s="33" t="s">
        <v>222</v>
      </c>
      <c r="D1239" s="34">
        <v>44196</v>
      </c>
      <c r="E1239" s="34">
        <v>44167</v>
      </c>
      <c r="F1239" t="s">
        <v>437</v>
      </c>
      <c r="G1239">
        <v>21</v>
      </c>
      <c r="H1239">
        <v>1</v>
      </c>
      <c r="I1239">
        <v>1823.7</v>
      </c>
      <c r="L1239" s="37">
        <v>400</v>
      </c>
      <c r="M1239" s="38">
        <f t="shared" si="40"/>
        <v>400</v>
      </c>
      <c r="N1239" s="39">
        <f t="shared" si="41"/>
        <v>-729480</v>
      </c>
    </row>
    <row r="1240" spans="2:14" x14ac:dyDescent="0.25">
      <c r="B1240" s="16">
        <f>IF(C1240="","",SUMIF('Account Ref'!B:B,'Trade Sheet'!C1240,'Account Ref'!A:A))</f>
        <v>1</v>
      </c>
      <c r="C1240" s="33" t="s">
        <v>222</v>
      </c>
      <c r="D1240" s="34">
        <v>44196</v>
      </c>
      <c r="E1240" s="34">
        <v>44167</v>
      </c>
      <c r="F1240" t="s">
        <v>456</v>
      </c>
      <c r="G1240">
        <v>21</v>
      </c>
      <c r="H1240">
        <v>2</v>
      </c>
      <c r="I1240">
        <v>1119.78</v>
      </c>
      <c r="L1240" s="37">
        <v>550</v>
      </c>
      <c r="M1240" s="38">
        <f t="shared" si="40"/>
        <v>1100</v>
      </c>
      <c r="N1240" s="39">
        <f t="shared" si="41"/>
        <v>-1231758</v>
      </c>
    </row>
    <row r="1241" spans="2:14" x14ac:dyDescent="0.25">
      <c r="B1241" s="16">
        <f>IF(C1241="","",SUMIF('Account Ref'!B:B,'Trade Sheet'!C1241,'Account Ref'!A:A))</f>
        <v>1</v>
      </c>
      <c r="C1241" s="33" t="s">
        <v>222</v>
      </c>
      <c r="D1241" s="34">
        <v>44196</v>
      </c>
      <c r="E1241" s="34">
        <v>44167</v>
      </c>
      <c r="F1241" t="s">
        <v>504</v>
      </c>
      <c r="G1241">
        <v>21</v>
      </c>
      <c r="H1241">
        <v>1</v>
      </c>
      <c r="I1241">
        <v>17350</v>
      </c>
      <c r="L1241" s="37">
        <v>50</v>
      </c>
      <c r="M1241" s="38">
        <f t="shared" si="40"/>
        <v>50</v>
      </c>
      <c r="N1241" s="39">
        <f t="shared" si="41"/>
        <v>-867500</v>
      </c>
    </row>
    <row r="1242" spans="2:14" x14ac:dyDescent="0.25">
      <c r="B1242" s="16">
        <f>IF(C1242="","",SUMIF('Account Ref'!B:B,'Trade Sheet'!C1242,'Account Ref'!A:A))</f>
        <v>1</v>
      </c>
      <c r="C1242" s="33" t="s">
        <v>222</v>
      </c>
      <c r="D1242" s="34">
        <v>44196</v>
      </c>
      <c r="E1242" s="34">
        <v>44167</v>
      </c>
      <c r="F1242" t="s">
        <v>435</v>
      </c>
      <c r="G1242">
        <v>21</v>
      </c>
      <c r="H1242">
        <v>2</v>
      </c>
      <c r="I1242">
        <v>95.2</v>
      </c>
      <c r="L1242" s="37">
        <v>5700</v>
      </c>
      <c r="M1242" s="38">
        <f t="shared" si="40"/>
        <v>11400</v>
      </c>
      <c r="N1242" s="39">
        <f t="shared" si="41"/>
        <v>-1085280</v>
      </c>
    </row>
    <row r="1243" spans="2:14" x14ac:dyDescent="0.25">
      <c r="B1243" s="16">
        <f>IF(C1243="","",SUMIF('Account Ref'!B:B,'Trade Sheet'!C1243,'Account Ref'!A:A))</f>
        <v>1</v>
      </c>
      <c r="C1243" s="33" t="s">
        <v>222</v>
      </c>
      <c r="D1243" s="34">
        <v>44196</v>
      </c>
      <c r="E1243" s="34">
        <v>44167</v>
      </c>
      <c r="F1243" t="s">
        <v>426</v>
      </c>
      <c r="G1243">
        <v>21</v>
      </c>
      <c r="H1243">
        <v>-4</v>
      </c>
      <c r="I1243">
        <v>85.29</v>
      </c>
      <c r="L1243" s="37">
        <v>7700</v>
      </c>
      <c r="M1243" s="38">
        <f t="shared" si="40"/>
        <v>-30800</v>
      </c>
      <c r="N1243" s="39">
        <f t="shared" si="41"/>
        <v>2626932</v>
      </c>
    </row>
    <row r="1244" spans="2:14" x14ac:dyDescent="0.25">
      <c r="B1244" s="16">
        <f>IF(C1244="","",SUMIF('Account Ref'!B:B,'Trade Sheet'!C1244,'Account Ref'!A:A))</f>
        <v>1</v>
      </c>
      <c r="C1244" s="33" t="s">
        <v>222</v>
      </c>
      <c r="D1244" s="34">
        <v>44196</v>
      </c>
      <c r="E1244" s="34">
        <v>44167</v>
      </c>
      <c r="F1244" t="s">
        <v>431</v>
      </c>
      <c r="G1244">
        <v>21</v>
      </c>
      <c r="H1244">
        <v>-1</v>
      </c>
      <c r="I1244">
        <v>192.5</v>
      </c>
      <c r="L1244" s="37">
        <v>4000</v>
      </c>
      <c r="M1244" s="38">
        <f t="shared" si="40"/>
        <v>-4000</v>
      </c>
      <c r="N1244" s="39">
        <f t="shared" si="41"/>
        <v>770000</v>
      </c>
    </row>
    <row r="1245" spans="2:14" x14ac:dyDescent="0.25">
      <c r="B1245" s="16">
        <f>IF(C1245="","",SUMIF('Account Ref'!B:B,'Trade Sheet'!C1245,'Account Ref'!A:A))</f>
        <v>1</v>
      </c>
      <c r="C1245" s="33" t="s">
        <v>222</v>
      </c>
      <c r="D1245" s="34">
        <v>44196</v>
      </c>
      <c r="E1245" s="34">
        <v>44167</v>
      </c>
      <c r="F1245" t="s">
        <v>439</v>
      </c>
      <c r="G1245">
        <v>21</v>
      </c>
      <c r="H1245">
        <v>-1</v>
      </c>
      <c r="I1245">
        <v>547.9</v>
      </c>
      <c r="L1245" s="37">
        <v>1400</v>
      </c>
      <c r="M1245" s="38">
        <f t="shared" si="40"/>
        <v>-1400</v>
      </c>
      <c r="N1245" s="39">
        <f t="shared" si="41"/>
        <v>767060</v>
      </c>
    </row>
    <row r="1246" spans="2:14" x14ac:dyDescent="0.25">
      <c r="B1246" s="16">
        <f>IF(C1246="","",SUMIF('Account Ref'!B:B,'Trade Sheet'!C1246,'Account Ref'!A:A))</f>
        <v>1</v>
      </c>
      <c r="C1246" s="33" t="s">
        <v>222</v>
      </c>
      <c r="D1246" s="34">
        <v>44196</v>
      </c>
      <c r="E1246" s="34">
        <v>44167</v>
      </c>
      <c r="F1246" t="s">
        <v>498</v>
      </c>
      <c r="G1246">
        <v>21</v>
      </c>
      <c r="H1246">
        <v>2</v>
      </c>
      <c r="I1246">
        <v>184.5</v>
      </c>
      <c r="L1246" s="37">
        <v>5700</v>
      </c>
      <c r="M1246" s="38">
        <f t="shared" si="40"/>
        <v>11400</v>
      </c>
      <c r="N1246" s="39">
        <f t="shared" si="41"/>
        <v>-2103300</v>
      </c>
    </row>
    <row r="1247" spans="2:14" x14ac:dyDescent="0.25">
      <c r="B1247" s="16">
        <f>IF(C1247="","",SUMIF('Account Ref'!B:B,'Trade Sheet'!C1247,'Account Ref'!A:A))</f>
        <v>1</v>
      </c>
      <c r="C1247" s="33" t="s">
        <v>222</v>
      </c>
      <c r="D1247" s="34">
        <v>44196</v>
      </c>
      <c r="E1247" s="34">
        <v>44167</v>
      </c>
      <c r="F1247" t="s">
        <v>458</v>
      </c>
      <c r="G1247">
        <v>21</v>
      </c>
      <c r="H1247">
        <v>1</v>
      </c>
      <c r="I1247">
        <v>606.70000000000005</v>
      </c>
      <c r="L1247" s="37">
        <v>1700</v>
      </c>
      <c r="M1247" s="38">
        <f t="shared" si="40"/>
        <v>1700</v>
      </c>
      <c r="N1247" s="39">
        <f t="shared" si="41"/>
        <v>-1031390.0000000001</v>
      </c>
    </row>
    <row r="1248" spans="2:14" x14ac:dyDescent="0.25">
      <c r="B1248" s="16">
        <f>IF(C1248="","",SUMIF('Account Ref'!B:B,'Trade Sheet'!C1248,'Account Ref'!A:A))</f>
        <v>1</v>
      </c>
      <c r="C1248" s="33" t="s">
        <v>222</v>
      </c>
      <c r="D1248" s="34">
        <v>44196</v>
      </c>
      <c r="E1248" s="34">
        <v>44167</v>
      </c>
      <c r="F1248" t="s">
        <v>487</v>
      </c>
      <c r="G1248">
        <v>21</v>
      </c>
      <c r="H1248">
        <v>-1</v>
      </c>
      <c r="I1248">
        <v>2762.7</v>
      </c>
      <c r="L1248" s="37">
        <v>300</v>
      </c>
      <c r="M1248" s="38">
        <f t="shared" si="40"/>
        <v>-300</v>
      </c>
      <c r="N1248" s="39">
        <f t="shared" si="41"/>
        <v>828810</v>
      </c>
    </row>
    <row r="1249" spans="2:14" x14ac:dyDescent="0.25">
      <c r="B1249" s="16">
        <f>IF(C1249="","",SUMIF('Account Ref'!B:B,'Trade Sheet'!C1249,'Account Ref'!A:A))</f>
        <v>1</v>
      </c>
      <c r="C1249" s="33" t="s">
        <v>222</v>
      </c>
      <c r="D1249" s="34">
        <v>44196</v>
      </c>
      <c r="E1249" s="34">
        <v>44167</v>
      </c>
      <c r="F1249" t="s">
        <v>502</v>
      </c>
      <c r="G1249">
        <v>21</v>
      </c>
      <c r="H1249">
        <v>2</v>
      </c>
      <c r="I1249">
        <v>1392.97</v>
      </c>
      <c r="L1249" s="37">
        <v>750</v>
      </c>
      <c r="M1249" s="38">
        <f t="shared" si="40"/>
        <v>1500</v>
      </c>
      <c r="N1249" s="39">
        <f t="shared" si="41"/>
        <v>-2089455</v>
      </c>
    </row>
    <row r="1250" spans="2:14" x14ac:dyDescent="0.25">
      <c r="B1250" s="16">
        <f>IF(C1250="","",SUMIF('Account Ref'!B:B,'Trade Sheet'!C1250,'Account Ref'!A:A))</f>
        <v>1</v>
      </c>
      <c r="C1250" s="33" t="s">
        <v>222</v>
      </c>
      <c r="D1250" s="34">
        <v>44196</v>
      </c>
      <c r="E1250" s="34">
        <v>44167</v>
      </c>
      <c r="F1250" t="s">
        <v>481</v>
      </c>
      <c r="G1250">
        <v>21</v>
      </c>
      <c r="H1250">
        <v>-2</v>
      </c>
      <c r="I1250">
        <v>444.07</v>
      </c>
      <c r="L1250" s="37">
        <v>1300</v>
      </c>
      <c r="M1250" s="38">
        <f t="shared" si="40"/>
        <v>-2600</v>
      </c>
      <c r="N1250" s="39">
        <f t="shared" si="41"/>
        <v>1154582</v>
      </c>
    </row>
    <row r="1251" spans="2:14" x14ac:dyDescent="0.25">
      <c r="B1251" s="16">
        <f>IF(C1251="","",SUMIF('Account Ref'!B:B,'Trade Sheet'!C1251,'Account Ref'!A:A))</f>
        <v>7</v>
      </c>
      <c r="C1251" s="33" t="s">
        <v>344</v>
      </c>
      <c r="D1251" s="34">
        <v>44196</v>
      </c>
      <c r="E1251" s="34">
        <v>44167</v>
      </c>
      <c r="F1251" t="s">
        <v>475</v>
      </c>
      <c r="G1251">
        <v>21</v>
      </c>
      <c r="H1251">
        <v>-1</v>
      </c>
      <c r="I1251">
        <v>484.1</v>
      </c>
      <c r="L1251" s="37">
        <v>1375</v>
      </c>
      <c r="M1251" s="38">
        <f t="shared" si="40"/>
        <v>-1375</v>
      </c>
      <c r="N1251" s="39">
        <f t="shared" si="41"/>
        <v>665637.5</v>
      </c>
    </row>
    <row r="1252" spans="2:14" x14ac:dyDescent="0.25">
      <c r="B1252" s="16">
        <f>IF(C1252="","",SUMIF('Account Ref'!B:B,'Trade Sheet'!C1252,'Account Ref'!A:A))</f>
        <v>7</v>
      </c>
      <c r="C1252" s="33" t="s">
        <v>344</v>
      </c>
      <c r="D1252" s="34">
        <v>44196</v>
      </c>
      <c r="E1252" s="34">
        <v>44167</v>
      </c>
      <c r="F1252" t="s">
        <v>465</v>
      </c>
      <c r="G1252">
        <v>21</v>
      </c>
      <c r="H1252">
        <v>1</v>
      </c>
      <c r="I1252">
        <v>88.85</v>
      </c>
      <c r="L1252" s="37">
        <v>5700</v>
      </c>
      <c r="M1252" s="38">
        <f t="shared" si="40"/>
        <v>5700</v>
      </c>
      <c r="N1252" s="39">
        <f t="shared" si="41"/>
        <v>-506444.99999999994</v>
      </c>
    </row>
    <row r="1253" spans="2:14" x14ac:dyDescent="0.25">
      <c r="B1253" s="16">
        <f>IF(C1253="","",SUMIF('Account Ref'!B:B,'Trade Sheet'!C1253,'Account Ref'!A:A))</f>
        <v>7</v>
      </c>
      <c r="C1253" s="33" t="s">
        <v>344</v>
      </c>
      <c r="D1253" s="34">
        <v>44196</v>
      </c>
      <c r="E1253" s="34">
        <v>44167</v>
      </c>
      <c r="F1253" t="s">
        <v>472</v>
      </c>
      <c r="G1253">
        <v>21</v>
      </c>
      <c r="H1253">
        <v>1</v>
      </c>
      <c r="I1253">
        <v>385.95</v>
      </c>
      <c r="L1253" s="37">
        <v>1800</v>
      </c>
      <c r="M1253" s="38">
        <f t="shared" si="40"/>
        <v>1800</v>
      </c>
      <c r="N1253" s="39">
        <f t="shared" si="41"/>
        <v>-694710</v>
      </c>
    </row>
    <row r="1254" spans="2:14" x14ac:dyDescent="0.25">
      <c r="B1254" s="16">
        <f>IF(C1254="","",SUMIF('Account Ref'!B:B,'Trade Sheet'!C1254,'Account Ref'!A:A))</f>
        <v>1</v>
      </c>
      <c r="C1254" s="33" t="s">
        <v>222</v>
      </c>
      <c r="D1254" s="34">
        <v>44196</v>
      </c>
      <c r="E1254" s="34">
        <v>44168</v>
      </c>
      <c r="F1254" t="s">
        <v>442</v>
      </c>
      <c r="G1254">
        <v>21</v>
      </c>
      <c r="H1254">
        <v>-1</v>
      </c>
      <c r="I1254">
        <v>2408.3000000000002</v>
      </c>
      <c r="L1254" s="37">
        <v>300</v>
      </c>
      <c r="M1254" s="38">
        <f t="shared" si="40"/>
        <v>-300</v>
      </c>
      <c r="N1254" s="39">
        <f t="shared" si="41"/>
        <v>722490</v>
      </c>
    </row>
    <row r="1255" spans="2:14" x14ac:dyDescent="0.25">
      <c r="B1255" s="16">
        <f>IF(C1255="","",SUMIF('Account Ref'!B:B,'Trade Sheet'!C1255,'Account Ref'!A:A))</f>
        <v>1</v>
      </c>
      <c r="C1255" s="33" t="s">
        <v>222</v>
      </c>
      <c r="D1255" s="34">
        <v>44196</v>
      </c>
      <c r="E1255" s="34">
        <v>44168</v>
      </c>
      <c r="F1255" t="s">
        <v>449</v>
      </c>
      <c r="G1255">
        <v>21</v>
      </c>
      <c r="H1255">
        <v>-1</v>
      </c>
      <c r="I1255">
        <v>3321.85</v>
      </c>
      <c r="L1255" s="37">
        <v>250</v>
      </c>
      <c r="M1255" s="38">
        <f t="shared" si="40"/>
        <v>-250</v>
      </c>
      <c r="N1255" s="39">
        <f t="shared" si="41"/>
        <v>830462.5</v>
      </c>
    </row>
    <row r="1256" spans="2:14" x14ac:dyDescent="0.25">
      <c r="B1256" s="16">
        <f>IF(C1256="","",SUMIF('Account Ref'!B:B,'Trade Sheet'!C1256,'Account Ref'!A:A))</f>
        <v>1</v>
      </c>
      <c r="C1256" s="33" t="s">
        <v>222</v>
      </c>
      <c r="D1256" s="34">
        <v>44196</v>
      </c>
      <c r="E1256" s="34">
        <v>44168</v>
      </c>
      <c r="F1256" t="s">
        <v>474</v>
      </c>
      <c r="G1256">
        <v>21</v>
      </c>
      <c r="H1256">
        <v>1</v>
      </c>
      <c r="I1256">
        <v>484.1</v>
      </c>
      <c r="L1256" s="37">
        <v>1851</v>
      </c>
      <c r="M1256" s="38">
        <f t="shared" si="40"/>
        <v>1851</v>
      </c>
      <c r="N1256" s="39">
        <f t="shared" si="41"/>
        <v>-896069.10000000009</v>
      </c>
    </row>
    <row r="1257" spans="2:14" x14ac:dyDescent="0.25">
      <c r="B1257" s="16">
        <f>IF(C1257="","",SUMIF('Account Ref'!B:B,'Trade Sheet'!C1257,'Account Ref'!A:A))</f>
        <v>1</v>
      </c>
      <c r="C1257" s="33" t="s">
        <v>222</v>
      </c>
      <c r="D1257" s="34">
        <v>44196</v>
      </c>
      <c r="E1257" s="34">
        <v>44168</v>
      </c>
      <c r="F1257" t="s">
        <v>434</v>
      </c>
      <c r="G1257">
        <v>21</v>
      </c>
      <c r="H1257">
        <v>1</v>
      </c>
      <c r="I1257">
        <v>3652</v>
      </c>
      <c r="L1257" s="37">
        <v>200</v>
      </c>
      <c r="M1257" s="38">
        <f t="shared" si="40"/>
        <v>200</v>
      </c>
      <c r="N1257" s="39">
        <f t="shared" si="41"/>
        <v>-730400</v>
      </c>
    </row>
    <row r="1258" spans="2:14" x14ac:dyDescent="0.25">
      <c r="B1258" s="16">
        <f>IF(C1258="","",SUMIF('Account Ref'!B:B,'Trade Sheet'!C1258,'Account Ref'!A:A))</f>
        <v>1</v>
      </c>
      <c r="C1258" s="33" t="s">
        <v>222</v>
      </c>
      <c r="D1258" s="34">
        <v>44196</v>
      </c>
      <c r="E1258" s="34">
        <v>44168</v>
      </c>
      <c r="F1258" t="s">
        <v>452</v>
      </c>
      <c r="G1258">
        <v>21</v>
      </c>
      <c r="H1258">
        <v>1</v>
      </c>
      <c r="I1258">
        <v>917.3</v>
      </c>
      <c r="L1258" s="37">
        <v>950</v>
      </c>
      <c r="M1258" s="38">
        <f t="shared" si="40"/>
        <v>950</v>
      </c>
      <c r="N1258" s="39">
        <f t="shared" si="41"/>
        <v>-871435</v>
      </c>
    </row>
    <row r="1259" spans="2:14" x14ac:dyDescent="0.25">
      <c r="B1259" s="16">
        <f>IF(C1259="","",SUMIF('Account Ref'!B:B,'Trade Sheet'!C1259,'Account Ref'!A:A))</f>
        <v>1</v>
      </c>
      <c r="C1259" s="33" t="s">
        <v>222</v>
      </c>
      <c r="D1259" s="34">
        <v>44196</v>
      </c>
      <c r="E1259" s="34">
        <v>44168</v>
      </c>
      <c r="F1259" t="s">
        <v>473</v>
      </c>
      <c r="G1259">
        <v>21</v>
      </c>
      <c r="H1259">
        <v>1</v>
      </c>
      <c r="I1259">
        <v>2260.1999999999998</v>
      </c>
      <c r="L1259" s="37">
        <v>300</v>
      </c>
      <c r="M1259" s="38">
        <f t="shared" si="40"/>
        <v>300</v>
      </c>
      <c r="N1259" s="39">
        <f t="shared" si="41"/>
        <v>-678060</v>
      </c>
    </row>
    <row r="1260" spans="2:14" x14ac:dyDescent="0.25">
      <c r="B1260" s="16">
        <f>IF(C1260="","",SUMIF('Account Ref'!B:B,'Trade Sheet'!C1260,'Account Ref'!A:A))</f>
        <v>1</v>
      </c>
      <c r="C1260" s="33" t="s">
        <v>222</v>
      </c>
      <c r="D1260" s="34">
        <v>44196</v>
      </c>
      <c r="E1260" s="34">
        <v>44168</v>
      </c>
      <c r="F1260" t="s">
        <v>503</v>
      </c>
      <c r="G1260">
        <v>21</v>
      </c>
      <c r="H1260">
        <v>-1</v>
      </c>
      <c r="I1260">
        <v>2140.4499999999998</v>
      </c>
      <c r="L1260" s="37">
        <v>300</v>
      </c>
      <c r="M1260" s="38">
        <f t="shared" si="40"/>
        <v>-300</v>
      </c>
      <c r="N1260" s="39">
        <f t="shared" si="41"/>
        <v>642135</v>
      </c>
    </row>
    <row r="1261" spans="2:14" x14ac:dyDescent="0.25">
      <c r="B1261" s="16">
        <f>IF(C1261="","",SUMIF('Account Ref'!B:B,'Trade Sheet'!C1261,'Account Ref'!A:A))</f>
        <v>1</v>
      </c>
      <c r="C1261" s="33" t="s">
        <v>222</v>
      </c>
      <c r="D1261" s="34">
        <v>44196</v>
      </c>
      <c r="E1261" s="34">
        <v>44168</v>
      </c>
      <c r="F1261" t="s">
        <v>475</v>
      </c>
      <c r="G1261">
        <v>21</v>
      </c>
      <c r="H1261">
        <v>1</v>
      </c>
      <c r="I1261">
        <v>484.8</v>
      </c>
      <c r="L1261" s="37">
        <v>1375</v>
      </c>
      <c r="M1261" s="38">
        <f t="shared" si="40"/>
        <v>1375</v>
      </c>
      <c r="N1261" s="39">
        <f t="shared" si="41"/>
        <v>-666600</v>
      </c>
    </row>
    <row r="1262" spans="2:14" x14ac:dyDescent="0.25">
      <c r="B1262" s="16">
        <f>IF(C1262="","",SUMIF('Account Ref'!B:B,'Trade Sheet'!C1262,'Account Ref'!A:A))</f>
        <v>1</v>
      </c>
      <c r="C1262" s="33" t="s">
        <v>222</v>
      </c>
      <c r="D1262" s="34">
        <v>44196</v>
      </c>
      <c r="E1262" s="34">
        <v>44168</v>
      </c>
      <c r="F1262" t="s">
        <v>432</v>
      </c>
      <c r="G1262">
        <v>21</v>
      </c>
      <c r="H1262">
        <v>1</v>
      </c>
      <c r="I1262">
        <v>902.9</v>
      </c>
      <c r="L1262" s="37">
        <v>800</v>
      </c>
      <c r="M1262" s="38">
        <f t="shared" si="40"/>
        <v>800</v>
      </c>
      <c r="N1262" s="39">
        <f t="shared" si="41"/>
        <v>-722320</v>
      </c>
    </row>
    <row r="1263" spans="2:14" x14ac:dyDescent="0.25">
      <c r="B1263" s="16">
        <f>IF(C1263="","",SUMIF('Account Ref'!B:B,'Trade Sheet'!C1263,'Account Ref'!A:A))</f>
        <v>1</v>
      </c>
      <c r="C1263" s="33" t="s">
        <v>222</v>
      </c>
      <c r="D1263" s="34">
        <v>44196</v>
      </c>
      <c r="E1263" s="34">
        <v>44168</v>
      </c>
      <c r="F1263" t="s">
        <v>454</v>
      </c>
      <c r="G1263">
        <v>21</v>
      </c>
      <c r="H1263">
        <v>1</v>
      </c>
      <c r="I1263">
        <v>1138.75</v>
      </c>
      <c r="L1263" s="37">
        <v>600</v>
      </c>
      <c r="M1263" s="38">
        <f t="shared" si="40"/>
        <v>600</v>
      </c>
      <c r="N1263" s="39">
        <f t="shared" si="41"/>
        <v>-683250</v>
      </c>
    </row>
    <row r="1264" spans="2:14" x14ac:dyDescent="0.25">
      <c r="B1264" s="16">
        <f>IF(C1264="","",SUMIF('Account Ref'!B:B,'Trade Sheet'!C1264,'Account Ref'!A:A))</f>
        <v>1</v>
      </c>
      <c r="C1264" s="33" t="s">
        <v>222</v>
      </c>
      <c r="D1264" s="34">
        <v>44196</v>
      </c>
      <c r="E1264" s="34">
        <v>44168</v>
      </c>
      <c r="F1264" t="s">
        <v>465</v>
      </c>
      <c r="G1264">
        <v>21</v>
      </c>
      <c r="H1264">
        <v>-2</v>
      </c>
      <c r="I1264">
        <v>90.5</v>
      </c>
      <c r="L1264" s="37">
        <v>5700</v>
      </c>
      <c r="M1264" s="38">
        <f t="shared" si="40"/>
        <v>-11400</v>
      </c>
      <c r="N1264" s="39">
        <f t="shared" si="41"/>
        <v>1031700</v>
      </c>
    </row>
    <row r="1265" spans="2:14" x14ac:dyDescent="0.25">
      <c r="B1265" s="16">
        <f>IF(C1265="","",SUMIF('Account Ref'!B:B,'Trade Sheet'!C1265,'Account Ref'!A:A))</f>
        <v>1</v>
      </c>
      <c r="C1265" s="33" t="s">
        <v>222</v>
      </c>
      <c r="D1265" s="34">
        <v>44196</v>
      </c>
      <c r="E1265" s="34">
        <v>44168</v>
      </c>
      <c r="F1265" t="s">
        <v>469</v>
      </c>
      <c r="G1265">
        <v>21</v>
      </c>
      <c r="H1265">
        <v>-1</v>
      </c>
      <c r="I1265">
        <v>370.65</v>
      </c>
      <c r="L1265" s="37">
        <v>2700</v>
      </c>
      <c r="M1265" s="38">
        <f t="shared" si="40"/>
        <v>-2700</v>
      </c>
      <c r="N1265" s="39">
        <f t="shared" si="41"/>
        <v>1000754.9999999999</v>
      </c>
    </row>
    <row r="1266" spans="2:14" x14ac:dyDescent="0.25">
      <c r="B1266" s="16">
        <f>IF(C1266="","",SUMIF('Account Ref'!B:B,'Trade Sheet'!C1266,'Account Ref'!A:A))</f>
        <v>1</v>
      </c>
      <c r="C1266" s="33" t="s">
        <v>222</v>
      </c>
      <c r="D1266" s="34">
        <v>44196</v>
      </c>
      <c r="E1266" s="34">
        <v>44168</v>
      </c>
      <c r="F1266" t="s">
        <v>456</v>
      </c>
      <c r="G1266">
        <v>21</v>
      </c>
      <c r="H1266">
        <v>-2</v>
      </c>
      <c r="I1266">
        <v>1131.45</v>
      </c>
      <c r="L1266" s="37">
        <v>550</v>
      </c>
      <c r="M1266" s="38">
        <f t="shared" si="40"/>
        <v>-1100</v>
      </c>
      <c r="N1266" s="39">
        <f t="shared" si="41"/>
        <v>1244595</v>
      </c>
    </row>
    <row r="1267" spans="2:14" x14ac:dyDescent="0.25">
      <c r="B1267" s="16">
        <f>IF(C1267="","",SUMIF('Account Ref'!B:B,'Trade Sheet'!C1267,'Account Ref'!A:A))</f>
        <v>1</v>
      </c>
      <c r="C1267" s="33" t="s">
        <v>222</v>
      </c>
      <c r="D1267" s="34">
        <v>44196</v>
      </c>
      <c r="E1267" s="34">
        <v>44168</v>
      </c>
      <c r="F1267" t="s">
        <v>435</v>
      </c>
      <c r="G1267">
        <v>21</v>
      </c>
      <c r="H1267">
        <v>-2</v>
      </c>
      <c r="I1267">
        <v>98.8</v>
      </c>
      <c r="L1267" s="37">
        <v>5700</v>
      </c>
      <c r="M1267" s="38">
        <f t="shared" si="40"/>
        <v>-11400</v>
      </c>
      <c r="N1267" s="39">
        <f t="shared" si="41"/>
        <v>1126320</v>
      </c>
    </row>
    <row r="1268" spans="2:14" x14ac:dyDescent="0.25">
      <c r="B1268" s="16">
        <f>IF(C1268="","",SUMIF('Account Ref'!B:B,'Trade Sheet'!C1268,'Account Ref'!A:A))</f>
        <v>1</v>
      </c>
      <c r="C1268" s="33" t="s">
        <v>222</v>
      </c>
      <c r="D1268" s="34">
        <v>44196</v>
      </c>
      <c r="E1268" s="34">
        <v>44168</v>
      </c>
      <c r="F1268" t="s">
        <v>426</v>
      </c>
      <c r="G1268">
        <v>21</v>
      </c>
      <c r="H1268">
        <v>1</v>
      </c>
      <c r="I1268">
        <v>88.95</v>
      </c>
      <c r="L1268" s="37">
        <v>7700</v>
      </c>
      <c r="M1268" s="38">
        <f t="shared" si="40"/>
        <v>7700</v>
      </c>
      <c r="N1268" s="39">
        <f t="shared" si="41"/>
        <v>-684915</v>
      </c>
    </row>
    <row r="1269" spans="2:14" x14ac:dyDescent="0.25">
      <c r="B1269" s="16">
        <f>IF(C1269="","",SUMIF('Account Ref'!B:B,'Trade Sheet'!C1269,'Account Ref'!A:A))</f>
        <v>1</v>
      </c>
      <c r="C1269" s="33" t="s">
        <v>222</v>
      </c>
      <c r="D1269" s="34">
        <v>44196</v>
      </c>
      <c r="E1269" s="34">
        <v>44168</v>
      </c>
      <c r="F1269" t="s">
        <v>429</v>
      </c>
      <c r="G1269">
        <v>21</v>
      </c>
      <c r="H1269">
        <v>-1</v>
      </c>
      <c r="I1269">
        <v>864.75</v>
      </c>
      <c r="L1269" s="37">
        <v>750</v>
      </c>
      <c r="M1269" s="38">
        <f t="shared" si="40"/>
        <v>-750</v>
      </c>
      <c r="N1269" s="39">
        <f t="shared" si="41"/>
        <v>648562.5</v>
      </c>
    </row>
    <row r="1270" spans="2:14" x14ac:dyDescent="0.25">
      <c r="B1270" s="16">
        <f>IF(C1270="","",SUMIF('Account Ref'!B:B,'Trade Sheet'!C1270,'Account Ref'!A:A))</f>
        <v>1</v>
      </c>
      <c r="C1270" s="33" t="s">
        <v>222</v>
      </c>
      <c r="D1270" s="34">
        <v>44196</v>
      </c>
      <c r="E1270" s="34">
        <v>44168</v>
      </c>
      <c r="F1270" t="s">
        <v>467</v>
      </c>
      <c r="G1270">
        <v>21</v>
      </c>
      <c r="H1270">
        <v>1</v>
      </c>
      <c r="I1270">
        <v>258.25</v>
      </c>
      <c r="L1270" s="37">
        <v>3000</v>
      </c>
      <c r="M1270" s="38">
        <f t="shared" ref="M1270:M1326" si="42">IF(H1270="","",H1270*L1270)</f>
        <v>3000</v>
      </c>
      <c r="N1270" s="39">
        <f t="shared" ref="N1270:N1326" si="43">IF(M1270="","",I1270*-M1270)</f>
        <v>-774750</v>
      </c>
    </row>
    <row r="1271" spans="2:14" x14ac:dyDescent="0.25">
      <c r="B1271" s="16">
        <f>IF(C1271="","",SUMIF('Account Ref'!B:B,'Trade Sheet'!C1271,'Account Ref'!A:A))</f>
        <v>1</v>
      </c>
      <c r="C1271" s="33" t="s">
        <v>222</v>
      </c>
      <c r="D1271" s="34">
        <v>44196</v>
      </c>
      <c r="E1271" s="34">
        <v>44168</v>
      </c>
      <c r="F1271" t="s">
        <v>443</v>
      </c>
      <c r="G1271">
        <v>21</v>
      </c>
      <c r="H1271">
        <v>1</v>
      </c>
      <c r="I1271">
        <v>24951.45</v>
      </c>
      <c r="L1271" s="37">
        <v>50</v>
      </c>
      <c r="M1271" s="38">
        <f t="shared" si="42"/>
        <v>50</v>
      </c>
      <c r="N1271" s="39">
        <f t="shared" si="43"/>
        <v>-1247572.5</v>
      </c>
    </row>
    <row r="1272" spans="2:14" x14ac:dyDescent="0.25">
      <c r="B1272" s="16">
        <f>IF(C1272="","",SUMIF('Account Ref'!B:B,'Trade Sheet'!C1272,'Account Ref'!A:A))</f>
        <v>1</v>
      </c>
      <c r="C1272" s="33" t="s">
        <v>222</v>
      </c>
      <c r="D1272" s="34">
        <v>44196</v>
      </c>
      <c r="E1272" s="34">
        <v>44168</v>
      </c>
      <c r="F1272" t="s">
        <v>439</v>
      </c>
      <c r="G1272">
        <v>21</v>
      </c>
      <c r="H1272">
        <v>1</v>
      </c>
      <c r="I1272">
        <v>550.20000000000005</v>
      </c>
      <c r="L1272" s="37">
        <v>1400</v>
      </c>
      <c r="M1272" s="38">
        <f t="shared" si="42"/>
        <v>1400</v>
      </c>
      <c r="N1272" s="39">
        <f t="shared" si="43"/>
        <v>-770280.00000000012</v>
      </c>
    </row>
    <row r="1273" spans="2:14" x14ac:dyDescent="0.25">
      <c r="B1273" s="16">
        <f>IF(C1273="","",SUMIF('Account Ref'!B:B,'Trade Sheet'!C1273,'Account Ref'!A:A))</f>
        <v>1</v>
      </c>
      <c r="C1273" s="33" t="s">
        <v>222</v>
      </c>
      <c r="D1273" s="34">
        <v>44196</v>
      </c>
      <c r="E1273" s="34">
        <v>44168</v>
      </c>
      <c r="F1273" t="s">
        <v>498</v>
      </c>
      <c r="G1273">
        <v>21</v>
      </c>
      <c r="H1273">
        <v>-1</v>
      </c>
      <c r="I1273">
        <v>185.75</v>
      </c>
      <c r="L1273" s="37">
        <v>5700</v>
      </c>
      <c r="M1273" s="38">
        <f t="shared" si="42"/>
        <v>-5700</v>
      </c>
      <c r="N1273" s="39">
        <f t="shared" si="43"/>
        <v>1058775</v>
      </c>
    </row>
    <row r="1274" spans="2:14" x14ac:dyDescent="0.25">
      <c r="B1274" s="16">
        <f>IF(C1274="","",SUMIF('Account Ref'!B:B,'Trade Sheet'!C1274,'Account Ref'!A:A))</f>
        <v>1</v>
      </c>
      <c r="C1274" s="33" t="s">
        <v>222</v>
      </c>
      <c r="D1274" s="34">
        <v>44196</v>
      </c>
      <c r="E1274" s="34">
        <v>44168</v>
      </c>
      <c r="F1274" t="s">
        <v>458</v>
      </c>
      <c r="G1274">
        <v>21</v>
      </c>
      <c r="H1274">
        <v>-1</v>
      </c>
      <c r="I1274">
        <v>621.79999999999995</v>
      </c>
      <c r="L1274" s="37">
        <v>1700</v>
      </c>
      <c r="M1274" s="38">
        <f t="shared" si="42"/>
        <v>-1700</v>
      </c>
      <c r="N1274" s="39">
        <f t="shared" si="43"/>
        <v>1057060</v>
      </c>
    </row>
    <row r="1275" spans="2:14" x14ac:dyDescent="0.25">
      <c r="B1275" s="16">
        <f>IF(C1275="","",SUMIF('Account Ref'!B:B,'Trade Sheet'!C1275,'Account Ref'!A:A))</f>
        <v>1</v>
      </c>
      <c r="C1275" s="33" t="s">
        <v>222</v>
      </c>
      <c r="D1275" s="34">
        <v>44196</v>
      </c>
      <c r="E1275" s="34">
        <v>44168</v>
      </c>
      <c r="F1275" t="s">
        <v>459</v>
      </c>
      <c r="G1275">
        <v>21</v>
      </c>
      <c r="H1275">
        <v>1</v>
      </c>
      <c r="I1275">
        <v>916.9</v>
      </c>
      <c r="L1275" s="37">
        <v>1200</v>
      </c>
      <c r="M1275" s="38">
        <f t="shared" si="42"/>
        <v>1200</v>
      </c>
      <c r="N1275" s="39">
        <f t="shared" si="43"/>
        <v>-1100280</v>
      </c>
    </row>
    <row r="1276" spans="2:14" x14ac:dyDescent="0.25">
      <c r="B1276" s="16">
        <f>IF(C1276="","",SUMIF('Account Ref'!B:B,'Trade Sheet'!C1276,'Account Ref'!A:A))</f>
        <v>1</v>
      </c>
      <c r="C1276" s="33" t="s">
        <v>222</v>
      </c>
      <c r="D1276" s="34">
        <v>44196</v>
      </c>
      <c r="E1276" s="34">
        <v>44168</v>
      </c>
      <c r="F1276" t="s">
        <v>502</v>
      </c>
      <c r="G1276">
        <v>21</v>
      </c>
      <c r="H1276">
        <v>-2</v>
      </c>
      <c r="I1276">
        <v>1416.53</v>
      </c>
      <c r="L1276" s="37">
        <v>750</v>
      </c>
      <c r="M1276" s="38">
        <f t="shared" si="42"/>
        <v>-1500</v>
      </c>
      <c r="N1276" s="39">
        <f t="shared" si="43"/>
        <v>2124795</v>
      </c>
    </row>
    <row r="1277" spans="2:14" x14ac:dyDescent="0.25">
      <c r="B1277" s="16">
        <f>IF(C1277="","",SUMIF('Account Ref'!B:B,'Trade Sheet'!C1277,'Account Ref'!A:A))</f>
        <v>1</v>
      </c>
      <c r="C1277" s="33" t="s">
        <v>222</v>
      </c>
      <c r="D1277" s="34">
        <v>44196</v>
      </c>
      <c r="E1277" s="34">
        <v>44168</v>
      </c>
      <c r="F1277" t="s">
        <v>481</v>
      </c>
      <c r="G1277">
        <v>21</v>
      </c>
      <c r="H1277">
        <v>2</v>
      </c>
      <c r="I1277">
        <v>455.9</v>
      </c>
      <c r="L1277" s="37">
        <v>1300</v>
      </c>
      <c r="M1277" s="38">
        <f t="shared" si="42"/>
        <v>2600</v>
      </c>
      <c r="N1277" s="39">
        <f t="shared" si="43"/>
        <v>-1185340</v>
      </c>
    </row>
    <row r="1278" spans="2:14" x14ac:dyDescent="0.25">
      <c r="B1278" s="16">
        <f>IF(C1278="","",SUMIF('Account Ref'!B:B,'Trade Sheet'!C1278,'Account Ref'!A:A))</f>
        <v>7</v>
      </c>
      <c r="C1278" s="33" t="s">
        <v>344</v>
      </c>
      <c r="D1278" s="34">
        <v>44196</v>
      </c>
      <c r="E1278" s="34">
        <v>44168</v>
      </c>
      <c r="F1278" t="s">
        <v>475</v>
      </c>
      <c r="G1278">
        <v>21</v>
      </c>
      <c r="H1278">
        <v>1</v>
      </c>
      <c r="I1278">
        <v>484.8</v>
      </c>
      <c r="L1278" s="37">
        <v>1375</v>
      </c>
      <c r="M1278" s="38">
        <f t="shared" si="42"/>
        <v>1375</v>
      </c>
      <c r="N1278" s="39">
        <f t="shared" si="43"/>
        <v>-666600</v>
      </c>
    </row>
    <row r="1279" spans="2:14" x14ac:dyDescent="0.25">
      <c r="B1279" s="16">
        <f>IF(C1279="","",SUMIF('Account Ref'!B:B,'Trade Sheet'!C1279,'Account Ref'!A:A))</f>
        <v>1</v>
      </c>
      <c r="C1279" s="33" t="s">
        <v>222</v>
      </c>
      <c r="D1279" s="34">
        <v>44196</v>
      </c>
      <c r="E1279" s="34">
        <v>44169</v>
      </c>
      <c r="F1279" t="s">
        <v>428</v>
      </c>
      <c r="G1279">
        <v>21</v>
      </c>
      <c r="H1279">
        <v>1</v>
      </c>
      <c r="I1279">
        <v>451.85</v>
      </c>
      <c r="L1279" s="37">
        <v>2500</v>
      </c>
      <c r="M1279" s="38">
        <f t="shared" si="42"/>
        <v>2500</v>
      </c>
      <c r="N1279" s="39">
        <f t="shared" si="43"/>
        <v>-1129625</v>
      </c>
    </row>
    <row r="1280" spans="2:14" x14ac:dyDescent="0.25">
      <c r="B1280" s="16">
        <f>IF(C1280="","",SUMIF('Account Ref'!B:B,'Trade Sheet'!C1280,'Account Ref'!A:A))</f>
        <v>1</v>
      </c>
      <c r="C1280" s="33" t="s">
        <v>222</v>
      </c>
      <c r="D1280" s="34">
        <v>44196</v>
      </c>
      <c r="E1280" s="34">
        <v>44169</v>
      </c>
      <c r="F1280" t="s">
        <v>438</v>
      </c>
      <c r="G1280">
        <v>21</v>
      </c>
      <c r="H1280">
        <v>1</v>
      </c>
      <c r="I1280">
        <v>618.1</v>
      </c>
      <c r="L1280" s="37">
        <v>1200</v>
      </c>
      <c r="M1280" s="38">
        <f t="shared" si="42"/>
        <v>1200</v>
      </c>
      <c r="N1280" s="39">
        <f t="shared" si="43"/>
        <v>-741720</v>
      </c>
    </row>
    <row r="1281" spans="2:14" x14ac:dyDescent="0.25">
      <c r="B1281" s="16">
        <f>IF(C1281="","",SUMIF('Account Ref'!B:B,'Trade Sheet'!C1281,'Account Ref'!A:A))</f>
        <v>1</v>
      </c>
      <c r="C1281" s="33" t="s">
        <v>222</v>
      </c>
      <c r="D1281" s="34">
        <v>44196</v>
      </c>
      <c r="E1281" s="34">
        <v>44169</v>
      </c>
      <c r="F1281" t="s">
        <v>449</v>
      </c>
      <c r="G1281">
        <v>21</v>
      </c>
      <c r="H1281">
        <v>2</v>
      </c>
      <c r="I1281">
        <v>3332.5</v>
      </c>
      <c r="L1281" s="37">
        <v>250</v>
      </c>
      <c r="M1281" s="38">
        <f t="shared" si="42"/>
        <v>500</v>
      </c>
      <c r="N1281" s="39">
        <f t="shared" si="43"/>
        <v>-1666250</v>
      </c>
    </row>
    <row r="1282" spans="2:14" x14ac:dyDescent="0.25">
      <c r="B1282" s="16">
        <f>IF(C1282="","",SUMIF('Account Ref'!B:B,'Trade Sheet'!C1282,'Account Ref'!A:A))</f>
        <v>1</v>
      </c>
      <c r="C1282" s="33" t="s">
        <v>222</v>
      </c>
      <c r="D1282" s="34">
        <v>44196</v>
      </c>
      <c r="E1282" s="34">
        <v>44169</v>
      </c>
      <c r="F1282" t="s">
        <v>478</v>
      </c>
      <c r="G1282">
        <v>21</v>
      </c>
      <c r="H1282">
        <v>-1</v>
      </c>
      <c r="I1282">
        <v>9146</v>
      </c>
      <c r="L1282" s="37">
        <v>125</v>
      </c>
      <c r="M1282" s="38">
        <f t="shared" si="42"/>
        <v>-125</v>
      </c>
      <c r="N1282" s="39">
        <f t="shared" si="43"/>
        <v>1143250</v>
      </c>
    </row>
    <row r="1283" spans="2:14" x14ac:dyDescent="0.25">
      <c r="B1283" s="16">
        <f>IF(C1283="","",SUMIF('Account Ref'!B:B,'Trade Sheet'!C1283,'Account Ref'!A:A))</f>
        <v>1</v>
      </c>
      <c r="C1283" s="33" t="s">
        <v>222</v>
      </c>
      <c r="D1283" s="34">
        <v>44196</v>
      </c>
      <c r="E1283" s="34">
        <v>44169</v>
      </c>
      <c r="F1283" t="s">
        <v>440</v>
      </c>
      <c r="G1283">
        <v>21</v>
      </c>
      <c r="H1283">
        <v>-1</v>
      </c>
      <c r="I1283">
        <v>4887.75</v>
      </c>
      <c r="L1283" s="37">
        <v>250</v>
      </c>
      <c r="M1283" s="38">
        <f t="shared" si="42"/>
        <v>-250</v>
      </c>
      <c r="N1283" s="39">
        <f t="shared" si="43"/>
        <v>1221937.5</v>
      </c>
    </row>
    <row r="1284" spans="2:14" x14ac:dyDescent="0.25">
      <c r="B1284" s="16">
        <f>IF(C1284="","",SUMIF('Account Ref'!B:B,'Trade Sheet'!C1284,'Account Ref'!A:A))</f>
        <v>1</v>
      </c>
      <c r="C1284" s="33" t="s">
        <v>222</v>
      </c>
      <c r="D1284" s="34">
        <v>44196</v>
      </c>
      <c r="E1284" s="34">
        <v>44169</v>
      </c>
      <c r="F1284" t="s">
        <v>474</v>
      </c>
      <c r="G1284">
        <v>21</v>
      </c>
      <c r="H1284">
        <v>1</v>
      </c>
      <c r="I1284">
        <v>495.3</v>
      </c>
      <c r="L1284" s="37">
        <v>1851</v>
      </c>
      <c r="M1284" s="38">
        <f t="shared" si="42"/>
        <v>1851</v>
      </c>
      <c r="N1284" s="39">
        <f t="shared" si="43"/>
        <v>-916800.3</v>
      </c>
    </row>
    <row r="1285" spans="2:14" x14ac:dyDescent="0.25">
      <c r="B1285" s="16">
        <f>IF(C1285="","",SUMIF('Account Ref'!B:B,'Trade Sheet'!C1285,'Account Ref'!A:A))</f>
        <v>1</v>
      </c>
      <c r="C1285" s="33" t="s">
        <v>222</v>
      </c>
      <c r="D1285" s="34">
        <v>44196</v>
      </c>
      <c r="E1285" s="34">
        <v>44169</v>
      </c>
      <c r="F1285" t="s">
        <v>434</v>
      </c>
      <c r="G1285">
        <v>21</v>
      </c>
      <c r="H1285">
        <v>-1</v>
      </c>
      <c r="I1285">
        <v>3662.6</v>
      </c>
      <c r="L1285" s="37">
        <v>200</v>
      </c>
      <c r="M1285" s="38">
        <f t="shared" si="42"/>
        <v>-200</v>
      </c>
      <c r="N1285" s="39">
        <f t="shared" si="43"/>
        <v>732520</v>
      </c>
    </row>
    <row r="1286" spans="2:14" x14ac:dyDescent="0.25">
      <c r="B1286" s="16">
        <f>IF(C1286="","",SUMIF('Account Ref'!B:B,'Trade Sheet'!C1286,'Account Ref'!A:A))</f>
        <v>1</v>
      </c>
      <c r="C1286" s="33" t="s">
        <v>222</v>
      </c>
      <c r="D1286" s="34">
        <v>44196</v>
      </c>
      <c r="E1286" s="34">
        <v>44169</v>
      </c>
      <c r="F1286" t="s">
        <v>430</v>
      </c>
      <c r="G1286">
        <v>21</v>
      </c>
      <c r="H1286">
        <v>-2</v>
      </c>
      <c r="I1286">
        <v>133.05000000000001</v>
      </c>
      <c r="L1286" s="37">
        <v>3700</v>
      </c>
      <c r="M1286" s="38">
        <f t="shared" si="42"/>
        <v>-7400</v>
      </c>
      <c r="N1286" s="39">
        <f t="shared" si="43"/>
        <v>984570.00000000012</v>
      </c>
    </row>
    <row r="1287" spans="2:14" x14ac:dyDescent="0.25">
      <c r="B1287" s="16">
        <f>IF(C1287="","",SUMIF('Account Ref'!B:B,'Trade Sheet'!C1287,'Account Ref'!A:A))</f>
        <v>1</v>
      </c>
      <c r="C1287" s="33" t="s">
        <v>222</v>
      </c>
      <c r="D1287" s="34">
        <v>44196</v>
      </c>
      <c r="E1287" s="34">
        <v>44169</v>
      </c>
      <c r="F1287" t="s">
        <v>427</v>
      </c>
      <c r="G1287">
        <v>21</v>
      </c>
      <c r="H1287">
        <v>1</v>
      </c>
      <c r="I1287">
        <v>119.3</v>
      </c>
      <c r="L1287" s="37">
        <v>6100</v>
      </c>
      <c r="M1287" s="38">
        <f t="shared" si="42"/>
        <v>6100</v>
      </c>
      <c r="N1287" s="39">
        <f t="shared" si="43"/>
        <v>-727730</v>
      </c>
    </row>
    <row r="1288" spans="2:14" x14ac:dyDescent="0.25">
      <c r="B1288" s="16">
        <f>IF(C1288="","",SUMIF('Account Ref'!B:B,'Trade Sheet'!C1288,'Account Ref'!A:A))</f>
        <v>1</v>
      </c>
      <c r="C1288" s="33" t="s">
        <v>222</v>
      </c>
      <c r="D1288" s="34">
        <v>44196</v>
      </c>
      <c r="E1288" s="34">
        <v>44169</v>
      </c>
      <c r="F1288" t="s">
        <v>433</v>
      </c>
      <c r="G1288">
        <v>21</v>
      </c>
      <c r="H1288">
        <v>-1</v>
      </c>
      <c r="I1288">
        <v>645.6</v>
      </c>
      <c r="L1288" s="37">
        <v>1100</v>
      </c>
      <c r="M1288" s="38">
        <f t="shared" si="42"/>
        <v>-1100</v>
      </c>
      <c r="N1288" s="39">
        <f t="shared" si="43"/>
        <v>710160</v>
      </c>
    </row>
    <row r="1289" spans="2:14" x14ac:dyDescent="0.25">
      <c r="B1289" s="16">
        <f>IF(C1289="","",SUMIF('Account Ref'!B:B,'Trade Sheet'!C1289,'Account Ref'!A:A))</f>
        <v>1</v>
      </c>
      <c r="C1289" s="33" t="s">
        <v>222</v>
      </c>
      <c r="D1289" s="34">
        <v>44196</v>
      </c>
      <c r="E1289" s="34">
        <v>44169</v>
      </c>
      <c r="F1289" t="s">
        <v>464</v>
      </c>
      <c r="G1289">
        <v>21</v>
      </c>
      <c r="H1289">
        <v>-1</v>
      </c>
      <c r="I1289">
        <v>253.6</v>
      </c>
      <c r="L1289" s="37">
        <v>4300</v>
      </c>
      <c r="M1289" s="38">
        <f t="shared" si="42"/>
        <v>-4300</v>
      </c>
      <c r="N1289" s="39">
        <f t="shared" si="43"/>
        <v>1090480</v>
      </c>
    </row>
    <row r="1290" spans="2:14" x14ac:dyDescent="0.25">
      <c r="B1290" s="16">
        <f>IF(C1290="","",SUMIF('Account Ref'!B:B,'Trade Sheet'!C1290,'Account Ref'!A:A))</f>
        <v>1</v>
      </c>
      <c r="C1290" s="33" t="s">
        <v>222</v>
      </c>
      <c r="D1290" s="34">
        <v>44196</v>
      </c>
      <c r="E1290" s="34">
        <v>44169</v>
      </c>
      <c r="F1290" t="s">
        <v>475</v>
      </c>
      <c r="G1290">
        <v>21</v>
      </c>
      <c r="H1290">
        <v>-1</v>
      </c>
      <c r="I1290">
        <v>505.05</v>
      </c>
      <c r="L1290" s="37">
        <v>1375</v>
      </c>
      <c r="M1290" s="38">
        <f t="shared" si="42"/>
        <v>-1375</v>
      </c>
      <c r="N1290" s="39">
        <f t="shared" si="43"/>
        <v>694443.75</v>
      </c>
    </row>
    <row r="1291" spans="2:14" x14ac:dyDescent="0.25">
      <c r="B1291" s="16">
        <f>IF(C1291="","",SUMIF('Account Ref'!B:B,'Trade Sheet'!C1291,'Account Ref'!A:A))</f>
        <v>1</v>
      </c>
      <c r="C1291" s="33" t="s">
        <v>222</v>
      </c>
      <c r="D1291" s="34">
        <v>44196</v>
      </c>
      <c r="E1291" s="34">
        <v>44169</v>
      </c>
      <c r="F1291" t="s">
        <v>454</v>
      </c>
      <c r="G1291">
        <v>21</v>
      </c>
      <c r="H1291">
        <v>1</v>
      </c>
      <c r="I1291">
        <v>1139</v>
      </c>
      <c r="L1291" s="37">
        <v>600</v>
      </c>
      <c r="M1291" s="38">
        <f t="shared" si="42"/>
        <v>600</v>
      </c>
      <c r="N1291" s="39">
        <f t="shared" si="43"/>
        <v>-683400</v>
      </c>
    </row>
    <row r="1292" spans="2:14" x14ac:dyDescent="0.25">
      <c r="B1292" s="16">
        <f>IF(C1292="","",SUMIF('Account Ref'!B:B,'Trade Sheet'!C1292,'Account Ref'!A:A))</f>
        <v>1</v>
      </c>
      <c r="C1292" s="33" t="s">
        <v>222</v>
      </c>
      <c r="D1292" s="34">
        <v>44196</v>
      </c>
      <c r="E1292" s="34">
        <v>44169</v>
      </c>
      <c r="F1292" t="s">
        <v>465</v>
      </c>
      <c r="G1292">
        <v>21</v>
      </c>
      <c r="H1292">
        <v>2</v>
      </c>
      <c r="I1292">
        <v>90.55</v>
      </c>
      <c r="L1292" s="37">
        <v>5700</v>
      </c>
      <c r="M1292" s="38">
        <f t="shared" si="42"/>
        <v>11400</v>
      </c>
      <c r="N1292" s="39">
        <f t="shared" si="43"/>
        <v>-1032270</v>
      </c>
    </row>
    <row r="1293" spans="2:14" x14ac:dyDescent="0.25">
      <c r="B1293" s="16">
        <f>IF(C1293="","",SUMIF('Account Ref'!B:B,'Trade Sheet'!C1293,'Account Ref'!A:A))</f>
        <v>1</v>
      </c>
      <c r="C1293" s="33" t="s">
        <v>222</v>
      </c>
      <c r="D1293" s="34">
        <v>44196</v>
      </c>
      <c r="E1293" s="34">
        <v>44169</v>
      </c>
      <c r="F1293" t="s">
        <v>469</v>
      </c>
      <c r="G1293">
        <v>21</v>
      </c>
      <c r="H1293">
        <v>1</v>
      </c>
      <c r="I1293">
        <v>373.7</v>
      </c>
      <c r="L1293" s="37">
        <v>2700</v>
      </c>
      <c r="M1293" s="38">
        <f t="shared" si="42"/>
        <v>2700</v>
      </c>
      <c r="N1293" s="39">
        <f t="shared" si="43"/>
        <v>-1008990</v>
      </c>
    </row>
    <row r="1294" spans="2:14" x14ac:dyDescent="0.25">
      <c r="B1294" s="16">
        <f>IF(C1294="","",SUMIF('Account Ref'!B:B,'Trade Sheet'!C1294,'Account Ref'!A:A))</f>
        <v>1</v>
      </c>
      <c r="C1294" s="33" t="s">
        <v>222</v>
      </c>
      <c r="D1294" s="34">
        <v>44196</v>
      </c>
      <c r="E1294" s="34">
        <v>44169</v>
      </c>
      <c r="F1294" t="s">
        <v>437</v>
      </c>
      <c r="G1294">
        <v>21</v>
      </c>
      <c r="H1294">
        <v>-1</v>
      </c>
      <c r="I1294">
        <v>1844.5</v>
      </c>
      <c r="L1294" s="37">
        <v>400</v>
      </c>
      <c r="M1294" s="38">
        <f t="shared" si="42"/>
        <v>-400</v>
      </c>
      <c r="N1294" s="39">
        <f t="shared" si="43"/>
        <v>737800</v>
      </c>
    </row>
    <row r="1295" spans="2:14" x14ac:dyDescent="0.25">
      <c r="B1295" s="16">
        <f>IF(C1295="","",SUMIF('Account Ref'!B:B,'Trade Sheet'!C1295,'Account Ref'!A:A))</f>
        <v>1</v>
      </c>
      <c r="C1295" s="33" t="s">
        <v>222</v>
      </c>
      <c r="D1295" s="34">
        <v>44196</v>
      </c>
      <c r="E1295" s="34">
        <v>44169</v>
      </c>
      <c r="F1295" t="s">
        <v>479</v>
      </c>
      <c r="G1295">
        <v>21</v>
      </c>
      <c r="H1295">
        <v>1</v>
      </c>
      <c r="I1295">
        <v>752.4</v>
      </c>
      <c r="L1295" s="37">
        <v>1400</v>
      </c>
      <c r="M1295" s="38">
        <f t="shared" si="42"/>
        <v>1400</v>
      </c>
      <c r="N1295" s="39">
        <f t="shared" si="43"/>
        <v>-1053360</v>
      </c>
    </row>
    <row r="1296" spans="2:14" x14ac:dyDescent="0.25">
      <c r="B1296" s="16">
        <f>IF(C1296="","",SUMIF('Account Ref'!B:B,'Trade Sheet'!C1296,'Account Ref'!A:A))</f>
        <v>1</v>
      </c>
      <c r="C1296" s="33" t="s">
        <v>222</v>
      </c>
      <c r="D1296" s="34">
        <v>44196</v>
      </c>
      <c r="E1296" s="34">
        <v>44169</v>
      </c>
      <c r="F1296" t="s">
        <v>466</v>
      </c>
      <c r="G1296">
        <v>21</v>
      </c>
      <c r="H1296">
        <v>-1</v>
      </c>
      <c r="I1296">
        <v>7808.35</v>
      </c>
      <c r="L1296" s="37">
        <v>100</v>
      </c>
      <c r="M1296" s="38">
        <f t="shared" si="42"/>
        <v>-100</v>
      </c>
      <c r="N1296" s="39">
        <f t="shared" si="43"/>
        <v>780835</v>
      </c>
    </row>
    <row r="1297" spans="2:14" x14ac:dyDescent="0.25">
      <c r="B1297" s="16">
        <f>IF(C1297="","",SUMIF('Account Ref'!B:B,'Trade Sheet'!C1297,'Account Ref'!A:A))</f>
        <v>1</v>
      </c>
      <c r="C1297" s="33" t="s">
        <v>222</v>
      </c>
      <c r="D1297" s="34">
        <v>44196</v>
      </c>
      <c r="E1297" s="34">
        <v>44169</v>
      </c>
      <c r="F1297" t="s">
        <v>504</v>
      </c>
      <c r="G1297">
        <v>21</v>
      </c>
      <c r="H1297">
        <v>-1</v>
      </c>
      <c r="I1297">
        <v>17819.099999999999</v>
      </c>
      <c r="L1297" s="37">
        <v>50</v>
      </c>
      <c r="M1297" s="38">
        <f t="shared" si="42"/>
        <v>-50</v>
      </c>
      <c r="N1297" s="39">
        <f t="shared" si="43"/>
        <v>890954.99999999988</v>
      </c>
    </row>
    <row r="1298" spans="2:14" x14ac:dyDescent="0.25">
      <c r="B1298" s="16">
        <f>IF(C1298="","",SUMIF('Account Ref'!B:B,'Trade Sheet'!C1298,'Account Ref'!A:A))</f>
        <v>1</v>
      </c>
      <c r="C1298" s="33" t="s">
        <v>222</v>
      </c>
      <c r="D1298" s="34">
        <v>44196</v>
      </c>
      <c r="E1298" s="34">
        <v>44169</v>
      </c>
      <c r="F1298" t="s">
        <v>446</v>
      </c>
      <c r="G1298">
        <v>21</v>
      </c>
      <c r="H1298">
        <v>1</v>
      </c>
      <c r="I1298">
        <v>13295.5</v>
      </c>
      <c r="L1298" s="37">
        <v>75</v>
      </c>
      <c r="M1298" s="38">
        <f t="shared" si="42"/>
        <v>75</v>
      </c>
      <c r="N1298" s="39">
        <f t="shared" si="43"/>
        <v>-997162.5</v>
      </c>
    </row>
    <row r="1299" spans="2:14" x14ac:dyDescent="0.25">
      <c r="B1299" s="16">
        <f>IF(C1299="","",SUMIF('Account Ref'!B:B,'Trade Sheet'!C1299,'Account Ref'!A:A))</f>
        <v>1</v>
      </c>
      <c r="C1299" s="33" t="s">
        <v>222</v>
      </c>
      <c r="D1299" s="34">
        <v>44196</v>
      </c>
      <c r="E1299" s="34">
        <v>44169</v>
      </c>
      <c r="F1299" t="s">
        <v>435</v>
      </c>
      <c r="G1299">
        <v>21</v>
      </c>
      <c r="H1299">
        <v>-2</v>
      </c>
      <c r="I1299">
        <v>98.25</v>
      </c>
      <c r="L1299" s="37">
        <v>5700</v>
      </c>
      <c r="M1299" s="38">
        <f t="shared" si="42"/>
        <v>-11400</v>
      </c>
      <c r="N1299" s="39">
        <f t="shared" si="43"/>
        <v>1120050</v>
      </c>
    </row>
    <row r="1300" spans="2:14" x14ac:dyDescent="0.25">
      <c r="B1300" s="16">
        <f>IF(C1300="","",SUMIF('Account Ref'!B:B,'Trade Sheet'!C1300,'Account Ref'!A:A))</f>
        <v>1</v>
      </c>
      <c r="C1300" s="33" t="s">
        <v>222</v>
      </c>
      <c r="D1300" s="34">
        <v>44196</v>
      </c>
      <c r="E1300" s="34">
        <v>44169</v>
      </c>
      <c r="F1300" t="s">
        <v>429</v>
      </c>
      <c r="G1300">
        <v>21</v>
      </c>
      <c r="H1300">
        <v>2</v>
      </c>
      <c r="I1300">
        <v>865.9</v>
      </c>
      <c r="L1300" s="37">
        <v>750</v>
      </c>
      <c r="M1300" s="38">
        <f t="shared" si="42"/>
        <v>1500</v>
      </c>
      <c r="N1300" s="39">
        <f t="shared" si="43"/>
        <v>-1298850</v>
      </c>
    </row>
    <row r="1301" spans="2:14" x14ac:dyDescent="0.25">
      <c r="B1301" s="16">
        <f>IF(C1301="","",SUMIF('Account Ref'!B:B,'Trade Sheet'!C1301,'Account Ref'!A:A))</f>
        <v>1</v>
      </c>
      <c r="C1301" s="33" t="s">
        <v>222</v>
      </c>
      <c r="D1301" s="34">
        <v>44196</v>
      </c>
      <c r="E1301" s="34">
        <v>44169</v>
      </c>
      <c r="F1301" t="s">
        <v>467</v>
      </c>
      <c r="G1301">
        <v>21</v>
      </c>
      <c r="H1301">
        <v>-2</v>
      </c>
      <c r="I1301">
        <v>263.5</v>
      </c>
      <c r="L1301" s="37">
        <v>3000</v>
      </c>
      <c r="M1301" s="38">
        <f t="shared" si="42"/>
        <v>-6000</v>
      </c>
      <c r="N1301" s="39">
        <f t="shared" si="43"/>
        <v>1581000</v>
      </c>
    </row>
    <row r="1302" spans="2:14" x14ac:dyDescent="0.25">
      <c r="B1302" s="16">
        <f>IF(C1302="","",SUMIF('Account Ref'!B:B,'Trade Sheet'!C1302,'Account Ref'!A:A))</f>
        <v>1</v>
      </c>
      <c r="C1302" s="33" t="s">
        <v>222</v>
      </c>
      <c r="D1302" s="34">
        <v>44196</v>
      </c>
      <c r="E1302" s="34">
        <v>44169</v>
      </c>
      <c r="F1302" t="s">
        <v>443</v>
      </c>
      <c r="G1302">
        <v>21</v>
      </c>
      <c r="H1302">
        <v>-1</v>
      </c>
      <c r="I1302">
        <v>24993.8</v>
      </c>
      <c r="L1302" s="37">
        <v>50</v>
      </c>
      <c r="M1302" s="38">
        <f t="shared" si="42"/>
        <v>-50</v>
      </c>
      <c r="N1302" s="39">
        <f t="shared" si="43"/>
        <v>1249690</v>
      </c>
    </row>
    <row r="1303" spans="2:14" x14ac:dyDescent="0.25">
      <c r="B1303" s="16">
        <f>IF(C1303="","",SUMIF('Account Ref'!B:B,'Trade Sheet'!C1303,'Account Ref'!A:A))</f>
        <v>1</v>
      </c>
      <c r="C1303" s="33" t="s">
        <v>222</v>
      </c>
      <c r="D1303" s="34">
        <v>44196</v>
      </c>
      <c r="E1303" s="34">
        <v>44169</v>
      </c>
      <c r="F1303" t="s">
        <v>487</v>
      </c>
      <c r="G1303">
        <v>21</v>
      </c>
      <c r="H1303">
        <v>1</v>
      </c>
      <c r="I1303">
        <v>2739.25</v>
      </c>
      <c r="L1303" s="37">
        <v>300</v>
      </c>
      <c r="M1303" s="38">
        <f t="shared" si="42"/>
        <v>300</v>
      </c>
      <c r="N1303" s="39">
        <f t="shared" si="43"/>
        <v>-821775</v>
      </c>
    </row>
    <row r="1304" spans="2:14" x14ac:dyDescent="0.25">
      <c r="B1304" s="16">
        <f>IF(C1304="","",SUMIF('Account Ref'!B:B,'Trade Sheet'!C1304,'Account Ref'!A:A))</f>
        <v>1</v>
      </c>
      <c r="C1304" s="33" t="s">
        <v>222</v>
      </c>
      <c r="D1304" s="34">
        <v>44196</v>
      </c>
      <c r="E1304" s="34">
        <v>44169</v>
      </c>
      <c r="F1304" t="s">
        <v>502</v>
      </c>
      <c r="G1304">
        <v>21</v>
      </c>
      <c r="H1304">
        <v>1</v>
      </c>
      <c r="I1304">
        <v>1434.85</v>
      </c>
      <c r="L1304" s="37">
        <v>750</v>
      </c>
      <c r="M1304" s="38">
        <f t="shared" si="42"/>
        <v>750</v>
      </c>
      <c r="N1304" s="39">
        <f t="shared" si="43"/>
        <v>-1076137.5</v>
      </c>
    </row>
    <row r="1305" spans="2:14" x14ac:dyDescent="0.25">
      <c r="B1305" s="16">
        <f>IF(C1305="","",SUMIF('Account Ref'!B:B,'Trade Sheet'!C1305,'Account Ref'!A:A))</f>
        <v>1</v>
      </c>
      <c r="C1305" s="33" t="s">
        <v>222</v>
      </c>
      <c r="D1305" s="34">
        <v>44196</v>
      </c>
      <c r="E1305" s="34">
        <v>44169</v>
      </c>
      <c r="F1305" t="s">
        <v>460</v>
      </c>
      <c r="G1305">
        <v>21</v>
      </c>
      <c r="H1305">
        <v>1</v>
      </c>
      <c r="I1305">
        <v>5109.95</v>
      </c>
      <c r="L1305" s="37">
        <v>200</v>
      </c>
      <c r="M1305" s="38">
        <f t="shared" si="42"/>
        <v>200</v>
      </c>
      <c r="N1305" s="39">
        <f t="shared" si="43"/>
        <v>-1021990</v>
      </c>
    </row>
    <row r="1306" spans="2:14" x14ac:dyDescent="0.25">
      <c r="B1306" s="16">
        <f>IF(C1306="","",SUMIF('Account Ref'!B:B,'Trade Sheet'!C1306,'Account Ref'!A:A))</f>
        <v>1</v>
      </c>
      <c r="C1306" s="33" t="s">
        <v>222</v>
      </c>
      <c r="D1306" s="34">
        <v>44196</v>
      </c>
      <c r="E1306" s="34">
        <v>44169</v>
      </c>
      <c r="F1306" t="s">
        <v>481</v>
      </c>
      <c r="G1306">
        <v>21</v>
      </c>
      <c r="H1306">
        <v>-2</v>
      </c>
      <c r="I1306">
        <v>457.5</v>
      </c>
      <c r="L1306" s="37">
        <v>1300</v>
      </c>
      <c r="M1306" s="38">
        <f t="shared" si="42"/>
        <v>-2600</v>
      </c>
      <c r="N1306" s="39">
        <f t="shared" si="43"/>
        <v>1189500</v>
      </c>
    </row>
    <row r="1307" spans="2:14" x14ac:dyDescent="0.25">
      <c r="B1307" s="16">
        <f>IF(C1307="","",SUMIF('Account Ref'!B:B,'Trade Sheet'!C1307,'Account Ref'!A:A))</f>
        <v>6</v>
      </c>
      <c r="C1307" s="33" t="s">
        <v>345</v>
      </c>
      <c r="D1307" s="34">
        <v>44196</v>
      </c>
      <c r="E1307" s="34">
        <v>44169</v>
      </c>
      <c r="F1307" t="s">
        <v>444</v>
      </c>
      <c r="G1307">
        <v>21</v>
      </c>
      <c r="H1307">
        <v>2</v>
      </c>
      <c r="I1307">
        <v>771.35</v>
      </c>
      <c r="L1307" s="37">
        <v>1300</v>
      </c>
      <c r="M1307" s="38">
        <f t="shared" si="42"/>
        <v>2600</v>
      </c>
      <c r="N1307" s="39">
        <f t="shared" si="43"/>
        <v>-2005510</v>
      </c>
    </row>
    <row r="1308" spans="2:14" x14ac:dyDescent="0.25">
      <c r="B1308" s="16">
        <f>IF(C1308="","",SUMIF('Account Ref'!B:B,'Trade Sheet'!C1308,'Account Ref'!A:A))</f>
        <v>6</v>
      </c>
      <c r="C1308" s="33" t="s">
        <v>345</v>
      </c>
      <c r="D1308" s="34">
        <v>44196</v>
      </c>
      <c r="E1308" s="34">
        <v>44169</v>
      </c>
      <c r="F1308" t="s">
        <v>445</v>
      </c>
      <c r="G1308">
        <v>21</v>
      </c>
      <c r="H1308">
        <v>2</v>
      </c>
      <c r="I1308">
        <v>4941.2299999999996</v>
      </c>
      <c r="L1308" s="37">
        <v>125</v>
      </c>
      <c r="M1308" s="38">
        <f t="shared" si="42"/>
        <v>250</v>
      </c>
      <c r="N1308" s="39">
        <f t="shared" si="43"/>
        <v>-1235307.5</v>
      </c>
    </row>
    <row r="1309" spans="2:14" x14ac:dyDescent="0.25">
      <c r="B1309" s="16">
        <f>IF(C1309="","",SUMIF('Account Ref'!B:B,'Trade Sheet'!C1309,'Account Ref'!A:A))</f>
        <v>7</v>
      </c>
      <c r="C1309" s="33" t="s">
        <v>344</v>
      </c>
      <c r="D1309" s="34">
        <v>44196</v>
      </c>
      <c r="E1309" s="34">
        <v>44169</v>
      </c>
      <c r="F1309" t="s">
        <v>461</v>
      </c>
      <c r="G1309">
        <v>21</v>
      </c>
      <c r="H1309">
        <v>-1</v>
      </c>
      <c r="I1309">
        <v>1678.15</v>
      </c>
      <c r="L1309" s="37">
        <v>500</v>
      </c>
      <c r="M1309" s="38">
        <f t="shared" si="42"/>
        <v>-500</v>
      </c>
      <c r="N1309" s="39">
        <f t="shared" si="43"/>
        <v>839075</v>
      </c>
    </row>
    <row r="1310" spans="2:14" x14ac:dyDescent="0.25">
      <c r="B1310" s="16">
        <f>IF(C1310="","",SUMIF('Account Ref'!B:B,'Trade Sheet'!C1310,'Account Ref'!A:A))</f>
        <v>7</v>
      </c>
      <c r="C1310" s="33" t="s">
        <v>344</v>
      </c>
      <c r="D1310" s="34">
        <v>44196</v>
      </c>
      <c r="E1310" s="34">
        <v>44169</v>
      </c>
      <c r="F1310" t="s">
        <v>462</v>
      </c>
      <c r="G1310">
        <v>21</v>
      </c>
      <c r="H1310">
        <v>-1</v>
      </c>
      <c r="I1310">
        <v>30158.55</v>
      </c>
      <c r="L1310" s="37">
        <v>25</v>
      </c>
      <c r="M1310" s="38">
        <f t="shared" si="42"/>
        <v>-25</v>
      </c>
      <c r="N1310" s="39">
        <f t="shared" si="43"/>
        <v>753963.75</v>
      </c>
    </row>
    <row r="1311" spans="2:14" x14ac:dyDescent="0.25">
      <c r="B1311" s="16">
        <f>IF(C1311="","",SUMIF('Account Ref'!B:B,'Trade Sheet'!C1311,'Account Ref'!A:A))</f>
        <v>7</v>
      </c>
      <c r="C1311" s="33" t="s">
        <v>344</v>
      </c>
      <c r="D1311" s="34">
        <v>44196</v>
      </c>
      <c r="E1311" s="34">
        <v>44169</v>
      </c>
      <c r="F1311" t="s">
        <v>472</v>
      </c>
      <c r="G1311">
        <v>21</v>
      </c>
      <c r="H1311">
        <v>-1</v>
      </c>
      <c r="I1311">
        <v>393.35</v>
      </c>
      <c r="L1311" s="37">
        <v>1800</v>
      </c>
      <c r="M1311" s="38">
        <f t="shared" si="42"/>
        <v>-1800</v>
      </c>
      <c r="N1311" s="39">
        <f t="shared" si="43"/>
        <v>708030</v>
      </c>
    </row>
    <row r="1312" spans="2:14" x14ac:dyDescent="0.25">
      <c r="B1312" s="16">
        <f>IF(C1312="","",SUMIF('Account Ref'!B:B,'Trade Sheet'!C1312,'Account Ref'!A:A))</f>
        <v>1</v>
      </c>
      <c r="C1312" s="33" t="s">
        <v>222</v>
      </c>
      <c r="D1312" s="34">
        <v>44196</v>
      </c>
      <c r="E1312" s="34">
        <v>44172</v>
      </c>
      <c r="F1312" t="s">
        <v>428</v>
      </c>
      <c r="G1312">
        <v>21</v>
      </c>
      <c r="H1312">
        <v>-1</v>
      </c>
      <c r="I1312">
        <v>472</v>
      </c>
      <c r="L1312" s="37">
        <v>2500</v>
      </c>
      <c r="M1312" s="38">
        <f t="shared" si="42"/>
        <v>-2500</v>
      </c>
      <c r="N1312" s="39">
        <f t="shared" si="43"/>
        <v>1180000</v>
      </c>
    </row>
    <row r="1313" spans="2:14" x14ac:dyDescent="0.25">
      <c r="B1313" s="16">
        <f>IF(C1313="","",SUMIF('Account Ref'!B:B,'Trade Sheet'!C1313,'Account Ref'!A:A))</f>
        <v>1</v>
      </c>
      <c r="C1313" s="33" t="s">
        <v>222</v>
      </c>
      <c r="D1313" s="34">
        <v>44196</v>
      </c>
      <c r="E1313" s="34">
        <v>44172</v>
      </c>
      <c r="F1313" t="s">
        <v>442</v>
      </c>
      <c r="G1313">
        <v>21</v>
      </c>
      <c r="H1313">
        <v>1</v>
      </c>
      <c r="I1313">
        <v>2471.5500000000002</v>
      </c>
      <c r="L1313" s="37">
        <v>300</v>
      </c>
      <c r="M1313" s="38">
        <f t="shared" si="42"/>
        <v>300</v>
      </c>
      <c r="N1313" s="39">
        <f t="shared" si="43"/>
        <v>-741465</v>
      </c>
    </row>
    <row r="1314" spans="2:14" x14ac:dyDescent="0.25">
      <c r="B1314" s="16">
        <f>IF(C1314="","",SUMIF('Account Ref'!B:B,'Trade Sheet'!C1314,'Account Ref'!A:A))</f>
        <v>1</v>
      </c>
      <c r="C1314" s="33" t="s">
        <v>222</v>
      </c>
      <c r="D1314" s="34">
        <v>44196</v>
      </c>
      <c r="E1314" s="34">
        <v>44172</v>
      </c>
      <c r="F1314" t="s">
        <v>438</v>
      </c>
      <c r="G1314">
        <v>21</v>
      </c>
      <c r="H1314">
        <v>-1</v>
      </c>
      <c r="I1314">
        <v>621.20000000000005</v>
      </c>
      <c r="L1314" s="37">
        <v>1200</v>
      </c>
      <c r="M1314" s="38">
        <f t="shared" si="42"/>
        <v>-1200</v>
      </c>
      <c r="N1314" s="39">
        <f t="shared" si="43"/>
        <v>745440</v>
      </c>
    </row>
    <row r="1315" spans="2:14" x14ac:dyDescent="0.25">
      <c r="B1315" s="16">
        <f>IF(C1315="","",SUMIF('Account Ref'!B:B,'Trade Sheet'!C1315,'Account Ref'!A:A))</f>
        <v>1</v>
      </c>
      <c r="C1315" s="33" t="s">
        <v>222</v>
      </c>
      <c r="D1315" s="34">
        <v>44196</v>
      </c>
      <c r="E1315" s="34">
        <v>44172</v>
      </c>
      <c r="F1315" t="s">
        <v>449</v>
      </c>
      <c r="G1315">
        <v>21</v>
      </c>
      <c r="H1315">
        <v>-1</v>
      </c>
      <c r="I1315">
        <v>3334.2</v>
      </c>
      <c r="L1315" s="37">
        <v>250</v>
      </c>
      <c r="M1315" s="38">
        <f t="shared" si="42"/>
        <v>-250</v>
      </c>
      <c r="N1315" s="39">
        <f t="shared" si="43"/>
        <v>833550</v>
      </c>
    </row>
    <row r="1316" spans="2:14" x14ac:dyDescent="0.25">
      <c r="B1316" s="16">
        <f>IF(C1316="","",SUMIF('Account Ref'!B:B,'Trade Sheet'!C1316,'Account Ref'!A:A))</f>
        <v>1</v>
      </c>
      <c r="C1316" s="33" t="s">
        <v>222</v>
      </c>
      <c r="D1316" s="34">
        <v>44196</v>
      </c>
      <c r="E1316" s="34">
        <v>44172</v>
      </c>
      <c r="F1316" t="s">
        <v>478</v>
      </c>
      <c r="G1316">
        <v>21</v>
      </c>
      <c r="H1316">
        <v>2</v>
      </c>
      <c r="I1316">
        <v>9128.48</v>
      </c>
      <c r="L1316" s="37">
        <v>125</v>
      </c>
      <c r="M1316" s="38">
        <f t="shared" si="42"/>
        <v>250</v>
      </c>
      <c r="N1316" s="39">
        <f t="shared" si="43"/>
        <v>-2282120</v>
      </c>
    </row>
    <row r="1317" spans="2:14" x14ac:dyDescent="0.25">
      <c r="B1317" s="16">
        <f>IF(C1317="","",SUMIF('Account Ref'!B:B,'Trade Sheet'!C1317,'Account Ref'!A:A))</f>
        <v>1</v>
      </c>
      <c r="C1317" s="33" t="s">
        <v>222</v>
      </c>
      <c r="D1317" s="34">
        <v>44196</v>
      </c>
      <c r="E1317" s="34">
        <v>44172</v>
      </c>
      <c r="F1317" t="s">
        <v>474</v>
      </c>
      <c r="G1317">
        <v>21</v>
      </c>
      <c r="H1317">
        <v>-2</v>
      </c>
      <c r="I1317">
        <v>508.55</v>
      </c>
      <c r="L1317" s="37">
        <v>1851</v>
      </c>
      <c r="M1317" s="38">
        <f t="shared" si="42"/>
        <v>-3702</v>
      </c>
      <c r="N1317" s="39">
        <f t="shared" si="43"/>
        <v>1882652.1</v>
      </c>
    </row>
    <row r="1318" spans="2:14" x14ac:dyDescent="0.25">
      <c r="B1318" s="16">
        <f>IF(C1318="","",SUMIF('Account Ref'!B:B,'Trade Sheet'!C1318,'Account Ref'!A:A))</f>
        <v>1</v>
      </c>
      <c r="C1318" s="33" t="s">
        <v>222</v>
      </c>
      <c r="D1318" s="34">
        <v>44196</v>
      </c>
      <c r="E1318" s="34">
        <v>44172</v>
      </c>
      <c r="F1318" t="s">
        <v>472</v>
      </c>
      <c r="G1318">
        <v>21</v>
      </c>
      <c r="H1318">
        <v>1</v>
      </c>
      <c r="I1318">
        <v>397.45</v>
      </c>
      <c r="L1318" s="37">
        <v>1800</v>
      </c>
      <c r="M1318" s="38">
        <f t="shared" si="42"/>
        <v>1800</v>
      </c>
      <c r="N1318" s="39">
        <f t="shared" si="43"/>
        <v>-715410</v>
      </c>
    </row>
    <row r="1319" spans="2:14" x14ac:dyDescent="0.25">
      <c r="B1319" s="16">
        <f>IF(C1319="","",SUMIF('Account Ref'!B:B,'Trade Sheet'!C1319,'Account Ref'!A:A))</f>
        <v>1</v>
      </c>
      <c r="C1319" s="33" t="s">
        <v>222</v>
      </c>
      <c r="D1319" s="34">
        <v>44196</v>
      </c>
      <c r="E1319" s="34">
        <v>44172</v>
      </c>
      <c r="F1319" t="s">
        <v>430</v>
      </c>
      <c r="G1319">
        <v>21</v>
      </c>
      <c r="H1319">
        <v>4</v>
      </c>
      <c r="I1319">
        <v>137.47</v>
      </c>
      <c r="L1319" s="37">
        <v>3700</v>
      </c>
      <c r="M1319" s="38">
        <f t="shared" si="42"/>
        <v>14800</v>
      </c>
      <c r="N1319" s="39">
        <f t="shared" si="43"/>
        <v>-2034556</v>
      </c>
    </row>
    <row r="1320" spans="2:14" x14ac:dyDescent="0.25">
      <c r="B1320" s="16">
        <f>IF(C1320="","",SUMIF('Account Ref'!B:B,'Trade Sheet'!C1320,'Account Ref'!A:A))</f>
        <v>1</v>
      </c>
      <c r="C1320" s="33" t="s">
        <v>222</v>
      </c>
      <c r="D1320" s="34">
        <v>44196</v>
      </c>
      <c r="E1320" s="34">
        <v>44172</v>
      </c>
      <c r="F1320" t="s">
        <v>445</v>
      </c>
      <c r="G1320">
        <v>21</v>
      </c>
      <c r="H1320">
        <v>2</v>
      </c>
      <c r="I1320">
        <v>5063.95</v>
      </c>
      <c r="L1320" s="37">
        <v>125</v>
      </c>
      <c r="M1320" s="38">
        <f t="shared" si="42"/>
        <v>250</v>
      </c>
      <c r="N1320" s="39">
        <f t="shared" si="43"/>
        <v>-1265987.5</v>
      </c>
    </row>
    <row r="1321" spans="2:14" x14ac:dyDescent="0.25">
      <c r="B1321" s="16">
        <f>IF(C1321="","",SUMIF('Account Ref'!B:B,'Trade Sheet'!C1321,'Account Ref'!A:A))</f>
        <v>1</v>
      </c>
      <c r="C1321" s="33" t="s">
        <v>222</v>
      </c>
      <c r="D1321" s="34">
        <v>44196</v>
      </c>
      <c r="E1321" s="34">
        <v>44172</v>
      </c>
      <c r="F1321" t="s">
        <v>452</v>
      </c>
      <c r="G1321">
        <v>21</v>
      </c>
      <c r="H1321">
        <v>-1</v>
      </c>
      <c r="I1321">
        <v>942</v>
      </c>
      <c r="L1321" s="37">
        <v>950</v>
      </c>
      <c r="M1321" s="38">
        <f t="shared" si="42"/>
        <v>-950</v>
      </c>
      <c r="N1321" s="39">
        <f t="shared" si="43"/>
        <v>894900</v>
      </c>
    </row>
    <row r="1322" spans="2:14" x14ac:dyDescent="0.25">
      <c r="B1322" s="16">
        <f>IF(C1322="","",SUMIF('Account Ref'!B:B,'Trade Sheet'!C1322,'Account Ref'!A:A))</f>
        <v>1</v>
      </c>
      <c r="C1322" s="33" t="s">
        <v>222</v>
      </c>
      <c r="D1322" s="34">
        <v>44196</v>
      </c>
      <c r="E1322" s="34">
        <v>44172</v>
      </c>
      <c r="F1322" t="s">
        <v>486</v>
      </c>
      <c r="G1322">
        <v>21</v>
      </c>
      <c r="H1322">
        <v>2</v>
      </c>
      <c r="I1322">
        <v>861.48</v>
      </c>
      <c r="L1322" s="37">
        <v>700</v>
      </c>
      <c r="M1322" s="38">
        <f t="shared" si="42"/>
        <v>1400</v>
      </c>
      <c r="N1322" s="39">
        <f t="shared" si="43"/>
        <v>-1206072</v>
      </c>
    </row>
    <row r="1323" spans="2:14" x14ac:dyDescent="0.25">
      <c r="B1323" s="16">
        <f>IF(C1323="","",SUMIF('Account Ref'!B:B,'Trade Sheet'!C1323,'Account Ref'!A:A))</f>
        <v>1</v>
      </c>
      <c r="C1323" s="33" t="s">
        <v>222</v>
      </c>
      <c r="D1323" s="34">
        <v>44196</v>
      </c>
      <c r="E1323" s="34">
        <v>44172</v>
      </c>
      <c r="F1323" t="s">
        <v>441</v>
      </c>
      <c r="G1323">
        <v>21</v>
      </c>
      <c r="H1323">
        <v>-1</v>
      </c>
      <c r="I1323">
        <v>1377.15</v>
      </c>
      <c r="L1323" s="37">
        <v>550</v>
      </c>
      <c r="M1323" s="38">
        <f t="shared" si="42"/>
        <v>-550</v>
      </c>
      <c r="N1323" s="39">
        <f t="shared" si="43"/>
        <v>757432.5</v>
      </c>
    </row>
    <row r="1324" spans="2:14" x14ac:dyDescent="0.25">
      <c r="B1324" s="16">
        <f>IF(C1324="","",SUMIF('Account Ref'!B:B,'Trade Sheet'!C1324,'Account Ref'!A:A))</f>
        <v>1</v>
      </c>
      <c r="C1324" s="33" t="s">
        <v>222</v>
      </c>
      <c r="D1324" s="34">
        <v>44196</v>
      </c>
      <c r="E1324" s="34">
        <v>44172</v>
      </c>
      <c r="F1324" t="s">
        <v>433</v>
      </c>
      <c r="G1324">
        <v>21</v>
      </c>
      <c r="H1324">
        <v>1</v>
      </c>
      <c r="I1324">
        <v>651.5</v>
      </c>
      <c r="L1324" s="37">
        <v>1100</v>
      </c>
      <c r="M1324" s="38">
        <f t="shared" si="42"/>
        <v>1100</v>
      </c>
      <c r="N1324" s="39">
        <f t="shared" si="43"/>
        <v>-716650</v>
      </c>
    </row>
    <row r="1325" spans="2:14" x14ac:dyDescent="0.25">
      <c r="B1325" s="16">
        <f>IF(C1325="","",SUMIF('Account Ref'!B:B,'Trade Sheet'!C1325,'Account Ref'!A:A))</f>
        <v>1</v>
      </c>
      <c r="C1325" s="33" t="s">
        <v>222</v>
      </c>
      <c r="D1325" s="34">
        <v>44196</v>
      </c>
      <c r="E1325" s="34">
        <v>44172</v>
      </c>
      <c r="F1325" t="s">
        <v>503</v>
      </c>
      <c r="G1325">
        <v>21</v>
      </c>
      <c r="H1325">
        <v>-1</v>
      </c>
      <c r="I1325">
        <v>2262.8000000000002</v>
      </c>
      <c r="L1325" s="37">
        <v>300</v>
      </c>
      <c r="M1325" s="38">
        <f t="shared" si="42"/>
        <v>-300</v>
      </c>
      <c r="N1325" s="39">
        <f t="shared" si="43"/>
        <v>678840</v>
      </c>
    </row>
    <row r="1326" spans="2:14" x14ac:dyDescent="0.25">
      <c r="B1326" s="16">
        <f>IF(C1326="","",SUMIF('Account Ref'!B:B,'Trade Sheet'!C1326,'Account Ref'!A:A))</f>
        <v>1</v>
      </c>
      <c r="C1326" s="33" t="s">
        <v>222</v>
      </c>
      <c r="D1326" s="34">
        <v>44196</v>
      </c>
      <c r="E1326" s="34">
        <v>44172</v>
      </c>
      <c r="F1326" t="s">
        <v>475</v>
      </c>
      <c r="G1326">
        <v>21</v>
      </c>
      <c r="H1326">
        <v>-1</v>
      </c>
      <c r="I1326">
        <v>511.85</v>
      </c>
      <c r="L1326" s="37">
        <v>1375</v>
      </c>
      <c r="M1326" s="38">
        <f t="shared" si="42"/>
        <v>-1375</v>
      </c>
      <c r="N1326" s="39">
        <f t="shared" si="43"/>
        <v>703793.75</v>
      </c>
    </row>
    <row r="1327" spans="2:14" x14ac:dyDescent="0.25">
      <c r="B1327" s="16">
        <f>IF(C1327="","",SUMIF('Account Ref'!B:B,'Trade Sheet'!C1327,'Account Ref'!A:A))</f>
        <v>1</v>
      </c>
      <c r="C1327" s="33" t="s">
        <v>222</v>
      </c>
      <c r="D1327" s="34">
        <v>44196</v>
      </c>
      <c r="E1327" s="34">
        <v>44172</v>
      </c>
      <c r="F1327" t="s">
        <v>454</v>
      </c>
      <c r="G1327">
        <v>21</v>
      </c>
      <c r="H1327">
        <v>-1</v>
      </c>
      <c r="I1327">
        <v>1151.3499999999999</v>
      </c>
      <c r="L1327" s="37">
        <v>600</v>
      </c>
      <c r="M1327" s="38">
        <f t="shared" ref="M1327:M1384" si="44">IF(H1327="","",H1327*L1327)</f>
        <v>-600</v>
      </c>
      <c r="N1327" s="39">
        <f t="shared" ref="N1327:N1384" si="45">IF(M1327="","",I1327*-M1327)</f>
        <v>690810</v>
      </c>
    </row>
    <row r="1328" spans="2:14" x14ac:dyDescent="0.25">
      <c r="B1328" s="16">
        <f>IF(C1328="","",SUMIF('Account Ref'!B:B,'Trade Sheet'!C1328,'Account Ref'!A:A))</f>
        <v>1</v>
      </c>
      <c r="C1328" s="33" t="s">
        <v>222</v>
      </c>
      <c r="D1328" s="34">
        <v>44196</v>
      </c>
      <c r="E1328" s="34">
        <v>44172</v>
      </c>
      <c r="F1328" t="s">
        <v>469</v>
      </c>
      <c r="G1328">
        <v>21</v>
      </c>
      <c r="H1328">
        <v>1</v>
      </c>
      <c r="I1328">
        <v>366.45</v>
      </c>
      <c r="L1328" s="37">
        <v>2700</v>
      </c>
      <c r="M1328" s="38">
        <f t="shared" si="44"/>
        <v>2700</v>
      </c>
      <c r="N1328" s="39">
        <f t="shared" si="45"/>
        <v>-989415</v>
      </c>
    </row>
    <row r="1329" spans="2:14" x14ac:dyDescent="0.25">
      <c r="B1329" s="16">
        <f>IF(C1329="","",SUMIF('Account Ref'!B:B,'Trade Sheet'!C1329,'Account Ref'!A:A))</f>
        <v>1</v>
      </c>
      <c r="C1329" s="33" t="s">
        <v>222</v>
      </c>
      <c r="D1329" s="34">
        <v>44196</v>
      </c>
      <c r="E1329" s="34">
        <v>44172</v>
      </c>
      <c r="F1329" t="s">
        <v>456</v>
      </c>
      <c r="G1329">
        <v>21</v>
      </c>
      <c r="H1329">
        <v>-2</v>
      </c>
      <c r="I1329">
        <v>1174</v>
      </c>
      <c r="L1329" s="37">
        <v>550</v>
      </c>
      <c r="M1329" s="38">
        <f t="shared" si="44"/>
        <v>-1100</v>
      </c>
      <c r="N1329" s="39">
        <f t="shared" si="45"/>
        <v>1291400</v>
      </c>
    </row>
    <row r="1330" spans="2:14" x14ac:dyDescent="0.25">
      <c r="B1330" s="16">
        <f>IF(C1330="","",SUMIF('Account Ref'!B:B,'Trade Sheet'!C1330,'Account Ref'!A:A))</f>
        <v>1</v>
      </c>
      <c r="C1330" s="33" t="s">
        <v>222</v>
      </c>
      <c r="D1330" s="34">
        <v>44196</v>
      </c>
      <c r="E1330" s="34">
        <v>44172</v>
      </c>
      <c r="F1330" t="s">
        <v>479</v>
      </c>
      <c r="G1330">
        <v>21</v>
      </c>
      <c r="H1330">
        <v>-1</v>
      </c>
      <c r="I1330">
        <v>755.05</v>
      </c>
      <c r="L1330" s="37">
        <v>1400</v>
      </c>
      <c r="M1330" s="38">
        <f t="shared" si="44"/>
        <v>-1400</v>
      </c>
      <c r="N1330" s="39">
        <f t="shared" si="45"/>
        <v>1057070</v>
      </c>
    </row>
    <row r="1331" spans="2:14" x14ac:dyDescent="0.25">
      <c r="B1331" s="16">
        <f>IF(C1331="","",SUMIF('Account Ref'!B:B,'Trade Sheet'!C1331,'Account Ref'!A:A))</f>
        <v>1</v>
      </c>
      <c r="C1331" s="33" t="s">
        <v>222</v>
      </c>
      <c r="D1331" s="34">
        <v>44196</v>
      </c>
      <c r="E1331" s="34">
        <v>44172</v>
      </c>
      <c r="F1331" t="s">
        <v>466</v>
      </c>
      <c r="G1331">
        <v>21</v>
      </c>
      <c r="H1331">
        <v>1</v>
      </c>
      <c r="I1331">
        <v>7789.75</v>
      </c>
      <c r="L1331" s="37">
        <v>100</v>
      </c>
      <c r="M1331" s="38">
        <f t="shared" si="44"/>
        <v>100</v>
      </c>
      <c r="N1331" s="39">
        <f t="shared" si="45"/>
        <v>-778975</v>
      </c>
    </row>
    <row r="1332" spans="2:14" x14ac:dyDescent="0.25">
      <c r="B1332" s="16">
        <f>IF(C1332="","",SUMIF('Account Ref'!B:B,'Trade Sheet'!C1332,'Account Ref'!A:A))</f>
        <v>1</v>
      </c>
      <c r="C1332" s="33" t="s">
        <v>222</v>
      </c>
      <c r="D1332" s="34">
        <v>44196</v>
      </c>
      <c r="E1332" s="34">
        <v>44172</v>
      </c>
      <c r="F1332" t="s">
        <v>446</v>
      </c>
      <c r="G1332">
        <v>21</v>
      </c>
      <c r="H1332">
        <v>-1</v>
      </c>
      <c r="I1332">
        <v>13387.25</v>
      </c>
      <c r="L1332" s="37">
        <v>75</v>
      </c>
      <c r="M1332" s="38">
        <f t="shared" si="44"/>
        <v>-75</v>
      </c>
      <c r="N1332" s="39">
        <f t="shared" si="45"/>
        <v>1004043.75</v>
      </c>
    </row>
    <row r="1333" spans="2:14" x14ac:dyDescent="0.25">
      <c r="B1333" s="16">
        <f>IF(C1333="","",SUMIF('Account Ref'!B:B,'Trade Sheet'!C1333,'Account Ref'!A:A))</f>
        <v>1</v>
      </c>
      <c r="C1333" s="33" t="s">
        <v>222</v>
      </c>
      <c r="D1333" s="34">
        <v>44196</v>
      </c>
      <c r="E1333" s="34">
        <v>44172</v>
      </c>
      <c r="F1333" t="s">
        <v>435</v>
      </c>
      <c r="G1333">
        <v>21</v>
      </c>
      <c r="H1333">
        <v>2</v>
      </c>
      <c r="I1333">
        <v>100.33</v>
      </c>
      <c r="L1333" s="37">
        <v>5700</v>
      </c>
      <c r="M1333" s="38">
        <f t="shared" si="44"/>
        <v>11400</v>
      </c>
      <c r="N1333" s="39">
        <f t="shared" si="45"/>
        <v>-1143762</v>
      </c>
    </row>
    <row r="1334" spans="2:14" x14ac:dyDescent="0.25">
      <c r="B1334" s="16">
        <f>IF(C1334="","",SUMIF('Account Ref'!B:B,'Trade Sheet'!C1334,'Account Ref'!A:A))</f>
        <v>1</v>
      </c>
      <c r="C1334" s="33" t="s">
        <v>222</v>
      </c>
      <c r="D1334" s="34">
        <v>44196</v>
      </c>
      <c r="E1334" s="34">
        <v>44172</v>
      </c>
      <c r="F1334" t="s">
        <v>426</v>
      </c>
      <c r="G1334">
        <v>21</v>
      </c>
      <c r="H1334">
        <v>1</v>
      </c>
      <c r="I1334">
        <v>91.7</v>
      </c>
      <c r="L1334" s="37">
        <v>7700</v>
      </c>
      <c r="M1334" s="38">
        <f t="shared" si="44"/>
        <v>7700</v>
      </c>
      <c r="N1334" s="39">
        <f t="shared" si="45"/>
        <v>-706090</v>
      </c>
    </row>
    <row r="1335" spans="2:14" x14ac:dyDescent="0.25">
      <c r="B1335" s="16">
        <f>IF(C1335="","",SUMIF('Account Ref'!B:B,'Trade Sheet'!C1335,'Account Ref'!A:A))</f>
        <v>1</v>
      </c>
      <c r="C1335" s="33" t="s">
        <v>222</v>
      </c>
      <c r="D1335" s="34">
        <v>44196</v>
      </c>
      <c r="E1335" s="34">
        <v>44172</v>
      </c>
      <c r="F1335" t="s">
        <v>457</v>
      </c>
      <c r="G1335">
        <v>21</v>
      </c>
      <c r="H1335">
        <v>1</v>
      </c>
      <c r="I1335">
        <v>1963.4</v>
      </c>
      <c r="L1335" s="37">
        <v>505</v>
      </c>
      <c r="M1335" s="38">
        <f t="shared" si="44"/>
        <v>505</v>
      </c>
      <c r="N1335" s="39">
        <f t="shared" si="45"/>
        <v>-991517</v>
      </c>
    </row>
    <row r="1336" spans="2:14" x14ac:dyDescent="0.25">
      <c r="B1336" s="16">
        <f>IF(C1336="","",SUMIF('Account Ref'!B:B,'Trade Sheet'!C1336,'Account Ref'!A:A))</f>
        <v>1</v>
      </c>
      <c r="C1336" s="33" t="s">
        <v>222</v>
      </c>
      <c r="D1336" s="34">
        <v>44196</v>
      </c>
      <c r="E1336" s="34">
        <v>44172</v>
      </c>
      <c r="F1336" t="s">
        <v>429</v>
      </c>
      <c r="G1336">
        <v>21</v>
      </c>
      <c r="H1336">
        <v>-1</v>
      </c>
      <c r="I1336">
        <v>855.75</v>
      </c>
      <c r="L1336" s="37">
        <v>750</v>
      </c>
      <c r="M1336" s="38">
        <f t="shared" si="44"/>
        <v>-750</v>
      </c>
      <c r="N1336" s="39">
        <f t="shared" si="45"/>
        <v>641812.5</v>
      </c>
    </row>
    <row r="1337" spans="2:14" x14ac:dyDescent="0.25">
      <c r="B1337" s="16">
        <f>IF(C1337="","",SUMIF('Account Ref'!B:B,'Trade Sheet'!C1337,'Account Ref'!A:A))</f>
        <v>1</v>
      </c>
      <c r="C1337" s="33" t="s">
        <v>222</v>
      </c>
      <c r="D1337" s="34">
        <v>44196</v>
      </c>
      <c r="E1337" s="34">
        <v>44172</v>
      </c>
      <c r="F1337" t="s">
        <v>439</v>
      </c>
      <c r="G1337">
        <v>21</v>
      </c>
      <c r="H1337">
        <v>-1</v>
      </c>
      <c r="I1337">
        <v>585.79999999999995</v>
      </c>
      <c r="L1337" s="37">
        <v>1400</v>
      </c>
      <c r="M1337" s="38">
        <f t="shared" si="44"/>
        <v>-1400</v>
      </c>
      <c r="N1337" s="39">
        <f t="shared" si="45"/>
        <v>820119.99999999988</v>
      </c>
    </row>
    <row r="1338" spans="2:14" x14ac:dyDescent="0.25">
      <c r="B1338" s="16">
        <f>IF(C1338="","",SUMIF('Account Ref'!B:B,'Trade Sheet'!C1338,'Account Ref'!A:A))</f>
        <v>1</v>
      </c>
      <c r="C1338" s="33" t="s">
        <v>222</v>
      </c>
      <c r="D1338" s="34">
        <v>44196</v>
      </c>
      <c r="E1338" s="34">
        <v>44172</v>
      </c>
      <c r="F1338" t="s">
        <v>498</v>
      </c>
      <c r="G1338">
        <v>21</v>
      </c>
      <c r="H1338">
        <v>1</v>
      </c>
      <c r="I1338">
        <v>184.35</v>
      </c>
      <c r="L1338" s="37">
        <v>5700</v>
      </c>
      <c r="M1338" s="38">
        <f t="shared" si="44"/>
        <v>5700</v>
      </c>
      <c r="N1338" s="39">
        <f t="shared" si="45"/>
        <v>-1050795</v>
      </c>
    </row>
    <row r="1339" spans="2:14" x14ac:dyDescent="0.25">
      <c r="B1339" s="16">
        <f>IF(C1339="","",SUMIF('Account Ref'!B:B,'Trade Sheet'!C1339,'Account Ref'!A:A))</f>
        <v>1</v>
      </c>
      <c r="C1339" s="33" t="s">
        <v>222</v>
      </c>
      <c r="D1339" s="34">
        <v>44196</v>
      </c>
      <c r="E1339" s="34">
        <v>44172</v>
      </c>
      <c r="F1339" t="s">
        <v>458</v>
      </c>
      <c r="G1339">
        <v>21</v>
      </c>
      <c r="H1339">
        <v>1</v>
      </c>
      <c r="I1339">
        <v>617.6</v>
      </c>
      <c r="L1339" s="37">
        <v>1700</v>
      </c>
      <c r="M1339" s="38">
        <f t="shared" si="44"/>
        <v>1700</v>
      </c>
      <c r="N1339" s="39">
        <f t="shared" si="45"/>
        <v>-1049920</v>
      </c>
    </row>
    <row r="1340" spans="2:14" x14ac:dyDescent="0.25">
      <c r="B1340" s="16">
        <f>IF(C1340="","",SUMIF('Account Ref'!B:B,'Trade Sheet'!C1340,'Account Ref'!A:A))</f>
        <v>1</v>
      </c>
      <c r="C1340" s="33" t="s">
        <v>222</v>
      </c>
      <c r="D1340" s="34">
        <v>44196</v>
      </c>
      <c r="E1340" s="34">
        <v>44172</v>
      </c>
      <c r="F1340" t="s">
        <v>487</v>
      </c>
      <c r="G1340">
        <v>21</v>
      </c>
      <c r="H1340">
        <v>-1</v>
      </c>
      <c r="I1340">
        <v>2745</v>
      </c>
      <c r="L1340" s="37">
        <v>300</v>
      </c>
      <c r="M1340" s="38">
        <f t="shared" si="44"/>
        <v>-300</v>
      </c>
      <c r="N1340" s="39">
        <f t="shared" si="45"/>
        <v>823500</v>
      </c>
    </row>
    <row r="1341" spans="2:14" x14ac:dyDescent="0.25">
      <c r="B1341" s="16">
        <f>IF(C1341="","",SUMIF('Account Ref'!B:B,'Trade Sheet'!C1341,'Account Ref'!A:A))</f>
        <v>1</v>
      </c>
      <c r="C1341" s="33" t="s">
        <v>222</v>
      </c>
      <c r="D1341" s="34">
        <v>44196</v>
      </c>
      <c r="E1341" s="34">
        <v>44172</v>
      </c>
      <c r="F1341" t="s">
        <v>460</v>
      </c>
      <c r="G1341">
        <v>21</v>
      </c>
      <c r="H1341">
        <v>-2</v>
      </c>
      <c r="I1341">
        <v>5077.7299999999996</v>
      </c>
      <c r="L1341" s="37">
        <v>200</v>
      </c>
      <c r="M1341" s="38">
        <f t="shared" si="44"/>
        <v>-400</v>
      </c>
      <c r="N1341" s="39">
        <f t="shared" si="45"/>
        <v>2031091.9999999998</v>
      </c>
    </row>
    <row r="1342" spans="2:14" x14ac:dyDescent="0.25">
      <c r="B1342" s="16">
        <f>IF(C1342="","",SUMIF('Account Ref'!B:B,'Trade Sheet'!C1342,'Account Ref'!A:A))</f>
        <v>1</v>
      </c>
      <c r="C1342" s="33" t="s">
        <v>222</v>
      </c>
      <c r="D1342" s="34">
        <v>44196</v>
      </c>
      <c r="E1342" s="34">
        <v>44172</v>
      </c>
      <c r="F1342" t="s">
        <v>481</v>
      </c>
      <c r="G1342">
        <v>21</v>
      </c>
      <c r="H1342">
        <v>2</v>
      </c>
      <c r="I1342">
        <v>476.3</v>
      </c>
      <c r="L1342" s="37">
        <v>1300</v>
      </c>
      <c r="M1342" s="38">
        <f t="shared" si="44"/>
        <v>2600</v>
      </c>
      <c r="N1342" s="39">
        <f t="shared" si="45"/>
        <v>-1238380</v>
      </c>
    </row>
    <row r="1343" spans="2:14" x14ac:dyDescent="0.25">
      <c r="B1343" s="16">
        <f>IF(C1343="","",SUMIF('Account Ref'!B:B,'Trade Sheet'!C1343,'Account Ref'!A:A))</f>
        <v>7</v>
      </c>
      <c r="C1343" s="33" t="s">
        <v>344</v>
      </c>
      <c r="D1343" s="34">
        <v>44196</v>
      </c>
      <c r="E1343" s="34">
        <v>44172</v>
      </c>
      <c r="F1343" t="s">
        <v>472</v>
      </c>
      <c r="G1343">
        <v>21</v>
      </c>
      <c r="H1343">
        <v>1</v>
      </c>
      <c r="I1343">
        <v>397.45</v>
      </c>
      <c r="L1343" s="37">
        <v>1800</v>
      </c>
      <c r="M1343" s="38">
        <f t="shared" si="44"/>
        <v>1800</v>
      </c>
      <c r="N1343" s="39">
        <f t="shared" si="45"/>
        <v>-715410</v>
      </c>
    </row>
    <row r="1344" spans="2:14" x14ac:dyDescent="0.25">
      <c r="B1344" s="16">
        <f>IF(C1344="","",SUMIF('Account Ref'!B:B,'Trade Sheet'!C1344,'Account Ref'!A:A))</f>
        <v>1</v>
      </c>
      <c r="C1344" s="33" t="s">
        <v>222</v>
      </c>
      <c r="D1344" s="34">
        <v>44196</v>
      </c>
      <c r="E1344" s="34">
        <v>44173</v>
      </c>
      <c r="F1344" t="s">
        <v>478</v>
      </c>
      <c r="G1344">
        <v>21</v>
      </c>
      <c r="H1344">
        <v>-1</v>
      </c>
      <c r="I1344">
        <v>9046.2999999999993</v>
      </c>
      <c r="L1344" s="37">
        <v>125</v>
      </c>
      <c r="M1344" s="38">
        <f t="shared" si="44"/>
        <v>-125</v>
      </c>
      <c r="N1344" s="39">
        <f t="shared" si="45"/>
        <v>1130787.5</v>
      </c>
    </row>
    <row r="1345" spans="2:14" x14ac:dyDescent="0.25">
      <c r="B1345" s="16">
        <f>IF(C1345="","",SUMIF('Account Ref'!B:B,'Trade Sheet'!C1345,'Account Ref'!A:A))</f>
        <v>1</v>
      </c>
      <c r="C1345" s="33" t="s">
        <v>222</v>
      </c>
      <c r="D1345" s="34">
        <v>44196</v>
      </c>
      <c r="E1345" s="34">
        <v>44173</v>
      </c>
      <c r="F1345" t="s">
        <v>440</v>
      </c>
      <c r="G1345">
        <v>21</v>
      </c>
      <c r="H1345">
        <v>1</v>
      </c>
      <c r="I1345">
        <v>4818</v>
      </c>
      <c r="L1345" s="37">
        <v>250</v>
      </c>
      <c r="M1345" s="38">
        <f t="shared" si="44"/>
        <v>250</v>
      </c>
      <c r="N1345" s="39">
        <f t="shared" si="45"/>
        <v>-1204500</v>
      </c>
    </row>
    <row r="1346" spans="2:14" x14ac:dyDescent="0.25">
      <c r="B1346" s="16">
        <f>IF(C1346="","",SUMIF('Account Ref'!B:B,'Trade Sheet'!C1346,'Account Ref'!A:A))</f>
        <v>1</v>
      </c>
      <c r="C1346" s="33" t="s">
        <v>222</v>
      </c>
      <c r="D1346" s="34">
        <v>44196</v>
      </c>
      <c r="E1346" s="34">
        <v>44173</v>
      </c>
      <c r="F1346" t="s">
        <v>472</v>
      </c>
      <c r="G1346">
        <v>21</v>
      </c>
      <c r="H1346">
        <v>-1</v>
      </c>
      <c r="I1346">
        <v>392.8</v>
      </c>
      <c r="L1346" s="37">
        <v>1800</v>
      </c>
      <c r="M1346" s="38">
        <f t="shared" si="44"/>
        <v>-1800</v>
      </c>
      <c r="N1346" s="39">
        <f t="shared" si="45"/>
        <v>707040</v>
      </c>
    </row>
    <row r="1347" spans="2:14" x14ac:dyDescent="0.25">
      <c r="B1347" s="16">
        <f>IF(C1347="","",SUMIF('Account Ref'!B:B,'Trade Sheet'!C1347,'Account Ref'!A:A))</f>
        <v>1</v>
      </c>
      <c r="C1347" s="33" t="s">
        <v>222</v>
      </c>
      <c r="D1347" s="34">
        <v>44196</v>
      </c>
      <c r="E1347" s="34">
        <v>44173</v>
      </c>
      <c r="F1347" t="s">
        <v>430</v>
      </c>
      <c r="G1347">
        <v>21</v>
      </c>
      <c r="H1347">
        <v>-4</v>
      </c>
      <c r="I1347">
        <v>134.94</v>
      </c>
      <c r="L1347" s="37">
        <v>3700</v>
      </c>
      <c r="M1347" s="38">
        <f t="shared" si="44"/>
        <v>-14800</v>
      </c>
      <c r="N1347" s="39">
        <f t="shared" si="45"/>
        <v>1997112</v>
      </c>
    </row>
    <row r="1348" spans="2:14" x14ac:dyDescent="0.25">
      <c r="B1348" s="16">
        <f>IF(C1348="","",SUMIF('Account Ref'!B:B,'Trade Sheet'!C1348,'Account Ref'!A:A))</f>
        <v>1</v>
      </c>
      <c r="C1348" s="33" t="s">
        <v>222</v>
      </c>
      <c r="D1348" s="34">
        <v>44196</v>
      </c>
      <c r="E1348" s="34">
        <v>44173</v>
      </c>
      <c r="F1348" t="s">
        <v>445</v>
      </c>
      <c r="G1348">
        <v>21</v>
      </c>
      <c r="H1348">
        <v>-4</v>
      </c>
      <c r="I1348">
        <v>5038.4799999999996</v>
      </c>
      <c r="L1348" s="37">
        <v>125</v>
      </c>
      <c r="M1348" s="38">
        <f t="shared" si="44"/>
        <v>-500</v>
      </c>
      <c r="N1348" s="39">
        <f t="shared" si="45"/>
        <v>2519240</v>
      </c>
    </row>
    <row r="1349" spans="2:14" x14ac:dyDescent="0.25">
      <c r="B1349" s="16">
        <f>IF(C1349="","",SUMIF('Account Ref'!B:B,'Trade Sheet'!C1349,'Account Ref'!A:A))</f>
        <v>1</v>
      </c>
      <c r="C1349" s="33" t="s">
        <v>222</v>
      </c>
      <c r="D1349" s="34">
        <v>44196</v>
      </c>
      <c r="E1349" s="34">
        <v>44173</v>
      </c>
      <c r="F1349" t="s">
        <v>452</v>
      </c>
      <c r="G1349">
        <v>21</v>
      </c>
      <c r="H1349">
        <v>1</v>
      </c>
      <c r="I1349">
        <v>931.8</v>
      </c>
      <c r="L1349" s="37">
        <v>950</v>
      </c>
      <c r="M1349" s="38">
        <f t="shared" si="44"/>
        <v>950</v>
      </c>
      <c r="N1349" s="39">
        <f t="shared" si="45"/>
        <v>-885210</v>
      </c>
    </row>
    <row r="1350" spans="2:14" x14ac:dyDescent="0.25">
      <c r="B1350" s="16">
        <f>IF(C1350="","",SUMIF('Account Ref'!B:B,'Trade Sheet'!C1350,'Account Ref'!A:A))</f>
        <v>1</v>
      </c>
      <c r="C1350" s="33" t="s">
        <v>222</v>
      </c>
      <c r="D1350" s="34">
        <v>44196</v>
      </c>
      <c r="E1350" s="34">
        <v>44173</v>
      </c>
      <c r="F1350" t="s">
        <v>486</v>
      </c>
      <c r="G1350">
        <v>21</v>
      </c>
      <c r="H1350">
        <v>-2</v>
      </c>
      <c r="I1350">
        <v>869.67</v>
      </c>
      <c r="L1350" s="37">
        <v>700</v>
      </c>
      <c r="M1350" s="38">
        <f t="shared" si="44"/>
        <v>-1400</v>
      </c>
      <c r="N1350" s="39">
        <f t="shared" si="45"/>
        <v>1217538</v>
      </c>
    </row>
    <row r="1351" spans="2:14" x14ac:dyDescent="0.25">
      <c r="B1351" s="16">
        <f>IF(C1351="","",SUMIF('Account Ref'!B:B,'Trade Sheet'!C1351,'Account Ref'!A:A))</f>
        <v>1</v>
      </c>
      <c r="C1351" s="33" t="s">
        <v>222</v>
      </c>
      <c r="D1351" s="34">
        <v>44196</v>
      </c>
      <c r="E1351" s="34">
        <v>44173</v>
      </c>
      <c r="F1351" t="s">
        <v>473</v>
      </c>
      <c r="G1351">
        <v>21</v>
      </c>
      <c r="H1351">
        <v>-2</v>
      </c>
      <c r="I1351">
        <v>2313.5300000000002</v>
      </c>
      <c r="L1351" s="37">
        <v>300</v>
      </c>
      <c r="M1351" s="38">
        <f t="shared" si="44"/>
        <v>-600</v>
      </c>
      <c r="N1351" s="39">
        <f t="shared" si="45"/>
        <v>1388118.0000000002</v>
      </c>
    </row>
    <row r="1352" spans="2:14" x14ac:dyDescent="0.25">
      <c r="B1352" s="16">
        <f>IF(C1352="","",SUMIF('Account Ref'!B:B,'Trade Sheet'!C1352,'Account Ref'!A:A))</f>
        <v>1</v>
      </c>
      <c r="C1352" s="33" t="s">
        <v>222</v>
      </c>
      <c r="D1352" s="34">
        <v>44196</v>
      </c>
      <c r="E1352" s="34">
        <v>44173</v>
      </c>
      <c r="F1352" t="s">
        <v>441</v>
      </c>
      <c r="G1352">
        <v>21</v>
      </c>
      <c r="H1352">
        <v>1</v>
      </c>
      <c r="I1352">
        <v>1387.8</v>
      </c>
      <c r="L1352" s="37">
        <v>550</v>
      </c>
      <c r="M1352" s="38">
        <f t="shared" si="44"/>
        <v>550</v>
      </c>
      <c r="N1352" s="39">
        <f t="shared" si="45"/>
        <v>-763290</v>
      </c>
    </row>
    <row r="1353" spans="2:14" x14ac:dyDescent="0.25">
      <c r="B1353" s="16">
        <f>IF(C1353="","",SUMIF('Account Ref'!B:B,'Trade Sheet'!C1353,'Account Ref'!A:A))</f>
        <v>1</v>
      </c>
      <c r="C1353" s="33" t="s">
        <v>222</v>
      </c>
      <c r="D1353" s="34">
        <v>44196</v>
      </c>
      <c r="E1353" s="34">
        <v>44173</v>
      </c>
      <c r="F1353" t="s">
        <v>433</v>
      </c>
      <c r="G1353">
        <v>21</v>
      </c>
      <c r="H1353">
        <v>-1</v>
      </c>
      <c r="I1353">
        <v>651.29999999999995</v>
      </c>
      <c r="L1353" s="37">
        <v>1100</v>
      </c>
      <c r="M1353" s="38">
        <f t="shared" si="44"/>
        <v>-1100</v>
      </c>
      <c r="N1353" s="39">
        <f t="shared" si="45"/>
        <v>716430</v>
      </c>
    </row>
    <row r="1354" spans="2:14" x14ac:dyDescent="0.25">
      <c r="B1354" s="16">
        <f>IF(C1354="","",SUMIF('Account Ref'!B:B,'Trade Sheet'!C1354,'Account Ref'!A:A))</f>
        <v>1</v>
      </c>
      <c r="C1354" s="33" t="s">
        <v>222</v>
      </c>
      <c r="D1354" s="34">
        <v>44196</v>
      </c>
      <c r="E1354" s="34">
        <v>44173</v>
      </c>
      <c r="F1354" t="s">
        <v>464</v>
      </c>
      <c r="G1354">
        <v>21</v>
      </c>
      <c r="H1354">
        <v>1</v>
      </c>
      <c r="I1354">
        <v>247.8</v>
      </c>
      <c r="L1354" s="37">
        <v>4300</v>
      </c>
      <c r="M1354" s="38">
        <f t="shared" si="44"/>
        <v>4300</v>
      </c>
      <c r="N1354" s="39">
        <f t="shared" si="45"/>
        <v>-1065540</v>
      </c>
    </row>
    <row r="1355" spans="2:14" x14ac:dyDescent="0.25">
      <c r="B1355" s="16">
        <f>IF(C1355="","",SUMIF('Account Ref'!B:B,'Trade Sheet'!C1355,'Account Ref'!A:A))</f>
        <v>1</v>
      </c>
      <c r="C1355" s="33" t="s">
        <v>222</v>
      </c>
      <c r="D1355" s="34">
        <v>44196</v>
      </c>
      <c r="E1355" s="34">
        <v>44173</v>
      </c>
      <c r="F1355" t="s">
        <v>475</v>
      </c>
      <c r="G1355">
        <v>21</v>
      </c>
      <c r="H1355">
        <v>1</v>
      </c>
      <c r="I1355">
        <v>508.95</v>
      </c>
      <c r="L1355" s="37">
        <v>1375</v>
      </c>
      <c r="M1355" s="38">
        <f t="shared" si="44"/>
        <v>1375</v>
      </c>
      <c r="N1355" s="39">
        <f t="shared" si="45"/>
        <v>-699806.25</v>
      </c>
    </row>
    <row r="1356" spans="2:14" x14ac:dyDescent="0.25">
      <c r="B1356" s="16">
        <f>IF(C1356="","",SUMIF('Account Ref'!B:B,'Trade Sheet'!C1356,'Account Ref'!A:A))</f>
        <v>1</v>
      </c>
      <c r="C1356" s="33" t="s">
        <v>222</v>
      </c>
      <c r="D1356" s="34">
        <v>44196</v>
      </c>
      <c r="E1356" s="34">
        <v>44173</v>
      </c>
      <c r="F1356" t="s">
        <v>432</v>
      </c>
      <c r="G1356">
        <v>21</v>
      </c>
      <c r="H1356">
        <v>-1</v>
      </c>
      <c r="I1356">
        <v>921.75</v>
      </c>
      <c r="L1356" s="37">
        <v>800</v>
      </c>
      <c r="M1356" s="38">
        <f t="shared" si="44"/>
        <v>-800</v>
      </c>
      <c r="N1356" s="39">
        <f t="shared" si="45"/>
        <v>737400</v>
      </c>
    </row>
    <row r="1357" spans="2:14" x14ac:dyDescent="0.25">
      <c r="B1357" s="16">
        <f>IF(C1357="","",SUMIF('Account Ref'!B:B,'Trade Sheet'!C1357,'Account Ref'!A:A))</f>
        <v>1</v>
      </c>
      <c r="C1357" s="33" t="s">
        <v>222</v>
      </c>
      <c r="D1357" s="34">
        <v>44196</v>
      </c>
      <c r="E1357" s="34">
        <v>44173</v>
      </c>
      <c r="F1357" t="s">
        <v>491</v>
      </c>
      <c r="G1357">
        <v>21</v>
      </c>
      <c r="H1357">
        <v>-1</v>
      </c>
      <c r="I1357">
        <v>203.3</v>
      </c>
      <c r="L1357" s="37">
        <v>3200</v>
      </c>
      <c r="M1357" s="38">
        <f t="shared" si="44"/>
        <v>-3200</v>
      </c>
      <c r="N1357" s="39">
        <f t="shared" si="45"/>
        <v>650560</v>
      </c>
    </row>
    <row r="1358" spans="2:14" x14ac:dyDescent="0.25">
      <c r="B1358" s="16">
        <f>IF(C1358="","",SUMIF('Account Ref'!B:B,'Trade Sheet'!C1358,'Account Ref'!A:A))</f>
        <v>1</v>
      </c>
      <c r="C1358" s="33" t="s">
        <v>222</v>
      </c>
      <c r="D1358" s="34">
        <v>44196</v>
      </c>
      <c r="E1358" s="34">
        <v>44173</v>
      </c>
      <c r="F1358" t="s">
        <v>437</v>
      </c>
      <c r="G1358">
        <v>21</v>
      </c>
      <c r="H1358">
        <v>1</v>
      </c>
      <c r="I1358">
        <v>1836.9</v>
      </c>
      <c r="L1358" s="37">
        <v>400</v>
      </c>
      <c r="M1358" s="38">
        <f t="shared" si="44"/>
        <v>400</v>
      </c>
      <c r="N1358" s="39">
        <f t="shared" si="45"/>
        <v>-734760</v>
      </c>
    </row>
    <row r="1359" spans="2:14" x14ac:dyDescent="0.25">
      <c r="B1359" s="16">
        <f>IF(C1359="","",SUMIF('Account Ref'!B:B,'Trade Sheet'!C1359,'Account Ref'!A:A))</f>
        <v>1</v>
      </c>
      <c r="C1359" s="33" t="s">
        <v>222</v>
      </c>
      <c r="D1359" s="34">
        <v>44196</v>
      </c>
      <c r="E1359" s="34">
        <v>44173</v>
      </c>
      <c r="F1359" t="s">
        <v>456</v>
      </c>
      <c r="G1359">
        <v>21</v>
      </c>
      <c r="H1359">
        <v>2</v>
      </c>
      <c r="I1359">
        <v>1173.3</v>
      </c>
      <c r="L1359" s="37">
        <v>550</v>
      </c>
      <c r="M1359" s="38">
        <f t="shared" si="44"/>
        <v>1100</v>
      </c>
      <c r="N1359" s="39">
        <f t="shared" si="45"/>
        <v>-1290630</v>
      </c>
    </row>
    <row r="1360" spans="2:14" x14ac:dyDescent="0.25">
      <c r="B1360" s="16">
        <f>IF(C1360="","",SUMIF('Account Ref'!B:B,'Trade Sheet'!C1360,'Account Ref'!A:A))</f>
        <v>1</v>
      </c>
      <c r="C1360" s="33" t="s">
        <v>222</v>
      </c>
      <c r="D1360" s="34">
        <v>44196</v>
      </c>
      <c r="E1360" s="34">
        <v>44173</v>
      </c>
      <c r="F1360" t="s">
        <v>466</v>
      </c>
      <c r="G1360">
        <v>21</v>
      </c>
      <c r="H1360">
        <v>1</v>
      </c>
      <c r="I1360">
        <v>7778.35</v>
      </c>
      <c r="L1360" s="37">
        <v>100</v>
      </c>
      <c r="M1360" s="38">
        <f t="shared" si="44"/>
        <v>100</v>
      </c>
      <c r="N1360" s="39">
        <f t="shared" si="45"/>
        <v>-777835</v>
      </c>
    </row>
    <row r="1361" spans="2:14" x14ac:dyDescent="0.25">
      <c r="B1361" s="16">
        <f>IF(C1361="","",SUMIF('Account Ref'!B:B,'Trade Sheet'!C1361,'Account Ref'!A:A))</f>
        <v>1</v>
      </c>
      <c r="C1361" s="33" t="s">
        <v>222</v>
      </c>
      <c r="D1361" s="34">
        <v>44196</v>
      </c>
      <c r="E1361" s="34">
        <v>44173</v>
      </c>
      <c r="F1361" t="s">
        <v>504</v>
      </c>
      <c r="G1361">
        <v>21</v>
      </c>
      <c r="H1361">
        <v>1</v>
      </c>
      <c r="I1361">
        <v>17599.95</v>
      </c>
      <c r="L1361" s="37">
        <v>50</v>
      </c>
      <c r="M1361" s="38">
        <f t="shared" si="44"/>
        <v>50</v>
      </c>
      <c r="N1361" s="39">
        <f t="shared" si="45"/>
        <v>-879997.5</v>
      </c>
    </row>
    <row r="1362" spans="2:14" x14ac:dyDescent="0.25">
      <c r="B1362" s="16">
        <f>IF(C1362="","",SUMIF('Account Ref'!B:B,'Trade Sheet'!C1362,'Account Ref'!A:A))</f>
        <v>1</v>
      </c>
      <c r="C1362" s="33" t="s">
        <v>222</v>
      </c>
      <c r="D1362" s="34">
        <v>44196</v>
      </c>
      <c r="E1362" s="34">
        <v>44173</v>
      </c>
      <c r="F1362" t="s">
        <v>457</v>
      </c>
      <c r="G1362">
        <v>21</v>
      </c>
      <c r="H1362">
        <v>-1</v>
      </c>
      <c r="I1362">
        <v>2009.45</v>
      </c>
      <c r="L1362" s="37">
        <v>505</v>
      </c>
      <c r="M1362" s="38">
        <f t="shared" si="44"/>
        <v>-505</v>
      </c>
      <c r="N1362" s="39">
        <f t="shared" si="45"/>
        <v>1014772.25</v>
      </c>
    </row>
    <row r="1363" spans="2:14" x14ac:dyDescent="0.25">
      <c r="B1363" s="16">
        <f>IF(C1363="","",SUMIF('Account Ref'!B:B,'Trade Sheet'!C1363,'Account Ref'!A:A))</f>
        <v>1</v>
      </c>
      <c r="C1363" s="33" t="s">
        <v>222</v>
      </c>
      <c r="D1363" s="34">
        <v>44196</v>
      </c>
      <c r="E1363" s="34">
        <v>44173</v>
      </c>
      <c r="F1363" t="s">
        <v>429</v>
      </c>
      <c r="G1363">
        <v>21</v>
      </c>
      <c r="H1363">
        <v>1</v>
      </c>
      <c r="I1363">
        <v>856.85</v>
      </c>
      <c r="L1363" s="37">
        <v>750</v>
      </c>
      <c r="M1363" s="38">
        <f t="shared" si="44"/>
        <v>750</v>
      </c>
      <c r="N1363" s="39">
        <f t="shared" si="45"/>
        <v>-642637.5</v>
      </c>
    </row>
    <row r="1364" spans="2:14" x14ac:dyDescent="0.25">
      <c r="B1364" s="16">
        <f>IF(C1364="","",SUMIF('Account Ref'!B:B,'Trade Sheet'!C1364,'Account Ref'!A:A))</f>
        <v>1</v>
      </c>
      <c r="C1364" s="33" t="s">
        <v>222</v>
      </c>
      <c r="D1364" s="34">
        <v>44196</v>
      </c>
      <c r="E1364" s="34">
        <v>44173</v>
      </c>
      <c r="F1364" t="s">
        <v>467</v>
      </c>
      <c r="G1364">
        <v>21</v>
      </c>
      <c r="H1364">
        <v>1</v>
      </c>
      <c r="I1364">
        <v>273.10000000000002</v>
      </c>
      <c r="L1364" s="37">
        <v>3000</v>
      </c>
      <c r="M1364" s="38">
        <f t="shared" si="44"/>
        <v>3000</v>
      </c>
      <c r="N1364" s="39">
        <f t="shared" si="45"/>
        <v>-819300.00000000012</v>
      </c>
    </row>
    <row r="1365" spans="2:14" x14ac:dyDescent="0.25">
      <c r="B1365" s="16">
        <f>IF(C1365="","",SUMIF('Account Ref'!B:B,'Trade Sheet'!C1365,'Account Ref'!A:A))</f>
        <v>1</v>
      </c>
      <c r="C1365" s="33" t="s">
        <v>222</v>
      </c>
      <c r="D1365" s="34">
        <v>44196</v>
      </c>
      <c r="E1365" s="34">
        <v>44173</v>
      </c>
      <c r="F1365" t="s">
        <v>498</v>
      </c>
      <c r="G1365">
        <v>21</v>
      </c>
      <c r="H1365">
        <v>-1</v>
      </c>
      <c r="I1365">
        <v>182.9</v>
      </c>
      <c r="L1365" s="37">
        <v>5700</v>
      </c>
      <c r="M1365" s="38">
        <f t="shared" si="44"/>
        <v>-5700</v>
      </c>
      <c r="N1365" s="39">
        <f t="shared" si="45"/>
        <v>1042530</v>
      </c>
    </row>
    <row r="1366" spans="2:14" x14ac:dyDescent="0.25">
      <c r="B1366" s="16">
        <f>IF(C1366="","",SUMIF('Account Ref'!B:B,'Trade Sheet'!C1366,'Account Ref'!A:A))</f>
        <v>1</v>
      </c>
      <c r="C1366" s="33" t="s">
        <v>222</v>
      </c>
      <c r="D1366" s="34">
        <v>44196</v>
      </c>
      <c r="E1366" s="34">
        <v>44173</v>
      </c>
      <c r="F1366" t="s">
        <v>458</v>
      </c>
      <c r="G1366">
        <v>21</v>
      </c>
      <c r="H1366">
        <v>1</v>
      </c>
      <c r="I1366">
        <v>618.5</v>
      </c>
      <c r="L1366" s="37">
        <v>1700</v>
      </c>
      <c r="M1366" s="38">
        <f t="shared" si="44"/>
        <v>1700</v>
      </c>
      <c r="N1366" s="39">
        <f t="shared" si="45"/>
        <v>-1051450</v>
      </c>
    </row>
    <row r="1367" spans="2:14" x14ac:dyDescent="0.25">
      <c r="B1367" s="16">
        <f>IF(C1367="","",SUMIF('Account Ref'!B:B,'Trade Sheet'!C1367,'Account Ref'!A:A))</f>
        <v>1</v>
      </c>
      <c r="C1367" s="33" t="s">
        <v>222</v>
      </c>
      <c r="D1367" s="34">
        <v>44196</v>
      </c>
      <c r="E1367" s="34">
        <v>44173</v>
      </c>
      <c r="F1367" t="s">
        <v>502</v>
      </c>
      <c r="G1367">
        <v>21</v>
      </c>
      <c r="H1367">
        <v>1</v>
      </c>
      <c r="I1367">
        <v>1437.95</v>
      </c>
      <c r="L1367" s="37">
        <v>750</v>
      </c>
      <c r="M1367" s="38">
        <f t="shared" si="44"/>
        <v>750</v>
      </c>
      <c r="N1367" s="39">
        <f t="shared" si="45"/>
        <v>-1078462.5</v>
      </c>
    </row>
    <row r="1368" spans="2:14" x14ac:dyDescent="0.25">
      <c r="B1368" s="16">
        <f>IF(C1368="","",SUMIF('Account Ref'!B:B,'Trade Sheet'!C1368,'Account Ref'!A:A))</f>
        <v>1</v>
      </c>
      <c r="C1368" s="33" t="s">
        <v>222</v>
      </c>
      <c r="D1368" s="34">
        <v>44196</v>
      </c>
      <c r="E1368" s="34">
        <v>44173</v>
      </c>
      <c r="F1368" t="s">
        <v>460</v>
      </c>
      <c r="G1368">
        <v>21</v>
      </c>
      <c r="H1368">
        <v>2</v>
      </c>
      <c r="I1368">
        <v>5233.93</v>
      </c>
      <c r="L1368" s="37">
        <v>200</v>
      </c>
      <c r="M1368" s="38">
        <f t="shared" si="44"/>
        <v>400</v>
      </c>
      <c r="N1368" s="39">
        <f t="shared" si="45"/>
        <v>-2093572</v>
      </c>
    </row>
    <row r="1369" spans="2:14" x14ac:dyDescent="0.25">
      <c r="B1369" s="16">
        <f>IF(C1369="","",SUMIF('Account Ref'!B:B,'Trade Sheet'!C1369,'Account Ref'!A:A))</f>
        <v>1</v>
      </c>
      <c r="C1369" s="33" t="s">
        <v>222</v>
      </c>
      <c r="D1369" s="34">
        <v>44196</v>
      </c>
      <c r="E1369" s="34">
        <v>44173</v>
      </c>
      <c r="F1369" t="s">
        <v>481</v>
      </c>
      <c r="G1369">
        <v>21</v>
      </c>
      <c r="H1369">
        <v>-2</v>
      </c>
      <c r="I1369">
        <v>474.55</v>
      </c>
      <c r="L1369" s="37">
        <v>1300</v>
      </c>
      <c r="M1369" s="38">
        <f t="shared" si="44"/>
        <v>-2600</v>
      </c>
      <c r="N1369" s="39">
        <f t="shared" si="45"/>
        <v>1233830</v>
      </c>
    </row>
    <row r="1370" spans="2:14" x14ac:dyDescent="0.25">
      <c r="B1370" s="16">
        <f>IF(C1370="","",SUMIF('Account Ref'!B:B,'Trade Sheet'!C1370,'Account Ref'!A:A))</f>
        <v>7</v>
      </c>
      <c r="C1370" s="33" t="s">
        <v>344</v>
      </c>
      <c r="D1370" s="34">
        <v>44196</v>
      </c>
      <c r="E1370" s="34">
        <v>44173</v>
      </c>
      <c r="F1370" t="s">
        <v>475</v>
      </c>
      <c r="G1370">
        <v>21</v>
      </c>
      <c r="H1370">
        <v>1</v>
      </c>
      <c r="I1370">
        <v>508.95</v>
      </c>
      <c r="L1370" s="37">
        <v>1375</v>
      </c>
      <c r="M1370" s="38">
        <f t="shared" si="44"/>
        <v>1375</v>
      </c>
      <c r="N1370" s="39">
        <f t="shared" si="45"/>
        <v>-699806.25</v>
      </c>
    </row>
    <row r="1371" spans="2:14" x14ac:dyDescent="0.25">
      <c r="B1371" s="16">
        <f>IF(C1371="","",SUMIF('Account Ref'!B:B,'Trade Sheet'!C1371,'Account Ref'!A:A))</f>
        <v>1</v>
      </c>
      <c r="C1371" s="33" t="s">
        <v>222</v>
      </c>
      <c r="D1371" s="34">
        <v>44196</v>
      </c>
      <c r="E1371" s="34">
        <v>44174</v>
      </c>
      <c r="F1371" t="s">
        <v>428</v>
      </c>
      <c r="G1371">
        <v>21</v>
      </c>
      <c r="H1371">
        <v>2</v>
      </c>
      <c r="I1371">
        <v>463.8</v>
      </c>
      <c r="L1371" s="37">
        <v>2500</v>
      </c>
      <c r="M1371" s="38">
        <f t="shared" si="44"/>
        <v>5000</v>
      </c>
      <c r="N1371" s="39">
        <f t="shared" si="45"/>
        <v>-2319000</v>
      </c>
    </row>
    <row r="1372" spans="2:14" x14ac:dyDescent="0.25">
      <c r="B1372" s="16">
        <f>IF(C1372="","",SUMIF('Account Ref'!B:B,'Trade Sheet'!C1372,'Account Ref'!A:A))</f>
        <v>1</v>
      </c>
      <c r="C1372" s="33" t="s">
        <v>222</v>
      </c>
      <c r="D1372" s="34">
        <v>44196</v>
      </c>
      <c r="E1372" s="34">
        <v>44174</v>
      </c>
      <c r="F1372" t="s">
        <v>442</v>
      </c>
      <c r="G1372">
        <v>21</v>
      </c>
      <c r="H1372">
        <v>1</v>
      </c>
      <c r="I1372">
        <v>2518.9</v>
      </c>
      <c r="L1372" s="37">
        <v>300</v>
      </c>
      <c r="M1372" s="38">
        <f t="shared" si="44"/>
        <v>300</v>
      </c>
      <c r="N1372" s="39">
        <f t="shared" si="45"/>
        <v>-755670</v>
      </c>
    </row>
    <row r="1373" spans="2:14" x14ac:dyDescent="0.25">
      <c r="B1373" s="16">
        <f>IF(C1373="","",SUMIF('Account Ref'!B:B,'Trade Sheet'!C1373,'Account Ref'!A:A))</f>
        <v>1</v>
      </c>
      <c r="C1373" s="33" t="s">
        <v>222</v>
      </c>
      <c r="D1373" s="34">
        <v>44196</v>
      </c>
      <c r="E1373" s="34">
        <v>44174</v>
      </c>
      <c r="F1373" t="s">
        <v>440</v>
      </c>
      <c r="G1373">
        <v>21</v>
      </c>
      <c r="H1373">
        <v>-1</v>
      </c>
      <c r="I1373">
        <v>4861.3</v>
      </c>
      <c r="L1373" s="37">
        <v>250</v>
      </c>
      <c r="M1373" s="38">
        <f t="shared" si="44"/>
        <v>-250</v>
      </c>
      <c r="N1373" s="39">
        <f t="shared" si="45"/>
        <v>1215325</v>
      </c>
    </row>
    <row r="1374" spans="2:14" x14ac:dyDescent="0.25">
      <c r="B1374" s="16">
        <f>IF(C1374="","",SUMIF('Account Ref'!B:B,'Trade Sheet'!C1374,'Account Ref'!A:A))</f>
        <v>1</v>
      </c>
      <c r="C1374" s="33" t="s">
        <v>222</v>
      </c>
      <c r="D1374" s="34">
        <v>44196</v>
      </c>
      <c r="E1374" s="34">
        <v>44174</v>
      </c>
      <c r="F1374" t="s">
        <v>474</v>
      </c>
      <c r="G1374">
        <v>21</v>
      </c>
      <c r="H1374">
        <v>1</v>
      </c>
      <c r="I1374">
        <v>504.7</v>
      </c>
      <c r="L1374" s="37">
        <v>1851</v>
      </c>
      <c r="M1374" s="38">
        <f t="shared" si="44"/>
        <v>1851</v>
      </c>
      <c r="N1374" s="39">
        <f t="shared" si="45"/>
        <v>-934199.7</v>
      </c>
    </row>
    <row r="1375" spans="2:14" x14ac:dyDescent="0.25">
      <c r="B1375" s="16">
        <f>IF(C1375="","",SUMIF('Account Ref'!B:B,'Trade Sheet'!C1375,'Account Ref'!A:A))</f>
        <v>1</v>
      </c>
      <c r="C1375" s="33" t="s">
        <v>222</v>
      </c>
      <c r="D1375" s="34">
        <v>44196</v>
      </c>
      <c r="E1375" s="34">
        <v>44174</v>
      </c>
      <c r="F1375" t="s">
        <v>472</v>
      </c>
      <c r="G1375">
        <v>21</v>
      </c>
      <c r="H1375">
        <v>1</v>
      </c>
      <c r="I1375">
        <v>397.38</v>
      </c>
      <c r="L1375" s="37">
        <v>1800</v>
      </c>
      <c r="M1375" s="38">
        <f t="shared" si="44"/>
        <v>1800</v>
      </c>
      <c r="N1375" s="39">
        <f t="shared" si="45"/>
        <v>-715284</v>
      </c>
    </row>
    <row r="1376" spans="2:14" x14ac:dyDescent="0.25">
      <c r="B1376" s="16">
        <f>IF(C1376="","",SUMIF('Account Ref'!B:B,'Trade Sheet'!C1376,'Account Ref'!A:A))</f>
        <v>1</v>
      </c>
      <c r="C1376" s="33" t="s">
        <v>222</v>
      </c>
      <c r="D1376" s="34">
        <v>44196</v>
      </c>
      <c r="E1376" s="34">
        <v>44174</v>
      </c>
      <c r="F1376" t="s">
        <v>434</v>
      </c>
      <c r="G1376">
        <v>21</v>
      </c>
      <c r="H1376">
        <v>-1</v>
      </c>
      <c r="I1376">
        <v>3646</v>
      </c>
      <c r="L1376" s="37">
        <v>200</v>
      </c>
      <c r="M1376" s="38">
        <f t="shared" si="44"/>
        <v>-200</v>
      </c>
      <c r="N1376" s="39">
        <f t="shared" si="45"/>
        <v>729200</v>
      </c>
    </row>
    <row r="1377" spans="2:14" x14ac:dyDescent="0.25">
      <c r="B1377" s="16">
        <f>IF(C1377="","",SUMIF('Account Ref'!B:B,'Trade Sheet'!C1377,'Account Ref'!A:A))</f>
        <v>1</v>
      </c>
      <c r="C1377" s="33" t="s">
        <v>222</v>
      </c>
      <c r="D1377" s="34">
        <v>44196</v>
      </c>
      <c r="E1377" s="34">
        <v>44174</v>
      </c>
      <c r="F1377" t="s">
        <v>430</v>
      </c>
      <c r="G1377">
        <v>21</v>
      </c>
      <c r="H1377">
        <v>4</v>
      </c>
      <c r="I1377">
        <v>135.61000000000001</v>
      </c>
      <c r="L1377" s="37">
        <v>3700</v>
      </c>
      <c r="M1377" s="38">
        <f t="shared" si="44"/>
        <v>14800</v>
      </c>
      <c r="N1377" s="39">
        <f t="shared" si="45"/>
        <v>-2007028.0000000002</v>
      </c>
    </row>
    <row r="1378" spans="2:14" x14ac:dyDescent="0.25">
      <c r="B1378" s="16">
        <f>IF(C1378="","",SUMIF('Account Ref'!B:B,'Trade Sheet'!C1378,'Account Ref'!A:A))</f>
        <v>1</v>
      </c>
      <c r="C1378" s="33" t="s">
        <v>222</v>
      </c>
      <c r="D1378" s="34">
        <v>44196</v>
      </c>
      <c r="E1378" s="34">
        <v>44174</v>
      </c>
      <c r="F1378" t="s">
        <v>445</v>
      </c>
      <c r="G1378">
        <v>21</v>
      </c>
      <c r="H1378">
        <v>2</v>
      </c>
      <c r="I1378">
        <v>5073.9799999999996</v>
      </c>
      <c r="L1378" s="37">
        <v>125</v>
      </c>
      <c r="M1378" s="38">
        <f t="shared" si="44"/>
        <v>250</v>
      </c>
      <c r="N1378" s="39">
        <f t="shared" si="45"/>
        <v>-1268495</v>
      </c>
    </row>
    <row r="1379" spans="2:14" x14ac:dyDescent="0.25">
      <c r="B1379" s="16">
        <f>IF(C1379="","",SUMIF('Account Ref'!B:B,'Trade Sheet'!C1379,'Account Ref'!A:A))</f>
        <v>1</v>
      </c>
      <c r="C1379" s="33" t="s">
        <v>222</v>
      </c>
      <c r="D1379" s="34">
        <v>44196</v>
      </c>
      <c r="E1379" s="34">
        <v>44174</v>
      </c>
      <c r="F1379" t="s">
        <v>452</v>
      </c>
      <c r="G1379">
        <v>21</v>
      </c>
      <c r="H1379">
        <v>1</v>
      </c>
      <c r="I1379">
        <v>920.85</v>
      </c>
      <c r="L1379" s="37">
        <v>950</v>
      </c>
      <c r="M1379" s="38">
        <f t="shared" si="44"/>
        <v>950</v>
      </c>
      <c r="N1379" s="39">
        <f t="shared" si="45"/>
        <v>-874807.5</v>
      </c>
    </row>
    <row r="1380" spans="2:14" x14ac:dyDescent="0.25">
      <c r="B1380" s="16">
        <f>IF(C1380="","",SUMIF('Account Ref'!B:B,'Trade Sheet'!C1380,'Account Ref'!A:A))</f>
        <v>1</v>
      </c>
      <c r="C1380" s="33" t="s">
        <v>222</v>
      </c>
      <c r="D1380" s="34">
        <v>44196</v>
      </c>
      <c r="E1380" s="34">
        <v>44174</v>
      </c>
      <c r="F1380" t="s">
        <v>486</v>
      </c>
      <c r="G1380">
        <v>21</v>
      </c>
      <c r="H1380">
        <v>-2</v>
      </c>
      <c r="I1380">
        <v>873.42</v>
      </c>
      <c r="L1380" s="37">
        <v>700</v>
      </c>
      <c r="M1380" s="38">
        <f t="shared" si="44"/>
        <v>-1400</v>
      </c>
      <c r="N1380" s="39">
        <f t="shared" si="45"/>
        <v>1222788</v>
      </c>
    </row>
    <row r="1381" spans="2:14" x14ac:dyDescent="0.25">
      <c r="B1381" s="16">
        <f>IF(C1381="","",SUMIF('Account Ref'!B:B,'Trade Sheet'!C1381,'Account Ref'!A:A))</f>
        <v>1</v>
      </c>
      <c r="C1381" s="33" t="s">
        <v>222</v>
      </c>
      <c r="D1381" s="34">
        <v>44196</v>
      </c>
      <c r="E1381" s="34">
        <v>44174</v>
      </c>
      <c r="F1381" t="s">
        <v>473</v>
      </c>
      <c r="G1381">
        <v>21</v>
      </c>
      <c r="H1381">
        <v>1</v>
      </c>
      <c r="I1381">
        <v>2319.6999999999998</v>
      </c>
      <c r="L1381" s="37">
        <v>300</v>
      </c>
      <c r="M1381" s="38">
        <f t="shared" si="44"/>
        <v>300</v>
      </c>
      <c r="N1381" s="39">
        <f t="shared" si="45"/>
        <v>-695910</v>
      </c>
    </row>
    <row r="1382" spans="2:14" x14ac:dyDescent="0.25">
      <c r="B1382" s="16">
        <f>IF(C1382="","",SUMIF('Account Ref'!B:B,'Trade Sheet'!C1382,'Account Ref'!A:A))</f>
        <v>1</v>
      </c>
      <c r="C1382" s="33" t="s">
        <v>222</v>
      </c>
      <c r="D1382" s="34">
        <v>44196</v>
      </c>
      <c r="E1382" s="34">
        <v>44174</v>
      </c>
      <c r="F1382" t="s">
        <v>441</v>
      </c>
      <c r="G1382">
        <v>21</v>
      </c>
      <c r="H1382">
        <v>-1</v>
      </c>
      <c r="I1382">
        <v>1408.6</v>
      </c>
      <c r="L1382" s="37">
        <v>550</v>
      </c>
      <c r="M1382" s="38">
        <f t="shared" si="44"/>
        <v>-550</v>
      </c>
      <c r="N1382" s="39">
        <f t="shared" si="45"/>
        <v>774730</v>
      </c>
    </row>
    <row r="1383" spans="2:14" x14ac:dyDescent="0.25">
      <c r="B1383" s="16">
        <f>IF(C1383="","",SUMIF('Account Ref'!B:B,'Trade Sheet'!C1383,'Account Ref'!A:A))</f>
        <v>1</v>
      </c>
      <c r="C1383" s="33" t="s">
        <v>222</v>
      </c>
      <c r="D1383" s="34">
        <v>44196</v>
      </c>
      <c r="E1383" s="34">
        <v>44174</v>
      </c>
      <c r="F1383" t="s">
        <v>433</v>
      </c>
      <c r="G1383">
        <v>21</v>
      </c>
      <c r="H1383">
        <v>-1</v>
      </c>
      <c r="I1383">
        <v>651.25</v>
      </c>
      <c r="L1383" s="37">
        <v>1100</v>
      </c>
      <c r="M1383" s="38">
        <f t="shared" si="44"/>
        <v>-1100</v>
      </c>
      <c r="N1383" s="39">
        <f t="shared" si="45"/>
        <v>716375</v>
      </c>
    </row>
    <row r="1384" spans="2:14" x14ac:dyDescent="0.25">
      <c r="B1384" s="16">
        <f>IF(C1384="","",SUMIF('Account Ref'!B:B,'Trade Sheet'!C1384,'Account Ref'!A:A))</f>
        <v>1</v>
      </c>
      <c r="C1384" s="33" t="s">
        <v>222</v>
      </c>
      <c r="D1384" s="34">
        <v>44196</v>
      </c>
      <c r="E1384" s="34">
        <v>44174</v>
      </c>
      <c r="F1384" t="s">
        <v>464</v>
      </c>
      <c r="G1384">
        <v>21</v>
      </c>
      <c r="H1384">
        <v>1</v>
      </c>
      <c r="I1384">
        <v>242.65</v>
      </c>
      <c r="L1384" s="37">
        <v>4300</v>
      </c>
      <c r="M1384" s="38">
        <f t="shared" si="44"/>
        <v>4300</v>
      </c>
      <c r="N1384" s="39">
        <f t="shared" si="45"/>
        <v>-1043395</v>
      </c>
    </row>
    <row r="1385" spans="2:14" x14ac:dyDescent="0.25">
      <c r="B1385" s="16">
        <f>IF(C1385="","",SUMIF('Account Ref'!B:B,'Trade Sheet'!C1385,'Account Ref'!A:A))</f>
        <v>1</v>
      </c>
      <c r="C1385" s="33" t="s">
        <v>222</v>
      </c>
      <c r="D1385" s="34">
        <v>44196</v>
      </c>
      <c r="E1385" s="34">
        <v>44174</v>
      </c>
      <c r="F1385" t="s">
        <v>503</v>
      </c>
      <c r="G1385">
        <v>21</v>
      </c>
      <c r="H1385">
        <v>1</v>
      </c>
      <c r="I1385">
        <v>2294.4</v>
      </c>
      <c r="L1385" s="37">
        <v>300</v>
      </c>
      <c r="M1385" s="38">
        <f t="shared" ref="M1385:M1414" si="46">IF(H1385="","",H1385*L1385)</f>
        <v>300</v>
      </c>
      <c r="N1385" s="39">
        <f t="shared" ref="N1385:N1414" si="47">IF(M1385="","",I1385*-M1385)</f>
        <v>-688320</v>
      </c>
    </row>
    <row r="1386" spans="2:14" x14ac:dyDescent="0.25">
      <c r="B1386" s="16">
        <f>IF(C1386="","",SUMIF('Account Ref'!B:B,'Trade Sheet'!C1386,'Account Ref'!A:A))</f>
        <v>1</v>
      </c>
      <c r="C1386" s="33" t="s">
        <v>222</v>
      </c>
      <c r="D1386" s="34">
        <v>44196</v>
      </c>
      <c r="E1386" s="34">
        <v>44174</v>
      </c>
      <c r="F1386" t="s">
        <v>432</v>
      </c>
      <c r="G1386">
        <v>21</v>
      </c>
      <c r="H1386">
        <v>2</v>
      </c>
      <c r="I1386">
        <v>934.08</v>
      </c>
      <c r="L1386" s="37">
        <v>800</v>
      </c>
      <c r="M1386" s="38">
        <f t="shared" si="46"/>
        <v>1600</v>
      </c>
      <c r="N1386" s="39">
        <f t="shared" si="47"/>
        <v>-1494528</v>
      </c>
    </row>
    <row r="1387" spans="2:14" x14ac:dyDescent="0.25">
      <c r="B1387" s="16">
        <f>IF(C1387="","",SUMIF('Account Ref'!B:B,'Trade Sheet'!C1387,'Account Ref'!A:A))</f>
        <v>1</v>
      </c>
      <c r="C1387" s="33" t="s">
        <v>222</v>
      </c>
      <c r="D1387" s="34">
        <v>44196</v>
      </c>
      <c r="E1387" s="34">
        <v>44174</v>
      </c>
      <c r="F1387" t="s">
        <v>454</v>
      </c>
      <c r="G1387">
        <v>21</v>
      </c>
      <c r="H1387">
        <v>-1</v>
      </c>
      <c r="I1387">
        <v>1178.7</v>
      </c>
      <c r="L1387" s="37">
        <v>600</v>
      </c>
      <c r="M1387" s="38">
        <f t="shared" si="46"/>
        <v>-600</v>
      </c>
      <c r="N1387" s="39">
        <f t="shared" si="47"/>
        <v>707220</v>
      </c>
    </row>
    <row r="1388" spans="2:14" x14ac:dyDescent="0.25">
      <c r="B1388" s="16">
        <f>IF(C1388="","",SUMIF('Account Ref'!B:B,'Trade Sheet'!C1388,'Account Ref'!A:A))</f>
        <v>1</v>
      </c>
      <c r="C1388" s="33" t="s">
        <v>222</v>
      </c>
      <c r="D1388" s="34">
        <v>44196</v>
      </c>
      <c r="E1388" s="34">
        <v>44174</v>
      </c>
      <c r="F1388" t="s">
        <v>491</v>
      </c>
      <c r="G1388">
        <v>21</v>
      </c>
      <c r="H1388">
        <v>1</v>
      </c>
      <c r="I1388">
        <v>206.4</v>
      </c>
      <c r="L1388" s="37">
        <v>3200</v>
      </c>
      <c r="M1388" s="38">
        <f t="shared" si="46"/>
        <v>3200</v>
      </c>
      <c r="N1388" s="39">
        <f t="shared" si="47"/>
        <v>-660480</v>
      </c>
    </row>
    <row r="1389" spans="2:14" x14ac:dyDescent="0.25">
      <c r="B1389" s="16">
        <f>IF(C1389="","",SUMIF('Account Ref'!B:B,'Trade Sheet'!C1389,'Account Ref'!A:A))</f>
        <v>1</v>
      </c>
      <c r="C1389" s="33" t="s">
        <v>222</v>
      </c>
      <c r="D1389" s="34">
        <v>44196</v>
      </c>
      <c r="E1389" s="34">
        <v>44174</v>
      </c>
      <c r="F1389" t="s">
        <v>469</v>
      </c>
      <c r="G1389">
        <v>21</v>
      </c>
      <c r="H1389">
        <v>-1</v>
      </c>
      <c r="I1389">
        <v>362.35</v>
      </c>
      <c r="L1389" s="37">
        <v>2700</v>
      </c>
      <c r="M1389" s="38">
        <f t="shared" si="46"/>
        <v>-2700</v>
      </c>
      <c r="N1389" s="39">
        <f t="shared" si="47"/>
        <v>978345.00000000012</v>
      </c>
    </row>
    <row r="1390" spans="2:14" x14ac:dyDescent="0.25">
      <c r="B1390" s="16">
        <f>IF(C1390="","",SUMIF('Account Ref'!B:B,'Trade Sheet'!C1390,'Account Ref'!A:A))</f>
        <v>1</v>
      </c>
      <c r="C1390" s="33" t="s">
        <v>222</v>
      </c>
      <c r="D1390" s="34">
        <v>44196</v>
      </c>
      <c r="E1390" s="34">
        <v>44174</v>
      </c>
      <c r="F1390" t="s">
        <v>437</v>
      </c>
      <c r="G1390">
        <v>21</v>
      </c>
      <c r="H1390">
        <v>-2</v>
      </c>
      <c r="I1390">
        <v>1883.28</v>
      </c>
      <c r="L1390" s="37">
        <v>400</v>
      </c>
      <c r="M1390" s="38">
        <f t="shared" si="46"/>
        <v>-800</v>
      </c>
      <c r="N1390" s="39">
        <f t="shared" si="47"/>
        <v>1506624</v>
      </c>
    </row>
    <row r="1391" spans="2:14" x14ac:dyDescent="0.25">
      <c r="B1391" s="16">
        <f>IF(C1391="","",SUMIF('Account Ref'!B:B,'Trade Sheet'!C1391,'Account Ref'!A:A))</f>
        <v>1</v>
      </c>
      <c r="C1391" s="33" t="s">
        <v>222</v>
      </c>
      <c r="D1391" s="34">
        <v>44196</v>
      </c>
      <c r="E1391" s="34">
        <v>44174</v>
      </c>
      <c r="F1391" t="s">
        <v>466</v>
      </c>
      <c r="G1391">
        <v>21</v>
      </c>
      <c r="H1391">
        <v>-1</v>
      </c>
      <c r="I1391">
        <v>7754.1</v>
      </c>
      <c r="L1391" s="37">
        <v>100</v>
      </c>
      <c r="M1391" s="38">
        <f t="shared" si="46"/>
        <v>-100</v>
      </c>
      <c r="N1391" s="39">
        <f t="shared" si="47"/>
        <v>775410</v>
      </c>
    </row>
    <row r="1392" spans="2:14" x14ac:dyDescent="0.25">
      <c r="B1392" s="16">
        <f>IF(C1392="","",SUMIF('Account Ref'!B:B,'Trade Sheet'!C1392,'Account Ref'!A:A))</f>
        <v>1</v>
      </c>
      <c r="C1392" s="33" t="s">
        <v>222</v>
      </c>
      <c r="D1392" s="34">
        <v>44196</v>
      </c>
      <c r="E1392" s="34">
        <v>44174</v>
      </c>
      <c r="F1392" t="s">
        <v>504</v>
      </c>
      <c r="G1392">
        <v>21</v>
      </c>
      <c r="H1392">
        <v>-1</v>
      </c>
      <c r="I1392">
        <v>17670.400000000001</v>
      </c>
      <c r="L1392" s="37">
        <v>50</v>
      </c>
      <c r="M1392" s="38">
        <f t="shared" si="46"/>
        <v>-50</v>
      </c>
      <c r="N1392" s="39">
        <f t="shared" si="47"/>
        <v>883520.00000000012</v>
      </c>
    </row>
    <row r="1393" spans="2:14" x14ac:dyDescent="0.25">
      <c r="B1393" s="16">
        <f>IF(C1393="","",SUMIF('Account Ref'!B:B,'Trade Sheet'!C1393,'Account Ref'!A:A))</f>
        <v>1</v>
      </c>
      <c r="C1393" s="33" t="s">
        <v>222</v>
      </c>
      <c r="D1393" s="34">
        <v>44196</v>
      </c>
      <c r="E1393" s="34">
        <v>44174</v>
      </c>
      <c r="F1393" t="s">
        <v>435</v>
      </c>
      <c r="G1393">
        <v>21</v>
      </c>
      <c r="H1393">
        <v>2</v>
      </c>
      <c r="I1393">
        <v>98.58</v>
      </c>
      <c r="L1393" s="37">
        <v>5700</v>
      </c>
      <c r="M1393" s="38">
        <f t="shared" si="46"/>
        <v>11400</v>
      </c>
      <c r="N1393" s="39">
        <f t="shared" si="47"/>
        <v>-1123812</v>
      </c>
    </row>
    <row r="1394" spans="2:14" x14ac:dyDescent="0.25">
      <c r="B1394" s="16">
        <f>IF(C1394="","",SUMIF('Account Ref'!B:B,'Trade Sheet'!C1394,'Account Ref'!A:A))</f>
        <v>1</v>
      </c>
      <c r="C1394" s="33" t="s">
        <v>222</v>
      </c>
      <c r="D1394" s="34">
        <v>44196</v>
      </c>
      <c r="E1394" s="34">
        <v>44174</v>
      </c>
      <c r="F1394" t="s">
        <v>457</v>
      </c>
      <c r="G1394">
        <v>21</v>
      </c>
      <c r="H1394">
        <v>-1</v>
      </c>
      <c r="I1394">
        <v>2034.3</v>
      </c>
      <c r="L1394" s="37">
        <v>505</v>
      </c>
      <c r="M1394" s="38">
        <f t="shared" si="46"/>
        <v>-505</v>
      </c>
      <c r="N1394" s="39">
        <f t="shared" si="47"/>
        <v>1027321.5</v>
      </c>
    </row>
    <row r="1395" spans="2:14" x14ac:dyDescent="0.25">
      <c r="B1395" s="16">
        <f>IF(C1395="","",SUMIF('Account Ref'!B:B,'Trade Sheet'!C1395,'Account Ref'!A:A))</f>
        <v>1</v>
      </c>
      <c r="C1395" s="33" t="s">
        <v>222</v>
      </c>
      <c r="D1395" s="34">
        <v>44196</v>
      </c>
      <c r="E1395" s="34">
        <v>44174</v>
      </c>
      <c r="F1395" t="s">
        <v>429</v>
      </c>
      <c r="G1395">
        <v>21</v>
      </c>
      <c r="H1395">
        <v>-1</v>
      </c>
      <c r="I1395">
        <v>860.65</v>
      </c>
      <c r="L1395" s="37">
        <v>750</v>
      </c>
      <c r="M1395" s="38">
        <f t="shared" si="46"/>
        <v>-750</v>
      </c>
      <c r="N1395" s="39">
        <f t="shared" si="47"/>
        <v>645487.5</v>
      </c>
    </row>
    <row r="1396" spans="2:14" x14ac:dyDescent="0.25">
      <c r="B1396" s="16">
        <f>IF(C1396="","",SUMIF('Account Ref'!B:B,'Trade Sheet'!C1396,'Account Ref'!A:A))</f>
        <v>1</v>
      </c>
      <c r="C1396" s="33" t="s">
        <v>222</v>
      </c>
      <c r="D1396" s="34">
        <v>44196</v>
      </c>
      <c r="E1396" s="34">
        <v>44174</v>
      </c>
      <c r="F1396" t="s">
        <v>467</v>
      </c>
      <c r="G1396">
        <v>21</v>
      </c>
      <c r="H1396">
        <v>-1</v>
      </c>
      <c r="I1396">
        <v>271.5</v>
      </c>
      <c r="L1396" s="37">
        <v>3000</v>
      </c>
      <c r="M1396" s="38">
        <f t="shared" si="46"/>
        <v>-3000</v>
      </c>
      <c r="N1396" s="39">
        <f t="shared" si="47"/>
        <v>814500</v>
      </c>
    </row>
    <row r="1397" spans="2:14" x14ac:dyDescent="0.25">
      <c r="B1397" s="16">
        <f>IF(C1397="","",SUMIF('Account Ref'!B:B,'Trade Sheet'!C1397,'Account Ref'!A:A))</f>
        <v>1</v>
      </c>
      <c r="C1397" s="33" t="s">
        <v>222</v>
      </c>
      <c r="D1397" s="34">
        <v>44196</v>
      </c>
      <c r="E1397" s="34">
        <v>44174</v>
      </c>
      <c r="F1397" t="s">
        <v>439</v>
      </c>
      <c r="G1397">
        <v>21</v>
      </c>
      <c r="H1397">
        <v>2</v>
      </c>
      <c r="I1397">
        <v>572.15</v>
      </c>
      <c r="L1397" s="37">
        <v>1400</v>
      </c>
      <c r="M1397" s="38">
        <f t="shared" si="46"/>
        <v>2800</v>
      </c>
      <c r="N1397" s="39">
        <f t="shared" si="47"/>
        <v>-1602020</v>
      </c>
    </row>
    <row r="1398" spans="2:14" x14ac:dyDescent="0.25">
      <c r="B1398" s="16">
        <f>IF(C1398="","",SUMIF('Account Ref'!B:B,'Trade Sheet'!C1398,'Account Ref'!A:A))</f>
        <v>1</v>
      </c>
      <c r="C1398" s="33" t="s">
        <v>222</v>
      </c>
      <c r="D1398" s="34">
        <v>44196</v>
      </c>
      <c r="E1398" s="34">
        <v>44174</v>
      </c>
      <c r="F1398" t="s">
        <v>458</v>
      </c>
      <c r="G1398">
        <v>21</v>
      </c>
      <c r="H1398">
        <v>-1</v>
      </c>
      <c r="I1398">
        <v>612.25</v>
      </c>
      <c r="L1398" s="37">
        <v>1700</v>
      </c>
      <c r="M1398" s="38">
        <f t="shared" si="46"/>
        <v>-1700</v>
      </c>
      <c r="N1398" s="39">
        <f t="shared" si="47"/>
        <v>1040825</v>
      </c>
    </row>
    <row r="1399" spans="2:14" x14ac:dyDescent="0.25">
      <c r="B1399" s="16">
        <f>IF(C1399="","",SUMIF('Account Ref'!B:B,'Trade Sheet'!C1399,'Account Ref'!A:A))</f>
        <v>1</v>
      </c>
      <c r="C1399" s="33" t="s">
        <v>222</v>
      </c>
      <c r="D1399" s="34">
        <v>44196</v>
      </c>
      <c r="E1399" s="34">
        <v>44174</v>
      </c>
      <c r="F1399" t="s">
        <v>487</v>
      </c>
      <c r="G1399">
        <v>21</v>
      </c>
      <c r="H1399">
        <v>-1</v>
      </c>
      <c r="I1399">
        <v>2821.45</v>
      </c>
      <c r="L1399" s="37">
        <v>300</v>
      </c>
      <c r="M1399" s="38">
        <f t="shared" si="46"/>
        <v>-300</v>
      </c>
      <c r="N1399" s="39">
        <f t="shared" si="47"/>
        <v>846435</v>
      </c>
    </row>
    <row r="1400" spans="2:14" x14ac:dyDescent="0.25">
      <c r="B1400" s="16">
        <f>IF(C1400="","",SUMIF('Account Ref'!B:B,'Trade Sheet'!C1400,'Account Ref'!A:A))</f>
        <v>1</v>
      </c>
      <c r="C1400" s="33" t="s">
        <v>222</v>
      </c>
      <c r="D1400" s="34">
        <v>44196</v>
      </c>
      <c r="E1400" s="34">
        <v>44174</v>
      </c>
      <c r="F1400" t="s">
        <v>459</v>
      </c>
      <c r="G1400">
        <v>21</v>
      </c>
      <c r="H1400">
        <v>1</v>
      </c>
      <c r="I1400">
        <v>934.75</v>
      </c>
      <c r="L1400" s="37">
        <v>1200</v>
      </c>
      <c r="M1400" s="38">
        <f t="shared" si="46"/>
        <v>1200</v>
      </c>
      <c r="N1400" s="39">
        <f t="shared" si="47"/>
        <v>-1121700</v>
      </c>
    </row>
    <row r="1401" spans="2:14" x14ac:dyDescent="0.25">
      <c r="B1401" s="16">
        <f>IF(C1401="","",SUMIF('Account Ref'!B:B,'Trade Sheet'!C1401,'Account Ref'!A:A))</f>
        <v>1</v>
      </c>
      <c r="C1401" s="33" t="s">
        <v>222</v>
      </c>
      <c r="D1401" s="34">
        <v>44196</v>
      </c>
      <c r="E1401" s="34">
        <v>44174</v>
      </c>
      <c r="F1401" t="s">
        <v>502</v>
      </c>
      <c r="G1401">
        <v>21</v>
      </c>
      <c r="H1401">
        <v>-1</v>
      </c>
      <c r="I1401">
        <v>1427.5</v>
      </c>
      <c r="L1401" s="37">
        <v>750</v>
      </c>
      <c r="M1401" s="38">
        <f t="shared" si="46"/>
        <v>-750</v>
      </c>
      <c r="N1401" s="39">
        <f t="shared" si="47"/>
        <v>1070625</v>
      </c>
    </row>
    <row r="1402" spans="2:14" x14ac:dyDescent="0.25">
      <c r="B1402" s="16">
        <f>IF(C1402="","",SUMIF('Account Ref'!B:B,'Trade Sheet'!C1402,'Account Ref'!A:A))</f>
        <v>1</v>
      </c>
      <c r="C1402" s="33" t="s">
        <v>222</v>
      </c>
      <c r="D1402" s="34">
        <v>44196</v>
      </c>
      <c r="E1402" s="34">
        <v>44174</v>
      </c>
      <c r="F1402" t="s">
        <v>460</v>
      </c>
      <c r="G1402">
        <v>21</v>
      </c>
      <c r="H1402">
        <v>-2</v>
      </c>
      <c r="I1402">
        <v>5161.2700000000004</v>
      </c>
      <c r="L1402" s="37">
        <v>200</v>
      </c>
      <c r="M1402" s="38">
        <f t="shared" si="46"/>
        <v>-400</v>
      </c>
      <c r="N1402" s="39">
        <f t="shared" si="47"/>
        <v>2064508.0000000002</v>
      </c>
    </row>
    <row r="1403" spans="2:14" x14ac:dyDescent="0.25">
      <c r="B1403" s="16">
        <f>IF(C1403="","",SUMIF('Account Ref'!B:B,'Trade Sheet'!C1403,'Account Ref'!A:A))</f>
        <v>1</v>
      </c>
      <c r="C1403" s="33" t="s">
        <v>222</v>
      </c>
      <c r="D1403" s="34">
        <v>44196</v>
      </c>
      <c r="E1403" s="34">
        <v>44174</v>
      </c>
      <c r="F1403" t="s">
        <v>481</v>
      </c>
      <c r="G1403">
        <v>21</v>
      </c>
      <c r="H1403">
        <v>2</v>
      </c>
      <c r="I1403">
        <v>491.48</v>
      </c>
      <c r="L1403" s="37">
        <v>1300</v>
      </c>
      <c r="M1403" s="38">
        <f t="shared" si="46"/>
        <v>2600</v>
      </c>
      <c r="N1403" s="39">
        <f t="shared" si="47"/>
        <v>-1277848</v>
      </c>
    </row>
    <row r="1404" spans="2:14" x14ac:dyDescent="0.25">
      <c r="B1404" s="16">
        <f>IF(C1404="","",SUMIF('Account Ref'!B:B,'Trade Sheet'!C1404,'Account Ref'!A:A))</f>
        <v>1</v>
      </c>
      <c r="C1404" s="33" t="s">
        <v>222</v>
      </c>
      <c r="D1404" s="34">
        <v>44196</v>
      </c>
      <c r="E1404" s="34">
        <v>44174</v>
      </c>
      <c r="F1404" t="s">
        <v>494</v>
      </c>
      <c r="G1404">
        <v>21</v>
      </c>
      <c r="H1404">
        <v>-1</v>
      </c>
      <c r="I1404">
        <v>357.15</v>
      </c>
      <c r="L1404" s="37">
        <v>3200</v>
      </c>
      <c r="M1404" s="38">
        <f t="shared" si="46"/>
        <v>-3200</v>
      </c>
      <c r="N1404" s="39">
        <f t="shared" si="47"/>
        <v>1142880</v>
      </c>
    </row>
    <row r="1405" spans="2:14" x14ac:dyDescent="0.25">
      <c r="B1405" s="16">
        <f>IF(C1405="","",SUMIF('Account Ref'!B:B,'Trade Sheet'!C1405,'Account Ref'!A:A))</f>
        <v>7</v>
      </c>
      <c r="C1405" s="33" t="s">
        <v>344</v>
      </c>
      <c r="D1405" s="34">
        <v>44196</v>
      </c>
      <c r="E1405" s="34">
        <v>44174</v>
      </c>
      <c r="F1405" t="s">
        <v>472</v>
      </c>
      <c r="G1405">
        <v>21</v>
      </c>
      <c r="H1405">
        <v>1</v>
      </c>
      <c r="I1405">
        <v>397.38</v>
      </c>
      <c r="L1405" s="37">
        <v>1800</v>
      </c>
      <c r="M1405" s="38">
        <f t="shared" si="46"/>
        <v>1800</v>
      </c>
      <c r="N1405" s="39">
        <f t="shared" si="47"/>
        <v>-715284</v>
      </c>
    </row>
    <row r="1406" spans="2:14" x14ac:dyDescent="0.25">
      <c r="B1406" s="16">
        <f>IF(C1406="","",SUMIF('Account Ref'!B:B,'Trade Sheet'!C1406,'Account Ref'!A:A))</f>
        <v>6</v>
      </c>
      <c r="C1406" s="33" t="s">
        <v>345</v>
      </c>
      <c r="D1406" s="34">
        <v>44196</v>
      </c>
      <c r="E1406" s="34">
        <v>44174</v>
      </c>
      <c r="F1406" t="s">
        <v>457</v>
      </c>
      <c r="G1406">
        <v>21</v>
      </c>
      <c r="H1406">
        <v>2</v>
      </c>
      <c r="I1406">
        <v>2034.3</v>
      </c>
      <c r="L1406" s="37">
        <v>505</v>
      </c>
      <c r="M1406" s="38">
        <f t="shared" si="46"/>
        <v>1010</v>
      </c>
      <c r="N1406" s="39">
        <f t="shared" si="47"/>
        <v>-2054643</v>
      </c>
    </row>
    <row r="1407" spans="2:14" x14ac:dyDescent="0.25">
      <c r="B1407" s="16">
        <f>IF(C1407="","",SUMIF('Account Ref'!B:B,'Trade Sheet'!C1407,'Account Ref'!A:A))</f>
        <v>1</v>
      </c>
      <c r="C1407" s="33" t="s">
        <v>222</v>
      </c>
      <c r="D1407" s="34">
        <v>44196</v>
      </c>
      <c r="E1407" s="34">
        <v>44175</v>
      </c>
      <c r="F1407" t="s">
        <v>428</v>
      </c>
      <c r="G1407">
        <v>21</v>
      </c>
      <c r="H1407">
        <v>-1</v>
      </c>
      <c r="I1407">
        <v>474.5</v>
      </c>
      <c r="L1407" s="37">
        <v>2500</v>
      </c>
      <c r="M1407" s="38">
        <f t="shared" si="46"/>
        <v>-2500</v>
      </c>
      <c r="N1407" s="39">
        <f t="shared" si="47"/>
        <v>1186250</v>
      </c>
    </row>
    <row r="1408" spans="2:14" x14ac:dyDescent="0.25">
      <c r="B1408" s="16">
        <f>IF(C1408="","",SUMIF('Account Ref'!B:B,'Trade Sheet'!C1408,'Account Ref'!A:A))</f>
        <v>1</v>
      </c>
      <c r="C1408" s="33" t="s">
        <v>222</v>
      </c>
      <c r="D1408" s="34">
        <v>44196</v>
      </c>
      <c r="E1408" s="34">
        <v>44175</v>
      </c>
      <c r="F1408" t="s">
        <v>442</v>
      </c>
      <c r="G1408">
        <v>21</v>
      </c>
      <c r="H1408">
        <v>-2</v>
      </c>
      <c r="I1408">
        <v>2540.3200000000002</v>
      </c>
      <c r="L1408" s="37">
        <v>300</v>
      </c>
      <c r="M1408" s="38">
        <f t="shared" si="46"/>
        <v>-600</v>
      </c>
      <c r="N1408" s="39">
        <f t="shared" si="47"/>
        <v>1524192</v>
      </c>
    </row>
    <row r="1409" spans="2:14" x14ac:dyDescent="0.25">
      <c r="B1409" s="16">
        <f>IF(C1409="","",SUMIF('Account Ref'!B:B,'Trade Sheet'!C1409,'Account Ref'!A:A))</f>
        <v>1</v>
      </c>
      <c r="C1409" s="33" t="s">
        <v>222</v>
      </c>
      <c r="D1409" s="34">
        <v>44196</v>
      </c>
      <c r="E1409" s="34">
        <v>44175</v>
      </c>
      <c r="F1409" t="s">
        <v>438</v>
      </c>
      <c r="G1409">
        <v>21</v>
      </c>
      <c r="H1409">
        <v>-1</v>
      </c>
      <c r="I1409">
        <v>629.25</v>
      </c>
      <c r="L1409" s="37">
        <v>1200</v>
      </c>
      <c r="M1409" s="38">
        <f t="shared" si="46"/>
        <v>-1200</v>
      </c>
      <c r="N1409" s="39">
        <f t="shared" si="47"/>
        <v>755100</v>
      </c>
    </row>
    <row r="1410" spans="2:14" x14ac:dyDescent="0.25">
      <c r="B1410" s="16">
        <f>IF(C1410="","",SUMIF('Account Ref'!B:B,'Trade Sheet'!C1410,'Account Ref'!A:A))</f>
        <v>1</v>
      </c>
      <c r="C1410" s="33" t="s">
        <v>222</v>
      </c>
      <c r="D1410" s="34">
        <v>44196</v>
      </c>
      <c r="E1410" s="34">
        <v>44175</v>
      </c>
      <c r="F1410" t="s">
        <v>449</v>
      </c>
      <c r="G1410">
        <v>21</v>
      </c>
      <c r="H1410">
        <v>1</v>
      </c>
      <c r="I1410">
        <v>3309.25</v>
      </c>
      <c r="L1410" s="37">
        <v>250</v>
      </c>
      <c r="M1410" s="38">
        <f t="shared" si="46"/>
        <v>250</v>
      </c>
      <c r="N1410" s="39">
        <f t="shared" si="47"/>
        <v>-827312.5</v>
      </c>
    </row>
    <row r="1411" spans="2:14" x14ac:dyDescent="0.25">
      <c r="B1411" s="16">
        <f>IF(C1411="","",SUMIF('Account Ref'!B:B,'Trade Sheet'!C1411,'Account Ref'!A:A))</f>
        <v>1</v>
      </c>
      <c r="C1411" s="33" t="s">
        <v>222</v>
      </c>
      <c r="D1411" s="34">
        <v>44196</v>
      </c>
      <c r="E1411" s="34">
        <v>44175</v>
      </c>
      <c r="F1411" t="s">
        <v>472</v>
      </c>
      <c r="G1411">
        <v>21</v>
      </c>
      <c r="H1411">
        <v>-1</v>
      </c>
      <c r="I1411">
        <v>399.6</v>
      </c>
      <c r="L1411" s="37">
        <v>1800</v>
      </c>
      <c r="M1411" s="38">
        <f t="shared" si="46"/>
        <v>-1800</v>
      </c>
      <c r="N1411" s="39">
        <f t="shared" si="47"/>
        <v>719280</v>
      </c>
    </row>
    <row r="1412" spans="2:14" x14ac:dyDescent="0.25">
      <c r="B1412" s="16">
        <f>IF(C1412="","",SUMIF('Account Ref'!B:B,'Trade Sheet'!C1412,'Account Ref'!A:A))</f>
        <v>1</v>
      </c>
      <c r="C1412" s="33" t="s">
        <v>222</v>
      </c>
      <c r="D1412" s="34">
        <v>44196</v>
      </c>
      <c r="E1412" s="34">
        <v>44175</v>
      </c>
      <c r="F1412" t="s">
        <v>434</v>
      </c>
      <c r="G1412">
        <v>21</v>
      </c>
      <c r="H1412">
        <v>2</v>
      </c>
      <c r="I1412">
        <v>3752</v>
      </c>
      <c r="L1412" s="37">
        <v>200</v>
      </c>
      <c r="M1412" s="38">
        <f t="shared" si="46"/>
        <v>400</v>
      </c>
      <c r="N1412" s="39">
        <f t="shared" si="47"/>
        <v>-1500800</v>
      </c>
    </row>
    <row r="1413" spans="2:14" x14ac:dyDescent="0.25">
      <c r="B1413" s="16">
        <f>IF(C1413="","",SUMIF('Account Ref'!B:B,'Trade Sheet'!C1413,'Account Ref'!A:A))</f>
        <v>1</v>
      </c>
      <c r="C1413" s="33" t="s">
        <v>222</v>
      </c>
      <c r="D1413" s="34">
        <v>44196</v>
      </c>
      <c r="E1413" s="34">
        <v>44175</v>
      </c>
      <c r="F1413" t="s">
        <v>430</v>
      </c>
      <c r="G1413">
        <v>21</v>
      </c>
      <c r="H1413">
        <v>-2</v>
      </c>
      <c r="I1413">
        <v>135.6</v>
      </c>
      <c r="L1413" s="37">
        <v>3700</v>
      </c>
      <c r="M1413" s="38">
        <f t="shared" si="46"/>
        <v>-7400</v>
      </c>
      <c r="N1413" s="39">
        <f t="shared" si="47"/>
        <v>1003440</v>
      </c>
    </row>
    <row r="1414" spans="2:14" x14ac:dyDescent="0.25">
      <c r="B1414" s="16">
        <f>IF(C1414="","",SUMIF('Account Ref'!B:B,'Trade Sheet'!C1414,'Account Ref'!A:A))</f>
        <v>1</v>
      </c>
      <c r="C1414" s="33" t="s">
        <v>222</v>
      </c>
      <c r="D1414" s="34">
        <v>44196</v>
      </c>
      <c r="E1414" s="34">
        <v>44175</v>
      </c>
      <c r="F1414" t="s">
        <v>486</v>
      </c>
      <c r="G1414">
        <v>21</v>
      </c>
      <c r="H1414">
        <v>2</v>
      </c>
      <c r="I1414">
        <v>870.92</v>
      </c>
      <c r="L1414" s="37">
        <v>700</v>
      </c>
      <c r="M1414" s="38">
        <f t="shared" si="46"/>
        <v>1400</v>
      </c>
      <c r="N1414" s="39">
        <f t="shared" si="47"/>
        <v>-1219288</v>
      </c>
    </row>
    <row r="1415" spans="2:14" x14ac:dyDescent="0.25">
      <c r="B1415" s="16">
        <f>IF(C1415="","",SUMIF('Account Ref'!B:B,'Trade Sheet'!C1415,'Account Ref'!A:A))</f>
        <v>1</v>
      </c>
      <c r="C1415" s="33" t="s">
        <v>222</v>
      </c>
      <c r="D1415" s="34">
        <v>44196</v>
      </c>
      <c r="E1415" s="34">
        <v>44175</v>
      </c>
      <c r="F1415" t="s">
        <v>441</v>
      </c>
      <c r="G1415">
        <v>21</v>
      </c>
      <c r="H1415">
        <v>-1</v>
      </c>
      <c r="I1415">
        <v>1394.1</v>
      </c>
      <c r="L1415" s="37">
        <v>550</v>
      </c>
      <c r="M1415" s="38">
        <f t="shared" ref="M1415:M1469" si="48">IF(H1415="","",H1415*L1415)</f>
        <v>-550</v>
      </c>
      <c r="N1415" s="39">
        <f t="shared" ref="N1415:N1469" si="49">IF(M1415="","",I1415*-M1415)</f>
        <v>766755</v>
      </c>
    </row>
    <row r="1416" spans="2:14" x14ac:dyDescent="0.25">
      <c r="B1416" s="16">
        <f>IF(C1416="","",SUMIF('Account Ref'!B:B,'Trade Sheet'!C1416,'Account Ref'!A:A))</f>
        <v>1</v>
      </c>
      <c r="C1416" s="33" t="s">
        <v>222</v>
      </c>
      <c r="D1416" s="34">
        <v>44196</v>
      </c>
      <c r="E1416" s="34">
        <v>44175</v>
      </c>
      <c r="F1416" t="s">
        <v>433</v>
      </c>
      <c r="G1416">
        <v>21</v>
      </c>
      <c r="H1416">
        <v>1</v>
      </c>
      <c r="I1416">
        <v>661</v>
      </c>
      <c r="L1416" s="37">
        <v>1100</v>
      </c>
      <c r="M1416" s="38">
        <f t="shared" si="48"/>
        <v>1100</v>
      </c>
      <c r="N1416" s="39">
        <f t="shared" si="49"/>
        <v>-727100</v>
      </c>
    </row>
    <row r="1417" spans="2:14" x14ac:dyDescent="0.25">
      <c r="B1417" s="16">
        <f>IF(C1417="","",SUMIF('Account Ref'!B:B,'Trade Sheet'!C1417,'Account Ref'!A:A))</f>
        <v>1</v>
      </c>
      <c r="C1417" s="33" t="s">
        <v>222</v>
      </c>
      <c r="D1417" s="34">
        <v>44196</v>
      </c>
      <c r="E1417" s="34">
        <v>44175</v>
      </c>
      <c r="F1417" t="s">
        <v>503</v>
      </c>
      <c r="G1417">
        <v>21</v>
      </c>
      <c r="H1417">
        <v>-1</v>
      </c>
      <c r="I1417">
        <v>2361.5500000000002</v>
      </c>
      <c r="L1417" s="37">
        <v>300</v>
      </c>
      <c r="M1417" s="38">
        <f t="shared" si="48"/>
        <v>-300</v>
      </c>
      <c r="N1417" s="39">
        <f t="shared" si="49"/>
        <v>708465</v>
      </c>
    </row>
    <row r="1418" spans="2:14" x14ac:dyDescent="0.25">
      <c r="B1418" s="16">
        <f>IF(C1418="","",SUMIF('Account Ref'!B:B,'Trade Sheet'!C1418,'Account Ref'!A:A))</f>
        <v>1</v>
      </c>
      <c r="C1418" s="33" t="s">
        <v>222</v>
      </c>
      <c r="D1418" s="34">
        <v>44196</v>
      </c>
      <c r="E1418" s="34">
        <v>44175</v>
      </c>
      <c r="F1418" t="s">
        <v>432</v>
      </c>
      <c r="G1418">
        <v>21</v>
      </c>
      <c r="H1418">
        <v>-1</v>
      </c>
      <c r="I1418">
        <v>920.2</v>
      </c>
      <c r="L1418" s="37">
        <v>800</v>
      </c>
      <c r="M1418" s="38">
        <f t="shared" si="48"/>
        <v>-800</v>
      </c>
      <c r="N1418" s="39">
        <f t="shared" si="49"/>
        <v>736160</v>
      </c>
    </row>
    <row r="1419" spans="2:14" x14ac:dyDescent="0.25">
      <c r="B1419" s="16">
        <f>IF(C1419="","",SUMIF('Account Ref'!B:B,'Trade Sheet'!C1419,'Account Ref'!A:A))</f>
        <v>1</v>
      </c>
      <c r="C1419" s="33" t="s">
        <v>222</v>
      </c>
      <c r="D1419" s="34">
        <v>44196</v>
      </c>
      <c r="E1419" s="34">
        <v>44175</v>
      </c>
      <c r="F1419" t="s">
        <v>465</v>
      </c>
      <c r="G1419">
        <v>21</v>
      </c>
      <c r="H1419">
        <v>-2</v>
      </c>
      <c r="I1419">
        <v>93.1</v>
      </c>
      <c r="L1419" s="37">
        <v>5700</v>
      </c>
      <c r="M1419" s="38">
        <f t="shared" si="48"/>
        <v>-11400</v>
      </c>
      <c r="N1419" s="39">
        <f t="shared" si="49"/>
        <v>1061340</v>
      </c>
    </row>
    <row r="1420" spans="2:14" x14ac:dyDescent="0.25">
      <c r="B1420" s="16">
        <f>IF(C1420="","",SUMIF('Account Ref'!B:B,'Trade Sheet'!C1420,'Account Ref'!A:A))</f>
        <v>1</v>
      </c>
      <c r="C1420" s="33" t="s">
        <v>222</v>
      </c>
      <c r="D1420" s="34">
        <v>44196</v>
      </c>
      <c r="E1420" s="34">
        <v>44175</v>
      </c>
      <c r="F1420" t="s">
        <v>491</v>
      </c>
      <c r="G1420">
        <v>21</v>
      </c>
      <c r="H1420">
        <v>-1</v>
      </c>
      <c r="I1420">
        <v>213.4</v>
      </c>
      <c r="L1420" s="37">
        <v>3200</v>
      </c>
      <c r="M1420" s="38">
        <f t="shared" si="48"/>
        <v>-3200</v>
      </c>
      <c r="N1420" s="39">
        <f t="shared" si="49"/>
        <v>682880</v>
      </c>
    </row>
    <row r="1421" spans="2:14" x14ac:dyDescent="0.25">
      <c r="B1421" s="16">
        <f>IF(C1421="","",SUMIF('Account Ref'!B:B,'Trade Sheet'!C1421,'Account Ref'!A:A))</f>
        <v>1</v>
      </c>
      <c r="C1421" s="33" t="s">
        <v>222</v>
      </c>
      <c r="D1421" s="34">
        <v>44196</v>
      </c>
      <c r="E1421" s="34">
        <v>44175</v>
      </c>
      <c r="F1421" t="s">
        <v>466</v>
      </c>
      <c r="G1421">
        <v>21</v>
      </c>
      <c r="H1421">
        <v>1</v>
      </c>
      <c r="I1421">
        <v>7773.4</v>
      </c>
      <c r="L1421" s="37">
        <v>100</v>
      </c>
      <c r="M1421" s="38">
        <f t="shared" si="48"/>
        <v>100</v>
      </c>
      <c r="N1421" s="39">
        <f t="shared" si="49"/>
        <v>-777340</v>
      </c>
    </row>
    <row r="1422" spans="2:14" x14ac:dyDescent="0.25">
      <c r="B1422" s="16">
        <f>IF(C1422="","",SUMIF('Account Ref'!B:B,'Trade Sheet'!C1422,'Account Ref'!A:A))</f>
        <v>1</v>
      </c>
      <c r="C1422" s="33" t="s">
        <v>222</v>
      </c>
      <c r="D1422" s="34">
        <v>44196</v>
      </c>
      <c r="E1422" s="34">
        <v>44175</v>
      </c>
      <c r="F1422" t="s">
        <v>446</v>
      </c>
      <c r="G1422">
        <v>21</v>
      </c>
      <c r="H1422">
        <v>-2</v>
      </c>
      <c r="I1422">
        <v>13522.8</v>
      </c>
      <c r="L1422" s="37">
        <v>75</v>
      </c>
      <c r="M1422" s="38">
        <f t="shared" si="48"/>
        <v>-150</v>
      </c>
      <c r="N1422" s="39">
        <f t="shared" si="49"/>
        <v>2028420</v>
      </c>
    </row>
    <row r="1423" spans="2:14" x14ac:dyDescent="0.25">
      <c r="B1423" s="16">
        <f>IF(C1423="","",SUMIF('Account Ref'!B:B,'Trade Sheet'!C1423,'Account Ref'!A:A))</f>
        <v>1</v>
      </c>
      <c r="C1423" s="33" t="s">
        <v>222</v>
      </c>
      <c r="D1423" s="34">
        <v>44196</v>
      </c>
      <c r="E1423" s="34">
        <v>44175</v>
      </c>
      <c r="F1423" t="s">
        <v>435</v>
      </c>
      <c r="G1423">
        <v>21</v>
      </c>
      <c r="H1423">
        <v>-2</v>
      </c>
      <c r="I1423">
        <v>97.35</v>
      </c>
      <c r="L1423" s="37">
        <v>5700</v>
      </c>
      <c r="M1423" s="38">
        <f t="shared" si="48"/>
        <v>-11400</v>
      </c>
      <c r="N1423" s="39">
        <f t="shared" si="49"/>
        <v>1109790</v>
      </c>
    </row>
    <row r="1424" spans="2:14" x14ac:dyDescent="0.25">
      <c r="B1424" s="16">
        <f>IF(C1424="","",SUMIF('Account Ref'!B:B,'Trade Sheet'!C1424,'Account Ref'!A:A))</f>
        <v>1</v>
      </c>
      <c r="C1424" s="33" t="s">
        <v>222</v>
      </c>
      <c r="D1424" s="34">
        <v>44196</v>
      </c>
      <c r="E1424" s="34">
        <v>44175</v>
      </c>
      <c r="F1424" t="s">
        <v>467</v>
      </c>
      <c r="G1424">
        <v>21</v>
      </c>
      <c r="H1424">
        <v>2</v>
      </c>
      <c r="I1424">
        <v>270.73</v>
      </c>
      <c r="L1424" s="37">
        <v>3000</v>
      </c>
      <c r="M1424" s="38">
        <f t="shared" si="48"/>
        <v>6000</v>
      </c>
      <c r="N1424" s="39">
        <f t="shared" si="49"/>
        <v>-1624380</v>
      </c>
    </row>
    <row r="1425" spans="2:14" x14ac:dyDescent="0.25">
      <c r="B1425" s="16">
        <f>IF(C1425="","",SUMIF('Account Ref'!B:B,'Trade Sheet'!C1425,'Account Ref'!A:A))</f>
        <v>1</v>
      </c>
      <c r="C1425" s="33" t="s">
        <v>222</v>
      </c>
      <c r="D1425" s="34">
        <v>44196</v>
      </c>
      <c r="E1425" s="34">
        <v>44175</v>
      </c>
      <c r="F1425" t="s">
        <v>443</v>
      </c>
      <c r="G1425">
        <v>21</v>
      </c>
      <c r="H1425">
        <v>1</v>
      </c>
      <c r="I1425">
        <v>23914.7</v>
      </c>
      <c r="L1425" s="37">
        <v>50</v>
      </c>
      <c r="M1425" s="38">
        <f t="shared" si="48"/>
        <v>50</v>
      </c>
      <c r="N1425" s="39">
        <f t="shared" si="49"/>
        <v>-1195735</v>
      </c>
    </row>
    <row r="1426" spans="2:14" x14ac:dyDescent="0.25">
      <c r="B1426" s="16">
        <f>IF(C1426="","",SUMIF('Account Ref'!B:B,'Trade Sheet'!C1426,'Account Ref'!A:A))</f>
        <v>1</v>
      </c>
      <c r="C1426" s="33" t="s">
        <v>222</v>
      </c>
      <c r="D1426" s="34">
        <v>44196</v>
      </c>
      <c r="E1426" s="34">
        <v>44175</v>
      </c>
      <c r="F1426" t="s">
        <v>439</v>
      </c>
      <c r="G1426">
        <v>21</v>
      </c>
      <c r="H1426">
        <v>-1</v>
      </c>
      <c r="I1426">
        <v>568.70000000000005</v>
      </c>
      <c r="L1426" s="37">
        <v>1400</v>
      </c>
      <c r="M1426" s="38">
        <f t="shared" si="48"/>
        <v>-1400</v>
      </c>
      <c r="N1426" s="39">
        <f t="shared" si="49"/>
        <v>796180.00000000012</v>
      </c>
    </row>
    <row r="1427" spans="2:14" x14ac:dyDescent="0.25">
      <c r="B1427" s="16">
        <f>IF(C1427="","",SUMIF('Account Ref'!B:B,'Trade Sheet'!C1427,'Account Ref'!A:A))</f>
        <v>1</v>
      </c>
      <c r="C1427" s="33" t="s">
        <v>222</v>
      </c>
      <c r="D1427" s="34">
        <v>44196</v>
      </c>
      <c r="E1427" s="34">
        <v>44175</v>
      </c>
      <c r="F1427" t="s">
        <v>458</v>
      </c>
      <c r="G1427">
        <v>21</v>
      </c>
      <c r="H1427">
        <v>1</v>
      </c>
      <c r="I1427">
        <v>612.9</v>
      </c>
      <c r="L1427" s="37">
        <v>1700</v>
      </c>
      <c r="M1427" s="38">
        <f t="shared" si="48"/>
        <v>1700</v>
      </c>
      <c r="N1427" s="39">
        <f t="shared" si="49"/>
        <v>-1041930</v>
      </c>
    </row>
    <row r="1428" spans="2:14" x14ac:dyDescent="0.25">
      <c r="B1428" s="16">
        <f>IF(C1428="","",SUMIF('Account Ref'!B:B,'Trade Sheet'!C1428,'Account Ref'!A:A))</f>
        <v>1</v>
      </c>
      <c r="C1428" s="33" t="s">
        <v>222</v>
      </c>
      <c r="D1428" s="34">
        <v>44196</v>
      </c>
      <c r="E1428" s="34">
        <v>44175</v>
      </c>
      <c r="F1428" t="s">
        <v>487</v>
      </c>
      <c r="G1428">
        <v>21</v>
      </c>
      <c r="H1428">
        <v>1</v>
      </c>
      <c r="I1428">
        <v>2800.95</v>
      </c>
      <c r="L1428" s="37">
        <v>300</v>
      </c>
      <c r="M1428" s="38">
        <f t="shared" si="48"/>
        <v>300</v>
      </c>
      <c r="N1428" s="39">
        <f t="shared" si="49"/>
        <v>-840285</v>
      </c>
    </row>
    <row r="1429" spans="2:14" x14ac:dyDescent="0.25">
      <c r="B1429" s="16">
        <f>IF(C1429="","",SUMIF('Account Ref'!B:B,'Trade Sheet'!C1429,'Account Ref'!A:A))</f>
        <v>1</v>
      </c>
      <c r="C1429" s="33" t="s">
        <v>222</v>
      </c>
      <c r="D1429" s="34">
        <v>44196</v>
      </c>
      <c r="E1429" s="34">
        <v>44175</v>
      </c>
      <c r="F1429" t="s">
        <v>459</v>
      </c>
      <c r="G1429">
        <v>21</v>
      </c>
      <c r="H1429">
        <v>-1</v>
      </c>
      <c r="I1429">
        <v>931.5</v>
      </c>
      <c r="L1429" s="37">
        <v>1200</v>
      </c>
      <c r="M1429" s="38">
        <f t="shared" si="48"/>
        <v>-1200</v>
      </c>
      <c r="N1429" s="39">
        <f t="shared" si="49"/>
        <v>1117800</v>
      </c>
    </row>
    <row r="1430" spans="2:14" x14ac:dyDescent="0.25">
      <c r="B1430" s="16">
        <f>IF(C1430="","",SUMIF('Account Ref'!B:B,'Trade Sheet'!C1430,'Account Ref'!A:A))</f>
        <v>1</v>
      </c>
      <c r="C1430" s="33" t="s">
        <v>222</v>
      </c>
      <c r="D1430" s="34">
        <v>44196</v>
      </c>
      <c r="E1430" s="34">
        <v>44175</v>
      </c>
      <c r="F1430" t="s">
        <v>460</v>
      </c>
      <c r="G1430">
        <v>21</v>
      </c>
      <c r="H1430">
        <v>2</v>
      </c>
      <c r="I1430">
        <v>4980.1000000000004</v>
      </c>
      <c r="L1430" s="37">
        <v>200</v>
      </c>
      <c r="M1430" s="38">
        <f t="shared" si="48"/>
        <v>400</v>
      </c>
      <c r="N1430" s="39">
        <f t="shared" si="49"/>
        <v>-1992040.0000000002</v>
      </c>
    </row>
    <row r="1431" spans="2:14" x14ac:dyDescent="0.25">
      <c r="B1431" s="16">
        <f>IF(C1431="","",SUMIF('Account Ref'!B:B,'Trade Sheet'!C1431,'Account Ref'!A:A))</f>
        <v>1</v>
      </c>
      <c r="C1431" s="33" t="s">
        <v>222</v>
      </c>
      <c r="D1431" s="34">
        <v>44196</v>
      </c>
      <c r="E1431" s="34">
        <v>44175</v>
      </c>
      <c r="F1431" t="s">
        <v>481</v>
      </c>
      <c r="G1431">
        <v>21</v>
      </c>
      <c r="H1431">
        <v>-1</v>
      </c>
      <c r="I1431">
        <v>444.25</v>
      </c>
      <c r="L1431" s="37">
        <v>1300</v>
      </c>
      <c r="M1431" s="38">
        <f t="shared" si="48"/>
        <v>-1300</v>
      </c>
      <c r="N1431" s="39">
        <f t="shared" si="49"/>
        <v>577525</v>
      </c>
    </row>
    <row r="1432" spans="2:14" x14ac:dyDescent="0.25">
      <c r="B1432" s="16">
        <f>IF(C1432="","",SUMIF('Account Ref'!B:B,'Trade Sheet'!C1432,'Account Ref'!A:A))</f>
        <v>1</v>
      </c>
      <c r="C1432" s="33" t="s">
        <v>222</v>
      </c>
      <c r="D1432" s="34">
        <v>44196</v>
      </c>
      <c r="E1432" s="34">
        <v>44175</v>
      </c>
      <c r="F1432" t="s">
        <v>494</v>
      </c>
      <c r="G1432">
        <v>21</v>
      </c>
      <c r="H1432">
        <v>2</v>
      </c>
      <c r="I1432">
        <v>357.75</v>
      </c>
      <c r="L1432" s="37">
        <v>3200</v>
      </c>
      <c r="M1432" s="38">
        <f t="shared" si="48"/>
        <v>6400</v>
      </c>
      <c r="N1432" s="39">
        <f t="shared" si="49"/>
        <v>-2289600</v>
      </c>
    </row>
    <row r="1433" spans="2:14" x14ac:dyDescent="0.25">
      <c r="B1433" s="16">
        <f>IF(C1433="","",SUMIF('Account Ref'!B:B,'Trade Sheet'!C1433,'Account Ref'!A:A))</f>
        <v>7</v>
      </c>
      <c r="C1433" s="33" t="s">
        <v>344</v>
      </c>
      <c r="D1433" s="34">
        <v>44196</v>
      </c>
      <c r="E1433" s="34">
        <v>44175</v>
      </c>
      <c r="F1433" t="s">
        <v>475</v>
      </c>
      <c r="G1433">
        <v>21</v>
      </c>
      <c r="H1433">
        <v>-1</v>
      </c>
      <c r="I1433">
        <v>509.95</v>
      </c>
      <c r="L1433" s="37">
        <v>1375</v>
      </c>
      <c r="M1433" s="38">
        <f t="shared" si="48"/>
        <v>-1375</v>
      </c>
      <c r="N1433" s="39">
        <f t="shared" si="49"/>
        <v>701181.25</v>
      </c>
    </row>
    <row r="1434" spans="2:14" x14ac:dyDescent="0.25">
      <c r="B1434" s="16">
        <f>IF(C1434="","",SUMIF('Account Ref'!B:B,'Trade Sheet'!C1434,'Account Ref'!A:A))</f>
        <v>7</v>
      </c>
      <c r="C1434" s="33" t="s">
        <v>344</v>
      </c>
      <c r="D1434" s="34">
        <v>44196</v>
      </c>
      <c r="E1434" s="34">
        <v>44175</v>
      </c>
      <c r="F1434" t="s">
        <v>498</v>
      </c>
      <c r="G1434">
        <v>21</v>
      </c>
      <c r="H1434">
        <v>-2</v>
      </c>
      <c r="I1434">
        <v>178.63</v>
      </c>
      <c r="L1434" s="37">
        <v>5700</v>
      </c>
      <c r="M1434" s="38">
        <f t="shared" si="48"/>
        <v>-11400</v>
      </c>
      <c r="N1434" s="39">
        <f t="shared" si="49"/>
        <v>2036382</v>
      </c>
    </row>
    <row r="1435" spans="2:14" x14ac:dyDescent="0.25">
      <c r="B1435" s="16">
        <f>IF(C1435="","",SUMIF('Account Ref'!B:B,'Trade Sheet'!C1435,'Account Ref'!A:A))</f>
        <v>7</v>
      </c>
      <c r="C1435" s="33" t="s">
        <v>344</v>
      </c>
      <c r="D1435" s="34">
        <v>44196</v>
      </c>
      <c r="E1435" s="34">
        <v>44175</v>
      </c>
      <c r="F1435" t="s">
        <v>469</v>
      </c>
      <c r="G1435">
        <v>21</v>
      </c>
      <c r="H1435">
        <v>-1</v>
      </c>
      <c r="I1435">
        <v>364.55</v>
      </c>
      <c r="L1435" s="37">
        <v>2700</v>
      </c>
      <c r="M1435" s="38">
        <f t="shared" si="48"/>
        <v>-2700</v>
      </c>
      <c r="N1435" s="39">
        <f t="shared" si="49"/>
        <v>984285</v>
      </c>
    </row>
    <row r="1436" spans="2:14" x14ac:dyDescent="0.25">
      <c r="B1436" s="16">
        <f>IF(C1436="","",SUMIF('Account Ref'!B:B,'Trade Sheet'!C1436,'Account Ref'!A:A))</f>
        <v>1</v>
      </c>
      <c r="C1436" s="33" t="s">
        <v>222</v>
      </c>
      <c r="D1436" s="34">
        <v>44196</v>
      </c>
      <c r="E1436" s="34">
        <v>44176</v>
      </c>
      <c r="F1436" t="s">
        <v>428</v>
      </c>
      <c r="G1436">
        <v>21</v>
      </c>
      <c r="H1436">
        <v>-1</v>
      </c>
      <c r="I1436">
        <v>468.25</v>
      </c>
      <c r="L1436" s="37">
        <v>2500</v>
      </c>
      <c r="M1436" s="38">
        <f t="shared" si="48"/>
        <v>-2500</v>
      </c>
      <c r="N1436" s="39">
        <f t="shared" si="49"/>
        <v>1170625</v>
      </c>
    </row>
    <row r="1437" spans="2:14" x14ac:dyDescent="0.25">
      <c r="B1437" s="16">
        <f>IF(C1437="","",SUMIF('Account Ref'!B:B,'Trade Sheet'!C1437,'Account Ref'!A:A))</f>
        <v>1</v>
      </c>
      <c r="C1437" s="33" t="s">
        <v>222</v>
      </c>
      <c r="D1437" s="34">
        <v>44196</v>
      </c>
      <c r="E1437" s="34">
        <v>44176</v>
      </c>
      <c r="F1437" t="s">
        <v>442</v>
      </c>
      <c r="G1437">
        <v>21</v>
      </c>
      <c r="H1437">
        <v>1</v>
      </c>
      <c r="I1437">
        <v>2531.1</v>
      </c>
      <c r="L1437" s="37">
        <v>300</v>
      </c>
      <c r="M1437" s="38">
        <f t="shared" si="48"/>
        <v>300</v>
      </c>
      <c r="N1437" s="39">
        <f t="shared" si="49"/>
        <v>-759330</v>
      </c>
    </row>
    <row r="1438" spans="2:14" x14ac:dyDescent="0.25">
      <c r="B1438" s="16">
        <f>IF(C1438="","",SUMIF('Account Ref'!B:B,'Trade Sheet'!C1438,'Account Ref'!A:A))</f>
        <v>1</v>
      </c>
      <c r="C1438" s="33" t="s">
        <v>222</v>
      </c>
      <c r="D1438" s="34">
        <v>44196</v>
      </c>
      <c r="E1438" s="34">
        <v>44176</v>
      </c>
      <c r="F1438" t="s">
        <v>438</v>
      </c>
      <c r="G1438">
        <v>21</v>
      </c>
      <c r="H1438">
        <v>1</v>
      </c>
      <c r="I1438">
        <v>613.95000000000005</v>
      </c>
      <c r="L1438" s="37">
        <v>1200</v>
      </c>
      <c r="M1438" s="38">
        <f t="shared" si="48"/>
        <v>1200</v>
      </c>
      <c r="N1438" s="39">
        <f t="shared" si="49"/>
        <v>-736740</v>
      </c>
    </row>
    <row r="1439" spans="2:14" x14ac:dyDescent="0.25">
      <c r="B1439" s="16">
        <f>IF(C1439="","",SUMIF('Account Ref'!B:B,'Trade Sheet'!C1439,'Account Ref'!A:A))</f>
        <v>1</v>
      </c>
      <c r="C1439" s="33" t="s">
        <v>222</v>
      </c>
      <c r="D1439" s="34">
        <v>44196</v>
      </c>
      <c r="E1439" s="34">
        <v>44176</v>
      </c>
      <c r="F1439" t="s">
        <v>449</v>
      </c>
      <c r="G1439">
        <v>21</v>
      </c>
      <c r="H1439">
        <v>-1</v>
      </c>
      <c r="I1439">
        <v>3331.1</v>
      </c>
      <c r="L1439" s="37">
        <v>250</v>
      </c>
      <c r="M1439" s="38">
        <f t="shared" si="48"/>
        <v>-250</v>
      </c>
      <c r="N1439" s="39">
        <f t="shared" si="49"/>
        <v>832775</v>
      </c>
    </row>
    <row r="1440" spans="2:14" x14ac:dyDescent="0.25">
      <c r="B1440" s="16">
        <f>IF(C1440="","",SUMIF('Account Ref'!B:B,'Trade Sheet'!C1440,'Account Ref'!A:A))</f>
        <v>1</v>
      </c>
      <c r="C1440" s="33" t="s">
        <v>222</v>
      </c>
      <c r="D1440" s="34">
        <v>44196</v>
      </c>
      <c r="E1440" s="34">
        <v>44176</v>
      </c>
      <c r="F1440" t="s">
        <v>472</v>
      </c>
      <c r="G1440">
        <v>21</v>
      </c>
      <c r="H1440">
        <v>-1</v>
      </c>
      <c r="I1440">
        <v>398.7</v>
      </c>
      <c r="L1440" s="37">
        <v>1800</v>
      </c>
      <c r="M1440" s="38">
        <f t="shared" si="48"/>
        <v>-1800</v>
      </c>
      <c r="N1440" s="39">
        <f t="shared" si="49"/>
        <v>717660</v>
      </c>
    </row>
    <row r="1441" spans="2:14" x14ac:dyDescent="0.25">
      <c r="B1441" s="16">
        <f>IF(C1441="","",SUMIF('Account Ref'!B:B,'Trade Sheet'!C1441,'Account Ref'!A:A))</f>
        <v>1</v>
      </c>
      <c r="C1441" s="33" t="s">
        <v>222</v>
      </c>
      <c r="D1441" s="34">
        <v>44196</v>
      </c>
      <c r="E1441" s="34">
        <v>44176</v>
      </c>
      <c r="F1441" t="s">
        <v>434</v>
      </c>
      <c r="G1441">
        <v>21</v>
      </c>
      <c r="H1441">
        <v>-2</v>
      </c>
      <c r="I1441">
        <v>3732.43</v>
      </c>
      <c r="L1441" s="37">
        <v>200</v>
      </c>
      <c r="M1441" s="38">
        <f t="shared" si="48"/>
        <v>-400</v>
      </c>
      <c r="N1441" s="39">
        <f t="shared" si="49"/>
        <v>1492972</v>
      </c>
    </row>
    <row r="1442" spans="2:14" x14ac:dyDescent="0.25">
      <c r="B1442" s="16">
        <f>IF(C1442="","",SUMIF('Account Ref'!B:B,'Trade Sheet'!C1442,'Account Ref'!A:A))</f>
        <v>1</v>
      </c>
      <c r="C1442" s="33" t="s">
        <v>222</v>
      </c>
      <c r="D1442" s="34">
        <v>44196</v>
      </c>
      <c r="E1442" s="34">
        <v>44176</v>
      </c>
      <c r="F1442" t="s">
        <v>436</v>
      </c>
      <c r="G1442">
        <v>21</v>
      </c>
      <c r="H1442">
        <v>1</v>
      </c>
      <c r="I1442">
        <v>2486.3000000000002</v>
      </c>
      <c r="L1442" s="37">
        <v>350</v>
      </c>
      <c r="M1442" s="38">
        <f t="shared" si="48"/>
        <v>350</v>
      </c>
      <c r="N1442" s="39">
        <f t="shared" si="49"/>
        <v>-870205.00000000012</v>
      </c>
    </row>
    <row r="1443" spans="2:14" x14ac:dyDescent="0.25">
      <c r="B1443" s="16">
        <f>IF(C1443="","",SUMIF('Account Ref'!B:B,'Trade Sheet'!C1443,'Account Ref'!A:A))</f>
        <v>1</v>
      </c>
      <c r="C1443" s="33" t="s">
        <v>222</v>
      </c>
      <c r="D1443" s="34">
        <v>44196</v>
      </c>
      <c r="E1443" s="34">
        <v>44176</v>
      </c>
      <c r="F1443" t="s">
        <v>427</v>
      </c>
      <c r="G1443">
        <v>21</v>
      </c>
      <c r="H1443">
        <v>1</v>
      </c>
      <c r="I1443">
        <v>126.15</v>
      </c>
      <c r="L1443" s="37">
        <v>6100</v>
      </c>
      <c r="M1443" s="38">
        <f t="shared" si="48"/>
        <v>6100</v>
      </c>
      <c r="N1443" s="39">
        <f t="shared" si="49"/>
        <v>-769515</v>
      </c>
    </row>
    <row r="1444" spans="2:14" x14ac:dyDescent="0.25">
      <c r="B1444" s="16">
        <f>IF(C1444="","",SUMIF('Account Ref'!B:B,'Trade Sheet'!C1444,'Account Ref'!A:A))</f>
        <v>1</v>
      </c>
      <c r="C1444" s="33" t="s">
        <v>222</v>
      </c>
      <c r="D1444" s="34">
        <v>44196</v>
      </c>
      <c r="E1444" s="34">
        <v>44176</v>
      </c>
      <c r="F1444" t="s">
        <v>452</v>
      </c>
      <c r="G1444">
        <v>21</v>
      </c>
      <c r="H1444">
        <v>-1</v>
      </c>
      <c r="I1444">
        <v>905.55</v>
      </c>
      <c r="L1444" s="37">
        <v>950</v>
      </c>
      <c r="M1444" s="38">
        <f t="shared" si="48"/>
        <v>-950</v>
      </c>
      <c r="N1444" s="39">
        <f t="shared" si="49"/>
        <v>860272.5</v>
      </c>
    </row>
    <row r="1445" spans="2:14" x14ac:dyDescent="0.25">
      <c r="B1445" s="16">
        <f>IF(C1445="","",SUMIF('Account Ref'!B:B,'Trade Sheet'!C1445,'Account Ref'!A:A))</f>
        <v>1</v>
      </c>
      <c r="C1445" s="33" t="s">
        <v>222</v>
      </c>
      <c r="D1445" s="34">
        <v>44196</v>
      </c>
      <c r="E1445" s="34">
        <v>44176</v>
      </c>
      <c r="F1445" t="s">
        <v>441</v>
      </c>
      <c r="G1445">
        <v>21</v>
      </c>
      <c r="H1445">
        <v>2</v>
      </c>
      <c r="I1445">
        <v>1383.45</v>
      </c>
      <c r="L1445" s="37">
        <v>550</v>
      </c>
      <c r="M1445" s="38">
        <f t="shared" si="48"/>
        <v>1100</v>
      </c>
      <c r="N1445" s="39">
        <f t="shared" si="49"/>
        <v>-1521795</v>
      </c>
    </row>
    <row r="1446" spans="2:14" x14ac:dyDescent="0.25">
      <c r="B1446" s="16">
        <f>IF(C1446="","",SUMIF('Account Ref'!B:B,'Trade Sheet'!C1446,'Account Ref'!A:A))</f>
        <v>1</v>
      </c>
      <c r="C1446" s="33" t="s">
        <v>222</v>
      </c>
      <c r="D1446" s="34">
        <v>44196</v>
      </c>
      <c r="E1446" s="34">
        <v>44176</v>
      </c>
      <c r="F1446" t="s">
        <v>433</v>
      </c>
      <c r="G1446">
        <v>21</v>
      </c>
      <c r="H1446">
        <v>-1</v>
      </c>
      <c r="I1446">
        <v>665.1</v>
      </c>
      <c r="L1446" s="37">
        <v>1100</v>
      </c>
      <c r="M1446" s="38">
        <f t="shared" si="48"/>
        <v>-1100</v>
      </c>
      <c r="N1446" s="39">
        <f t="shared" si="49"/>
        <v>731610</v>
      </c>
    </row>
    <row r="1447" spans="2:14" x14ac:dyDescent="0.25">
      <c r="B1447" s="16">
        <f>IF(C1447="","",SUMIF('Account Ref'!B:B,'Trade Sheet'!C1447,'Account Ref'!A:A))</f>
        <v>1</v>
      </c>
      <c r="C1447" s="33" t="s">
        <v>222</v>
      </c>
      <c r="D1447" s="34">
        <v>44196</v>
      </c>
      <c r="E1447" s="34">
        <v>44176</v>
      </c>
      <c r="F1447" t="s">
        <v>464</v>
      </c>
      <c r="G1447">
        <v>21</v>
      </c>
      <c r="H1447">
        <v>-2</v>
      </c>
      <c r="I1447">
        <v>243.7</v>
      </c>
      <c r="L1447" s="37">
        <v>4300</v>
      </c>
      <c r="M1447" s="38">
        <f t="shared" si="48"/>
        <v>-8600</v>
      </c>
      <c r="N1447" s="39">
        <f t="shared" si="49"/>
        <v>2095820</v>
      </c>
    </row>
    <row r="1448" spans="2:14" x14ac:dyDescent="0.25">
      <c r="B1448" s="16">
        <f>IF(C1448="","",SUMIF('Account Ref'!B:B,'Trade Sheet'!C1448,'Account Ref'!A:A))</f>
        <v>1</v>
      </c>
      <c r="C1448" s="33" t="s">
        <v>222</v>
      </c>
      <c r="D1448" s="34">
        <v>44196</v>
      </c>
      <c r="E1448" s="34">
        <v>44176</v>
      </c>
      <c r="F1448" t="s">
        <v>432</v>
      </c>
      <c r="G1448">
        <v>21</v>
      </c>
      <c r="H1448">
        <v>1</v>
      </c>
      <c r="I1448">
        <v>927.05</v>
      </c>
      <c r="L1448" s="37">
        <v>800</v>
      </c>
      <c r="M1448" s="38">
        <f t="shared" si="48"/>
        <v>800</v>
      </c>
      <c r="N1448" s="39">
        <f t="shared" si="49"/>
        <v>-741640</v>
      </c>
    </row>
    <row r="1449" spans="2:14" x14ac:dyDescent="0.25">
      <c r="B1449" s="16">
        <f>IF(C1449="","",SUMIF('Account Ref'!B:B,'Trade Sheet'!C1449,'Account Ref'!A:A))</f>
        <v>1</v>
      </c>
      <c r="C1449" s="33" t="s">
        <v>222</v>
      </c>
      <c r="D1449" s="34">
        <v>44196</v>
      </c>
      <c r="E1449" s="34">
        <v>44176</v>
      </c>
      <c r="F1449" t="s">
        <v>454</v>
      </c>
      <c r="G1449">
        <v>21</v>
      </c>
      <c r="H1449">
        <v>1</v>
      </c>
      <c r="I1449">
        <v>1165.05</v>
      </c>
      <c r="L1449" s="37">
        <v>600</v>
      </c>
      <c r="M1449" s="38">
        <f t="shared" si="48"/>
        <v>600</v>
      </c>
      <c r="N1449" s="39">
        <f t="shared" si="49"/>
        <v>-699030</v>
      </c>
    </row>
    <row r="1450" spans="2:14" x14ac:dyDescent="0.25">
      <c r="B1450" s="16">
        <f>IF(C1450="","",SUMIF('Account Ref'!B:B,'Trade Sheet'!C1450,'Account Ref'!A:A))</f>
        <v>1</v>
      </c>
      <c r="C1450" s="33" t="s">
        <v>222</v>
      </c>
      <c r="D1450" s="34">
        <v>44196</v>
      </c>
      <c r="E1450" s="34">
        <v>44176</v>
      </c>
      <c r="F1450" t="s">
        <v>465</v>
      </c>
      <c r="G1450">
        <v>21</v>
      </c>
      <c r="H1450">
        <v>4</v>
      </c>
      <c r="I1450">
        <v>94.41</v>
      </c>
      <c r="L1450" s="37">
        <v>5700</v>
      </c>
      <c r="M1450" s="38">
        <f t="shared" si="48"/>
        <v>22800</v>
      </c>
      <c r="N1450" s="39">
        <f t="shared" si="49"/>
        <v>-2152548</v>
      </c>
    </row>
    <row r="1451" spans="2:14" x14ac:dyDescent="0.25">
      <c r="B1451" s="16">
        <f>IF(C1451="","",SUMIF('Account Ref'!B:B,'Trade Sheet'!C1451,'Account Ref'!A:A))</f>
        <v>1</v>
      </c>
      <c r="C1451" s="33" t="s">
        <v>222</v>
      </c>
      <c r="D1451" s="34">
        <v>44196</v>
      </c>
      <c r="E1451" s="34">
        <v>44176</v>
      </c>
      <c r="F1451" t="s">
        <v>456</v>
      </c>
      <c r="G1451">
        <v>21</v>
      </c>
      <c r="H1451">
        <v>-1</v>
      </c>
      <c r="I1451">
        <v>1197.05</v>
      </c>
      <c r="L1451" s="37">
        <v>550</v>
      </c>
      <c r="M1451" s="38">
        <f t="shared" si="48"/>
        <v>-550</v>
      </c>
      <c r="N1451" s="39">
        <f t="shared" si="49"/>
        <v>658377.5</v>
      </c>
    </row>
    <row r="1452" spans="2:14" x14ac:dyDescent="0.25">
      <c r="B1452" s="16">
        <f>IF(C1452="","",SUMIF('Account Ref'!B:B,'Trade Sheet'!C1452,'Account Ref'!A:A))</f>
        <v>1</v>
      </c>
      <c r="C1452" s="33" t="s">
        <v>222</v>
      </c>
      <c r="D1452" s="34">
        <v>44196</v>
      </c>
      <c r="E1452" s="34">
        <v>44176</v>
      </c>
      <c r="F1452" t="s">
        <v>479</v>
      </c>
      <c r="G1452">
        <v>21</v>
      </c>
      <c r="H1452">
        <v>1</v>
      </c>
      <c r="I1452">
        <v>731.45</v>
      </c>
      <c r="L1452" s="37">
        <v>1400</v>
      </c>
      <c r="M1452" s="38">
        <f t="shared" si="48"/>
        <v>1400</v>
      </c>
      <c r="N1452" s="39">
        <f t="shared" si="49"/>
        <v>-1024030.0000000001</v>
      </c>
    </row>
    <row r="1453" spans="2:14" x14ac:dyDescent="0.25">
      <c r="B1453" s="16">
        <f>IF(C1453="","",SUMIF('Account Ref'!B:B,'Trade Sheet'!C1453,'Account Ref'!A:A))</f>
        <v>1</v>
      </c>
      <c r="C1453" s="33" t="s">
        <v>222</v>
      </c>
      <c r="D1453" s="34">
        <v>44196</v>
      </c>
      <c r="E1453" s="34">
        <v>44176</v>
      </c>
      <c r="F1453" t="s">
        <v>466</v>
      </c>
      <c r="G1453">
        <v>21</v>
      </c>
      <c r="H1453">
        <v>-1</v>
      </c>
      <c r="I1453">
        <v>7744.65</v>
      </c>
      <c r="L1453" s="37">
        <v>100</v>
      </c>
      <c r="M1453" s="38">
        <f t="shared" si="48"/>
        <v>-100</v>
      </c>
      <c r="N1453" s="39">
        <f t="shared" si="49"/>
        <v>774465</v>
      </c>
    </row>
    <row r="1454" spans="2:14" x14ac:dyDescent="0.25">
      <c r="B1454" s="16">
        <f>IF(C1454="","",SUMIF('Account Ref'!B:B,'Trade Sheet'!C1454,'Account Ref'!A:A))</f>
        <v>1</v>
      </c>
      <c r="C1454" s="33" t="s">
        <v>222</v>
      </c>
      <c r="D1454" s="34">
        <v>44196</v>
      </c>
      <c r="E1454" s="34">
        <v>44176</v>
      </c>
      <c r="F1454" t="s">
        <v>504</v>
      </c>
      <c r="G1454">
        <v>21</v>
      </c>
      <c r="H1454">
        <v>-1</v>
      </c>
      <c r="I1454">
        <v>18414.75</v>
      </c>
      <c r="L1454" s="37">
        <v>50</v>
      </c>
      <c r="M1454" s="38">
        <f t="shared" si="48"/>
        <v>-50</v>
      </c>
      <c r="N1454" s="39">
        <f t="shared" si="49"/>
        <v>920737.5</v>
      </c>
    </row>
    <row r="1455" spans="2:14" x14ac:dyDescent="0.25">
      <c r="B1455" s="16">
        <f>IF(C1455="","",SUMIF('Account Ref'!B:B,'Trade Sheet'!C1455,'Account Ref'!A:A))</f>
        <v>1</v>
      </c>
      <c r="C1455" s="33" t="s">
        <v>222</v>
      </c>
      <c r="D1455" s="34">
        <v>44196</v>
      </c>
      <c r="E1455" s="34">
        <v>44176</v>
      </c>
      <c r="F1455" t="s">
        <v>446</v>
      </c>
      <c r="G1455">
        <v>21</v>
      </c>
      <c r="H1455">
        <v>1</v>
      </c>
      <c r="I1455">
        <v>13503.05</v>
      </c>
      <c r="L1455" s="37">
        <v>75</v>
      </c>
      <c r="M1455" s="38">
        <f t="shared" si="48"/>
        <v>75</v>
      </c>
      <c r="N1455" s="39">
        <f t="shared" si="49"/>
        <v>-1012728.75</v>
      </c>
    </row>
    <row r="1456" spans="2:14" x14ac:dyDescent="0.25">
      <c r="B1456" s="16">
        <f>IF(C1456="","",SUMIF('Account Ref'!B:B,'Trade Sheet'!C1456,'Account Ref'!A:A))</f>
        <v>1</v>
      </c>
      <c r="C1456" s="33" t="s">
        <v>222</v>
      </c>
      <c r="D1456" s="34">
        <v>44196</v>
      </c>
      <c r="E1456" s="34">
        <v>44176</v>
      </c>
      <c r="F1456" t="s">
        <v>457</v>
      </c>
      <c r="G1456">
        <v>21</v>
      </c>
      <c r="H1456">
        <v>1</v>
      </c>
      <c r="I1456">
        <v>2007.5</v>
      </c>
      <c r="L1456" s="37">
        <v>505</v>
      </c>
      <c r="M1456" s="38">
        <f t="shared" si="48"/>
        <v>505</v>
      </c>
      <c r="N1456" s="39">
        <f t="shared" si="49"/>
        <v>-1013787.5</v>
      </c>
    </row>
    <row r="1457" spans="2:14" x14ac:dyDescent="0.25">
      <c r="B1457" s="16">
        <f>IF(C1457="","",SUMIF('Account Ref'!B:B,'Trade Sheet'!C1457,'Account Ref'!A:A))</f>
        <v>1</v>
      </c>
      <c r="C1457" s="33" t="s">
        <v>222</v>
      </c>
      <c r="D1457" s="34">
        <v>44196</v>
      </c>
      <c r="E1457" s="34">
        <v>44176</v>
      </c>
      <c r="F1457" t="s">
        <v>467</v>
      </c>
      <c r="G1457">
        <v>21</v>
      </c>
      <c r="H1457">
        <v>-1</v>
      </c>
      <c r="I1457">
        <v>272.39999999999998</v>
      </c>
      <c r="L1457" s="37">
        <v>3000</v>
      </c>
      <c r="M1457" s="38">
        <f t="shared" si="48"/>
        <v>-3000</v>
      </c>
      <c r="N1457" s="39">
        <f t="shared" si="49"/>
        <v>817199.99999999988</v>
      </c>
    </row>
    <row r="1458" spans="2:14" x14ac:dyDescent="0.25">
      <c r="B1458" s="16">
        <f>IF(C1458="","",SUMIF('Account Ref'!B:B,'Trade Sheet'!C1458,'Account Ref'!A:A))</f>
        <v>1</v>
      </c>
      <c r="C1458" s="33" t="s">
        <v>222</v>
      </c>
      <c r="D1458" s="34">
        <v>44196</v>
      </c>
      <c r="E1458" s="34">
        <v>44176</v>
      </c>
      <c r="F1458" t="s">
        <v>498</v>
      </c>
      <c r="G1458">
        <v>21</v>
      </c>
      <c r="H1458">
        <v>1</v>
      </c>
      <c r="I1458">
        <v>179.05</v>
      </c>
      <c r="L1458" s="37">
        <v>5700</v>
      </c>
      <c r="M1458" s="38">
        <f t="shared" si="48"/>
        <v>5700</v>
      </c>
      <c r="N1458" s="39">
        <f t="shared" si="49"/>
        <v>-1020585.0000000001</v>
      </c>
    </row>
    <row r="1459" spans="2:14" x14ac:dyDescent="0.25">
      <c r="B1459" s="16">
        <f>IF(C1459="","",SUMIF('Account Ref'!B:B,'Trade Sheet'!C1459,'Account Ref'!A:A))</f>
        <v>1</v>
      </c>
      <c r="C1459" s="33" t="s">
        <v>222</v>
      </c>
      <c r="D1459" s="34">
        <v>44196</v>
      </c>
      <c r="E1459" s="34">
        <v>44176</v>
      </c>
      <c r="F1459" t="s">
        <v>458</v>
      </c>
      <c r="G1459">
        <v>21</v>
      </c>
      <c r="H1459">
        <v>-1</v>
      </c>
      <c r="I1459">
        <v>622.6</v>
      </c>
      <c r="L1459" s="37">
        <v>1700</v>
      </c>
      <c r="M1459" s="38">
        <f t="shared" si="48"/>
        <v>-1700</v>
      </c>
      <c r="N1459" s="39">
        <f t="shared" si="49"/>
        <v>1058420</v>
      </c>
    </row>
    <row r="1460" spans="2:14" x14ac:dyDescent="0.25">
      <c r="B1460" s="16">
        <f>IF(C1460="","",SUMIF('Account Ref'!B:B,'Trade Sheet'!C1460,'Account Ref'!A:A))</f>
        <v>1</v>
      </c>
      <c r="C1460" s="33" t="s">
        <v>222</v>
      </c>
      <c r="D1460" s="34">
        <v>44196</v>
      </c>
      <c r="E1460" s="34">
        <v>44176</v>
      </c>
      <c r="F1460" t="s">
        <v>481</v>
      </c>
      <c r="G1460">
        <v>21</v>
      </c>
      <c r="H1460">
        <v>3</v>
      </c>
      <c r="I1460">
        <v>438.95</v>
      </c>
      <c r="L1460" s="37">
        <v>1300</v>
      </c>
      <c r="M1460" s="38">
        <f t="shared" si="48"/>
        <v>3900</v>
      </c>
      <c r="N1460" s="39">
        <f t="shared" si="49"/>
        <v>-1711905</v>
      </c>
    </row>
    <row r="1461" spans="2:14" x14ac:dyDescent="0.25">
      <c r="B1461" s="16">
        <f>IF(C1461="","",SUMIF('Account Ref'!B:B,'Trade Sheet'!C1461,'Account Ref'!A:A))</f>
        <v>1</v>
      </c>
      <c r="C1461" s="33" t="s">
        <v>222</v>
      </c>
      <c r="D1461" s="34">
        <v>44196</v>
      </c>
      <c r="E1461" s="34">
        <v>44176</v>
      </c>
      <c r="F1461" t="s">
        <v>494</v>
      </c>
      <c r="G1461">
        <v>21</v>
      </c>
      <c r="H1461">
        <v>-1</v>
      </c>
      <c r="I1461">
        <v>354.05</v>
      </c>
      <c r="L1461" s="37">
        <v>3200</v>
      </c>
      <c r="M1461" s="38">
        <f t="shared" si="48"/>
        <v>-3200</v>
      </c>
      <c r="N1461" s="39">
        <f t="shared" si="49"/>
        <v>1132960</v>
      </c>
    </row>
    <row r="1462" spans="2:14" x14ac:dyDescent="0.25">
      <c r="B1462" s="16">
        <f>IF(C1462="","",SUMIF('Account Ref'!B:B,'Trade Sheet'!C1462,'Account Ref'!A:A))</f>
        <v>7</v>
      </c>
      <c r="C1462" s="33" t="s">
        <v>344</v>
      </c>
      <c r="D1462" s="34">
        <v>44196</v>
      </c>
      <c r="E1462" s="34">
        <v>44176</v>
      </c>
      <c r="F1462" t="s">
        <v>498</v>
      </c>
      <c r="G1462">
        <v>21</v>
      </c>
      <c r="H1462">
        <v>-1</v>
      </c>
      <c r="I1462">
        <v>179.05</v>
      </c>
      <c r="L1462" s="37">
        <v>5700</v>
      </c>
      <c r="M1462" s="38">
        <f t="shared" si="48"/>
        <v>-5700</v>
      </c>
      <c r="N1462" s="39">
        <f t="shared" si="49"/>
        <v>1020585.0000000001</v>
      </c>
    </row>
    <row r="1463" spans="2:14" x14ac:dyDescent="0.25">
      <c r="B1463" s="16">
        <f>IF(C1463="","",SUMIF('Account Ref'!B:B,'Trade Sheet'!C1463,'Account Ref'!A:A))</f>
        <v>7</v>
      </c>
      <c r="C1463" s="33" t="s">
        <v>344</v>
      </c>
      <c r="D1463" s="34">
        <v>44196</v>
      </c>
      <c r="E1463" s="34">
        <v>44176</v>
      </c>
      <c r="F1463" t="s">
        <v>464</v>
      </c>
      <c r="G1463">
        <v>21</v>
      </c>
      <c r="H1463">
        <v>-1</v>
      </c>
      <c r="I1463">
        <v>243.7</v>
      </c>
      <c r="L1463" s="37">
        <v>4300</v>
      </c>
      <c r="M1463" s="38">
        <f t="shared" si="48"/>
        <v>-4300</v>
      </c>
      <c r="N1463" s="39">
        <f t="shared" si="49"/>
        <v>1047910</v>
      </c>
    </row>
    <row r="1464" spans="2:14" x14ac:dyDescent="0.25">
      <c r="B1464" s="16">
        <f>IF(C1464="","",SUMIF('Account Ref'!B:B,'Trade Sheet'!C1464,'Account Ref'!A:A))</f>
        <v>7</v>
      </c>
      <c r="C1464" s="33" t="s">
        <v>344</v>
      </c>
      <c r="D1464" s="34">
        <v>44196</v>
      </c>
      <c r="E1464" s="34">
        <v>44176</v>
      </c>
      <c r="F1464" t="s">
        <v>463</v>
      </c>
      <c r="G1464">
        <v>21</v>
      </c>
      <c r="H1464">
        <v>-1</v>
      </c>
      <c r="I1464">
        <v>899.2</v>
      </c>
      <c r="L1464" s="37">
        <v>650</v>
      </c>
      <c r="M1464" s="38">
        <f t="shared" si="48"/>
        <v>-650</v>
      </c>
      <c r="N1464" s="39">
        <f t="shared" si="49"/>
        <v>584480</v>
      </c>
    </row>
    <row r="1465" spans="2:14" x14ac:dyDescent="0.25">
      <c r="B1465" s="16">
        <f>IF(C1465="","",SUMIF('Account Ref'!B:B,'Trade Sheet'!C1465,'Account Ref'!A:A))</f>
        <v>8</v>
      </c>
      <c r="C1465" s="33" t="s">
        <v>346</v>
      </c>
      <c r="D1465" s="34">
        <v>44196</v>
      </c>
      <c r="E1465" s="34">
        <v>44176</v>
      </c>
      <c r="F1465" t="s">
        <v>446</v>
      </c>
      <c r="G1465">
        <v>21</v>
      </c>
      <c r="H1465">
        <v>-2</v>
      </c>
      <c r="I1465">
        <v>13503.05</v>
      </c>
      <c r="L1465" s="37">
        <v>75</v>
      </c>
      <c r="M1465" s="38">
        <f t="shared" si="48"/>
        <v>-150</v>
      </c>
      <c r="N1465" s="39">
        <f t="shared" si="49"/>
        <v>2025457.5</v>
      </c>
    </row>
    <row r="1466" spans="2:14" x14ac:dyDescent="0.25">
      <c r="B1466" s="16">
        <f>IF(C1466="","",SUMIF('Account Ref'!B:B,'Trade Sheet'!C1466,'Account Ref'!A:A))</f>
        <v>1</v>
      </c>
      <c r="C1466" s="33" t="s">
        <v>222</v>
      </c>
      <c r="D1466" s="34">
        <v>44196</v>
      </c>
      <c r="E1466" s="34">
        <v>44179</v>
      </c>
      <c r="F1466" t="s">
        <v>428</v>
      </c>
      <c r="G1466">
        <v>21</v>
      </c>
      <c r="H1466">
        <v>2</v>
      </c>
      <c r="I1466">
        <v>470.32</v>
      </c>
      <c r="L1466" s="37">
        <v>2500</v>
      </c>
      <c r="M1466" s="38">
        <f t="shared" si="48"/>
        <v>5000</v>
      </c>
      <c r="N1466" s="39">
        <f t="shared" si="49"/>
        <v>-2351600</v>
      </c>
    </row>
    <row r="1467" spans="2:14" x14ac:dyDescent="0.25">
      <c r="B1467" s="16">
        <f>IF(C1467="","",SUMIF('Account Ref'!B:B,'Trade Sheet'!C1467,'Account Ref'!A:A))</f>
        <v>1</v>
      </c>
      <c r="C1467" s="33" t="s">
        <v>222</v>
      </c>
      <c r="D1467" s="34">
        <v>44196</v>
      </c>
      <c r="E1467" s="34">
        <v>44179</v>
      </c>
      <c r="F1467" t="s">
        <v>438</v>
      </c>
      <c r="G1467">
        <v>21</v>
      </c>
      <c r="H1467">
        <v>1</v>
      </c>
      <c r="I1467">
        <v>619.25</v>
      </c>
      <c r="L1467" s="37">
        <v>1200</v>
      </c>
      <c r="M1467" s="38">
        <f t="shared" si="48"/>
        <v>1200</v>
      </c>
      <c r="N1467" s="39">
        <f t="shared" si="49"/>
        <v>-743100</v>
      </c>
    </row>
    <row r="1468" spans="2:14" x14ac:dyDescent="0.25">
      <c r="B1468" s="16">
        <f>IF(C1468="","",SUMIF('Account Ref'!B:B,'Trade Sheet'!C1468,'Account Ref'!A:A))</f>
        <v>1</v>
      </c>
      <c r="C1468" s="33" t="s">
        <v>222</v>
      </c>
      <c r="D1468" s="34">
        <v>44196</v>
      </c>
      <c r="E1468" s="34">
        <v>44179</v>
      </c>
      <c r="F1468" t="s">
        <v>449</v>
      </c>
      <c r="G1468">
        <v>21</v>
      </c>
      <c r="H1468">
        <v>-1</v>
      </c>
      <c r="I1468">
        <v>3290.75</v>
      </c>
      <c r="L1468" s="37">
        <v>250</v>
      </c>
      <c r="M1468" s="38">
        <f t="shared" si="48"/>
        <v>-250</v>
      </c>
      <c r="N1468" s="39">
        <f t="shared" si="49"/>
        <v>822687.5</v>
      </c>
    </row>
    <row r="1469" spans="2:14" x14ac:dyDescent="0.25">
      <c r="B1469" s="16">
        <f>IF(C1469="","",SUMIF('Account Ref'!B:B,'Trade Sheet'!C1469,'Account Ref'!A:A))</f>
        <v>1</v>
      </c>
      <c r="C1469" s="33" t="s">
        <v>222</v>
      </c>
      <c r="D1469" s="34">
        <v>44196</v>
      </c>
      <c r="E1469" s="34">
        <v>44179</v>
      </c>
      <c r="F1469" t="s">
        <v>472</v>
      </c>
      <c r="G1469">
        <v>21</v>
      </c>
      <c r="H1469">
        <v>1</v>
      </c>
      <c r="I1469">
        <v>407.85</v>
      </c>
      <c r="L1469" s="37">
        <v>1800</v>
      </c>
      <c r="M1469" s="38">
        <f t="shared" si="48"/>
        <v>1800</v>
      </c>
      <c r="N1469" s="39">
        <f t="shared" si="49"/>
        <v>-734130</v>
      </c>
    </row>
    <row r="1470" spans="2:14" x14ac:dyDescent="0.25">
      <c r="B1470" s="16">
        <f>IF(C1470="","",SUMIF('Account Ref'!B:B,'Trade Sheet'!C1470,'Account Ref'!A:A))</f>
        <v>1</v>
      </c>
      <c r="C1470" s="33" t="s">
        <v>222</v>
      </c>
      <c r="D1470" s="34">
        <v>44196</v>
      </c>
      <c r="E1470" s="34">
        <v>44179</v>
      </c>
      <c r="F1470" t="s">
        <v>434</v>
      </c>
      <c r="G1470">
        <v>21</v>
      </c>
      <c r="H1470">
        <v>1</v>
      </c>
      <c r="I1470">
        <v>3791.85</v>
      </c>
      <c r="L1470" s="37">
        <v>200</v>
      </c>
      <c r="M1470" s="38">
        <f t="shared" ref="M1470:M1519" si="50">IF(H1470="","",H1470*L1470)</f>
        <v>200</v>
      </c>
      <c r="N1470" s="39">
        <f t="shared" ref="N1470:N1519" si="51">IF(M1470="","",I1470*-M1470)</f>
        <v>-758370</v>
      </c>
    </row>
    <row r="1471" spans="2:14" x14ac:dyDescent="0.25">
      <c r="B1471" s="16">
        <f>IF(C1471="","",SUMIF('Account Ref'!B:B,'Trade Sheet'!C1471,'Account Ref'!A:A))</f>
        <v>1</v>
      </c>
      <c r="C1471" s="33" t="s">
        <v>222</v>
      </c>
      <c r="D1471" s="34">
        <v>44196</v>
      </c>
      <c r="E1471" s="34">
        <v>44179</v>
      </c>
      <c r="F1471" t="s">
        <v>444</v>
      </c>
      <c r="G1471">
        <v>21</v>
      </c>
      <c r="H1471">
        <v>1</v>
      </c>
      <c r="I1471">
        <v>792.65</v>
      </c>
      <c r="L1471" s="37">
        <v>1300</v>
      </c>
      <c r="M1471" s="38">
        <f t="shared" si="50"/>
        <v>1300</v>
      </c>
      <c r="N1471" s="39">
        <f t="shared" si="51"/>
        <v>-1030445</v>
      </c>
    </row>
    <row r="1472" spans="2:14" x14ac:dyDescent="0.25">
      <c r="B1472" s="16">
        <f>IF(C1472="","",SUMIF('Account Ref'!B:B,'Trade Sheet'!C1472,'Account Ref'!A:A))</f>
        <v>1</v>
      </c>
      <c r="C1472" s="33" t="s">
        <v>222</v>
      </c>
      <c r="D1472" s="34">
        <v>44196</v>
      </c>
      <c r="E1472" s="34">
        <v>44179</v>
      </c>
      <c r="F1472" t="s">
        <v>430</v>
      </c>
      <c r="G1472">
        <v>21</v>
      </c>
      <c r="H1472">
        <v>-2</v>
      </c>
      <c r="I1472">
        <v>143.30000000000001</v>
      </c>
      <c r="L1472" s="37">
        <v>3700</v>
      </c>
      <c r="M1472" s="38">
        <f t="shared" si="50"/>
        <v>-7400</v>
      </c>
      <c r="N1472" s="39">
        <f t="shared" si="51"/>
        <v>1060420</v>
      </c>
    </row>
    <row r="1473" spans="2:14" x14ac:dyDescent="0.25">
      <c r="B1473" s="16">
        <f>IF(C1473="","",SUMIF('Account Ref'!B:B,'Trade Sheet'!C1473,'Account Ref'!A:A))</f>
        <v>1</v>
      </c>
      <c r="C1473" s="33" t="s">
        <v>222</v>
      </c>
      <c r="D1473" s="34">
        <v>44196</v>
      </c>
      <c r="E1473" s="34">
        <v>44179</v>
      </c>
      <c r="F1473" t="s">
        <v>496</v>
      </c>
      <c r="G1473">
        <v>21</v>
      </c>
      <c r="H1473">
        <v>1</v>
      </c>
      <c r="I1473">
        <v>3621.1</v>
      </c>
      <c r="L1473" s="37">
        <v>200</v>
      </c>
      <c r="M1473" s="38">
        <f t="shared" si="50"/>
        <v>200</v>
      </c>
      <c r="N1473" s="39">
        <f t="shared" si="51"/>
        <v>-724220</v>
      </c>
    </row>
    <row r="1474" spans="2:14" x14ac:dyDescent="0.25">
      <c r="B1474" s="16">
        <f>IF(C1474="","",SUMIF('Account Ref'!B:B,'Trade Sheet'!C1474,'Account Ref'!A:A))</f>
        <v>1</v>
      </c>
      <c r="C1474" s="33" t="s">
        <v>222</v>
      </c>
      <c r="D1474" s="34">
        <v>44196</v>
      </c>
      <c r="E1474" s="34">
        <v>44179</v>
      </c>
      <c r="F1474" t="s">
        <v>427</v>
      </c>
      <c r="G1474">
        <v>21</v>
      </c>
      <c r="H1474">
        <v>-2</v>
      </c>
      <c r="I1474">
        <v>125.88</v>
      </c>
      <c r="L1474" s="37">
        <v>6100</v>
      </c>
      <c r="M1474" s="38">
        <f t="shared" si="50"/>
        <v>-12200</v>
      </c>
      <c r="N1474" s="39">
        <f t="shared" si="51"/>
        <v>1535736</v>
      </c>
    </row>
    <row r="1475" spans="2:14" x14ac:dyDescent="0.25">
      <c r="B1475" s="16">
        <f>IF(C1475="","",SUMIF('Account Ref'!B:B,'Trade Sheet'!C1475,'Account Ref'!A:A))</f>
        <v>1</v>
      </c>
      <c r="C1475" s="33" t="s">
        <v>222</v>
      </c>
      <c r="D1475" s="34">
        <v>44196</v>
      </c>
      <c r="E1475" s="34">
        <v>44179</v>
      </c>
      <c r="F1475" t="s">
        <v>452</v>
      </c>
      <c r="G1475">
        <v>21</v>
      </c>
      <c r="H1475">
        <v>1</v>
      </c>
      <c r="I1475">
        <v>918.4</v>
      </c>
      <c r="L1475" s="37">
        <v>950</v>
      </c>
      <c r="M1475" s="38">
        <f t="shared" si="50"/>
        <v>950</v>
      </c>
      <c r="N1475" s="39">
        <f t="shared" si="51"/>
        <v>-872480</v>
      </c>
    </row>
    <row r="1476" spans="2:14" x14ac:dyDescent="0.25">
      <c r="B1476" s="16">
        <f>IF(C1476="","",SUMIF('Account Ref'!B:B,'Trade Sheet'!C1476,'Account Ref'!A:A))</f>
        <v>1</v>
      </c>
      <c r="C1476" s="33" t="s">
        <v>222</v>
      </c>
      <c r="D1476" s="34">
        <v>44196</v>
      </c>
      <c r="E1476" s="34">
        <v>44179</v>
      </c>
      <c r="F1476" t="s">
        <v>441</v>
      </c>
      <c r="G1476">
        <v>21</v>
      </c>
      <c r="H1476">
        <v>-1</v>
      </c>
      <c r="I1476">
        <v>1378.55</v>
      </c>
      <c r="L1476" s="37">
        <v>550</v>
      </c>
      <c r="M1476" s="38">
        <f t="shared" si="50"/>
        <v>-550</v>
      </c>
      <c r="N1476" s="39">
        <f t="shared" si="51"/>
        <v>758202.5</v>
      </c>
    </row>
    <row r="1477" spans="2:14" x14ac:dyDescent="0.25">
      <c r="B1477" s="16">
        <f>IF(C1477="","",SUMIF('Account Ref'!B:B,'Trade Sheet'!C1477,'Account Ref'!A:A))</f>
        <v>1</v>
      </c>
      <c r="C1477" s="33" t="s">
        <v>222</v>
      </c>
      <c r="D1477" s="34">
        <v>44196</v>
      </c>
      <c r="E1477" s="34">
        <v>44179</v>
      </c>
      <c r="F1477" t="s">
        <v>433</v>
      </c>
      <c r="G1477">
        <v>21</v>
      </c>
      <c r="H1477">
        <v>1</v>
      </c>
      <c r="I1477">
        <v>658.45</v>
      </c>
      <c r="L1477" s="37">
        <v>1100</v>
      </c>
      <c r="M1477" s="38">
        <f t="shared" si="50"/>
        <v>1100</v>
      </c>
      <c r="N1477" s="39">
        <f t="shared" si="51"/>
        <v>-724295</v>
      </c>
    </row>
    <row r="1478" spans="2:14" x14ac:dyDescent="0.25">
      <c r="B1478" s="16">
        <f>IF(C1478="","",SUMIF('Account Ref'!B:B,'Trade Sheet'!C1478,'Account Ref'!A:A))</f>
        <v>1</v>
      </c>
      <c r="C1478" s="33" t="s">
        <v>222</v>
      </c>
      <c r="D1478" s="34">
        <v>44196</v>
      </c>
      <c r="E1478" s="34">
        <v>44179</v>
      </c>
      <c r="F1478" t="s">
        <v>464</v>
      </c>
      <c r="G1478">
        <v>21</v>
      </c>
      <c r="H1478">
        <v>1</v>
      </c>
      <c r="I1478">
        <v>246.85</v>
      </c>
      <c r="L1478" s="37">
        <v>4300</v>
      </c>
      <c r="M1478" s="38">
        <f t="shared" si="50"/>
        <v>4300</v>
      </c>
      <c r="N1478" s="39">
        <f t="shared" si="51"/>
        <v>-1061455</v>
      </c>
    </row>
    <row r="1479" spans="2:14" x14ac:dyDescent="0.25">
      <c r="B1479" s="16">
        <f>IF(C1479="","",SUMIF('Account Ref'!B:B,'Trade Sheet'!C1479,'Account Ref'!A:A))</f>
        <v>1</v>
      </c>
      <c r="C1479" s="33" t="s">
        <v>222</v>
      </c>
      <c r="D1479" s="34">
        <v>44196</v>
      </c>
      <c r="E1479" s="34">
        <v>44179</v>
      </c>
      <c r="F1479" t="s">
        <v>503</v>
      </c>
      <c r="G1479">
        <v>21</v>
      </c>
      <c r="H1479">
        <v>1</v>
      </c>
      <c r="I1479">
        <v>2374.15</v>
      </c>
      <c r="L1479" s="37">
        <v>300</v>
      </c>
      <c r="M1479" s="38">
        <f t="shared" si="50"/>
        <v>300</v>
      </c>
      <c r="N1479" s="39">
        <f t="shared" si="51"/>
        <v>-712245</v>
      </c>
    </row>
    <row r="1480" spans="2:14" x14ac:dyDescent="0.25">
      <c r="B1480" s="16">
        <f>IF(C1480="","",SUMIF('Account Ref'!B:B,'Trade Sheet'!C1480,'Account Ref'!A:A))</f>
        <v>1</v>
      </c>
      <c r="C1480" s="33" t="s">
        <v>222</v>
      </c>
      <c r="D1480" s="34">
        <v>44196</v>
      </c>
      <c r="E1480" s="34">
        <v>44179</v>
      </c>
      <c r="F1480" t="s">
        <v>475</v>
      </c>
      <c r="G1480">
        <v>21</v>
      </c>
      <c r="H1480">
        <v>-1</v>
      </c>
      <c r="I1480">
        <v>526.4</v>
      </c>
      <c r="L1480" s="37">
        <v>1375</v>
      </c>
      <c r="M1480" s="38">
        <f t="shared" si="50"/>
        <v>-1375</v>
      </c>
      <c r="N1480" s="39">
        <f t="shared" si="51"/>
        <v>723800</v>
      </c>
    </row>
    <row r="1481" spans="2:14" x14ac:dyDescent="0.25">
      <c r="B1481" s="16">
        <f>IF(C1481="","",SUMIF('Account Ref'!B:B,'Trade Sheet'!C1481,'Account Ref'!A:A))</f>
        <v>1</v>
      </c>
      <c r="C1481" s="33" t="s">
        <v>222</v>
      </c>
      <c r="D1481" s="34">
        <v>44196</v>
      </c>
      <c r="E1481" s="34">
        <v>44179</v>
      </c>
      <c r="F1481" t="s">
        <v>432</v>
      </c>
      <c r="G1481">
        <v>21</v>
      </c>
      <c r="H1481">
        <v>-1</v>
      </c>
      <c r="I1481">
        <v>925.15</v>
      </c>
      <c r="L1481" s="37">
        <v>800</v>
      </c>
      <c r="M1481" s="38">
        <f t="shared" si="50"/>
        <v>-800</v>
      </c>
      <c r="N1481" s="39">
        <f t="shared" si="51"/>
        <v>740120</v>
      </c>
    </row>
    <row r="1482" spans="2:14" x14ac:dyDescent="0.25">
      <c r="B1482" s="16">
        <f>IF(C1482="","",SUMIF('Account Ref'!B:B,'Trade Sheet'!C1482,'Account Ref'!A:A))</f>
        <v>1</v>
      </c>
      <c r="C1482" s="33" t="s">
        <v>222</v>
      </c>
      <c r="D1482" s="34">
        <v>44196</v>
      </c>
      <c r="E1482" s="34">
        <v>44179</v>
      </c>
      <c r="F1482" t="s">
        <v>465</v>
      </c>
      <c r="G1482">
        <v>21</v>
      </c>
      <c r="H1482">
        <v>-4</v>
      </c>
      <c r="I1482">
        <v>96.4</v>
      </c>
      <c r="L1482" s="37">
        <v>5700</v>
      </c>
      <c r="M1482" s="38">
        <f t="shared" si="50"/>
        <v>-22800</v>
      </c>
      <c r="N1482" s="39">
        <f t="shared" si="51"/>
        <v>2197920</v>
      </c>
    </row>
    <row r="1483" spans="2:14" x14ac:dyDescent="0.25">
      <c r="B1483" s="16">
        <f>IF(C1483="","",SUMIF('Account Ref'!B:B,'Trade Sheet'!C1483,'Account Ref'!A:A))</f>
        <v>1</v>
      </c>
      <c r="C1483" s="33" t="s">
        <v>222</v>
      </c>
      <c r="D1483" s="34">
        <v>44196</v>
      </c>
      <c r="E1483" s="34">
        <v>44179</v>
      </c>
      <c r="F1483" t="s">
        <v>437</v>
      </c>
      <c r="G1483">
        <v>21</v>
      </c>
      <c r="H1483">
        <v>1</v>
      </c>
      <c r="I1483">
        <v>1925</v>
      </c>
      <c r="L1483" s="37">
        <v>400</v>
      </c>
      <c r="M1483" s="38">
        <f t="shared" si="50"/>
        <v>400</v>
      </c>
      <c r="N1483" s="39">
        <f t="shared" si="51"/>
        <v>-770000</v>
      </c>
    </row>
    <row r="1484" spans="2:14" x14ac:dyDescent="0.25">
      <c r="B1484" s="16">
        <f>IF(C1484="","",SUMIF('Account Ref'!B:B,'Trade Sheet'!C1484,'Account Ref'!A:A))</f>
        <v>1</v>
      </c>
      <c r="C1484" s="33" t="s">
        <v>222</v>
      </c>
      <c r="D1484" s="34">
        <v>44196</v>
      </c>
      <c r="E1484" s="34">
        <v>44179</v>
      </c>
      <c r="F1484" t="s">
        <v>456</v>
      </c>
      <c r="G1484">
        <v>21</v>
      </c>
      <c r="H1484">
        <v>1</v>
      </c>
      <c r="I1484">
        <v>1253.6500000000001</v>
      </c>
      <c r="L1484" s="37">
        <v>550</v>
      </c>
      <c r="M1484" s="38">
        <f t="shared" si="50"/>
        <v>550</v>
      </c>
      <c r="N1484" s="39">
        <f t="shared" si="51"/>
        <v>-689507.5</v>
      </c>
    </row>
    <row r="1485" spans="2:14" x14ac:dyDescent="0.25">
      <c r="B1485" s="16">
        <f>IF(C1485="","",SUMIF('Account Ref'!B:B,'Trade Sheet'!C1485,'Account Ref'!A:A))</f>
        <v>1</v>
      </c>
      <c r="C1485" s="33" t="s">
        <v>222</v>
      </c>
      <c r="D1485" s="34">
        <v>44196</v>
      </c>
      <c r="E1485" s="34">
        <v>44179</v>
      </c>
      <c r="F1485" t="s">
        <v>504</v>
      </c>
      <c r="G1485">
        <v>21</v>
      </c>
      <c r="H1485">
        <v>1</v>
      </c>
      <c r="I1485">
        <v>18663</v>
      </c>
      <c r="L1485" s="37">
        <v>50</v>
      </c>
      <c r="M1485" s="38">
        <f t="shared" si="50"/>
        <v>50</v>
      </c>
      <c r="N1485" s="39">
        <f t="shared" si="51"/>
        <v>-933150</v>
      </c>
    </row>
    <row r="1486" spans="2:14" x14ac:dyDescent="0.25">
      <c r="B1486" s="16">
        <f>IF(C1486="","",SUMIF('Account Ref'!B:B,'Trade Sheet'!C1486,'Account Ref'!A:A))</f>
        <v>1</v>
      </c>
      <c r="C1486" s="33" t="s">
        <v>222</v>
      </c>
      <c r="D1486" s="34">
        <v>44196</v>
      </c>
      <c r="E1486" s="34">
        <v>44179</v>
      </c>
      <c r="F1486" t="s">
        <v>446</v>
      </c>
      <c r="G1486">
        <v>21</v>
      </c>
      <c r="H1486">
        <v>1</v>
      </c>
      <c r="I1486">
        <v>13570</v>
      </c>
      <c r="L1486" s="37">
        <v>75</v>
      </c>
      <c r="M1486" s="38">
        <f t="shared" si="50"/>
        <v>75</v>
      </c>
      <c r="N1486" s="39">
        <f t="shared" si="51"/>
        <v>-1017750</v>
      </c>
    </row>
    <row r="1487" spans="2:14" x14ac:dyDescent="0.25">
      <c r="B1487" s="16">
        <f>IF(C1487="","",SUMIF('Account Ref'!B:B,'Trade Sheet'!C1487,'Account Ref'!A:A))</f>
        <v>1</v>
      </c>
      <c r="C1487" s="33" t="s">
        <v>222</v>
      </c>
      <c r="D1487" s="34">
        <v>44196</v>
      </c>
      <c r="E1487" s="34">
        <v>44179</v>
      </c>
      <c r="F1487" t="s">
        <v>435</v>
      </c>
      <c r="G1487">
        <v>21</v>
      </c>
      <c r="H1487">
        <v>-2</v>
      </c>
      <c r="I1487">
        <v>104.63</v>
      </c>
      <c r="L1487" s="37">
        <v>5700</v>
      </c>
      <c r="M1487" s="38">
        <f t="shared" si="50"/>
        <v>-11400</v>
      </c>
      <c r="N1487" s="39">
        <f t="shared" si="51"/>
        <v>1192782</v>
      </c>
    </row>
    <row r="1488" spans="2:14" x14ac:dyDescent="0.25">
      <c r="B1488" s="16">
        <f>IF(C1488="","",SUMIF('Account Ref'!B:B,'Trade Sheet'!C1488,'Account Ref'!A:A))</f>
        <v>1</v>
      </c>
      <c r="C1488" s="33" t="s">
        <v>222</v>
      </c>
      <c r="D1488" s="34">
        <v>44196</v>
      </c>
      <c r="E1488" s="34">
        <v>44179</v>
      </c>
      <c r="F1488" t="s">
        <v>426</v>
      </c>
      <c r="G1488">
        <v>21</v>
      </c>
      <c r="H1488">
        <v>-1</v>
      </c>
      <c r="I1488">
        <v>101</v>
      </c>
      <c r="L1488" s="37">
        <v>7700</v>
      </c>
      <c r="M1488" s="38">
        <f t="shared" si="50"/>
        <v>-7700</v>
      </c>
      <c r="N1488" s="39">
        <f t="shared" si="51"/>
        <v>777700</v>
      </c>
    </row>
    <row r="1489" spans="2:14" x14ac:dyDescent="0.25">
      <c r="B1489" s="16">
        <f>IF(C1489="","",SUMIF('Account Ref'!B:B,'Trade Sheet'!C1489,'Account Ref'!A:A))</f>
        <v>1</v>
      </c>
      <c r="C1489" s="33" t="s">
        <v>222</v>
      </c>
      <c r="D1489" s="34">
        <v>44196</v>
      </c>
      <c r="E1489" s="34">
        <v>44179</v>
      </c>
      <c r="F1489" t="s">
        <v>429</v>
      </c>
      <c r="G1489">
        <v>21</v>
      </c>
      <c r="H1489">
        <v>1</v>
      </c>
      <c r="I1489">
        <v>853</v>
      </c>
      <c r="L1489" s="37">
        <v>750</v>
      </c>
      <c r="M1489" s="38">
        <f t="shared" si="50"/>
        <v>750</v>
      </c>
      <c r="N1489" s="39">
        <f t="shared" si="51"/>
        <v>-639750</v>
      </c>
    </row>
    <row r="1490" spans="2:14" x14ac:dyDescent="0.25">
      <c r="B1490" s="16">
        <f>IF(C1490="","",SUMIF('Account Ref'!B:B,'Trade Sheet'!C1490,'Account Ref'!A:A))</f>
        <v>1</v>
      </c>
      <c r="C1490" s="33" t="s">
        <v>222</v>
      </c>
      <c r="D1490" s="34">
        <v>44196</v>
      </c>
      <c r="E1490" s="34">
        <v>44179</v>
      </c>
      <c r="F1490" t="s">
        <v>443</v>
      </c>
      <c r="G1490">
        <v>21</v>
      </c>
      <c r="H1490">
        <v>-1</v>
      </c>
      <c r="I1490">
        <v>23845.200000000001</v>
      </c>
      <c r="L1490" s="37">
        <v>50</v>
      </c>
      <c r="M1490" s="38">
        <f t="shared" si="50"/>
        <v>-50</v>
      </c>
      <c r="N1490" s="39">
        <f t="shared" si="51"/>
        <v>1192260</v>
      </c>
    </row>
    <row r="1491" spans="2:14" x14ac:dyDescent="0.25">
      <c r="B1491" s="16">
        <f>IF(C1491="","",SUMIF('Account Ref'!B:B,'Trade Sheet'!C1491,'Account Ref'!A:A))</f>
        <v>1</v>
      </c>
      <c r="C1491" s="33" t="s">
        <v>222</v>
      </c>
      <c r="D1491" s="34">
        <v>44196</v>
      </c>
      <c r="E1491" s="34">
        <v>44179</v>
      </c>
      <c r="F1491" t="s">
        <v>498</v>
      </c>
      <c r="G1491">
        <v>21</v>
      </c>
      <c r="H1491">
        <v>-1</v>
      </c>
      <c r="I1491">
        <v>178.32</v>
      </c>
      <c r="L1491" s="37">
        <v>5700</v>
      </c>
      <c r="M1491" s="38">
        <f t="shared" si="50"/>
        <v>-5700</v>
      </c>
      <c r="N1491" s="39">
        <f t="shared" si="51"/>
        <v>1016424</v>
      </c>
    </row>
    <row r="1492" spans="2:14" x14ac:dyDescent="0.25">
      <c r="B1492" s="16">
        <f>IF(C1492="","",SUMIF('Account Ref'!B:B,'Trade Sheet'!C1492,'Account Ref'!A:A))</f>
        <v>1</v>
      </c>
      <c r="C1492" s="33" t="s">
        <v>222</v>
      </c>
      <c r="D1492" s="34">
        <v>44196</v>
      </c>
      <c r="E1492" s="34">
        <v>44179</v>
      </c>
      <c r="F1492" t="s">
        <v>458</v>
      </c>
      <c r="G1492">
        <v>21</v>
      </c>
      <c r="H1492">
        <v>-1</v>
      </c>
      <c r="I1492">
        <v>628.6</v>
      </c>
      <c r="L1492" s="37">
        <v>1700</v>
      </c>
      <c r="M1492" s="38">
        <f t="shared" si="50"/>
        <v>-1700</v>
      </c>
      <c r="N1492" s="39">
        <f t="shared" si="51"/>
        <v>1068620</v>
      </c>
    </row>
    <row r="1493" spans="2:14" x14ac:dyDescent="0.25">
      <c r="B1493" s="16">
        <f>IF(C1493="","",SUMIF('Account Ref'!B:B,'Trade Sheet'!C1493,'Account Ref'!A:A))</f>
        <v>1</v>
      </c>
      <c r="C1493" s="33" t="s">
        <v>222</v>
      </c>
      <c r="D1493" s="34">
        <v>44196</v>
      </c>
      <c r="E1493" s="34">
        <v>44179</v>
      </c>
      <c r="F1493" t="s">
        <v>459</v>
      </c>
      <c r="G1493">
        <v>21</v>
      </c>
      <c r="H1493">
        <v>1</v>
      </c>
      <c r="I1493">
        <v>914.95</v>
      </c>
      <c r="L1493" s="37">
        <v>1200</v>
      </c>
      <c r="M1493" s="38">
        <f t="shared" si="50"/>
        <v>1200</v>
      </c>
      <c r="N1493" s="39">
        <f t="shared" si="51"/>
        <v>-1097940</v>
      </c>
    </row>
    <row r="1494" spans="2:14" x14ac:dyDescent="0.25">
      <c r="B1494" s="16">
        <f>IF(C1494="","",SUMIF('Account Ref'!B:B,'Trade Sheet'!C1494,'Account Ref'!A:A))</f>
        <v>1</v>
      </c>
      <c r="C1494" s="33" t="s">
        <v>222</v>
      </c>
      <c r="D1494" s="34">
        <v>44196</v>
      </c>
      <c r="E1494" s="34">
        <v>44179</v>
      </c>
      <c r="F1494" t="s">
        <v>502</v>
      </c>
      <c r="G1494">
        <v>21</v>
      </c>
      <c r="H1494">
        <v>-1</v>
      </c>
      <c r="I1494">
        <v>1464.5</v>
      </c>
      <c r="L1494" s="37">
        <v>750</v>
      </c>
      <c r="M1494" s="38">
        <f t="shared" si="50"/>
        <v>-750</v>
      </c>
      <c r="N1494" s="39">
        <f t="shared" si="51"/>
        <v>1098375</v>
      </c>
    </row>
    <row r="1495" spans="2:14" x14ac:dyDescent="0.25">
      <c r="B1495" s="16">
        <f>IF(C1495="","",SUMIF('Account Ref'!B:B,'Trade Sheet'!C1495,'Account Ref'!A:A))</f>
        <v>1</v>
      </c>
      <c r="C1495" s="33" t="s">
        <v>222</v>
      </c>
      <c r="D1495" s="34">
        <v>44196</v>
      </c>
      <c r="E1495" s="34">
        <v>44179</v>
      </c>
      <c r="F1495" t="s">
        <v>460</v>
      </c>
      <c r="G1495">
        <v>21</v>
      </c>
      <c r="H1495">
        <v>-1</v>
      </c>
      <c r="I1495">
        <v>5079.95</v>
      </c>
      <c r="L1495" s="37">
        <v>200</v>
      </c>
      <c r="M1495" s="38">
        <f t="shared" si="50"/>
        <v>-200</v>
      </c>
      <c r="N1495" s="39">
        <f t="shared" si="51"/>
        <v>1015990</v>
      </c>
    </row>
    <row r="1496" spans="2:14" x14ac:dyDescent="0.25">
      <c r="B1496" s="16">
        <f>IF(C1496="","",SUMIF('Account Ref'!B:B,'Trade Sheet'!C1496,'Account Ref'!A:A))</f>
        <v>7</v>
      </c>
      <c r="C1496" s="33" t="s">
        <v>344</v>
      </c>
      <c r="D1496" s="34">
        <v>44196</v>
      </c>
      <c r="E1496" s="34">
        <v>44179</v>
      </c>
      <c r="F1496" t="s">
        <v>498</v>
      </c>
      <c r="G1496">
        <v>21</v>
      </c>
      <c r="H1496">
        <v>-1</v>
      </c>
      <c r="I1496">
        <v>178.32</v>
      </c>
      <c r="L1496" s="37">
        <v>5700</v>
      </c>
      <c r="M1496" s="38">
        <f t="shared" si="50"/>
        <v>-5700</v>
      </c>
      <c r="N1496" s="39">
        <f t="shared" si="51"/>
        <v>1016424</v>
      </c>
    </row>
    <row r="1497" spans="2:14" x14ac:dyDescent="0.25">
      <c r="B1497" s="16">
        <f>IF(C1497="","",SUMIF('Account Ref'!B:B,'Trade Sheet'!C1497,'Account Ref'!A:A))</f>
        <v>7</v>
      </c>
      <c r="C1497" s="33" t="s">
        <v>344</v>
      </c>
      <c r="D1497" s="34">
        <v>44196</v>
      </c>
      <c r="E1497" s="34">
        <v>44179</v>
      </c>
      <c r="F1497" t="s">
        <v>464</v>
      </c>
      <c r="G1497">
        <v>21</v>
      </c>
      <c r="H1497">
        <v>-1</v>
      </c>
      <c r="I1497">
        <v>246.85</v>
      </c>
      <c r="L1497" s="37">
        <v>4300</v>
      </c>
      <c r="M1497" s="38">
        <f t="shared" si="50"/>
        <v>-4300</v>
      </c>
      <c r="N1497" s="39">
        <f t="shared" si="51"/>
        <v>1061455</v>
      </c>
    </row>
    <row r="1498" spans="2:14" x14ac:dyDescent="0.25">
      <c r="B1498" s="16">
        <f>IF(C1498="","",SUMIF('Account Ref'!B:B,'Trade Sheet'!C1498,'Account Ref'!A:A))</f>
        <v>7</v>
      </c>
      <c r="C1498" s="33" t="s">
        <v>344</v>
      </c>
      <c r="D1498" s="34">
        <v>44196</v>
      </c>
      <c r="E1498" s="34">
        <v>44179</v>
      </c>
      <c r="F1498" t="s">
        <v>463</v>
      </c>
      <c r="G1498">
        <v>21</v>
      </c>
      <c r="H1498">
        <v>-1</v>
      </c>
      <c r="I1498">
        <v>892.3</v>
      </c>
      <c r="L1498" s="37">
        <v>650</v>
      </c>
      <c r="M1498" s="38">
        <f t="shared" si="50"/>
        <v>-650</v>
      </c>
      <c r="N1498" s="39">
        <f t="shared" si="51"/>
        <v>579995</v>
      </c>
    </row>
    <row r="1499" spans="2:14" x14ac:dyDescent="0.25">
      <c r="B1499" s="16">
        <f>IF(C1499="","",SUMIF('Account Ref'!B:B,'Trade Sheet'!C1499,'Account Ref'!A:A))</f>
        <v>8</v>
      </c>
      <c r="C1499" s="33" t="s">
        <v>346</v>
      </c>
      <c r="D1499" s="34">
        <v>44196</v>
      </c>
      <c r="E1499" s="34">
        <v>44180</v>
      </c>
      <c r="F1499" t="s">
        <v>446</v>
      </c>
      <c r="G1499">
        <v>21</v>
      </c>
      <c r="H1499">
        <v>4</v>
      </c>
      <c r="I1499">
        <v>13520.99</v>
      </c>
      <c r="L1499" s="37">
        <v>75</v>
      </c>
      <c r="M1499" s="38">
        <f t="shared" si="50"/>
        <v>300</v>
      </c>
      <c r="N1499" s="39">
        <f t="shared" si="51"/>
        <v>-4056297</v>
      </c>
    </row>
    <row r="1500" spans="2:14" x14ac:dyDescent="0.25">
      <c r="B1500" s="16">
        <f>IF(C1500="","",SUMIF('Account Ref'!B:B,'Trade Sheet'!C1500,'Account Ref'!A:A))</f>
        <v>1</v>
      </c>
      <c r="C1500" s="33" t="s">
        <v>222</v>
      </c>
      <c r="D1500" s="34">
        <v>44196</v>
      </c>
      <c r="E1500" s="34">
        <v>44180</v>
      </c>
      <c r="F1500" t="s">
        <v>428</v>
      </c>
      <c r="G1500">
        <v>21</v>
      </c>
      <c r="H1500">
        <v>-1</v>
      </c>
      <c r="I1500">
        <v>479.1</v>
      </c>
      <c r="L1500" s="37">
        <v>2500</v>
      </c>
      <c r="M1500" s="38">
        <f t="shared" si="50"/>
        <v>-2500</v>
      </c>
      <c r="N1500" s="39">
        <f t="shared" si="51"/>
        <v>1197750</v>
      </c>
    </row>
    <row r="1501" spans="2:14" x14ac:dyDescent="0.25">
      <c r="B1501" s="16">
        <f>IF(C1501="","",SUMIF('Account Ref'!B:B,'Trade Sheet'!C1501,'Account Ref'!A:A))</f>
        <v>1</v>
      </c>
      <c r="C1501" s="33" t="s">
        <v>222</v>
      </c>
      <c r="D1501" s="34">
        <v>44196</v>
      </c>
      <c r="E1501" s="34">
        <v>44180</v>
      </c>
      <c r="F1501" t="s">
        <v>438</v>
      </c>
      <c r="G1501">
        <v>21</v>
      </c>
      <c r="H1501">
        <v>-1</v>
      </c>
      <c r="I1501">
        <v>611.25</v>
      </c>
      <c r="L1501" s="37">
        <v>1200</v>
      </c>
      <c r="M1501" s="38">
        <f t="shared" si="50"/>
        <v>-1200</v>
      </c>
      <c r="N1501" s="39">
        <f t="shared" si="51"/>
        <v>733500</v>
      </c>
    </row>
    <row r="1502" spans="2:14" x14ac:dyDescent="0.25">
      <c r="B1502" s="16">
        <f>IF(C1502="","",SUMIF('Account Ref'!B:B,'Trade Sheet'!C1502,'Account Ref'!A:A))</f>
        <v>1</v>
      </c>
      <c r="C1502" s="33" t="s">
        <v>222</v>
      </c>
      <c r="D1502" s="34">
        <v>44196</v>
      </c>
      <c r="E1502" s="34">
        <v>44180</v>
      </c>
      <c r="F1502" t="s">
        <v>449</v>
      </c>
      <c r="G1502">
        <v>21</v>
      </c>
      <c r="H1502">
        <v>2</v>
      </c>
      <c r="I1502">
        <v>3284.88</v>
      </c>
      <c r="L1502" s="37">
        <v>250</v>
      </c>
      <c r="M1502" s="38">
        <f t="shared" si="50"/>
        <v>500</v>
      </c>
      <c r="N1502" s="39">
        <f t="shared" si="51"/>
        <v>-1642440</v>
      </c>
    </row>
    <row r="1503" spans="2:14" x14ac:dyDescent="0.25">
      <c r="B1503" s="16">
        <f>IF(C1503="","",SUMIF('Account Ref'!B:B,'Trade Sheet'!C1503,'Account Ref'!A:A))</f>
        <v>1</v>
      </c>
      <c r="C1503" s="33" t="s">
        <v>222</v>
      </c>
      <c r="D1503" s="34">
        <v>44196</v>
      </c>
      <c r="E1503" s="34">
        <v>44180</v>
      </c>
      <c r="F1503" t="s">
        <v>472</v>
      </c>
      <c r="G1503">
        <v>21</v>
      </c>
      <c r="H1503">
        <v>-1</v>
      </c>
      <c r="I1503">
        <v>400.55</v>
      </c>
      <c r="L1503" s="37">
        <v>1800</v>
      </c>
      <c r="M1503" s="38">
        <f t="shared" si="50"/>
        <v>-1800</v>
      </c>
      <c r="N1503" s="39">
        <f t="shared" si="51"/>
        <v>720990</v>
      </c>
    </row>
    <row r="1504" spans="2:14" x14ac:dyDescent="0.25">
      <c r="B1504" s="16">
        <f>IF(C1504="","",SUMIF('Account Ref'!B:B,'Trade Sheet'!C1504,'Account Ref'!A:A))</f>
        <v>1</v>
      </c>
      <c r="C1504" s="33" t="s">
        <v>222</v>
      </c>
      <c r="D1504" s="34">
        <v>44196</v>
      </c>
      <c r="E1504" s="34">
        <v>44180</v>
      </c>
      <c r="F1504" t="s">
        <v>444</v>
      </c>
      <c r="G1504">
        <v>21</v>
      </c>
      <c r="H1504">
        <v>-2</v>
      </c>
      <c r="I1504">
        <v>785.92</v>
      </c>
      <c r="L1504" s="37">
        <v>1300</v>
      </c>
      <c r="M1504" s="38">
        <f t="shared" si="50"/>
        <v>-2600</v>
      </c>
      <c r="N1504" s="39">
        <f t="shared" si="51"/>
        <v>2043392</v>
      </c>
    </row>
    <row r="1505" spans="2:14" x14ac:dyDescent="0.25">
      <c r="B1505" s="16">
        <f>IF(C1505="","",SUMIF('Account Ref'!B:B,'Trade Sheet'!C1505,'Account Ref'!A:A))</f>
        <v>1</v>
      </c>
      <c r="C1505" s="33" t="s">
        <v>222</v>
      </c>
      <c r="D1505" s="34">
        <v>44196</v>
      </c>
      <c r="E1505" s="34">
        <v>44180</v>
      </c>
      <c r="F1505" t="s">
        <v>427</v>
      </c>
      <c r="G1505">
        <v>21</v>
      </c>
      <c r="H1505">
        <v>1</v>
      </c>
      <c r="I1505">
        <v>125.9</v>
      </c>
      <c r="L1505" s="37">
        <v>6100</v>
      </c>
      <c r="M1505" s="38">
        <f t="shared" si="50"/>
        <v>6100</v>
      </c>
      <c r="N1505" s="39">
        <f t="shared" si="51"/>
        <v>-767990</v>
      </c>
    </row>
    <row r="1506" spans="2:14" x14ac:dyDescent="0.25">
      <c r="B1506" s="16">
        <f>IF(C1506="","",SUMIF('Account Ref'!B:B,'Trade Sheet'!C1506,'Account Ref'!A:A))</f>
        <v>1</v>
      </c>
      <c r="C1506" s="33" t="s">
        <v>222</v>
      </c>
      <c r="D1506" s="34">
        <v>44196</v>
      </c>
      <c r="E1506" s="34">
        <v>44180</v>
      </c>
      <c r="F1506" t="s">
        <v>452</v>
      </c>
      <c r="G1506">
        <v>21</v>
      </c>
      <c r="H1506">
        <v>-1</v>
      </c>
      <c r="I1506">
        <v>914.15</v>
      </c>
      <c r="L1506" s="37">
        <v>950</v>
      </c>
      <c r="M1506" s="38">
        <f t="shared" si="50"/>
        <v>-950</v>
      </c>
      <c r="N1506" s="39">
        <f t="shared" si="51"/>
        <v>868442.5</v>
      </c>
    </row>
    <row r="1507" spans="2:14" x14ac:dyDescent="0.25">
      <c r="B1507" s="16">
        <f>IF(C1507="","",SUMIF('Account Ref'!B:B,'Trade Sheet'!C1507,'Account Ref'!A:A))</f>
        <v>1</v>
      </c>
      <c r="C1507" s="33" t="s">
        <v>222</v>
      </c>
      <c r="D1507" s="34">
        <v>44196</v>
      </c>
      <c r="E1507" s="34">
        <v>44180</v>
      </c>
      <c r="F1507" t="s">
        <v>441</v>
      </c>
      <c r="G1507">
        <v>21</v>
      </c>
      <c r="H1507">
        <v>1</v>
      </c>
      <c r="I1507">
        <v>1387.8</v>
      </c>
      <c r="L1507" s="37">
        <v>550</v>
      </c>
      <c r="M1507" s="38">
        <f t="shared" si="50"/>
        <v>550</v>
      </c>
      <c r="N1507" s="39">
        <f t="shared" si="51"/>
        <v>-763290</v>
      </c>
    </row>
    <row r="1508" spans="2:14" x14ac:dyDescent="0.25">
      <c r="B1508" s="16">
        <f>IF(C1508="","",SUMIF('Account Ref'!B:B,'Trade Sheet'!C1508,'Account Ref'!A:A))</f>
        <v>1</v>
      </c>
      <c r="C1508" s="33" t="s">
        <v>222</v>
      </c>
      <c r="D1508" s="34">
        <v>44196</v>
      </c>
      <c r="E1508" s="34">
        <v>44180</v>
      </c>
      <c r="F1508" t="s">
        <v>433</v>
      </c>
      <c r="G1508">
        <v>21</v>
      </c>
      <c r="H1508">
        <v>1</v>
      </c>
      <c r="I1508">
        <v>654</v>
      </c>
      <c r="L1508" s="37">
        <v>1100</v>
      </c>
      <c r="M1508" s="38">
        <f t="shared" si="50"/>
        <v>1100</v>
      </c>
      <c r="N1508" s="39">
        <f t="shared" si="51"/>
        <v>-719400</v>
      </c>
    </row>
    <row r="1509" spans="2:14" x14ac:dyDescent="0.25">
      <c r="B1509" s="16">
        <f>IF(C1509="","",SUMIF('Account Ref'!B:B,'Trade Sheet'!C1509,'Account Ref'!A:A))</f>
        <v>1</v>
      </c>
      <c r="C1509" s="33" t="s">
        <v>222</v>
      </c>
      <c r="D1509" s="34">
        <v>44196</v>
      </c>
      <c r="E1509" s="34">
        <v>44180</v>
      </c>
      <c r="F1509" t="s">
        <v>476</v>
      </c>
      <c r="G1509">
        <v>21</v>
      </c>
      <c r="H1509">
        <v>1</v>
      </c>
      <c r="I1509">
        <v>3109.95</v>
      </c>
      <c r="L1509" s="37">
        <v>300</v>
      </c>
      <c r="M1509" s="38">
        <f t="shared" si="50"/>
        <v>300</v>
      </c>
      <c r="N1509" s="39">
        <f t="shared" si="51"/>
        <v>-932985</v>
      </c>
    </row>
    <row r="1510" spans="2:14" x14ac:dyDescent="0.25">
      <c r="B1510" s="16">
        <f>IF(C1510="","",SUMIF('Account Ref'!B:B,'Trade Sheet'!C1510,'Account Ref'!A:A))</f>
        <v>1</v>
      </c>
      <c r="C1510" s="33" t="s">
        <v>222</v>
      </c>
      <c r="D1510" s="34">
        <v>44196</v>
      </c>
      <c r="E1510" s="34">
        <v>44180</v>
      </c>
      <c r="F1510" t="s">
        <v>491</v>
      </c>
      <c r="G1510">
        <v>21</v>
      </c>
      <c r="H1510">
        <v>1</v>
      </c>
      <c r="I1510">
        <v>214.7</v>
      </c>
      <c r="L1510" s="37">
        <v>3200</v>
      </c>
      <c r="M1510" s="38">
        <f t="shared" si="50"/>
        <v>3200</v>
      </c>
      <c r="N1510" s="39">
        <f t="shared" si="51"/>
        <v>-687040</v>
      </c>
    </row>
    <row r="1511" spans="2:14" x14ac:dyDescent="0.25">
      <c r="B1511" s="16">
        <f>IF(C1511="","",SUMIF('Account Ref'!B:B,'Trade Sheet'!C1511,'Account Ref'!A:A))</f>
        <v>1</v>
      </c>
      <c r="C1511" s="33" t="s">
        <v>222</v>
      </c>
      <c r="D1511" s="34">
        <v>44196</v>
      </c>
      <c r="E1511" s="34">
        <v>44180</v>
      </c>
      <c r="F1511" t="s">
        <v>456</v>
      </c>
      <c r="G1511">
        <v>21</v>
      </c>
      <c r="H1511">
        <v>-1</v>
      </c>
      <c r="I1511">
        <v>1247.7</v>
      </c>
      <c r="L1511" s="37">
        <v>550</v>
      </c>
      <c r="M1511" s="38">
        <f t="shared" si="50"/>
        <v>-550</v>
      </c>
      <c r="N1511" s="39">
        <f t="shared" si="51"/>
        <v>686235</v>
      </c>
    </row>
    <row r="1512" spans="2:14" x14ac:dyDescent="0.25">
      <c r="B1512" s="16">
        <f>IF(C1512="","",SUMIF('Account Ref'!B:B,'Trade Sheet'!C1512,'Account Ref'!A:A))</f>
        <v>1</v>
      </c>
      <c r="C1512" s="33" t="s">
        <v>222</v>
      </c>
      <c r="D1512" s="34">
        <v>44196</v>
      </c>
      <c r="E1512" s="34">
        <v>44180</v>
      </c>
      <c r="F1512" t="s">
        <v>446</v>
      </c>
      <c r="G1512">
        <v>21</v>
      </c>
      <c r="H1512">
        <v>1</v>
      </c>
      <c r="I1512">
        <v>13585</v>
      </c>
      <c r="L1512" s="37">
        <v>75</v>
      </c>
      <c r="M1512" s="38">
        <f t="shared" si="50"/>
        <v>75</v>
      </c>
      <c r="N1512" s="39">
        <f t="shared" si="51"/>
        <v>-1018875</v>
      </c>
    </row>
    <row r="1513" spans="2:14" x14ac:dyDescent="0.25">
      <c r="B1513" s="16">
        <f>IF(C1513="","",SUMIF('Account Ref'!B:B,'Trade Sheet'!C1513,'Account Ref'!A:A))</f>
        <v>1</v>
      </c>
      <c r="C1513" s="33" t="s">
        <v>222</v>
      </c>
      <c r="D1513" s="34">
        <v>44196</v>
      </c>
      <c r="E1513" s="34">
        <v>44180</v>
      </c>
      <c r="F1513" t="s">
        <v>457</v>
      </c>
      <c r="G1513">
        <v>21</v>
      </c>
      <c r="H1513">
        <v>1</v>
      </c>
      <c r="I1513">
        <v>1974.55</v>
      </c>
      <c r="L1513" s="37">
        <v>505</v>
      </c>
      <c r="M1513" s="38">
        <f t="shared" si="50"/>
        <v>505</v>
      </c>
      <c r="N1513" s="39">
        <f t="shared" si="51"/>
        <v>-997147.75</v>
      </c>
    </row>
    <row r="1514" spans="2:14" x14ac:dyDescent="0.25">
      <c r="B1514" s="16">
        <f>IF(C1514="","",SUMIF('Account Ref'!B:B,'Trade Sheet'!C1514,'Account Ref'!A:A))</f>
        <v>1</v>
      </c>
      <c r="C1514" s="33" t="s">
        <v>222</v>
      </c>
      <c r="D1514" s="34">
        <v>44196</v>
      </c>
      <c r="E1514" s="34">
        <v>44180</v>
      </c>
      <c r="F1514" t="s">
        <v>429</v>
      </c>
      <c r="G1514">
        <v>21</v>
      </c>
      <c r="H1514">
        <v>-1</v>
      </c>
      <c r="I1514">
        <v>855.25</v>
      </c>
      <c r="L1514" s="37">
        <v>750</v>
      </c>
      <c r="M1514" s="38">
        <f t="shared" si="50"/>
        <v>-750</v>
      </c>
      <c r="N1514" s="39">
        <f t="shared" si="51"/>
        <v>641437.5</v>
      </c>
    </row>
    <row r="1515" spans="2:14" x14ac:dyDescent="0.25">
      <c r="B1515" s="16">
        <f>IF(C1515="","",SUMIF('Account Ref'!B:B,'Trade Sheet'!C1515,'Account Ref'!A:A))</f>
        <v>1</v>
      </c>
      <c r="C1515" s="33" t="s">
        <v>222</v>
      </c>
      <c r="D1515" s="34">
        <v>44196</v>
      </c>
      <c r="E1515" s="34">
        <v>44180</v>
      </c>
      <c r="F1515" t="s">
        <v>458</v>
      </c>
      <c r="G1515">
        <v>21</v>
      </c>
      <c r="H1515">
        <v>1</v>
      </c>
      <c r="I1515">
        <v>673.45</v>
      </c>
      <c r="L1515" s="37">
        <v>1700</v>
      </c>
      <c r="M1515" s="38">
        <f t="shared" si="50"/>
        <v>1700</v>
      </c>
      <c r="N1515" s="39">
        <f t="shared" si="51"/>
        <v>-1144865</v>
      </c>
    </row>
    <row r="1516" spans="2:14" x14ac:dyDescent="0.25">
      <c r="B1516" s="16">
        <f>IF(C1516="","",SUMIF('Account Ref'!B:B,'Trade Sheet'!C1516,'Account Ref'!A:A))</f>
        <v>1</v>
      </c>
      <c r="C1516" s="33" t="s">
        <v>222</v>
      </c>
      <c r="D1516" s="34">
        <v>44196</v>
      </c>
      <c r="E1516" s="34">
        <v>44180</v>
      </c>
      <c r="F1516" t="s">
        <v>481</v>
      </c>
      <c r="G1516">
        <v>21</v>
      </c>
      <c r="H1516">
        <v>-4</v>
      </c>
      <c r="I1516">
        <v>449.18</v>
      </c>
      <c r="L1516" s="37">
        <v>1300</v>
      </c>
      <c r="M1516" s="38">
        <f t="shared" si="50"/>
        <v>-5200</v>
      </c>
      <c r="N1516" s="39">
        <f t="shared" si="51"/>
        <v>2335736</v>
      </c>
    </row>
    <row r="1517" spans="2:14" x14ac:dyDescent="0.25">
      <c r="B1517" s="16">
        <f>IF(C1517="","",SUMIF('Account Ref'!B:B,'Trade Sheet'!C1517,'Account Ref'!A:A))</f>
        <v>1</v>
      </c>
      <c r="C1517" s="33" t="s">
        <v>222</v>
      </c>
      <c r="D1517" s="34">
        <v>44196</v>
      </c>
      <c r="E1517" s="34">
        <v>44180</v>
      </c>
      <c r="F1517" t="s">
        <v>494</v>
      </c>
      <c r="G1517">
        <v>21</v>
      </c>
      <c r="H1517">
        <v>1</v>
      </c>
      <c r="I1517">
        <v>353.5</v>
      </c>
      <c r="L1517" s="37">
        <v>3200</v>
      </c>
      <c r="M1517" s="38">
        <f t="shared" si="50"/>
        <v>3200</v>
      </c>
      <c r="N1517" s="39">
        <f t="shared" si="51"/>
        <v>-1131200</v>
      </c>
    </row>
    <row r="1518" spans="2:14" x14ac:dyDescent="0.25">
      <c r="B1518" s="16">
        <f>IF(C1518="","",SUMIF('Account Ref'!B:B,'Trade Sheet'!C1518,'Account Ref'!A:A))</f>
        <v>7</v>
      </c>
      <c r="C1518" s="33" t="s">
        <v>344</v>
      </c>
      <c r="D1518" s="34">
        <v>44196</v>
      </c>
      <c r="E1518" s="34">
        <v>44180</v>
      </c>
      <c r="F1518" t="s">
        <v>469</v>
      </c>
      <c r="G1518">
        <v>21</v>
      </c>
      <c r="H1518">
        <v>1</v>
      </c>
      <c r="I1518">
        <v>366.6</v>
      </c>
      <c r="L1518" s="37">
        <v>2700</v>
      </c>
      <c r="M1518" s="38">
        <f t="shared" si="50"/>
        <v>2700</v>
      </c>
      <c r="N1518" s="39">
        <f t="shared" si="51"/>
        <v>-989820.00000000012</v>
      </c>
    </row>
    <row r="1519" spans="2:14" x14ac:dyDescent="0.25">
      <c r="B1519" s="16">
        <f>IF(C1519="","",SUMIF('Account Ref'!B:B,'Trade Sheet'!C1519,'Account Ref'!A:A))</f>
        <v>7</v>
      </c>
      <c r="C1519" s="33" t="s">
        <v>344</v>
      </c>
      <c r="D1519" s="34">
        <v>44196</v>
      </c>
      <c r="E1519" s="34">
        <v>44180</v>
      </c>
      <c r="F1519" t="s">
        <v>463</v>
      </c>
      <c r="G1519">
        <v>21</v>
      </c>
      <c r="H1519">
        <v>-1</v>
      </c>
      <c r="I1519">
        <v>879.7</v>
      </c>
      <c r="L1519" s="37">
        <v>650</v>
      </c>
      <c r="M1519" s="38">
        <f t="shared" si="50"/>
        <v>-650</v>
      </c>
      <c r="N1519" s="39">
        <f t="shared" si="51"/>
        <v>571805</v>
      </c>
    </row>
    <row r="1520" spans="2:14" x14ac:dyDescent="0.25">
      <c r="B1520" s="16">
        <f>IF(C1520="","",SUMIF('Account Ref'!B:B,'Trade Sheet'!C1520,'Account Ref'!A:A))</f>
        <v>1</v>
      </c>
      <c r="C1520" s="33" t="s">
        <v>222</v>
      </c>
      <c r="D1520" s="34">
        <v>44196</v>
      </c>
      <c r="E1520" s="34">
        <v>44181</v>
      </c>
      <c r="F1520" t="s">
        <v>428</v>
      </c>
      <c r="G1520">
        <v>21</v>
      </c>
      <c r="H1520">
        <v>-1</v>
      </c>
      <c r="I1520">
        <v>478.3</v>
      </c>
      <c r="L1520" s="37">
        <v>2500</v>
      </c>
      <c r="M1520" s="38">
        <f t="shared" ref="M1520:M1578" si="52">IF(H1520="","",H1520*L1520)</f>
        <v>-2500</v>
      </c>
      <c r="N1520" s="39">
        <f t="shared" ref="N1520:N1578" si="53">IF(M1520="","",I1520*-M1520)</f>
        <v>1195750</v>
      </c>
    </row>
    <row r="1521" spans="2:14" x14ac:dyDescent="0.25">
      <c r="B1521" s="16">
        <f>IF(C1521="","",SUMIF('Account Ref'!B:B,'Trade Sheet'!C1521,'Account Ref'!A:A))</f>
        <v>1</v>
      </c>
      <c r="C1521" s="33" t="s">
        <v>222</v>
      </c>
      <c r="D1521" s="34">
        <v>44196</v>
      </c>
      <c r="E1521" s="34">
        <v>44181</v>
      </c>
      <c r="F1521" t="s">
        <v>438</v>
      </c>
      <c r="G1521">
        <v>21</v>
      </c>
      <c r="H1521">
        <v>1</v>
      </c>
      <c r="I1521">
        <v>610.25</v>
      </c>
      <c r="L1521" s="37">
        <v>1200</v>
      </c>
      <c r="M1521" s="38">
        <f t="shared" si="52"/>
        <v>1200</v>
      </c>
      <c r="N1521" s="39">
        <f t="shared" si="53"/>
        <v>-732300</v>
      </c>
    </row>
    <row r="1522" spans="2:14" x14ac:dyDescent="0.25">
      <c r="B1522" s="16">
        <f>IF(C1522="","",SUMIF('Account Ref'!B:B,'Trade Sheet'!C1522,'Account Ref'!A:A))</f>
        <v>1</v>
      </c>
      <c r="C1522" s="33" t="s">
        <v>222</v>
      </c>
      <c r="D1522" s="34">
        <v>44196</v>
      </c>
      <c r="E1522" s="34">
        <v>44181</v>
      </c>
      <c r="F1522" t="s">
        <v>449</v>
      </c>
      <c r="G1522">
        <v>21</v>
      </c>
      <c r="H1522">
        <v>-1</v>
      </c>
      <c r="I1522">
        <v>3317.7</v>
      </c>
      <c r="L1522" s="37">
        <v>250</v>
      </c>
      <c r="M1522" s="38">
        <f t="shared" si="52"/>
        <v>-250</v>
      </c>
      <c r="N1522" s="39">
        <f t="shared" si="53"/>
        <v>829425</v>
      </c>
    </row>
    <row r="1523" spans="2:14" x14ac:dyDescent="0.25">
      <c r="B1523" s="16">
        <f>IF(C1523="","",SUMIF('Account Ref'!B:B,'Trade Sheet'!C1523,'Account Ref'!A:A))</f>
        <v>1</v>
      </c>
      <c r="C1523" s="33" t="s">
        <v>222</v>
      </c>
      <c r="D1523" s="34">
        <v>44196</v>
      </c>
      <c r="E1523" s="34">
        <v>44181</v>
      </c>
      <c r="F1523" t="s">
        <v>478</v>
      </c>
      <c r="G1523">
        <v>21</v>
      </c>
      <c r="H1523">
        <v>-1</v>
      </c>
      <c r="I1523">
        <v>9331.4</v>
      </c>
      <c r="L1523" s="37">
        <v>125</v>
      </c>
      <c r="M1523" s="38">
        <f t="shared" si="52"/>
        <v>-125</v>
      </c>
      <c r="N1523" s="39">
        <f t="shared" si="53"/>
        <v>1166425</v>
      </c>
    </row>
    <row r="1524" spans="2:14" x14ac:dyDescent="0.25">
      <c r="B1524" s="16">
        <f>IF(C1524="","",SUMIF('Account Ref'!B:B,'Trade Sheet'!C1524,'Account Ref'!A:A))</f>
        <v>1</v>
      </c>
      <c r="C1524" s="33" t="s">
        <v>222</v>
      </c>
      <c r="D1524" s="34">
        <v>44196</v>
      </c>
      <c r="E1524" s="34">
        <v>44181</v>
      </c>
      <c r="F1524" t="s">
        <v>440</v>
      </c>
      <c r="G1524">
        <v>21</v>
      </c>
      <c r="H1524">
        <v>-1</v>
      </c>
      <c r="I1524">
        <v>5169.55</v>
      </c>
      <c r="L1524" s="37">
        <v>250</v>
      </c>
      <c r="M1524" s="38">
        <f t="shared" si="52"/>
        <v>-250</v>
      </c>
      <c r="N1524" s="39">
        <f t="shared" si="53"/>
        <v>1292387.5</v>
      </c>
    </row>
    <row r="1525" spans="2:14" x14ac:dyDescent="0.25">
      <c r="B1525" s="16">
        <f>IF(C1525="","",SUMIF('Account Ref'!B:B,'Trade Sheet'!C1525,'Account Ref'!A:A))</f>
        <v>1</v>
      </c>
      <c r="C1525" s="33" t="s">
        <v>222</v>
      </c>
      <c r="D1525" s="34">
        <v>44196</v>
      </c>
      <c r="E1525" s="34">
        <v>44181</v>
      </c>
      <c r="F1525" t="s">
        <v>472</v>
      </c>
      <c r="G1525">
        <v>21</v>
      </c>
      <c r="H1525">
        <v>2</v>
      </c>
      <c r="I1525">
        <v>401.4</v>
      </c>
      <c r="L1525" s="37">
        <v>1800</v>
      </c>
      <c r="M1525" s="38">
        <f t="shared" si="52"/>
        <v>3600</v>
      </c>
      <c r="N1525" s="39">
        <f t="shared" si="53"/>
        <v>-1445040</v>
      </c>
    </row>
    <row r="1526" spans="2:14" x14ac:dyDescent="0.25">
      <c r="B1526" s="16">
        <f>IF(C1526="","",SUMIF('Account Ref'!B:B,'Trade Sheet'!C1526,'Account Ref'!A:A))</f>
        <v>1</v>
      </c>
      <c r="C1526" s="33" t="s">
        <v>222</v>
      </c>
      <c r="D1526" s="34">
        <v>44196</v>
      </c>
      <c r="E1526" s="34">
        <v>44181</v>
      </c>
      <c r="F1526" t="s">
        <v>444</v>
      </c>
      <c r="G1526">
        <v>21</v>
      </c>
      <c r="H1526">
        <v>2</v>
      </c>
      <c r="I1526">
        <v>788.02</v>
      </c>
      <c r="L1526" s="37">
        <v>1300</v>
      </c>
      <c r="M1526" s="38">
        <f t="shared" si="52"/>
        <v>2600</v>
      </c>
      <c r="N1526" s="39">
        <f t="shared" si="53"/>
        <v>-2048852</v>
      </c>
    </row>
    <row r="1527" spans="2:14" x14ac:dyDescent="0.25">
      <c r="B1527" s="16">
        <f>IF(C1527="","",SUMIF('Account Ref'!B:B,'Trade Sheet'!C1527,'Account Ref'!A:A))</f>
        <v>1</v>
      </c>
      <c r="C1527" s="33" t="s">
        <v>222</v>
      </c>
      <c r="D1527" s="34">
        <v>44196</v>
      </c>
      <c r="E1527" s="34">
        <v>44181</v>
      </c>
      <c r="F1527" t="s">
        <v>430</v>
      </c>
      <c r="G1527">
        <v>21</v>
      </c>
      <c r="H1527">
        <v>2</v>
      </c>
      <c r="I1527">
        <v>145.72</v>
      </c>
      <c r="L1527" s="37">
        <v>3700</v>
      </c>
      <c r="M1527" s="38">
        <f t="shared" si="52"/>
        <v>7400</v>
      </c>
      <c r="N1527" s="39">
        <f t="shared" si="53"/>
        <v>-1078328</v>
      </c>
    </row>
    <row r="1528" spans="2:14" x14ac:dyDescent="0.25">
      <c r="B1528" s="16">
        <f>IF(C1528="","",SUMIF('Account Ref'!B:B,'Trade Sheet'!C1528,'Account Ref'!A:A))</f>
        <v>1</v>
      </c>
      <c r="C1528" s="33" t="s">
        <v>222</v>
      </c>
      <c r="D1528" s="34">
        <v>44196</v>
      </c>
      <c r="E1528" s="34">
        <v>44181</v>
      </c>
      <c r="F1528" t="s">
        <v>496</v>
      </c>
      <c r="G1528">
        <v>21</v>
      </c>
      <c r="H1528">
        <v>-1</v>
      </c>
      <c r="I1528">
        <v>3721.65</v>
      </c>
      <c r="L1528" s="37">
        <v>200</v>
      </c>
      <c r="M1528" s="38">
        <f t="shared" si="52"/>
        <v>-200</v>
      </c>
      <c r="N1528" s="39">
        <f t="shared" si="53"/>
        <v>744330</v>
      </c>
    </row>
    <row r="1529" spans="2:14" x14ac:dyDescent="0.25">
      <c r="B1529" s="16">
        <f>IF(C1529="","",SUMIF('Account Ref'!B:B,'Trade Sheet'!C1529,'Account Ref'!A:A))</f>
        <v>1</v>
      </c>
      <c r="C1529" s="33" t="s">
        <v>222</v>
      </c>
      <c r="D1529" s="34">
        <v>44196</v>
      </c>
      <c r="E1529" s="34">
        <v>44181</v>
      </c>
      <c r="F1529" t="s">
        <v>436</v>
      </c>
      <c r="G1529">
        <v>21</v>
      </c>
      <c r="H1529">
        <v>-1</v>
      </c>
      <c r="I1529">
        <v>2478.15</v>
      </c>
      <c r="L1529" s="37">
        <v>350</v>
      </c>
      <c r="M1529" s="38">
        <f t="shared" si="52"/>
        <v>-350</v>
      </c>
      <c r="N1529" s="39">
        <f t="shared" si="53"/>
        <v>867352.5</v>
      </c>
    </row>
    <row r="1530" spans="2:14" x14ac:dyDescent="0.25">
      <c r="B1530" s="16">
        <f>IF(C1530="","",SUMIF('Account Ref'!B:B,'Trade Sheet'!C1530,'Account Ref'!A:A))</f>
        <v>1</v>
      </c>
      <c r="C1530" s="33" t="s">
        <v>222</v>
      </c>
      <c r="D1530" s="34">
        <v>44196</v>
      </c>
      <c r="E1530" s="34">
        <v>44181</v>
      </c>
      <c r="F1530" t="s">
        <v>473</v>
      </c>
      <c r="G1530">
        <v>21</v>
      </c>
      <c r="H1530">
        <v>-1</v>
      </c>
      <c r="I1530">
        <v>2431.65</v>
      </c>
      <c r="L1530" s="37">
        <v>300</v>
      </c>
      <c r="M1530" s="38">
        <f t="shared" si="52"/>
        <v>-300</v>
      </c>
      <c r="N1530" s="39">
        <f t="shared" si="53"/>
        <v>729495</v>
      </c>
    </row>
    <row r="1531" spans="2:14" x14ac:dyDescent="0.25">
      <c r="B1531" s="16">
        <f>IF(C1531="","",SUMIF('Account Ref'!B:B,'Trade Sheet'!C1531,'Account Ref'!A:A))</f>
        <v>1</v>
      </c>
      <c r="C1531" s="33" t="s">
        <v>222</v>
      </c>
      <c r="D1531" s="34">
        <v>44196</v>
      </c>
      <c r="E1531" s="34">
        <v>44181</v>
      </c>
      <c r="F1531" t="s">
        <v>441</v>
      </c>
      <c r="G1531">
        <v>21</v>
      </c>
      <c r="H1531">
        <v>-1</v>
      </c>
      <c r="I1531">
        <v>1418.5</v>
      </c>
      <c r="L1531" s="37">
        <v>550</v>
      </c>
      <c r="M1531" s="38">
        <f t="shared" si="52"/>
        <v>-550</v>
      </c>
      <c r="N1531" s="39">
        <f t="shared" si="53"/>
        <v>780175</v>
      </c>
    </row>
    <row r="1532" spans="2:14" x14ac:dyDescent="0.25">
      <c r="B1532" s="16">
        <f>IF(C1532="","",SUMIF('Account Ref'!B:B,'Trade Sheet'!C1532,'Account Ref'!A:A))</f>
        <v>1</v>
      </c>
      <c r="C1532" s="33" t="s">
        <v>222</v>
      </c>
      <c r="D1532" s="34">
        <v>44196</v>
      </c>
      <c r="E1532" s="34">
        <v>44181</v>
      </c>
      <c r="F1532" t="s">
        <v>433</v>
      </c>
      <c r="G1532">
        <v>21</v>
      </c>
      <c r="H1532">
        <v>-1</v>
      </c>
      <c r="I1532">
        <v>651.5</v>
      </c>
      <c r="L1532" s="37">
        <v>1100</v>
      </c>
      <c r="M1532" s="38">
        <f t="shared" si="52"/>
        <v>-1100</v>
      </c>
      <c r="N1532" s="39">
        <f t="shared" si="53"/>
        <v>716650</v>
      </c>
    </row>
    <row r="1533" spans="2:14" x14ac:dyDescent="0.25">
      <c r="B1533" s="16">
        <f>IF(C1533="","",SUMIF('Account Ref'!B:B,'Trade Sheet'!C1533,'Account Ref'!A:A))</f>
        <v>1</v>
      </c>
      <c r="C1533" s="33" t="s">
        <v>222</v>
      </c>
      <c r="D1533" s="34">
        <v>44196</v>
      </c>
      <c r="E1533" s="34">
        <v>44181</v>
      </c>
      <c r="F1533" t="s">
        <v>476</v>
      </c>
      <c r="G1533">
        <v>21</v>
      </c>
      <c r="H1533">
        <v>-1</v>
      </c>
      <c r="I1533">
        <v>3121.1</v>
      </c>
      <c r="L1533" s="37">
        <v>300</v>
      </c>
      <c r="M1533" s="38">
        <f t="shared" si="52"/>
        <v>-300</v>
      </c>
      <c r="N1533" s="39">
        <f t="shared" si="53"/>
        <v>936330</v>
      </c>
    </row>
    <row r="1534" spans="2:14" x14ac:dyDescent="0.25">
      <c r="B1534" s="16">
        <f>IF(C1534="","",SUMIF('Account Ref'!B:B,'Trade Sheet'!C1534,'Account Ref'!A:A))</f>
        <v>1</v>
      </c>
      <c r="C1534" s="33" t="s">
        <v>222</v>
      </c>
      <c r="D1534" s="34">
        <v>44196</v>
      </c>
      <c r="E1534" s="34">
        <v>44181</v>
      </c>
      <c r="F1534" t="s">
        <v>503</v>
      </c>
      <c r="G1534">
        <v>21</v>
      </c>
      <c r="H1534">
        <v>1</v>
      </c>
      <c r="I1534">
        <v>2352.85</v>
      </c>
      <c r="L1534" s="37">
        <v>300</v>
      </c>
      <c r="M1534" s="38">
        <f t="shared" si="52"/>
        <v>300</v>
      </c>
      <c r="N1534" s="39">
        <f t="shared" si="53"/>
        <v>-705855</v>
      </c>
    </row>
    <row r="1535" spans="2:14" x14ac:dyDescent="0.25">
      <c r="B1535" s="16">
        <f>IF(C1535="","",SUMIF('Account Ref'!B:B,'Trade Sheet'!C1535,'Account Ref'!A:A))</f>
        <v>1</v>
      </c>
      <c r="C1535" s="33" t="s">
        <v>222</v>
      </c>
      <c r="D1535" s="34">
        <v>44196</v>
      </c>
      <c r="E1535" s="34">
        <v>44181</v>
      </c>
      <c r="F1535" t="s">
        <v>475</v>
      </c>
      <c r="G1535">
        <v>21</v>
      </c>
      <c r="H1535">
        <v>2</v>
      </c>
      <c r="I1535">
        <v>514.75</v>
      </c>
      <c r="L1535" s="37">
        <v>1375</v>
      </c>
      <c r="M1535" s="38">
        <f t="shared" si="52"/>
        <v>2750</v>
      </c>
      <c r="N1535" s="39">
        <f t="shared" si="53"/>
        <v>-1415562.5</v>
      </c>
    </row>
    <row r="1536" spans="2:14" x14ac:dyDescent="0.25">
      <c r="B1536" s="16">
        <f>IF(C1536="","",SUMIF('Account Ref'!B:B,'Trade Sheet'!C1536,'Account Ref'!A:A))</f>
        <v>1</v>
      </c>
      <c r="C1536" s="33" t="s">
        <v>222</v>
      </c>
      <c r="D1536" s="34">
        <v>44196</v>
      </c>
      <c r="E1536" s="34">
        <v>44181</v>
      </c>
      <c r="F1536" t="s">
        <v>465</v>
      </c>
      <c r="G1536">
        <v>21</v>
      </c>
      <c r="H1536">
        <v>2</v>
      </c>
      <c r="I1536">
        <v>96.7</v>
      </c>
      <c r="L1536" s="37">
        <v>5700</v>
      </c>
      <c r="M1536" s="38">
        <f t="shared" si="52"/>
        <v>11400</v>
      </c>
      <c r="N1536" s="39">
        <f t="shared" si="53"/>
        <v>-1102380</v>
      </c>
    </row>
    <row r="1537" spans="2:14" x14ac:dyDescent="0.25">
      <c r="B1537" s="16">
        <f>IF(C1537="","",SUMIF('Account Ref'!B:B,'Trade Sheet'!C1537,'Account Ref'!A:A))</f>
        <v>1</v>
      </c>
      <c r="C1537" s="33" t="s">
        <v>222</v>
      </c>
      <c r="D1537" s="34">
        <v>44196</v>
      </c>
      <c r="E1537" s="34">
        <v>44181</v>
      </c>
      <c r="F1537" t="s">
        <v>491</v>
      </c>
      <c r="G1537">
        <v>21</v>
      </c>
      <c r="H1537">
        <v>1</v>
      </c>
      <c r="I1537">
        <v>215.15</v>
      </c>
      <c r="L1537" s="37">
        <v>3200</v>
      </c>
      <c r="M1537" s="38">
        <f t="shared" si="52"/>
        <v>3200</v>
      </c>
      <c r="N1537" s="39">
        <f t="shared" si="53"/>
        <v>-688480</v>
      </c>
    </row>
    <row r="1538" spans="2:14" x14ac:dyDescent="0.25">
      <c r="B1538" s="16">
        <f>IF(C1538="","",SUMIF('Account Ref'!B:B,'Trade Sheet'!C1538,'Account Ref'!A:A))</f>
        <v>1</v>
      </c>
      <c r="C1538" s="33" t="s">
        <v>222</v>
      </c>
      <c r="D1538" s="34">
        <v>44196</v>
      </c>
      <c r="E1538" s="34">
        <v>44181</v>
      </c>
      <c r="F1538" t="s">
        <v>469</v>
      </c>
      <c r="G1538">
        <v>21</v>
      </c>
      <c r="H1538">
        <v>-1</v>
      </c>
      <c r="I1538">
        <v>371.35</v>
      </c>
      <c r="L1538" s="37">
        <v>2700</v>
      </c>
      <c r="M1538" s="38">
        <f t="shared" si="52"/>
        <v>-2700</v>
      </c>
      <c r="N1538" s="39">
        <f t="shared" si="53"/>
        <v>1002645.0000000001</v>
      </c>
    </row>
    <row r="1539" spans="2:14" x14ac:dyDescent="0.25">
      <c r="B1539" s="16">
        <f>IF(C1539="","",SUMIF('Account Ref'!B:B,'Trade Sheet'!C1539,'Account Ref'!A:A))</f>
        <v>1</v>
      </c>
      <c r="C1539" s="33" t="s">
        <v>222</v>
      </c>
      <c r="D1539" s="34">
        <v>44196</v>
      </c>
      <c r="E1539" s="34">
        <v>44181</v>
      </c>
      <c r="F1539" t="s">
        <v>456</v>
      </c>
      <c r="G1539">
        <v>21</v>
      </c>
      <c r="H1539">
        <v>1</v>
      </c>
      <c r="I1539">
        <v>1272.8</v>
      </c>
      <c r="L1539" s="37">
        <v>550</v>
      </c>
      <c r="M1539" s="38">
        <f t="shared" si="52"/>
        <v>550</v>
      </c>
      <c r="N1539" s="39">
        <f t="shared" si="53"/>
        <v>-700040</v>
      </c>
    </row>
    <row r="1540" spans="2:14" x14ac:dyDescent="0.25">
      <c r="B1540" s="16">
        <f>IF(C1540="","",SUMIF('Account Ref'!B:B,'Trade Sheet'!C1540,'Account Ref'!A:A))</f>
        <v>1</v>
      </c>
      <c r="C1540" s="33" t="s">
        <v>222</v>
      </c>
      <c r="D1540" s="34">
        <v>44196</v>
      </c>
      <c r="E1540" s="34">
        <v>44181</v>
      </c>
      <c r="F1540" t="s">
        <v>479</v>
      </c>
      <c r="G1540">
        <v>21</v>
      </c>
      <c r="H1540">
        <v>-1</v>
      </c>
      <c r="I1540">
        <v>732.75</v>
      </c>
      <c r="L1540" s="37">
        <v>1400</v>
      </c>
      <c r="M1540" s="38">
        <f t="shared" si="52"/>
        <v>-1400</v>
      </c>
      <c r="N1540" s="39">
        <f t="shared" si="53"/>
        <v>1025850</v>
      </c>
    </row>
    <row r="1541" spans="2:14" x14ac:dyDescent="0.25">
      <c r="B1541" s="16">
        <f>IF(C1541="","",SUMIF('Account Ref'!B:B,'Trade Sheet'!C1541,'Account Ref'!A:A))</f>
        <v>1</v>
      </c>
      <c r="C1541" s="33" t="s">
        <v>222</v>
      </c>
      <c r="D1541" s="34">
        <v>44196</v>
      </c>
      <c r="E1541" s="34">
        <v>44181</v>
      </c>
      <c r="F1541" t="s">
        <v>504</v>
      </c>
      <c r="G1541">
        <v>21</v>
      </c>
      <c r="H1541">
        <v>1</v>
      </c>
      <c r="I1541">
        <v>18369.75</v>
      </c>
      <c r="L1541" s="37">
        <v>50</v>
      </c>
      <c r="M1541" s="38">
        <f t="shared" si="52"/>
        <v>50</v>
      </c>
      <c r="N1541" s="39">
        <f t="shared" si="53"/>
        <v>-918487.5</v>
      </c>
    </row>
    <row r="1542" spans="2:14" x14ac:dyDescent="0.25">
      <c r="B1542" s="16">
        <f>IF(C1542="","",SUMIF('Account Ref'!B:B,'Trade Sheet'!C1542,'Account Ref'!A:A))</f>
        <v>1</v>
      </c>
      <c r="C1542" s="33" t="s">
        <v>222</v>
      </c>
      <c r="D1542" s="34">
        <v>44196</v>
      </c>
      <c r="E1542" s="34">
        <v>44181</v>
      </c>
      <c r="F1542" t="s">
        <v>446</v>
      </c>
      <c r="G1542">
        <v>21</v>
      </c>
      <c r="H1542">
        <v>2</v>
      </c>
      <c r="I1542">
        <v>13705</v>
      </c>
      <c r="L1542" s="37">
        <v>75</v>
      </c>
      <c r="M1542" s="38">
        <f t="shared" si="52"/>
        <v>150</v>
      </c>
      <c r="N1542" s="39">
        <f t="shared" si="53"/>
        <v>-2055750</v>
      </c>
    </row>
    <row r="1543" spans="2:14" x14ac:dyDescent="0.25">
      <c r="B1543" s="16">
        <f>IF(C1543="","",SUMIF('Account Ref'!B:B,'Trade Sheet'!C1543,'Account Ref'!A:A))</f>
        <v>1</v>
      </c>
      <c r="C1543" s="33" t="s">
        <v>222</v>
      </c>
      <c r="D1543" s="34">
        <v>44196</v>
      </c>
      <c r="E1543" s="34">
        <v>44181</v>
      </c>
      <c r="F1543" t="s">
        <v>435</v>
      </c>
      <c r="G1543">
        <v>21</v>
      </c>
      <c r="H1543">
        <v>2</v>
      </c>
      <c r="I1543">
        <v>105.45</v>
      </c>
      <c r="L1543" s="37">
        <v>5700</v>
      </c>
      <c r="M1543" s="38">
        <f t="shared" si="52"/>
        <v>11400</v>
      </c>
      <c r="N1543" s="39">
        <f t="shared" si="53"/>
        <v>-1202130</v>
      </c>
    </row>
    <row r="1544" spans="2:14" x14ac:dyDescent="0.25">
      <c r="B1544" s="16">
        <f>IF(C1544="","",SUMIF('Account Ref'!B:B,'Trade Sheet'!C1544,'Account Ref'!A:A))</f>
        <v>1</v>
      </c>
      <c r="C1544" s="33" t="s">
        <v>222</v>
      </c>
      <c r="D1544" s="34">
        <v>44196</v>
      </c>
      <c r="E1544" s="34">
        <v>44181</v>
      </c>
      <c r="F1544" t="s">
        <v>426</v>
      </c>
      <c r="G1544">
        <v>21</v>
      </c>
      <c r="H1544">
        <v>2</v>
      </c>
      <c r="I1544">
        <v>102.95</v>
      </c>
      <c r="L1544" s="37">
        <v>7700</v>
      </c>
      <c r="M1544" s="38">
        <f t="shared" si="52"/>
        <v>15400</v>
      </c>
      <c r="N1544" s="39">
        <f t="shared" si="53"/>
        <v>-1585430</v>
      </c>
    </row>
    <row r="1545" spans="2:14" x14ac:dyDescent="0.25">
      <c r="B1545" s="16">
        <f>IF(C1545="","",SUMIF('Account Ref'!B:B,'Trade Sheet'!C1545,'Account Ref'!A:A))</f>
        <v>1</v>
      </c>
      <c r="C1545" s="33" t="s">
        <v>222</v>
      </c>
      <c r="D1545" s="34">
        <v>44196</v>
      </c>
      <c r="E1545" s="34">
        <v>44181</v>
      </c>
      <c r="F1545" t="s">
        <v>457</v>
      </c>
      <c r="G1545">
        <v>21</v>
      </c>
      <c r="H1545">
        <v>-1</v>
      </c>
      <c r="I1545">
        <v>1982.3</v>
      </c>
      <c r="L1545" s="37">
        <v>505</v>
      </c>
      <c r="M1545" s="38">
        <f t="shared" si="52"/>
        <v>-505</v>
      </c>
      <c r="N1545" s="39">
        <f t="shared" si="53"/>
        <v>1001061.5</v>
      </c>
    </row>
    <row r="1546" spans="2:14" x14ac:dyDescent="0.25">
      <c r="B1546" s="16">
        <f>IF(C1546="","",SUMIF('Account Ref'!B:B,'Trade Sheet'!C1546,'Account Ref'!A:A))</f>
        <v>1</v>
      </c>
      <c r="C1546" s="33" t="s">
        <v>222</v>
      </c>
      <c r="D1546" s="34">
        <v>44196</v>
      </c>
      <c r="E1546" s="34">
        <v>44181</v>
      </c>
      <c r="F1546" t="s">
        <v>467</v>
      </c>
      <c r="G1546">
        <v>21</v>
      </c>
      <c r="H1546">
        <v>1</v>
      </c>
      <c r="I1546">
        <v>271</v>
      </c>
      <c r="L1546" s="37">
        <v>3000</v>
      </c>
      <c r="M1546" s="38">
        <f t="shared" si="52"/>
        <v>3000</v>
      </c>
      <c r="N1546" s="39">
        <f t="shared" si="53"/>
        <v>-813000</v>
      </c>
    </row>
    <row r="1547" spans="2:14" x14ac:dyDescent="0.25">
      <c r="B1547" s="16">
        <f>IF(C1547="","",SUMIF('Account Ref'!B:B,'Trade Sheet'!C1547,'Account Ref'!A:A))</f>
        <v>1</v>
      </c>
      <c r="C1547" s="33" t="s">
        <v>222</v>
      </c>
      <c r="D1547" s="34">
        <v>44196</v>
      </c>
      <c r="E1547" s="34">
        <v>44181</v>
      </c>
      <c r="F1547" t="s">
        <v>443</v>
      </c>
      <c r="G1547">
        <v>21</v>
      </c>
      <c r="H1547">
        <v>-1</v>
      </c>
      <c r="I1547">
        <v>24299.35</v>
      </c>
      <c r="L1547" s="37">
        <v>50</v>
      </c>
      <c r="M1547" s="38">
        <f t="shared" si="52"/>
        <v>-50</v>
      </c>
      <c r="N1547" s="39">
        <f t="shared" si="53"/>
        <v>1214967.5</v>
      </c>
    </row>
    <row r="1548" spans="2:14" x14ac:dyDescent="0.25">
      <c r="B1548" s="16">
        <f>IF(C1548="","",SUMIF('Account Ref'!B:B,'Trade Sheet'!C1548,'Account Ref'!A:A))</f>
        <v>1</v>
      </c>
      <c r="C1548" s="33" t="s">
        <v>222</v>
      </c>
      <c r="D1548" s="34">
        <v>44196</v>
      </c>
      <c r="E1548" s="34">
        <v>44181</v>
      </c>
      <c r="F1548" t="s">
        <v>487</v>
      </c>
      <c r="G1548">
        <v>21</v>
      </c>
      <c r="H1548">
        <v>1</v>
      </c>
      <c r="I1548">
        <v>2813.6</v>
      </c>
      <c r="L1548" s="37">
        <v>300</v>
      </c>
      <c r="M1548" s="38">
        <f t="shared" si="52"/>
        <v>300</v>
      </c>
      <c r="N1548" s="39">
        <f t="shared" si="53"/>
        <v>-844080</v>
      </c>
    </row>
    <row r="1549" spans="2:14" x14ac:dyDescent="0.25">
      <c r="B1549" s="16">
        <f>IF(C1549="","",SUMIF('Account Ref'!B:B,'Trade Sheet'!C1549,'Account Ref'!A:A))</f>
        <v>1</v>
      </c>
      <c r="C1549" s="33" t="s">
        <v>222</v>
      </c>
      <c r="D1549" s="34">
        <v>44196</v>
      </c>
      <c r="E1549" s="34">
        <v>44181</v>
      </c>
      <c r="F1549" t="s">
        <v>459</v>
      </c>
      <c r="G1549">
        <v>21</v>
      </c>
      <c r="H1549">
        <v>-2</v>
      </c>
      <c r="I1549">
        <v>923.9</v>
      </c>
      <c r="L1549" s="37">
        <v>1200</v>
      </c>
      <c r="M1549" s="38">
        <f t="shared" si="52"/>
        <v>-2400</v>
      </c>
      <c r="N1549" s="39">
        <f t="shared" si="53"/>
        <v>2217360</v>
      </c>
    </row>
    <row r="1550" spans="2:14" x14ac:dyDescent="0.25">
      <c r="B1550" s="16">
        <f>IF(C1550="","",SUMIF('Account Ref'!B:B,'Trade Sheet'!C1550,'Account Ref'!A:A))</f>
        <v>1</v>
      </c>
      <c r="C1550" s="33" t="s">
        <v>222</v>
      </c>
      <c r="D1550" s="34">
        <v>44196</v>
      </c>
      <c r="E1550" s="34">
        <v>44181</v>
      </c>
      <c r="F1550" t="s">
        <v>502</v>
      </c>
      <c r="G1550">
        <v>21</v>
      </c>
      <c r="H1550">
        <v>1</v>
      </c>
      <c r="I1550">
        <v>1505.8</v>
      </c>
      <c r="L1550" s="37">
        <v>750</v>
      </c>
      <c r="M1550" s="38">
        <f t="shared" si="52"/>
        <v>750</v>
      </c>
      <c r="N1550" s="39">
        <f t="shared" si="53"/>
        <v>-1129350</v>
      </c>
    </row>
    <row r="1551" spans="2:14" x14ac:dyDescent="0.25">
      <c r="B1551" s="16">
        <f>IF(C1551="","",SUMIF('Account Ref'!B:B,'Trade Sheet'!C1551,'Account Ref'!A:A))</f>
        <v>1</v>
      </c>
      <c r="C1551" s="33" t="s">
        <v>222</v>
      </c>
      <c r="D1551" s="34">
        <v>44196</v>
      </c>
      <c r="E1551" s="34">
        <v>44181</v>
      </c>
      <c r="F1551" t="s">
        <v>460</v>
      </c>
      <c r="G1551">
        <v>21</v>
      </c>
      <c r="H1551">
        <v>-1</v>
      </c>
      <c r="I1551">
        <v>5123.8</v>
      </c>
      <c r="L1551" s="37">
        <v>200</v>
      </c>
      <c r="M1551" s="38">
        <f t="shared" si="52"/>
        <v>-200</v>
      </c>
      <c r="N1551" s="39">
        <f t="shared" si="53"/>
        <v>1024760</v>
      </c>
    </row>
    <row r="1552" spans="2:14" x14ac:dyDescent="0.25">
      <c r="B1552" s="16">
        <f>IF(C1552="","",SUMIF('Account Ref'!B:B,'Trade Sheet'!C1552,'Account Ref'!A:A))</f>
        <v>1</v>
      </c>
      <c r="C1552" s="33" t="s">
        <v>222</v>
      </c>
      <c r="D1552" s="34">
        <v>44196</v>
      </c>
      <c r="E1552" s="34">
        <v>44181</v>
      </c>
      <c r="F1552" t="s">
        <v>494</v>
      </c>
      <c r="G1552">
        <v>21</v>
      </c>
      <c r="H1552">
        <v>-1</v>
      </c>
      <c r="I1552">
        <v>359</v>
      </c>
      <c r="L1552" s="37">
        <v>3200</v>
      </c>
      <c r="M1552" s="38">
        <f t="shared" si="52"/>
        <v>-3200</v>
      </c>
      <c r="N1552" s="39">
        <f t="shared" si="53"/>
        <v>1148800</v>
      </c>
    </row>
    <row r="1553" spans="2:14" x14ac:dyDescent="0.25">
      <c r="B1553" s="16">
        <f>IF(C1553="","",SUMIF('Account Ref'!B:B,'Trade Sheet'!C1553,'Account Ref'!A:A))</f>
        <v>7</v>
      </c>
      <c r="C1553" s="33" t="s">
        <v>344</v>
      </c>
      <c r="D1553" s="34">
        <v>44196</v>
      </c>
      <c r="E1553" s="34">
        <v>44181</v>
      </c>
      <c r="F1553" t="s">
        <v>475</v>
      </c>
      <c r="G1553">
        <v>21</v>
      </c>
      <c r="H1553">
        <v>-1</v>
      </c>
      <c r="I1553">
        <v>514.75</v>
      </c>
      <c r="L1553" s="37">
        <v>1375</v>
      </c>
      <c r="M1553" s="38">
        <f t="shared" si="52"/>
        <v>-1375</v>
      </c>
      <c r="N1553" s="39">
        <f t="shared" si="53"/>
        <v>707781.25</v>
      </c>
    </row>
    <row r="1554" spans="2:14" x14ac:dyDescent="0.25">
      <c r="B1554" s="16">
        <f>IF(C1554="","",SUMIF('Account Ref'!B:B,'Trade Sheet'!C1554,'Account Ref'!A:A))</f>
        <v>7</v>
      </c>
      <c r="C1554" s="33" t="s">
        <v>344</v>
      </c>
      <c r="D1554" s="34">
        <v>44196</v>
      </c>
      <c r="E1554" s="34">
        <v>44181</v>
      </c>
      <c r="F1554" t="s">
        <v>498</v>
      </c>
      <c r="G1554">
        <v>21</v>
      </c>
      <c r="H1554">
        <v>1</v>
      </c>
      <c r="I1554">
        <v>183.25</v>
      </c>
      <c r="L1554" s="37">
        <v>5700</v>
      </c>
      <c r="M1554" s="38">
        <f t="shared" si="52"/>
        <v>5700</v>
      </c>
      <c r="N1554" s="39">
        <f t="shared" si="53"/>
        <v>-1044525</v>
      </c>
    </row>
    <row r="1555" spans="2:14" x14ac:dyDescent="0.25">
      <c r="B1555" s="16">
        <f>IF(C1555="","",SUMIF('Account Ref'!B:B,'Trade Sheet'!C1555,'Account Ref'!A:A))</f>
        <v>1</v>
      </c>
      <c r="C1555" s="33" t="s">
        <v>222</v>
      </c>
      <c r="D1555" s="34">
        <v>44196</v>
      </c>
      <c r="E1555" s="34">
        <v>44182</v>
      </c>
      <c r="F1555" t="s">
        <v>428</v>
      </c>
      <c r="G1555">
        <v>21</v>
      </c>
      <c r="H1555">
        <v>1</v>
      </c>
      <c r="I1555">
        <v>470</v>
      </c>
      <c r="L1555" s="37">
        <v>2500</v>
      </c>
      <c r="M1555" s="38">
        <f t="shared" si="52"/>
        <v>2500</v>
      </c>
      <c r="N1555" s="39">
        <f t="shared" si="53"/>
        <v>-1175000</v>
      </c>
    </row>
    <row r="1556" spans="2:14" x14ac:dyDescent="0.25">
      <c r="B1556" s="16">
        <f>IF(C1556="","",SUMIF('Account Ref'!B:B,'Trade Sheet'!C1556,'Account Ref'!A:A))</f>
        <v>1</v>
      </c>
      <c r="C1556" s="33" t="s">
        <v>222</v>
      </c>
      <c r="D1556" s="34">
        <v>44196</v>
      </c>
      <c r="E1556" s="34">
        <v>44182</v>
      </c>
      <c r="F1556" t="s">
        <v>442</v>
      </c>
      <c r="G1556">
        <v>21</v>
      </c>
      <c r="H1556">
        <v>-1</v>
      </c>
      <c r="I1556">
        <v>2583.35</v>
      </c>
      <c r="L1556" s="37">
        <v>300</v>
      </c>
      <c r="M1556" s="38">
        <f t="shared" si="52"/>
        <v>-300</v>
      </c>
      <c r="N1556" s="39">
        <f t="shared" si="53"/>
        <v>775005</v>
      </c>
    </row>
    <row r="1557" spans="2:14" x14ac:dyDescent="0.25">
      <c r="B1557" s="16">
        <f>IF(C1557="","",SUMIF('Account Ref'!B:B,'Trade Sheet'!C1557,'Account Ref'!A:A))</f>
        <v>1</v>
      </c>
      <c r="C1557" s="33" t="s">
        <v>222</v>
      </c>
      <c r="D1557" s="34">
        <v>44196</v>
      </c>
      <c r="E1557" s="34">
        <v>44182</v>
      </c>
      <c r="F1557" t="s">
        <v>438</v>
      </c>
      <c r="G1557">
        <v>21</v>
      </c>
      <c r="H1557">
        <v>-1</v>
      </c>
      <c r="I1557">
        <v>606.9</v>
      </c>
      <c r="L1557" s="37">
        <v>1200</v>
      </c>
      <c r="M1557" s="38">
        <f t="shared" si="52"/>
        <v>-1200</v>
      </c>
      <c r="N1557" s="39">
        <f t="shared" si="53"/>
        <v>728280</v>
      </c>
    </row>
    <row r="1558" spans="2:14" x14ac:dyDescent="0.25">
      <c r="B1558" s="16">
        <f>IF(C1558="","",SUMIF('Account Ref'!B:B,'Trade Sheet'!C1558,'Account Ref'!A:A))</f>
        <v>1</v>
      </c>
      <c r="C1558" s="33" t="s">
        <v>222</v>
      </c>
      <c r="D1558" s="34">
        <v>44196</v>
      </c>
      <c r="E1558" s="34">
        <v>44182</v>
      </c>
      <c r="F1558" t="s">
        <v>478</v>
      </c>
      <c r="G1558">
        <v>21</v>
      </c>
      <c r="H1558">
        <v>2</v>
      </c>
      <c r="I1558">
        <v>9329.1299999999992</v>
      </c>
      <c r="L1558" s="37">
        <v>125</v>
      </c>
      <c r="M1558" s="38">
        <f t="shared" si="52"/>
        <v>250</v>
      </c>
      <c r="N1558" s="39">
        <f t="shared" si="53"/>
        <v>-2332282.5</v>
      </c>
    </row>
    <row r="1559" spans="2:14" x14ac:dyDescent="0.25">
      <c r="B1559" s="16">
        <f>IF(C1559="","",SUMIF('Account Ref'!B:B,'Trade Sheet'!C1559,'Account Ref'!A:A))</f>
        <v>1</v>
      </c>
      <c r="C1559" s="33" t="s">
        <v>222</v>
      </c>
      <c r="D1559" s="34">
        <v>44196</v>
      </c>
      <c r="E1559" s="34">
        <v>44182</v>
      </c>
      <c r="F1559" t="s">
        <v>440</v>
      </c>
      <c r="G1559">
        <v>21</v>
      </c>
      <c r="H1559">
        <v>1</v>
      </c>
      <c r="I1559">
        <v>5289.95</v>
      </c>
      <c r="L1559" s="37">
        <v>250</v>
      </c>
      <c r="M1559" s="38">
        <f t="shared" si="52"/>
        <v>250</v>
      </c>
      <c r="N1559" s="39">
        <f t="shared" si="53"/>
        <v>-1322487.5</v>
      </c>
    </row>
    <row r="1560" spans="2:14" x14ac:dyDescent="0.25">
      <c r="B1560" s="16">
        <f>IF(C1560="","",SUMIF('Account Ref'!B:B,'Trade Sheet'!C1560,'Account Ref'!A:A))</f>
        <v>1</v>
      </c>
      <c r="C1560" s="33" t="s">
        <v>222</v>
      </c>
      <c r="D1560" s="34">
        <v>44196</v>
      </c>
      <c r="E1560" s="34">
        <v>44182</v>
      </c>
      <c r="F1560" t="s">
        <v>474</v>
      </c>
      <c r="G1560">
        <v>21</v>
      </c>
      <c r="H1560">
        <v>-1</v>
      </c>
      <c r="I1560">
        <v>515.5</v>
      </c>
      <c r="L1560" s="37">
        <v>1851</v>
      </c>
      <c r="M1560" s="38">
        <f t="shared" si="52"/>
        <v>-1851</v>
      </c>
      <c r="N1560" s="39">
        <f t="shared" si="53"/>
        <v>954190.5</v>
      </c>
    </row>
    <row r="1561" spans="2:14" x14ac:dyDescent="0.25">
      <c r="B1561" s="16">
        <f>IF(C1561="","",SUMIF('Account Ref'!B:B,'Trade Sheet'!C1561,'Account Ref'!A:A))</f>
        <v>1</v>
      </c>
      <c r="C1561" s="33" t="s">
        <v>222</v>
      </c>
      <c r="D1561" s="34">
        <v>44196</v>
      </c>
      <c r="E1561" s="34">
        <v>44182</v>
      </c>
      <c r="F1561" t="s">
        <v>472</v>
      </c>
      <c r="G1561">
        <v>21</v>
      </c>
      <c r="H1561">
        <v>-1</v>
      </c>
      <c r="I1561">
        <v>396.75</v>
      </c>
      <c r="L1561" s="37">
        <v>1800</v>
      </c>
      <c r="M1561" s="38">
        <f t="shared" si="52"/>
        <v>-1800</v>
      </c>
      <c r="N1561" s="39">
        <f t="shared" si="53"/>
        <v>714150</v>
      </c>
    </row>
    <row r="1562" spans="2:14" x14ac:dyDescent="0.25">
      <c r="B1562" s="16">
        <f>IF(C1562="","",SUMIF('Account Ref'!B:B,'Trade Sheet'!C1562,'Account Ref'!A:A))</f>
        <v>1</v>
      </c>
      <c r="C1562" s="33" t="s">
        <v>222</v>
      </c>
      <c r="D1562" s="34">
        <v>44196</v>
      </c>
      <c r="E1562" s="34">
        <v>44182</v>
      </c>
      <c r="F1562" t="s">
        <v>434</v>
      </c>
      <c r="G1562">
        <v>21</v>
      </c>
      <c r="H1562">
        <v>1</v>
      </c>
      <c r="I1562">
        <v>3740</v>
      </c>
      <c r="L1562" s="37">
        <v>200</v>
      </c>
      <c r="M1562" s="38">
        <f t="shared" si="52"/>
        <v>200</v>
      </c>
      <c r="N1562" s="39">
        <f t="shared" si="53"/>
        <v>-748000</v>
      </c>
    </row>
    <row r="1563" spans="2:14" x14ac:dyDescent="0.25">
      <c r="B1563" s="16">
        <f>IF(C1563="","",SUMIF('Account Ref'!B:B,'Trade Sheet'!C1563,'Account Ref'!A:A))</f>
        <v>1</v>
      </c>
      <c r="C1563" s="33" t="s">
        <v>222</v>
      </c>
      <c r="D1563" s="34">
        <v>44196</v>
      </c>
      <c r="E1563" s="34">
        <v>44182</v>
      </c>
      <c r="F1563" t="s">
        <v>444</v>
      </c>
      <c r="G1563">
        <v>21</v>
      </c>
      <c r="H1563">
        <v>-1</v>
      </c>
      <c r="I1563">
        <v>784.45</v>
      </c>
      <c r="L1563" s="37">
        <v>1300</v>
      </c>
      <c r="M1563" s="38">
        <f t="shared" si="52"/>
        <v>-1300</v>
      </c>
      <c r="N1563" s="39">
        <f t="shared" si="53"/>
        <v>1019785.0000000001</v>
      </c>
    </row>
    <row r="1564" spans="2:14" x14ac:dyDescent="0.25">
      <c r="B1564" s="16">
        <f>IF(C1564="","",SUMIF('Account Ref'!B:B,'Trade Sheet'!C1564,'Account Ref'!A:A))</f>
        <v>1</v>
      </c>
      <c r="C1564" s="33" t="s">
        <v>222</v>
      </c>
      <c r="D1564" s="34">
        <v>44196</v>
      </c>
      <c r="E1564" s="34">
        <v>44182</v>
      </c>
      <c r="F1564" t="s">
        <v>496</v>
      </c>
      <c r="G1564">
        <v>21</v>
      </c>
      <c r="H1564">
        <v>-1</v>
      </c>
      <c r="I1564">
        <v>3828.05</v>
      </c>
      <c r="L1564" s="37">
        <v>200</v>
      </c>
      <c r="M1564" s="38">
        <f t="shared" si="52"/>
        <v>-200</v>
      </c>
      <c r="N1564" s="39">
        <f t="shared" si="53"/>
        <v>765610</v>
      </c>
    </row>
    <row r="1565" spans="2:14" x14ac:dyDescent="0.25">
      <c r="B1565" s="16">
        <f>IF(C1565="","",SUMIF('Account Ref'!B:B,'Trade Sheet'!C1565,'Account Ref'!A:A))</f>
        <v>1</v>
      </c>
      <c r="C1565" s="33" t="s">
        <v>222</v>
      </c>
      <c r="D1565" s="34">
        <v>44196</v>
      </c>
      <c r="E1565" s="34">
        <v>44182</v>
      </c>
      <c r="F1565" t="s">
        <v>427</v>
      </c>
      <c r="G1565">
        <v>21</v>
      </c>
      <c r="H1565">
        <v>1</v>
      </c>
      <c r="I1565">
        <v>124.65</v>
      </c>
      <c r="L1565" s="37">
        <v>6100</v>
      </c>
      <c r="M1565" s="38">
        <f t="shared" si="52"/>
        <v>6100</v>
      </c>
      <c r="N1565" s="39">
        <f t="shared" si="53"/>
        <v>-760365</v>
      </c>
    </row>
    <row r="1566" spans="2:14" x14ac:dyDescent="0.25">
      <c r="B1566" s="16">
        <f>IF(C1566="","",SUMIF('Account Ref'!B:B,'Trade Sheet'!C1566,'Account Ref'!A:A))</f>
        <v>1</v>
      </c>
      <c r="C1566" s="33" t="s">
        <v>222</v>
      </c>
      <c r="D1566" s="34">
        <v>44196</v>
      </c>
      <c r="E1566" s="34">
        <v>44182</v>
      </c>
      <c r="F1566" t="s">
        <v>433</v>
      </c>
      <c r="G1566">
        <v>21</v>
      </c>
      <c r="H1566">
        <v>1</v>
      </c>
      <c r="I1566">
        <v>654.5</v>
      </c>
      <c r="L1566" s="37">
        <v>1100</v>
      </c>
      <c r="M1566" s="38">
        <f t="shared" si="52"/>
        <v>1100</v>
      </c>
      <c r="N1566" s="39">
        <f t="shared" si="53"/>
        <v>-719950</v>
      </c>
    </row>
    <row r="1567" spans="2:14" x14ac:dyDescent="0.25">
      <c r="B1567" s="16">
        <f>IF(C1567="","",SUMIF('Account Ref'!B:B,'Trade Sheet'!C1567,'Account Ref'!A:A))</f>
        <v>1</v>
      </c>
      <c r="C1567" s="33" t="s">
        <v>222</v>
      </c>
      <c r="D1567" s="34">
        <v>44196</v>
      </c>
      <c r="E1567" s="34">
        <v>44182</v>
      </c>
      <c r="F1567" t="s">
        <v>464</v>
      </c>
      <c r="G1567">
        <v>21</v>
      </c>
      <c r="H1567">
        <v>-1</v>
      </c>
      <c r="I1567">
        <v>246.65</v>
      </c>
      <c r="L1567" s="37">
        <v>4300</v>
      </c>
      <c r="M1567" s="38">
        <f t="shared" si="52"/>
        <v>-4300</v>
      </c>
      <c r="N1567" s="39">
        <f t="shared" si="53"/>
        <v>1060595</v>
      </c>
    </row>
    <row r="1568" spans="2:14" x14ac:dyDescent="0.25">
      <c r="B1568" s="16">
        <f>IF(C1568="","",SUMIF('Account Ref'!B:B,'Trade Sheet'!C1568,'Account Ref'!A:A))</f>
        <v>1</v>
      </c>
      <c r="C1568" s="33" t="s">
        <v>222</v>
      </c>
      <c r="D1568" s="34">
        <v>44196</v>
      </c>
      <c r="E1568" s="34">
        <v>44182</v>
      </c>
      <c r="F1568" t="s">
        <v>503</v>
      </c>
      <c r="G1568">
        <v>21</v>
      </c>
      <c r="H1568">
        <v>-1</v>
      </c>
      <c r="I1568">
        <v>2316.1999999999998</v>
      </c>
      <c r="L1568" s="37">
        <v>300</v>
      </c>
      <c r="M1568" s="38">
        <f t="shared" si="52"/>
        <v>-300</v>
      </c>
      <c r="N1568" s="39">
        <f t="shared" si="53"/>
        <v>694860</v>
      </c>
    </row>
    <row r="1569" spans="2:14" x14ac:dyDescent="0.25">
      <c r="B1569" s="16">
        <f>IF(C1569="","",SUMIF('Account Ref'!B:B,'Trade Sheet'!C1569,'Account Ref'!A:A))</f>
        <v>1</v>
      </c>
      <c r="C1569" s="33" t="s">
        <v>222</v>
      </c>
      <c r="D1569" s="34">
        <v>44196</v>
      </c>
      <c r="E1569" s="34">
        <v>44182</v>
      </c>
      <c r="F1569" t="s">
        <v>432</v>
      </c>
      <c r="G1569">
        <v>21</v>
      </c>
      <c r="H1569">
        <v>1</v>
      </c>
      <c r="I1569">
        <v>939.9</v>
      </c>
      <c r="L1569" s="37">
        <v>800</v>
      </c>
      <c r="M1569" s="38">
        <f t="shared" si="52"/>
        <v>800</v>
      </c>
      <c r="N1569" s="39">
        <f t="shared" si="53"/>
        <v>-751920</v>
      </c>
    </row>
    <row r="1570" spans="2:14" x14ac:dyDescent="0.25">
      <c r="B1570" s="16">
        <f>IF(C1570="","",SUMIF('Account Ref'!B:B,'Trade Sheet'!C1570,'Account Ref'!A:A))</f>
        <v>1</v>
      </c>
      <c r="C1570" s="33" t="s">
        <v>222</v>
      </c>
      <c r="D1570" s="34">
        <v>44196</v>
      </c>
      <c r="E1570" s="34">
        <v>44182</v>
      </c>
      <c r="F1570" t="s">
        <v>491</v>
      </c>
      <c r="G1570">
        <v>21</v>
      </c>
      <c r="H1570">
        <v>-1</v>
      </c>
      <c r="I1570">
        <v>214.35</v>
      </c>
      <c r="L1570" s="37">
        <v>3200</v>
      </c>
      <c r="M1570" s="38">
        <f t="shared" si="52"/>
        <v>-3200</v>
      </c>
      <c r="N1570" s="39">
        <f t="shared" si="53"/>
        <v>685920</v>
      </c>
    </row>
    <row r="1571" spans="2:14" x14ac:dyDescent="0.25">
      <c r="B1571" s="16">
        <f>IF(C1571="","",SUMIF('Account Ref'!B:B,'Trade Sheet'!C1571,'Account Ref'!A:A))</f>
        <v>1</v>
      </c>
      <c r="C1571" s="33" t="s">
        <v>222</v>
      </c>
      <c r="D1571" s="34">
        <v>44196</v>
      </c>
      <c r="E1571" s="34">
        <v>44182</v>
      </c>
      <c r="F1571" t="s">
        <v>469</v>
      </c>
      <c r="G1571">
        <v>21</v>
      </c>
      <c r="H1571">
        <v>1</v>
      </c>
      <c r="I1571">
        <v>367.25</v>
      </c>
      <c r="L1571" s="37">
        <v>2700</v>
      </c>
      <c r="M1571" s="38">
        <f t="shared" si="52"/>
        <v>2700</v>
      </c>
      <c r="N1571" s="39">
        <f t="shared" si="53"/>
        <v>-991575</v>
      </c>
    </row>
    <row r="1572" spans="2:14" x14ac:dyDescent="0.25">
      <c r="B1572" s="16">
        <f>IF(C1572="","",SUMIF('Account Ref'!B:B,'Trade Sheet'!C1572,'Account Ref'!A:A))</f>
        <v>1</v>
      </c>
      <c r="C1572" s="33" t="s">
        <v>222</v>
      </c>
      <c r="D1572" s="34">
        <v>44196</v>
      </c>
      <c r="E1572" s="34">
        <v>44182</v>
      </c>
      <c r="F1572" t="s">
        <v>479</v>
      </c>
      <c r="G1572">
        <v>21</v>
      </c>
      <c r="H1572">
        <v>-1</v>
      </c>
      <c r="I1572">
        <v>731.5</v>
      </c>
      <c r="L1572" s="37">
        <v>1400</v>
      </c>
      <c r="M1572" s="38">
        <f t="shared" si="52"/>
        <v>-1400</v>
      </c>
      <c r="N1572" s="39">
        <f t="shared" si="53"/>
        <v>1024100</v>
      </c>
    </row>
    <row r="1573" spans="2:14" x14ac:dyDescent="0.25">
      <c r="B1573" s="16">
        <f>IF(C1573="","",SUMIF('Account Ref'!B:B,'Trade Sheet'!C1573,'Account Ref'!A:A))</f>
        <v>1</v>
      </c>
      <c r="C1573" s="33" t="s">
        <v>222</v>
      </c>
      <c r="D1573" s="34">
        <v>44196</v>
      </c>
      <c r="E1573" s="34">
        <v>44182</v>
      </c>
      <c r="F1573" t="s">
        <v>504</v>
      </c>
      <c r="G1573">
        <v>21</v>
      </c>
      <c r="H1573">
        <v>-1</v>
      </c>
      <c r="I1573">
        <v>18330</v>
      </c>
      <c r="L1573" s="37">
        <v>50</v>
      </c>
      <c r="M1573" s="38">
        <f t="shared" si="52"/>
        <v>-50</v>
      </c>
      <c r="N1573" s="39">
        <f t="shared" si="53"/>
        <v>916500</v>
      </c>
    </row>
    <row r="1574" spans="2:14" x14ac:dyDescent="0.25">
      <c r="B1574" s="16">
        <f>IF(C1574="","",SUMIF('Account Ref'!B:B,'Trade Sheet'!C1574,'Account Ref'!A:A))</f>
        <v>1</v>
      </c>
      <c r="C1574" s="33" t="s">
        <v>222</v>
      </c>
      <c r="D1574" s="34">
        <v>44196</v>
      </c>
      <c r="E1574" s="34">
        <v>44182</v>
      </c>
      <c r="F1574" t="s">
        <v>446</v>
      </c>
      <c r="G1574">
        <v>21</v>
      </c>
      <c r="H1574">
        <v>-3</v>
      </c>
      <c r="I1574">
        <v>13753.2</v>
      </c>
      <c r="L1574" s="37">
        <v>75</v>
      </c>
      <c r="M1574" s="38">
        <f t="shared" si="52"/>
        <v>-225</v>
      </c>
      <c r="N1574" s="39">
        <f t="shared" si="53"/>
        <v>3094470</v>
      </c>
    </row>
    <row r="1575" spans="2:14" x14ac:dyDescent="0.25">
      <c r="B1575" s="16">
        <f>IF(C1575="","",SUMIF('Account Ref'!B:B,'Trade Sheet'!C1575,'Account Ref'!A:A))</f>
        <v>1</v>
      </c>
      <c r="C1575" s="33" t="s">
        <v>222</v>
      </c>
      <c r="D1575" s="34">
        <v>44196</v>
      </c>
      <c r="E1575" s="34">
        <v>44182</v>
      </c>
      <c r="F1575" t="s">
        <v>435</v>
      </c>
      <c r="G1575">
        <v>21</v>
      </c>
      <c r="H1575">
        <v>2</v>
      </c>
      <c r="I1575">
        <v>105.05</v>
      </c>
      <c r="L1575" s="37">
        <v>5700</v>
      </c>
      <c r="M1575" s="38">
        <f t="shared" si="52"/>
        <v>11400</v>
      </c>
      <c r="N1575" s="39">
        <f t="shared" si="53"/>
        <v>-1197570</v>
      </c>
    </row>
    <row r="1576" spans="2:14" x14ac:dyDescent="0.25">
      <c r="B1576" s="16">
        <f>IF(C1576="","",SUMIF('Account Ref'!B:B,'Trade Sheet'!C1576,'Account Ref'!A:A))</f>
        <v>1</v>
      </c>
      <c r="C1576" s="33" t="s">
        <v>222</v>
      </c>
      <c r="D1576" s="34">
        <v>44196</v>
      </c>
      <c r="E1576" s="34">
        <v>44182</v>
      </c>
      <c r="F1576" t="s">
        <v>426</v>
      </c>
      <c r="G1576">
        <v>21</v>
      </c>
      <c r="H1576">
        <v>-2</v>
      </c>
      <c r="I1576">
        <v>102.15</v>
      </c>
      <c r="L1576" s="37">
        <v>7700</v>
      </c>
      <c r="M1576" s="38">
        <f t="shared" si="52"/>
        <v>-15400</v>
      </c>
      <c r="N1576" s="39">
        <f t="shared" si="53"/>
        <v>1573110</v>
      </c>
    </row>
    <row r="1577" spans="2:14" x14ac:dyDescent="0.25">
      <c r="B1577" s="16">
        <f>IF(C1577="","",SUMIF('Account Ref'!B:B,'Trade Sheet'!C1577,'Account Ref'!A:A))</f>
        <v>1</v>
      </c>
      <c r="C1577" s="33" t="s">
        <v>222</v>
      </c>
      <c r="D1577" s="34">
        <v>44196</v>
      </c>
      <c r="E1577" s="34">
        <v>44182</v>
      </c>
      <c r="F1577" t="s">
        <v>443</v>
      </c>
      <c r="G1577">
        <v>21</v>
      </c>
      <c r="H1577">
        <v>1</v>
      </c>
      <c r="I1577">
        <v>24602.9</v>
      </c>
      <c r="L1577" s="37">
        <v>50</v>
      </c>
      <c r="M1577" s="38">
        <f t="shared" si="52"/>
        <v>50</v>
      </c>
      <c r="N1577" s="39">
        <f t="shared" si="53"/>
        <v>-1230145</v>
      </c>
    </row>
    <row r="1578" spans="2:14" x14ac:dyDescent="0.25">
      <c r="B1578" s="16">
        <f>IF(C1578="","",SUMIF('Account Ref'!B:B,'Trade Sheet'!C1578,'Account Ref'!A:A))</f>
        <v>1</v>
      </c>
      <c r="C1578" s="33" t="s">
        <v>222</v>
      </c>
      <c r="D1578" s="34">
        <v>44196</v>
      </c>
      <c r="E1578" s="34">
        <v>44182</v>
      </c>
      <c r="F1578" t="s">
        <v>498</v>
      </c>
      <c r="G1578">
        <v>21</v>
      </c>
      <c r="H1578">
        <v>-1</v>
      </c>
      <c r="I1578">
        <v>181.9</v>
      </c>
      <c r="L1578" s="37">
        <v>5700</v>
      </c>
      <c r="M1578" s="38">
        <f t="shared" si="52"/>
        <v>-5700</v>
      </c>
      <c r="N1578" s="39">
        <f t="shared" si="53"/>
        <v>1036830</v>
      </c>
    </row>
    <row r="1579" spans="2:14" x14ac:dyDescent="0.25">
      <c r="B1579" s="16">
        <f>IF(C1579="","",SUMIF('Account Ref'!B:B,'Trade Sheet'!C1579,'Account Ref'!A:A))</f>
        <v>1</v>
      </c>
      <c r="C1579" s="33" t="s">
        <v>222</v>
      </c>
      <c r="D1579" s="34">
        <v>44196</v>
      </c>
      <c r="E1579" s="34">
        <v>44182</v>
      </c>
      <c r="F1579" t="s">
        <v>487</v>
      </c>
      <c r="G1579">
        <v>21</v>
      </c>
      <c r="H1579">
        <v>-1</v>
      </c>
      <c r="I1579">
        <v>2826.95</v>
      </c>
      <c r="L1579" s="37">
        <v>300</v>
      </c>
      <c r="M1579" s="38">
        <f t="shared" ref="M1579:M1639" si="54">IF(H1579="","",H1579*L1579)</f>
        <v>-300</v>
      </c>
      <c r="N1579" s="39">
        <f t="shared" ref="N1579:N1639" si="55">IF(M1579="","",I1579*-M1579)</f>
        <v>848085</v>
      </c>
    </row>
    <row r="1580" spans="2:14" x14ac:dyDescent="0.25">
      <c r="B1580" s="16">
        <f>IF(C1580="","",SUMIF('Account Ref'!B:B,'Trade Sheet'!C1580,'Account Ref'!A:A))</f>
        <v>1</v>
      </c>
      <c r="C1580" s="33" t="s">
        <v>222</v>
      </c>
      <c r="D1580" s="34">
        <v>44196</v>
      </c>
      <c r="E1580" s="34">
        <v>44182</v>
      </c>
      <c r="F1580" t="s">
        <v>459</v>
      </c>
      <c r="G1580">
        <v>21</v>
      </c>
      <c r="H1580">
        <v>2</v>
      </c>
      <c r="I1580">
        <v>929.67</v>
      </c>
      <c r="L1580" s="37">
        <v>1200</v>
      </c>
      <c r="M1580" s="38">
        <f t="shared" si="54"/>
        <v>2400</v>
      </c>
      <c r="N1580" s="39">
        <f t="shared" si="55"/>
        <v>-2231208</v>
      </c>
    </row>
    <row r="1581" spans="2:14" x14ac:dyDescent="0.25">
      <c r="B1581" s="16">
        <f>IF(C1581="","",SUMIF('Account Ref'!B:B,'Trade Sheet'!C1581,'Account Ref'!A:A))</f>
        <v>1</v>
      </c>
      <c r="C1581" s="33" t="s">
        <v>222</v>
      </c>
      <c r="D1581" s="34">
        <v>44196</v>
      </c>
      <c r="E1581" s="34">
        <v>44182</v>
      </c>
      <c r="F1581" t="s">
        <v>502</v>
      </c>
      <c r="G1581">
        <v>21</v>
      </c>
      <c r="H1581">
        <v>-1</v>
      </c>
      <c r="I1581">
        <v>1499.95</v>
      </c>
      <c r="L1581" s="37">
        <v>750</v>
      </c>
      <c r="M1581" s="38">
        <f t="shared" si="54"/>
        <v>-750</v>
      </c>
      <c r="N1581" s="39">
        <f t="shared" si="55"/>
        <v>1124962.5</v>
      </c>
    </row>
    <row r="1582" spans="2:14" x14ac:dyDescent="0.25">
      <c r="B1582" s="16">
        <f>IF(C1582="","",SUMIF('Account Ref'!B:B,'Trade Sheet'!C1582,'Account Ref'!A:A))</f>
        <v>1</v>
      </c>
      <c r="C1582" s="33" t="s">
        <v>222</v>
      </c>
      <c r="D1582" s="34">
        <v>44196</v>
      </c>
      <c r="E1582" s="34">
        <v>44182</v>
      </c>
      <c r="F1582" t="s">
        <v>460</v>
      </c>
      <c r="G1582">
        <v>21</v>
      </c>
      <c r="H1582">
        <v>2</v>
      </c>
      <c r="I1582">
        <v>5172.38</v>
      </c>
      <c r="L1582" s="37">
        <v>200</v>
      </c>
      <c r="M1582" s="38">
        <f t="shared" si="54"/>
        <v>400</v>
      </c>
      <c r="N1582" s="39">
        <f t="shared" si="55"/>
        <v>-2068952</v>
      </c>
    </row>
    <row r="1583" spans="2:14" x14ac:dyDescent="0.25">
      <c r="B1583" s="16">
        <f>IF(C1583="","",SUMIF('Account Ref'!B:B,'Trade Sheet'!C1583,'Account Ref'!A:A))</f>
        <v>7</v>
      </c>
      <c r="C1583" s="33" t="s">
        <v>344</v>
      </c>
      <c r="D1583" s="34">
        <v>44196</v>
      </c>
      <c r="E1583" s="34">
        <v>44182</v>
      </c>
      <c r="F1583" t="s">
        <v>464</v>
      </c>
      <c r="G1583">
        <v>21</v>
      </c>
      <c r="H1583">
        <v>-1</v>
      </c>
      <c r="I1583">
        <v>246.65</v>
      </c>
      <c r="L1583" s="37">
        <v>4300</v>
      </c>
      <c r="M1583" s="38">
        <f t="shared" si="54"/>
        <v>-4300</v>
      </c>
      <c r="N1583" s="39">
        <f t="shared" si="55"/>
        <v>1060595</v>
      </c>
    </row>
    <row r="1584" spans="2:14" x14ac:dyDescent="0.25">
      <c r="B1584" s="16">
        <f>IF(C1584="","",SUMIF('Account Ref'!B:B,'Trade Sheet'!C1584,'Account Ref'!A:A))</f>
        <v>7</v>
      </c>
      <c r="C1584" s="33" t="s">
        <v>344</v>
      </c>
      <c r="D1584" s="34">
        <v>44196</v>
      </c>
      <c r="E1584" s="34">
        <v>44182</v>
      </c>
      <c r="F1584" t="s">
        <v>475</v>
      </c>
      <c r="G1584">
        <v>21</v>
      </c>
      <c r="H1584">
        <v>-1</v>
      </c>
      <c r="I1584">
        <v>511.9</v>
      </c>
      <c r="L1584" s="37">
        <v>1375</v>
      </c>
      <c r="M1584" s="38">
        <f t="shared" si="54"/>
        <v>-1375</v>
      </c>
      <c r="N1584" s="39">
        <f t="shared" si="55"/>
        <v>703862.5</v>
      </c>
    </row>
    <row r="1585" spans="2:14" x14ac:dyDescent="0.25">
      <c r="B1585" s="16">
        <f>IF(C1585="","",SUMIF('Account Ref'!B:B,'Trade Sheet'!C1585,'Account Ref'!A:A))</f>
        <v>7</v>
      </c>
      <c r="C1585" s="33" t="s">
        <v>344</v>
      </c>
      <c r="D1585" s="34">
        <v>44196</v>
      </c>
      <c r="E1585" s="34">
        <v>44182</v>
      </c>
      <c r="F1585" t="s">
        <v>469</v>
      </c>
      <c r="G1585">
        <v>21</v>
      </c>
      <c r="H1585">
        <v>-1</v>
      </c>
      <c r="I1585">
        <v>367.25</v>
      </c>
      <c r="L1585" s="37">
        <v>2700</v>
      </c>
      <c r="M1585" s="38">
        <f t="shared" si="54"/>
        <v>-2700</v>
      </c>
      <c r="N1585" s="39">
        <f t="shared" si="55"/>
        <v>991575</v>
      </c>
    </row>
    <row r="1586" spans="2:14" x14ac:dyDescent="0.25">
      <c r="B1586" s="16">
        <f>IF(C1586="","",SUMIF('Account Ref'!B:B,'Trade Sheet'!C1586,'Account Ref'!A:A))</f>
        <v>7</v>
      </c>
      <c r="C1586" s="33" t="s">
        <v>344</v>
      </c>
      <c r="D1586" s="34">
        <v>44196</v>
      </c>
      <c r="E1586" s="34">
        <v>44182</v>
      </c>
      <c r="F1586" t="s">
        <v>467</v>
      </c>
      <c r="G1586">
        <v>21</v>
      </c>
      <c r="H1586">
        <v>-1</v>
      </c>
      <c r="I1586">
        <v>269.3</v>
      </c>
      <c r="L1586" s="37">
        <v>3000</v>
      </c>
      <c r="M1586" s="38">
        <f t="shared" si="54"/>
        <v>-3000</v>
      </c>
      <c r="N1586" s="39">
        <f t="shared" si="55"/>
        <v>807900</v>
      </c>
    </row>
    <row r="1587" spans="2:14" x14ac:dyDescent="0.25">
      <c r="B1587" s="16">
        <f>IF(C1587="","",SUMIF('Account Ref'!B:B,'Trade Sheet'!C1587,'Account Ref'!A:A))</f>
        <v>7</v>
      </c>
      <c r="C1587" s="33" t="s">
        <v>344</v>
      </c>
      <c r="D1587" s="34">
        <v>44196</v>
      </c>
      <c r="E1587" s="34">
        <v>44182</v>
      </c>
      <c r="F1587" t="s">
        <v>498</v>
      </c>
      <c r="G1587">
        <v>21</v>
      </c>
      <c r="H1587">
        <v>2</v>
      </c>
      <c r="I1587">
        <v>181.9</v>
      </c>
      <c r="L1587" s="37">
        <v>5700</v>
      </c>
      <c r="M1587" s="38">
        <f t="shared" si="54"/>
        <v>11400</v>
      </c>
      <c r="N1587" s="39">
        <f t="shared" si="55"/>
        <v>-2073660</v>
      </c>
    </row>
    <row r="1588" spans="2:14" x14ac:dyDescent="0.25">
      <c r="B1588" s="16"/>
      <c r="C1588" s="33"/>
      <c r="D1588" s="34"/>
      <c r="E1588" s="34"/>
      <c r="L1588" s="37"/>
      <c r="M1588" s="38" t="str">
        <f t="shared" si="54"/>
        <v/>
      </c>
      <c r="N1588" s="39" t="str">
        <f t="shared" si="55"/>
        <v/>
      </c>
    </row>
    <row r="1589" spans="2:14" x14ac:dyDescent="0.25">
      <c r="B1589" s="16"/>
      <c r="C1589" s="33"/>
      <c r="D1589" s="34"/>
      <c r="E1589" s="34"/>
      <c r="L1589" s="37"/>
      <c r="M1589" s="38" t="str">
        <f t="shared" si="54"/>
        <v/>
      </c>
      <c r="N1589" s="39" t="str">
        <f t="shared" si="55"/>
        <v/>
      </c>
    </row>
    <row r="1590" spans="2:14" x14ac:dyDescent="0.25">
      <c r="B1590" s="16"/>
      <c r="C1590" s="33"/>
      <c r="D1590" s="34"/>
      <c r="E1590" s="34"/>
      <c r="L1590" s="37"/>
      <c r="M1590" s="38" t="str">
        <f t="shared" si="54"/>
        <v/>
      </c>
      <c r="N1590" s="39" t="str">
        <f t="shared" si="55"/>
        <v/>
      </c>
    </row>
    <row r="1591" spans="2:14" x14ac:dyDescent="0.25">
      <c r="B1591" s="16"/>
      <c r="C1591" s="33"/>
      <c r="D1591" s="34"/>
      <c r="E1591" s="34"/>
      <c r="L1591" s="37"/>
      <c r="M1591" s="38" t="str">
        <f t="shared" si="54"/>
        <v/>
      </c>
      <c r="N1591" s="39" t="str">
        <f t="shared" si="55"/>
        <v/>
      </c>
    </row>
    <row r="1592" spans="2:14" x14ac:dyDescent="0.25">
      <c r="B1592" s="16"/>
      <c r="C1592" s="33"/>
      <c r="D1592" s="34"/>
      <c r="E1592" s="34"/>
      <c r="L1592" s="37"/>
      <c r="M1592" s="38" t="str">
        <f t="shared" si="54"/>
        <v/>
      </c>
      <c r="N1592" s="39" t="str">
        <f t="shared" si="55"/>
        <v/>
      </c>
    </row>
    <row r="1593" spans="2:14" x14ac:dyDescent="0.25">
      <c r="B1593" s="16"/>
      <c r="C1593" s="33"/>
      <c r="D1593" s="34"/>
      <c r="E1593" s="34"/>
      <c r="L1593" s="37"/>
      <c r="M1593" s="38" t="str">
        <f t="shared" si="54"/>
        <v/>
      </c>
      <c r="N1593" s="39" t="str">
        <f t="shared" si="55"/>
        <v/>
      </c>
    </row>
    <row r="1594" spans="2:14" x14ac:dyDescent="0.25">
      <c r="B1594" s="16"/>
      <c r="C1594" s="33"/>
      <c r="D1594" s="34"/>
      <c r="E1594" s="34"/>
      <c r="L1594" s="37"/>
      <c r="M1594" s="38" t="str">
        <f t="shared" si="54"/>
        <v/>
      </c>
      <c r="N1594" s="39" t="str">
        <f t="shared" si="55"/>
        <v/>
      </c>
    </row>
    <row r="1595" spans="2:14" x14ac:dyDescent="0.25">
      <c r="B1595" s="16"/>
      <c r="C1595" s="33"/>
      <c r="D1595" s="34"/>
      <c r="E1595" s="34"/>
      <c r="L1595" s="37"/>
      <c r="M1595" s="38" t="str">
        <f t="shared" si="54"/>
        <v/>
      </c>
      <c r="N1595" s="39" t="str">
        <f t="shared" si="55"/>
        <v/>
      </c>
    </row>
    <row r="1596" spans="2:14" x14ac:dyDescent="0.25">
      <c r="B1596" s="16"/>
      <c r="C1596" s="33"/>
      <c r="D1596" s="34"/>
      <c r="E1596" s="34"/>
      <c r="L1596" s="37"/>
      <c r="M1596" s="38" t="str">
        <f t="shared" si="54"/>
        <v/>
      </c>
      <c r="N1596" s="39" t="str">
        <f t="shared" si="55"/>
        <v/>
      </c>
    </row>
    <row r="1597" spans="2:14" x14ac:dyDescent="0.25">
      <c r="B1597" s="16"/>
      <c r="C1597" s="33"/>
      <c r="D1597" s="34"/>
      <c r="E1597" s="34"/>
      <c r="L1597" s="37"/>
      <c r="M1597" s="38" t="str">
        <f t="shared" si="54"/>
        <v/>
      </c>
      <c r="N1597" s="39" t="str">
        <f t="shared" si="55"/>
        <v/>
      </c>
    </row>
    <row r="1598" spans="2:14" x14ac:dyDescent="0.25">
      <c r="B1598" s="16"/>
      <c r="C1598" s="33"/>
      <c r="D1598" s="34"/>
      <c r="E1598" s="34"/>
      <c r="L1598" s="37"/>
      <c r="M1598" s="38" t="str">
        <f t="shared" si="54"/>
        <v/>
      </c>
      <c r="N1598" s="39" t="str">
        <f t="shared" si="55"/>
        <v/>
      </c>
    </row>
    <row r="1599" spans="2:14" x14ac:dyDescent="0.25">
      <c r="B1599" s="16"/>
      <c r="C1599" s="33"/>
      <c r="D1599" s="34"/>
      <c r="E1599" s="34"/>
      <c r="L1599" s="37"/>
      <c r="M1599" s="38" t="str">
        <f t="shared" si="54"/>
        <v/>
      </c>
      <c r="N1599" s="39" t="str">
        <f t="shared" si="55"/>
        <v/>
      </c>
    </row>
    <row r="1600" spans="2:14" x14ac:dyDescent="0.25">
      <c r="B1600" s="16"/>
      <c r="C1600" s="33"/>
      <c r="D1600" s="34"/>
      <c r="E1600" s="34"/>
      <c r="L1600" s="37"/>
      <c r="M1600" s="38" t="str">
        <f t="shared" si="54"/>
        <v/>
      </c>
      <c r="N1600" s="39" t="str">
        <f t="shared" si="55"/>
        <v/>
      </c>
    </row>
    <row r="1601" spans="2:14" x14ac:dyDescent="0.25">
      <c r="B1601" s="16"/>
      <c r="C1601" s="33"/>
      <c r="D1601" s="34"/>
      <c r="E1601" s="34"/>
      <c r="L1601" s="37"/>
      <c r="M1601" s="38" t="str">
        <f t="shared" si="54"/>
        <v/>
      </c>
      <c r="N1601" s="39" t="str">
        <f t="shared" si="55"/>
        <v/>
      </c>
    </row>
    <row r="1602" spans="2:14" x14ac:dyDescent="0.25">
      <c r="B1602" s="16"/>
      <c r="C1602" s="33"/>
      <c r="D1602" s="34"/>
      <c r="E1602" s="34"/>
      <c r="L1602" s="37"/>
      <c r="M1602" s="38" t="str">
        <f t="shared" si="54"/>
        <v/>
      </c>
      <c r="N1602" s="39" t="str">
        <f t="shared" si="55"/>
        <v/>
      </c>
    </row>
    <row r="1603" spans="2:14" x14ac:dyDescent="0.25">
      <c r="B1603" s="16"/>
      <c r="C1603" s="33"/>
      <c r="D1603" s="34"/>
      <c r="E1603" s="34"/>
      <c r="L1603" s="37"/>
      <c r="M1603" s="38" t="str">
        <f t="shared" si="54"/>
        <v/>
      </c>
      <c r="N1603" s="39" t="str">
        <f t="shared" si="55"/>
        <v/>
      </c>
    </row>
    <row r="1604" spans="2:14" x14ac:dyDescent="0.25">
      <c r="B1604" s="16"/>
      <c r="C1604" s="33"/>
      <c r="D1604" s="34"/>
      <c r="E1604" s="34"/>
      <c r="L1604" s="37"/>
      <c r="M1604" s="38" t="str">
        <f t="shared" si="54"/>
        <v/>
      </c>
      <c r="N1604" s="39" t="str">
        <f t="shared" si="55"/>
        <v/>
      </c>
    </row>
    <row r="1605" spans="2:14" x14ac:dyDescent="0.25">
      <c r="B1605" s="16"/>
      <c r="C1605" s="33"/>
      <c r="D1605" s="34"/>
      <c r="E1605" s="34"/>
      <c r="L1605" s="37"/>
      <c r="M1605" s="38" t="str">
        <f t="shared" si="54"/>
        <v/>
      </c>
      <c r="N1605" s="39" t="str">
        <f t="shared" si="55"/>
        <v/>
      </c>
    </row>
    <row r="1606" spans="2:14" x14ac:dyDescent="0.25">
      <c r="B1606" s="16"/>
      <c r="C1606" s="33"/>
      <c r="D1606" s="34"/>
      <c r="E1606" s="34"/>
      <c r="L1606" s="37"/>
      <c r="M1606" s="38" t="str">
        <f t="shared" si="54"/>
        <v/>
      </c>
      <c r="N1606" s="39" t="str">
        <f t="shared" si="55"/>
        <v/>
      </c>
    </row>
    <row r="1607" spans="2:14" x14ac:dyDescent="0.25">
      <c r="B1607" s="16"/>
      <c r="C1607" s="33"/>
      <c r="D1607" s="34"/>
      <c r="E1607" s="34"/>
      <c r="L1607" s="37"/>
      <c r="M1607" s="38" t="str">
        <f t="shared" si="54"/>
        <v/>
      </c>
      <c r="N1607" s="39" t="str">
        <f t="shared" si="55"/>
        <v/>
      </c>
    </row>
    <row r="1608" spans="2:14" x14ac:dyDescent="0.25">
      <c r="B1608" s="16"/>
      <c r="C1608" s="33"/>
      <c r="D1608" s="34"/>
      <c r="E1608" s="34"/>
      <c r="L1608" s="37"/>
      <c r="M1608" s="38" t="str">
        <f t="shared" si="54"/>
        <v/>
      </c>
      <c r="N1608" s="39" t="str">
        <f t="shared" si="55"/>
        <v/>
      </c>
    </row>
    <row r="1609" spans="2:14" x14ac:dyDescent="0.25">
      <c r="B1609" s="16"/>
      <c r="C1609" s="33"/>
      <c r="D1609" s="34"/>
      <c r="E1609" s="34"/>
      <c r="L1609" s="37"/>
      <c r="M1609" s="38" t="str">
        <f t="shared" si="54"/>
        <v/>
      </c>
      <c r="N1609" s="39" t="str">
        <f t="shared" si="55"/>
        <v/>
      </c>
    </row>
    <row r="1610" spans="2:14" x14ac:dyDescent="0.25">
      <c r="B1610" s="16"/>
      <c r="C1610" s="33"/>
      <c r="D1610" s="34"/>
      <c r="E1610" s="34"/>
      <c r="L1610" s="37"/>
      <c r="M1610" s="38" t="str">
        <f t="shared" si="54"/>
        <v/>
      </c>
      <c r="N1610" s="39" t="str">
        <f t="shared" si="55"/>
        <v/>
      </c>
    </row>
    <row r="1611" spans="2:14" x14ac:dyDescent="0.25">
      <c r="B1611" s="16"/>
      <c r="C1611" s="33"/>
      <c r="D1611" s="34"/>
      <c r="E1611" s="34"/>
      <c r="L1611" s="37"/>
      <c r="M1611" s="38" t="str">
        <f t="shared" si="54"/>
        <v/>
      </c>
      <c r="N1611" s="39" t="str">
        <f t="shared" si="55"/>
        <v/>
      </c>
    </row>
    <row r="1612" spans="2:14" x14ac:dyDescent="0.25">
      <c r="B1612" s="16"/>
      <c r="C1612" s="33"/>
      <c r="D1612" s="34"/>
      <c r="E1612" s="34"/>
      <c r="L1612" s="37"/>
      <c r="M1612" s="38" t="str">
        <f t="shared" si="54"/>
        <v/>
      </c>
      <c r="N1612" s="39" t="str">
        <f t="shared" si="55"/>
        <v/>
      </c>
    </row>
    <row r="1613" spans="2:14" x14ac:dyDescent="0.25">
      <c r="B1613" s="16"/>
      <c r="C1613" s="33"/>
      <c r="D1613" s="34"/>
      <c r="E1613" s="34"/>
      <c r="L1613" s="37"/>
      <c r="M1613" s="38" t="str">
        <f t="shared" si="54"/>
        <v/>
      </c>
      <c r="N1613" s="39" t="str">
        <f t="shared" si="55"/>
        <v/>
      </c>
    </row>
    <row r="1614" spans="2:14" x14ac:dyDescent="0.25">
      <c r="B1614" s="16"/>
      <c r="C1614" s="33"/>
      <c r="D1614" s="34"/>
      <c r="E1614" s="34"/>
      <c r="L1614" s="37"/>
      <c r="M1614" s="38" t="str">
        <f t="shared" si="54"/>
        <v/>
      </c>
      <c r="N1614" s="39" t="str">
        <f t="shared" si="55"/>
        <v/>
      </c>
    </row>
    <row r="1615" spans="2:14" x14ac:dyDescent="0.25">
      <c r="B1615" s="16"/>
      <c r="C1615" s="33"/>
      <c r="D1615" s="34"/>
      <c r="E1615" s="34"/>
      <c r="L1615" s="37"/>
      <c r="M1615" s="38" t="str">
        <f t="shared" si="54"/>
        <v/>
      </c>
      <c r="N1615" s="39" t="str">
        <f t="shared" si="55"/>
        <v/>
      </c>
    </row>
    <row r="1616" spans="2:14" x14ac:dyDescent="0.25">
      <c r="B1616" s="16"/>
      <c r="C1616" s="33"/>
      <c r="D1616" s="34"/>
      <c r="E1616" s="34"/>
      <c r="L1616" s="37"/>
      <c r="M1616" s="38" t="str">
        <f t="shared" si="54"/>
        <v/>
      </c>
      <c r="N1616" s="39" t="str">
        <f t="shared" si="55"/>
        <v/>
      </c>
    </row>
    <row r="1617" spans="2:14" x14ac:dyDescent="0.25">
      <c r="B1617" s="16"/>
      <c r="C1617" s="33"/>
      <c r="D1617" s="34"/>
      <c r="E1617" s="34"/>
      <c r="L1617" s="37"/>
      <c r="M1617" s="38" t="str">
        <f t="shared" si="54"/>
        <v/>
      </c>
      <c r="N1617" s="39" t="str">
        <f t="shared" si="55"/>
        <v/>
      </c>
    </row>
    <row r="1618" spans="2:14" x14ac:dyDescent="0.25">
      <c r="B1618" s="16" t="str">
        <f>IF(C1618="","",SUMIF('Account Ref'!B:B,'Trade Sheet'!C1618,'Account Ref'!A:A))</f>
        <v/>
      </c>
      <c r="C1618" s="33"/>
      <c r="D1618" s="34"/>
      <c r="E1618" s="34"/>
      <c r="L1618" s="37"/>
      <c r="M1618" s="38" t="str">
        <f t="shared" si="54"/>
        <v/>
      </c>
      <c r="N1618" s="39" t="str">
        <f t="shared" si="55"/>
        <v/>
      </c>
    </row>
    <row r="1619" spans="2:14" x14ac:dyDescent="0.25">
      <c r="B1619" s="16" t="str">
        <f>IF(C1619="","",SUMIF('Account Ref'!B:B,'Trade Sheet'!C1619,'Account Ref'!A:A))</f>
        <v/>
      </c>
      <c r="C1619" s="33"/>
      <c r="D1619" s="34"/>
      <c r="E1619" s="34"/>
      <c r="L1619" s="37"/>
      <c r="M1619" s="38" t="str">
        <f t="shared" si="54"/>
        <v/>
      </c>
      <c r="N1619" s="39" t="str">
        <f t="shared" si="55"/>
        <v/>
      </c>
    </row>
    <row r="1620" spans="2:14" x14ac:dyDescent="0.25">
      <c r="B1620" s="16" t="str">
        <f>IF(C1620="","",SUMIF('Account Ref'!B:B,'Trade Sheet'!C1620,'Account Ref'!A:A))</f>
        <v/>
      </c>
      <c r="C1620" s="33"/>
      <c r="D1620" s="34"/>
      <c r="E1620" s="34"/>
      <c r="L1620" s="37"/>
      <c r="M1620" s="38" t="str">
        <f t="shared" si="54"/>
        <v/>
      </c>
      <c r="N1620" s="39" t="str">
        <f t="shared" si="55"/>
        <v/>
      </c>
    </row>
    <row r="1621" spans="2:14" x14ac:dyDescent="0.25">
      <c r="B1621" s="16" t="str">
        <f>IF(C1621="","",SUMIF('Account Ref'!B:B,'Trade Sheet'!C1621,'Account Ref'!A:A))</f>
        <v/>
      </c>
      <c r="C1621" s="33"/>
      <c r="D1621" s="34"/>
      <c r="E1621" s="34"/>
      <c r="L1621" s="37"/>
      <c r="M1621" s="38" t="str">
        <f t="shared" si="54"/>
        <v/>
      </c>
      <c r="N1621" s="39" t="str">
        <f t="shared" si="55"/>
        <v/>
      </c>
    </row>
    <row r="1622" spans="2:14" x14ac:dyDescent="0.25">
      <c r="B1622" s="16" t="str">
        <f>IF(C1622="","",SUMIF('Account Ref'!B:B,'Trade Sheet'!C1622,'Account Ref'!A:A))</f>
        <v/>
      </c>
      <c r="C1622" s="33"/>
      <c r="D1622" s="34"/>
      <c r="E1622" s="34"/>
      <c r="L1622" s="37"/>
      <c r="M1622" s="38" t="str">
        <f t="shared" si="54"/>
        <v/>
      </c>
      <c r="N1622" s="39" t="str">
        <f t="shared" si="55"/>
        <v/>
      </c>
    </row>
    <row r="1623" spans="2:14" x14ac:dyDescent="0.25">
      <c r="B1623" s="16" t="str">
        <f>IF(C1623="","",SUMIF('Account Ref'!B:B,'Trade Sheet'!C1623,'Account Ref'!A:A))</f>
        <v/>
      </c>
      <c r="C1623" s="33"/>
      <c r="D1623" s="34"/>
      <c r="E1623" s="34"/>
      <c r="L1623" s="37"/>
      <c r="M1623" s="38" t="str">
        <f t="shared" si="54"/>
        <v/>
      </c>
      <c r="N1623" s="39" t="str">
        <f t="shared" si="55"/>
        <v/>
      </c>
    </row>
    <row r="1624" spans="2:14" x14ac:dyDescent="0.25">
      <c r="B1624" s="16" t="str">
        <f>IF(C1624="","",SUMIF('Account Ref'!B:B,'Trade Sheet'!C1624,'Account Ref'!A:A))</f>
        <v/>
      </c>
      <c r="C1624" s="33"/>
      <c r="D1624" s="34"/>
      <c r="E1624" s="34"/>
      <c r="L1624" s="37"/>
      <c r="M1624" s="38" t="str">
        <f t="shared" si="54"/>
        <v/>
      </c>
      <c r="N1624" s="39" t="str">
        <f t="shared" si="55"/>
        <v/>
      </c>
    </row>
    <row r="1625" spans="2:14" x14ac:dyDescent="0.25">
      <c r="B1625" s="16" t="str">
        <f>IF(C1625="","",SUMIF('Account Ref'!B:B,'Trade Sheet'!C1625,'Account Ref'!A:A))</f>
        <v/>
      </c>
      <c r="C1625" s="33"/>
      <c r="D1625" s="34"/>
      <c r="E1625" s="34"/>
      <c r="L1625" s="37"/>
      <c r="M1625" s="38" t="str">
        <f t="shared" si="54"/>
        <v/>
      </c>
      <c r="N1625" s="39" t="str">
        <f t="shared" si="55"/>
        <v/>
      </c>
    </row>
    <row r="1626" spans="2:14" x14ac:dyDescent="0.25">
      <c r="B1626" s="16" t="str">
        <f>IF(C1626="","",SUMIF('Account Ref'!B:B,'Trade Sheet'!C1626,'Account Ref'!A:A))</f>
        <v/>
      </c>
      <c r="C1626" s="33"/>
      <c r="D1626" s="34"/>
      <c r="E1626" s="34"/>
      <c r="L1626" s="37"/>
      <c r="M1626" s="38" t="str">
        <f t="shared" si="54"/>
        <v/>
      </c>
      <c r="N1626" s="39" t="str">
        <f t="shared" si="55"/>
        <v/>
      </c>
    </row>
    <row r="1627" spans="2:14" x14ac:dyDescent="0.25">
      <c r="B1627" s="16" t="str">
        <f>IF(C1627="","",SUMIF('Account Ref'!B:B,'Trade Sheet'!C1627,'Account Ref'!A:A))</f>
        <v/>
      </c>
      <c r="C1627" s="33"/>
      <c r="D1627" s="34"/>
      <c r="E1627" s="34"/>
      <c r="L1627" s="37"/>
      <c r="M1627" s="38" t="str">
        <f t="shared" si="54"/>
        <v/>
      </c>
      <c r="N1627" s="39" t="str">
        <f t="shared" si="55"/>
        <v/>
      </c>
    </row>
    <row r="1628" spans="2:14" x14ac:dyDescent="0.25">
      <c r="B1628" s="16" t="str">
        <f>IF(C1628="","",SUMIF('Account Ref'!B:B,'Trade Sheet'!C1628,'Account Ref'!A:A))</f>
        <v/>
      </c>
      <c r="C1628" s="33"/>
      <c r="D1628" s="34"/>
      <c r="E1628" s="34"/>
      <c r="L1628" s="37"/>
      <c r="M1628" s="38" t="str">
        <f t="shared" si="54"/>
        <v/>
      </c>
      <c r="N1628" s="39" t="str">
        <f t="shared" si="55"/>
        <v/>
      </c>
    </row>
    <row r="1629" spans="2:14" x14ac:dyDescent="0.25">
      <c r="B1629" s="16" t="str">
        <f>IF(C1629="","",SUMIF('Account Ref'!B:B,'Trade Sheet'!C1629,'Account Ref'!A:A))</f>
        <v/>
      </c>
      <c r="C1629" s="33"/>
      <c r="D1629" s="34"/>
      <c r="E1629" s="34"/>
      <c r="L1629" s="37"/>
      <c r="M1629" s="38" t="str">
        <f t="shared" si="54"/>
        <v/>
      </c>
      <c r="N1629" s="39" t="str">
        <f t="shared" si="55"/>
        <v/>
      </c>
    </row>
    <row r="1630" spans="2:14" x14ac:dyDescent="0.25">
      <c r="B1630" s="16" t="str">
        <f>IF(C1630="","",SUMIF('Account Ref'!B:B,'Trade Sheet'!C1630,'Account Ref'!A:A))</f>
        <v/>
      </c>
      <c r="C1630" s="33"/>
      <c r="D1630" s="34"/>
      <c r="E1630" s="34"/>
      <c r="L1630" s="37"/>
      <c r="M1630" s="38" t="str">
        <f t="shared" si="54"/>
        <v/>
      </c>
      <c r="N1630" s="39" t="str">
        <f t="shared" si="55"/>
        <v/>
      </c>
    </row>
    <row r="1631" spans="2:14" x14ac:dyDescent="0.25">
      <c r="B1631" s="16" t="str">
        <f>IF(C1631="","",SUMIF('Account Ref'!B:B,'Trade Sheet'!C1631,'Account Ref'!A:A))</f>
        <v/>
      </c>
      <c r="C1631" s="33"/>
      <c r="D1631" s="34"/>
      <c r="E1631" s="34"/>
      <c r="L1631" s="37"/>
      <c r="M1631" s="38" t="str">
        <f t="shared" si="54"/>
        <v/>
      </c>
      <c r="N1631" s="39" t="str">
        <f t="shared" si="55"/>
        <v/>
      </c>
    </row>
    <row r="1632" spans="2:14" x14ac:dyDescent="0.25">
      <c r="B1632" s="16" t="str">
        <f>IF(C1632="","",SUMIF('Account Ref'!B:B,'Trade Sheet'!C1632,'Account Ref'!A:A))</f>
        <v/>
      </c>
      <c r="C1632" s="33"/>
      <c r="D1632" s="34"/>
      <c r="E1632" s="34"/>
      <c r="L1632" s="37"/>
      <c r="M1632" s="38" t="str">
        <f t="shared" si="54"/>
        <v/>
      </c>
      <c r="N1632" s="39" t="str">
        <f t="shared" si="55"/>
        <v/>
      </c>
    </row>
    <row r="1633" spans="2:14" x14ac:dyDescent="0.25">
      <c r="B1633" s="16" t="str">
        <f>IF(C1633="","",SUMIF('Account Ref'!B:B,'Trade Sheet'!C1633,'Account Ref'!A:A))</f>
        <v/>
      </c>
      <c r="C1633" s="33"/>
      <c r="D1633" s="34"/>
      <c r="E1633" s="34"/>
      <c r="L1633" s="37"/>
      <c r="M1633" s="38" t="str">
        <f t="shared" si="54"/>
        <v/>
      </c>
      <c r="N1633" s="39" t="str">
        <f t="shared" si="55"/>
        <v/>
      </c>
    </row>
    <row r="1634" spans="2:14" x14ac:dyDescent="0.25">
      <c r="B1634" s="16" t="str">
        <f>IF(C1634="","",SUMIF('Account Ref'!B:B,'Trade Sheet'!C1634,'Account Ref'!A:A))</f>
        <v/>
      </c>
      <c r="C1634" s="33"/>
      <c r="D1634" s="34"/>
      <c r="E1634" s="34"/>
      <c r="L1634" s="37"/>
      <c r="M1634" s="38" t="str">
        <f t="shared" si="54"/>
        <v/>
      </c>
      <c r="N1634" s="39" t="str">
        <f t="shared" si="55"/>
        <v/>
      </c>
    </row>
    <row r="1635" spans="2:14" x14ac:dyDescent="0.25">
      <c r="B1635" s="16" t="str">
        <f>IF(C1635="","",SUMIF('Account Ref'!B:B,'Trade Sheet'!C1635,'Account Ref'!A:A))</f>
        <v/>
      </c>
      <c r="C1635" s="33"/>
      <c r="D1635" s="34"/>
      <c r="E1635" s="34"/>
      <c r="L1635" s="37"/>
      <c r="M1635" s="38" t="str">
        <f t="shared" si="54"/>
        <v/>
      </c>
      <c r="N1635" s="39" t="str">
        <f t="shared" si="55"/>
        <v/>
      </c>
    </row>
    <row r="1636" spans="2:14" x14ac:dyDescent="0.25">
      <c r="B1636" s="16" t="str">
        <f>IF(C1636="","",SUMIF('Account Ref'!B:B,'Trade Sheet'!C1636,'Account Ref'!A:A))</f>
        <v/>
      </c>
      <c r="C1636" s="33"/>
      <c r="D1636" s="34"/>
      <c r="E1636" s="34"/>
      <c r="L1636" s="37"/>
      <c r="M1636" s="38" t="str">
        <f t="shared" si="54"/>
        <v/>
      </c>
      <c r="N1636" s="39" t="str">
        <f t="shared" si="55"/>
        <v/>
      </c>
    </row>
    <row r="1637" spans="2:14" x14ac:dyDescent="0.25">
      <c r="B1637" s="16" t="str">
        <f>IF(C1637="","",SUMIF('Account Ref'!B:B,'Trade Sheet'!C1637,'Account Ref'!A:A))</f>
        <v/>
      </c>
      <c r="C1637" s="33"/>
      <c r="D1637" s="34"/>
      <c r="E1637" s="34"/>
      <c r="L1637" s="37"/>
      <c r="M1637" s="38" t="str">
        <f t="shared" si="54"/>
        <v/>
      </c>
      <c r="N1637" s="39" t="str">
        <f t="shared" si="55"/>
        <v/>
      </c>
    </row>
    <row r="1638" spans="2:14" x14ac:dyDescent="0.25">
      <c r="B1638" s="16" t="str">
        <f>IF(C1638="","",SUMIF('Account Ref'!B:B,'Trade Sheet'!C1638,'Account Ref'!A:A))</f>
        <v/>
      </c>
      <c r="C1638" s="33"/>
      <c r="D1638" s="34"/>
      <c r="E1638" s="34"/>
      <c r="L1638" s="37"/>
      <c r="M1638" s="38" t="str">
        <f t="shared" si="54"/>
        <v/>
      </c>
      <c r="N1638" s="39" t="str">
        <f t="shared" si="55"/>
        <v/>
      </c>
    </row>
    <row r="1639" spans="2:14" x14ac:dyDescent="0.25">
      <c r="B1639" s="16" t="str">
        <f>IF(C1639="","",SUMIF('Account Ref'!B:B,'Trade Sheet'!C1639,'Account Ref'!A:A))</f>
        <v/>
      </c>
      <c r="C1639" s="33"/>
      <c r="D1639" s="34"/>
      <c r="E1639" s="34"/>
      <c r="L1639" s="37"/>
      <c r="M1639" s="38" t="str">
        <f t="shared" si="54"/>
        <v/>
      </c>
      <c r="N1639" s="39" t="str">
        <f t="shared" si="55"/>
        <v/>
      </c>
    </row>
    <row r="1640" spans="2:14" x14ac:dyDescent="0.25">
      <c r="B1640" s="16" t="str">
        <f>IF(C1640="","",SUMIF('Account Ref'!B:B,'Trade Sheet'!C1640,'Account Ref'!A:A))</f>
        <v/>
      </c>
      <c r="C1640" s="33"/>
      <c r="D1640" s="34"/>
      <c r="E1640" s="34"/>
      <c r="L1640" s="37"/>
      <c r="M1640" s="38" t="str">
        <f t="shared" ref="M1640:M1703" si="56">IF(H1640="","",H1640*L1640)</f>
        <v/>
      </c>
      <c r="N1640" s="39" t="str">
        <f t="shared" ref="N1640:N1703" si="57">IF(M1640="","",I1640*-M1640)</f>
        <v/>
      </c>
    </row>
    <row r="1641" spans="2:14" x14ac:dyDescent="0.25">
      <c r="B1641" s="16" t="str">
        <f>IF(C1641="","",SUMIF('Account Ref'!B:B,'Trade Sheet'!C1641,'Account Ref'!A:A))</f>
        <v/>
      </c>
      <c r="C1641" s="33"/>
      <c r="D1641" s="34"/>
      <c r="E1641" s="34"/>
      <c r="L1641" s="37"/>
      <c r="M1641" s="38" t="str">
        <f t="shared" si="56"/>
        <v/>
      </c>
      <c r="N1641" s="39" t="str">
        <f t="shared" si="57"/>
        <v/>
      </c>
    </row>
    <row r="1642" spans="2:14" x14ac:dyDescent="0.25">
      <c r="B1642" s="16" t="str">
        <f>IF(C1642="","",SUMIF('Account Ref'!B:B,'Trade Sheet'!C1642,'Account Ref'!A:A))</f>
        <v/>
      </c>
      <c r="C1642" s="33"/>
      <c r="D1642" s="34"/>
      <c r="E1642" s="34"/>
      <c r="L1642" s="37"/>
      <c r="M1642" s="38" t="str">
        <f t="shared" si="56"/>
        <v/>
      </c>
      <c r="N1642" s="39" t="str">
        <f t="shared" si="57"/>
        <v/>
      </c>
    </row>
    <row r="1643" spans="2:14" x14ac:dyDescent="0.25">
      <c r="B1643" s="16" t="str">
        <f>IF(C1643="","",SUMIF('Account Ref'!B:B,'Trade Sheet'!C1643,'Account Ref'!A:A))</f>
        <v/>
      </c>
      <c r="C1643" s="33"/>
      <c r="D1643" s="34"/>
      <c r="E1643" s="34"/>
      <c r="L1643" s="37"/>
      <c r="M1643" s="38" t="str">
        <f t="shared" si="56"/>
        <v/>
      </c>
      <c r="N1643" s="39" t="str">
        <f t="shared" si="57"/>
        <v/>
      </c>
    </row>
    <row r="1644" spans="2:14" x14ac:dyDescent="0.25">
      <c r="B1644" s="16" t="str">
        <f>IF(C1644="","",SUMIF('Account Ref'!B:B,'Trade Sheet'!C1644,'Account Ref'!A:A))</f>
        <v/>
      </c>
      <c r="C1644" s="33"/>
      <c r="D1644" s="34"/>
      <c r="E1644" s="34"/>
      <c r="L1644" s="37"/>
      <c r="M1644" s="38" t="str">
        <f t="shared" si="56"/>
        <v/>
      </c>
      <c r="N1644" s="39" t="str">
        <f t="shared" si="57"/>
        <v/>
      </c>
    </row>
    <row r="1645" spans="2:14" x14ac:dyDescent="0.25">
      <c r="B1645" s="16" t="str">
        <f>IF(C1645="","",SUMIF('Account Ref'!B:B,'Trade Sheet'!C1645,'Account Ref'!A:A))</f>
        <v/>
      </c>
      <c r="C1645" s="33"/>
      <c r="D1645" s="34"/>
      <c r="E1645" s="34"/>
      <c r="L1645" s="37"/>
      <c r="M1645" s="38" t="str">
        <f t="shared" si="56"/>
        <v/>
      </c>
      <c r="N1645" s="39" t="str">
        <f t="shared" si="57"/>
        <v/>
      </c>
    </row>
    <row r="1646" spans="2:14" x14ac:dyDescent="0.25">
      <c r="B1646" s="16" t="str">
        <f>IF(C1646="","",SUMIF('Account Ref'!B:B,'Trade Sheet'!C1646,'Account Ref'!A:A))</f>
        <v/>
      </c>
      <c r="C1646" s="33"/>
      <c r="D1646" s="34"/>
      <c r="E1646" s="34"/>
      <c r="L1646" s="37"/>
      <c r="M1646" s="38" t="str">
        <f t="shared" si="56"/>
        <v/>
      </c>
      <c r="N1646" s="39" t="str">
        <f t="shared" si="57"/>
        <v/>
      </c>
    </row>
    <row r="1647" spans="2:14" x14ac:dyDescent="0.25">
      <c r="B1647" s="16" t="str">
        <f>IF(C1647="","",SUMIF('Account Ref'!B:B,'Trade Sheet'!C1647,'Account Ref'!A:A))</f>
        <v/>
      </c>
      <c r="C1647" s="33"/>
      <c r="D1647" s="34"/>
      <c r="E1647" s="34"/>
      <c r="L1647" s="37"/>
      <c r="M1647" s="38" t="str">
        <f t="shared" si="56"/>
        <v/>
      </c>
      <c r="N1647" s="39" t="str">
        <f t="shared" si="57"/>
        <v/>
      </c>
    </row>
    <row r="1648" spans="2:14" x14ac:dyDescent="0.25">
      <c r="B1648" s="16" t="str">
        <f>IF(C1648="","",SUMIF('Account Ref'!B:B,'Trade Sheet'!C1648,'Account Ref'!A:A))</f>
        <v/>
      </c>
      <c r="C1648" s="33"/>
      <c r="D1648" s="34"/>
      <c r="E1648" s="34"/>
      <c r="L1648" s="37"/>
      <c r="M1648" s="38" t="str">
        <f t="shared" si="56"/>
        <v/>
      </c>
      <c r="N1648" s="39" t="str">
        <f t="shared" si="57"/>
        <v/>
      </c>
    </row>
    <row r="1649" spans="2:14" x14ac:dyDescent="0.25">
      <c r="B1649" s="16" t="str">
        <f>IF(C1649="","",SUMIF('Account Ref'!B:B,'Trade Sheet'!C1649,'Account Ref'!A:A))</f>
        <v/>
      </c>
      <c r="C1649" s="33"/>
      <c r="D1649" s="34"/>
      <c r="E1649" s="34"/>
      <c r="L1649" s="37"/>
      <c r="M1649" s="38" t="str">
        <f t="shared" si="56"/>
        <v/>
      </c>
      <c r="N1649" s="39" t="str">
        <f t="shared" si="57"/>
        <v/>
      </c>
    </row>
    <row r="1650" spans="2:14" x14ac:dyDescent="0.25">
      <c r="B1650" s="16" t="str">
        <f>IF(C1650="","",SUMIF('Account Ref'!B:B,'Trade Sheet'!C1650,'Account Ref'!A:A))</f>
        <v/>
      </c>
      <c r="C1650" s="33"/>
      <c r="D1650" s="34"/>
      <c r="E1650" s="34"/>
      <c r="L1650" s="37"/>
      <c r="M1650" s="38" t="str">
        <f t="shared" si="56"/>
        <v/>
      </c>
      <c r="N1650" s="39" t="str">
        <f t="shared" si="57"/>
        <v/>
      </c>
    </row>
    <row r="1651" spans="2:14" x14ac:dyDescent="0.25">
      <c r="B1651" s="16" t="str">
        <f>IF(C1651="","",SUMIF('Account Ref'!B:B,'Trade Sheet'!C1651,'Account Ref'!A:A))</f>
        <v/>
      </c>
      <c r="C1651" s="33"/>
      <c r="D1651" s="34"/>
      <c r="E1651" s="34"/>
      <c r="L1651" s="37"/>
      <c r="M1651" s="38" t="str">
        <f t="shared" si="56"/>
        <v/>
      </c>
      <c r="N1651" s="39" t="str">
        <f t="shared" si="57"/>
        <v/>
      </c>
    </row>
    <row r="1652" spans="2:14" x14ac:dyDescent="0.25">
      <c r="B1652" s="16" t="str">
        <f>IF(C1652="","",SUMIF('Account Ref'!B:B,'Trade Sheet'!C1652,'Account Ref'!A:A))</f>
        <v/>
      </c>
      <c r="C1652" s="33"/>
      <c r="D1652" s="34"/>
      <c r="E1652" s="34"/>
      <c r="L1652" s="37"/>
      <c r="M1652" s="38" t="str">
        <f t="shared" si="56"/>
        <v/>
      </c>
      <c r="N1652" s="39" t="str">
        <f t="shared" si="57"/>
        <v/>
      </c>
    </row>
    <row r="1653" spans="2:14" x14ac:dyDescent="0.25">
      <c r="B1653" s="16" t="str">
        <f>IF(C1653="","",SUMIF('Account Ref'!B:B,'Trade Sheet'!C1653,'Account Ref'!A:A))</f>
        <v/>
      </c>
      <c r="C1653" s="33"/>
      <c r="D1653" s="34"/>
      <c r="E1653" s="34"/>
      <c r="L1653" s="37"/>
      <c r="M1653" s="38" t="str">
        <f t="shared" si="56"/>
        <v/>
      </c>
      <c r="N1653" s="39" t="str">
        <f t="shared" si="57"/>
        <v/>
      </c>
    </row>
    <row r="1654" spans="2:14" x14ac:dyDescent="0.25">
      <c r="B1654" s="16" t="str">
        <f>IF(C1654="","",SUMIF('Account Ref'!B:B,'Trade Sheet'!C1654,'Account Ref'!A:A))</f>
        <v/>
      </c>
      <c r="C1654" s="33"/>
      <c r="D1654" s="34"/>
      <c r="E1654" s="34"/>
      <c r="L1654" s="37"/>
      <c r="M1654" s="38" t="str">
        <f t="shared" si="56"/>
        <v/>
      </c>
      <c r="N1654" s="39" t="str">
        <f t="shared" si="57"/>
        <v/>
      </c>
    </row>
    <row r="1655" spans="2:14" x14ac:dyDescent="0.25">
      <c r="B1655" s="16" t="str">
        <f>IF(C1655="","",SUMIF('Account Ref'!B:B,'Trade Sheet'!C1655,'Account Ref'!A:A))</f>
        <v/>
      </c>
      <c r="C1655" s="33"/>
      <c r="D1655" s="34"/>
      <c r="E1655" s="34"/>
      <c r="L1655" s="37"/>
      <c r="M1655" s="38" t="str">
        <f t="shared" si="56"/>
        <v/>
      </c>
      <c r="N1655" s="39" t="str">
        <f t="shared" si="57"/>
        <v/>
      </c>
    </row>
    <row r="1656" spans="2:14" x14ac:dyDescent="0.25">
      <c r="B1656" s="16" t="str">
        <f>IF(C1656="","",SUMIF('Account Ref'!B:B,'Trade Sheet'!C1656,'Account Ref'!A:A))</f>
        <v/>
      </c>
      <c r="C1656" s="33"/>
      <c r="D1656" s="34"/>
      <c r="E1656" s="34"/>
      <c r="L1656" s="37"/>
      <c r="M1656" s="38" t="str">
        <f t="shared" si="56"/>
        <v/>
      </c>
      <c r="N1656" s="39" t="str">
        <f t="shared" si="57"/>
        <v/>
      </c>
    </row>
    <row r="1657" spans="2:14" x14ac:dyDescent="0.25">
      <c r="B1657" s="16" t="str">
        <f>IF(C1657="","",SUMIF('Account Ref'!B:B,'Trade Sheet'!C1657,'Account Ref'!A:A))</f>
        <v/>
      </c>
      <c r="C1657" s="33"/>
      <c r="D1657" s="34"/>
      <c r="E1657" s="34"/>
      <c r="L1657" s="37"/>
      <c r="M1657" s="38" t="str">
        <f t="shared" si="56"/>
        <v/>
      </c>
      <c r="N1657" s="39" t="str">
        <f t="shared" si="57"/>
        <v/>
      </c>
    </row>
    <row r="1658" spans="2:14" x14ac:dyDescent="0.25">
      <c r="B1658" s="16" t="str">
        <f>IF(C1658="","",SUMIF('Account Ref'!B:B,'Trade Sheet'!C1658,'Account Ref'!A:A))</f>
        <v/>
      </c>
      <c r="C1658" s="33"/>
      <c r="D1658" s="34"/>
      <c r="E1658" s="34"/>
      <c r="L1658" s="37"/>
      <c r="M1658" s="38" t="str">
        <f t="shared" si="56"/>
        <v/>
      </c>
      <c r="N1658" s="39" t="str">
        <f t="shared" si="57"/>
        <v/>
      </c>
    </row>
    <row r="1659" spans="2:14" x14ac:dyDescent="0.25">
      <c r="B1659" s="16" t="str">
        <f>IF(C1659="","",SUMIF('Account Ref'!B:B,'Trade Sheet'!C1659,'Account Ref'!A:A))</f>
        <v/>
      </c>
      <c r="C1659" s="33"/>
      <c r="D1659" s="34"/>
      <c r="E1659" s="34"/>
      <c r="L1659" s="37"/>
      <c r="M1659" s="38" t="str">
        <f t="shared" si="56"/>
        <v/>
      </c>
      <c r="N1659" s="39" t="str">
        <f t="shared" si="57"/>
        <v/>
      </c>
    </row>
    <row r="1660" spans="2:14" x14ac:dyDescent="0.25">
      <c r="B1660" s="16" t="str">
        <f>IF(C1660="","",SUMIF('Account Ref'!B:B,'Trade Sheet'!C1660,'Account Ref'!A:A))</f>
        <v/>
      </c>
      <c r="C1660" s="33"/>
      <c r="D1660" s="34"/>
      <c r="E1660" s="34"/>
      <c r="L1660" s="37"/>
      <c r="M1660" s="38" t="str">
        <f t="shared" si="56"/>
        <v/>
      </c>
      <c r="N1660" s="39" t="str">
        <f t="shared" si="57"/>
        <v/>
      </c>
    </row>
    <row r="1661" spans="2:14" x14ac:dyDescent="0.25">
      <c r="B1661" s="16" t="str">
        <f>IF(C1661="","",SUMIF('Account Ref'!B:B,'Trade Sheet'!C1661,'Account Ref'!A:A))</f>
        <v/>
      </c>
      <c r="C1661" s="33"/>
      <c r="D1661" s="34"/>
      <c r="E1661" s="34"/>
      <c r="L1661" s="37"/>
      <c r="M1661" s="38" t="str">
        <f t="shared" si="56"/>
        <v/>
      </c>
      <c r="N1661" s="39" t="str">
        <f t="shared" si="57"/>
        <v/>
      </c>
    </row>
    <row r="1662" spans="2:14" x14ac:dyDescent="0.25">
      <c r="B1662" s="16" t="str">
        <f>IF(C1662="","",SUMIF('Account Ref'!B:B,'Trade Sheet'!C1662,'Account Ref'!A:A))</f>
        <v/>
      </c>
      <c r="C1662" s="33"/>
      <c r="D1662" s="34"/>
      <c r="E1662" s="34"/>
      <c r="L1662" s="37"/>
      <c r="M1662" s="38" t="str">
        <f t="shared" si="56"/>
        <v/>
      </c>
      <c r="N1662" s="39" t="str">
        <f t="shared" si="57"/>
        <v/>
      </c>
    </row>
    <row r="1663" spans="2:14" x14ac:dyDescent="0.25">
      <c r="B1663" s="16" t="str">
        <f>IF(C1663="","",SUMIF('Account Ref'!B:B,'Trade Sheet'!C1663,'Account Ref'!A:A))</f>
        <v/>
      </c>
      <c r="C1663" s="33"/>
      <c r="D1663" s="34"/>
      <c r="E1663" s="34"/>
      <c r="L1663" s="37"/>
      <c r="M1663" s="38" t="str">
        <f t="shared" si="56"/>
        <v/>
      </c>
      <c r="N1663" s="39" t="str">
        <f t="shared" si="57"/>
        <v/>
      </c>
    </row>
    <row r="1664" spans="2:14" x14ac:dyDescent="0.25">
      <c r="B1664" s="16" t="str">
        <f>IF(C1664="","",SUMIF('Account Ref'!B:B,'Trade Sheet'!C1664,'Account Ref'!A:A))</f>
        <v/>
      </c>
      <c r="C1664" s="33"/>
      <c r="D1664" s="34"/>
      <c r="E1664" s="34"/>
      <c r="L1664" s="37"/>
      <c r="M1664" s="38" t="str">
        <f t="shared" si="56"/>
        <v/>
      </c>
      <c r="N1664" s="39" t="str">
        <f t="shared" si="57"/>
        <v/>
      </c>
    </row>
    <row r="1665" spans="2:14" x14ac:dyDescent="0.25">
      <c r="B1665" s="16" t="str">
        <f>IF(C1665="","",SUMIF('Account Ref'!B:B,'Trade Sheet'!C1665,'Account Ref'!A:A))</f>
        <v/>
      </c>
      <c r="C1665" s="33"/>
      <c r="D1665" s="34"/>
      <c r="E1665" s="34"/>
      <c r="L1665" s="37"/>
      <c r="M1665" s="38" t="str">
        <f t="shared" si="56"/>
        <v/>
      </c>
      <c r="N1665" s="39" t="str">
        <f t="shared" si="57"/>
        <v/>
      </c>
    </row>
    <row r="1666" spans="2:14" x14ac:dyDescent="0.25">
      <c r="B1666" s="16" t="str">
        <f>IF(C1666="","",SUMIF('Account Ref'!B:B,'Trade Sheet'!C1666,'Account Ref'!A:A))</f>
        <v/>
      </c>
      <c r="C1666" s="33"/>
      <c r="D1666" s="34"/>
      <c r="E1666" s="34"/>
      <c r="L1666" s="37"/>
      <c r="M1666" s="38" t="str">
        <f t="shared" si="56"/>
        <v/>
      </c>
      <c r="N1666" s="39" t="str">
        <f t="shared" si="57"/>
        <v/>
      </c>
    </row>
    <row r="1667" spans="2:14" x14ac:dyDescent="0.25">
      <c r="B1667" s="16" t="str">
        <f>IF(C1667="","",SUMIF('Account Ref'!B:B,'Trade Sheet'!C1667,'Account Ref'!A:A))</f>
        <v/>
      </c>
      <c r="C1667" s="33"/>
      <c r="D1667" s="34"/>
      <c r="E1667" s="34"/>
      <c r="L1667" s="37"/>
      <c r="M1667" s="38" t="str">
        <f t="shared" si="56"/>
        <v/>
      </c>
      <c r="N1667" s="39" t="str">
        <f t="shared" si="57"/>
        <v/>
      </c>
    </row>
    <row r="1668" spans="2:14" x14ac:dyDescent="0.25">
      <c r="B1668" s="16" t="str">
        <f>IF(C1668="","",SUMIF('Account Ref'!B:B,'Trade Sheet'!C1668,'Account Ref'!A:A))</f>
        <v/>
      </c>
      <c r="C1668" s="33"/>
      <c r="D1668" s="34"/>
      <c r="E1668" s="34"/>
      <c r="L1668" s="37"/>
      <c r="M1668" s="38" t="str">
        <f t="shared" si="56"/>
        <v/>
      </c>
      <c r="N1668" s="39" t="str">
        <f t="shared" si="57"/>
        <v/>
      </c>
    </row>
    <row r="1669" spans="2:14" x14ac:dyDescent="0.25">
      <c r="B1669" s="16" t="str">
        <f>IF(C1669="","",SUMIF('Account Ref'!B:B,'Trade Sheet'!C1669,'Account Ref'!A:A))</f>
        <v/>
      </c>
      <c r="C1669" s="33"/>
      <c r="D1669" s="34"/>
      <c r="E1669" s="34"/>
      <c r="L1669" s="37"/>
      <c r="M1669" s="38" t="str">
        <f t="shared" si="56"/>
        <v/>
      </c>
      <c r="N1669" s="39" t="str">
        <f t="shared" si="57"/>
        <v/>
      </c>
    </row>
    <row r="1670" spans="2:14" x14ac:dyDescent="0.25">
      <c r="B1670" s="16" t="str">
        <f>IF(C1670="","",SUMIF('Account Ref'!B:B,'Trade Sheet'!C1670,'Account Ref'!A:A))</f>
        <v/>
      </c>
      <c r="C1670" s="33"/>
      <c r="D1670" s="34"/>
      <c r="E1670" s="34"/>
      <c r="L1670" s="37"/>
      <c r="M1670" s="38" t="str">
        <f t="shared" si="56"/>
        <v/>
      </c>
      <c r="N1670" s="39" t="str">
        <f t="shared" si="57"/>
        <v/>
      </c>
    </row>
    <row r="1671" spans="2:14" x14ac:dyDescent="0.25">
      <c r="B1671" s="16" t="str">
        <f>IF(C1671="","",SUMIF('Account Ref'!B:B,'Trade Sheet'!C1671,'Account Ref'!A:A))</f>
        <v/>
      </c>
      <c r="C1671" s="33"/>
      <c r="D1671" s="34"/>
      <c r="E1671" s="34"/>
      <c r="L1671" s="37"/>
      <c r="M1671" s="38" t="str">
        <f t="shared" si="56"/>
        <v/>
      </c>
      <c r="N1671" s="39" t="str">
        <f t="shared" si="57"/>
        <v/>
      </c>
    </row>
    <row r="1672" spans="2:14" x14ac:dyDescent="0.25">
      <c r="B1672" s="16" t="str">
        <f>IF(C1672="","",SUMIF('Account Ref'!B:B,'Trade Sheet'!C1672,'Account Ref'!A:A))</f>
        <v/>
      </c>
      <c r="C1672" s="33"/>
      <c r="D1672" s="34"/>
      <c r="E1672" s="34"/>
      <c r="L1672" s="37"/>
      <c r="M1672" s="38" t="str">
        <f t="shared" si="56"/>
        <v/>
      </c>
      <c r="N1672" s="39" t="str">
        <f t="shared" si="57"/>
        <v/>
      </c>
    </row>
    <row r="1673" spans="2:14" x14ac:dyDescent="0.25">
      <c r="B1673" s="16" t="str">
        <f>IF(C1673="","",SUMIF('Account Ref'!B:B,'Trade Sheet'!C1673,'Account Ref'!A:A))</f>
        <v/>
      </c>
      <c r="C1673" s="33"/>
      <c r="D1673" s="34"/>
      <c r="E1673" s="34"/>
      <c r="L1673" s="37"/>
      <c r="M1673" s="38" t="str">
        <f t="shared" si="56"/>
        <v/>
      </c>
      <c r="N1673" s="39" t="str">
        <f t="shared" si="57"/>
        <v/>
      </c>
    </row>
    <row r="1674" spans="2:14" x14ac:dyDescent="0.25">
      <c r="B1674" s="16" t="str">
        <f>IF(C1674="","",SUMIF('Account Ref'!B:B,'Trade Sheet'!C1674,'Account Ref'!A:A))</f>
        <v/>
      </c>
      <c r="C1674" s="33"/>
      <c r="D1674" s="34"/>
      <c r="E1674" s="34"/>
      <c r="L1674" s="37"/>
      <c r="M1674" s="38" t="str">
        <f t="shared" si="56"/>
        <v/>
      </c>
      <c r="N1674" s="39" t="str">
        <f t="shared" si="57"/>
        <v/>
      </c>
    </row>
    <row r="1675" spans="2:14" x14ac:dyDescent="0.25">
      <c r="B1675" s="16" t="str">
        <f>IF(C1675="","",SUMIF('Account Ref'!B:B,'Trade Sheet'!C1675,'Account Ref'!A:A))</f>
        <v/>
      </c>
      <c r="C1675" s="33"/>
      <c r="D1675" s="34"/>
      <c r="E1675" s="34"/>
      <c r="L1675" s="37"/>
      <c r="M1675" s="38" t="str">
        <f t="shared" si="56"/>
        <v/>
      </c>
      <c r="N1675" s="39" t="str">
        <f t="shared" si="57"/>
        <v/>
      </c>
    </row>
    <row r="1676" spans="2:14" x14ac:dyDescent="0.25">
      <c r="B1676" s="16" t="str">
        <f>IF(C1676="","",SUMIF('Account Ref'!B:B,'Trade Sheet'!C1676,'Account Ref'!A:A))</f>
        <v/>
      </c>
      <c r="C1676" s="33"/>
      <c r="D1676" s="34"/>
      <c r="E1676" s="34"/>
      <c r="L1676" s="37"/>
      <c r="M1676" s="38" t="str">
        <f t="shared" si="56"/>
        <v/>
      </c>
      <c r="N1676" s="39" t="str">
        <f t="shared" si="57"/>
        <v/>
      </c>
    </row>
    <row r="1677" spans="2:14" x14ac:dyDescent="0.25">
      <c r="B1677" s="16" t="str">
        <f>IF(C1677="","",SUMIF('Account Ref'!B:B,'Trade Sheet'!C1677,'Account Ref'!A:A))</f>
        <v/>
      </c>
      <c r="C1677" s="33"/>
      <c r="D1677" s="34"/>
      <c r="E1677" s="34"/>
      <c r="L1677" s="37"/>
      <c r="M1677" s="38" t="str">
        <f t="shared" si="56"/>
        <v/>
      </c>
      <c r="N1677" s="39" t="str">
        <f t="shared" si="57"/>
        <v/>
      </c>
    </row>
    <row r="1678" spans="2:14" x14ac:dyDescent="0.25">
      <c r="B1678" s="16" t="str">
        <f>IF(C1678="","",SUMIF('Account Ref'!B:B,'Trade Sheet'!C1678,'Account Ref'!A:A))</f>
        <v/>
      </c>
      <c r="C1678" s="33"/>
      <c r="D1678" s="34"/>
      <c r="E1678" s="34"/>
      <c r="L1678" s="37"/>
      <c r="M1678" s="38" t="str">
        <f t="shared" si="56"/>
        <v/>
      </c>
      <c r="N1678" s="39" t="str">
        <f t="shared" si="57"/>
        <v/>
      </c>
    </row>
    <row r="1679" spans="2:14" x14ac:dyDescent="0.25">
      <c r="B1679" s="16" t="str">
        <f>IF(C1679="","",SUMIF('Account Ref'!B:B,'Trade Sheet'!C1679,'Account Ref'!A:A))</f>
        <v/>
      </c>
      <c r="C1679" s="33"/>
      <c r="D1679" s="34"/>
      <c r="E1679" s="34"/>
      <c r="L1679" s="37"/>
      <c r="M1679" s="38" t="str">
        <f t="shared" si="56"/>
        <v/>
      </c>
      <c r="N1679" s="39" t="str">
        <f t="shared" si="57"/>
        <v/>
      </c>
    </row>
    <row r="1680" spans="2:14" x14ac:dyDescent="0.25">
      <c r="B1680" s="16" t="str">
        <f>IF(C1680="","",SUMIF('Account Ref'!B:B,'Trade Sheet'!C1680,'Account Ref'!A:A))</f>
        <v/>
      </c>
      <c r="C1680" s="33"/>
      <c r="D1680" s="34"/>
      <c r="E1680" s="34"/>
      <c r="L1680" s="37"/>
      <c r="M1680" s="38" t="str">
        <f t="shared" si="56"/>
        <v/>
      </c>
      <c r="N1680" s="39" t="str">
        <f t="shared" si="57"/>
        <v/>
      </c>
    </row>
    <row r="1681" spans="2:14" x14ac:dyDescent="0.25">
      <c r="B1681" s="16" t="str">
        <f>IF(C1681="","",SUMIF('Account Ref'!B:B,'Trade Sheet'!C1681,'Account Ref'!A:A))</f>
        <v/>
      </c>
      <c r="C1681" s="33"/>
      <c r="D1681" s="34"/>
      <c r="E1681" s="34"/>
      <c r="L1681" s="37"/>
      <c r="M1681" s="38" t="str">
        <f t="shared" si="56"/>
        <v/>
      </c>
      <c r="N1681" s="39" t="str">
        <f t="shared" si="57"/>
        <v/>
      </c>
    </row>
    <row r="1682" spans="2:14" x14ac:dyDescent="0.25">
      <c r="B1682" s="16" t="str">
        <f>IF(C1682="","",SUMIF('Account Ref'!B:B,'Trade Sheet'!C1682,'Account Ref'!A:A))</f>
        <v/>
      </c>
      <c r="C1682" s="33"/>
      <c r="D1682" s="34"/>
      <c r="E1682" s="34"/>
      <c r="L1682" s="37"/>
      <c r="M1682" s="38" t="str">
        <f t="shared" si="56"/>
        <v/>
      </c>
      <c r="N1682" s="39" t="str">
        <f t="shared" si="57"/>
        <v/>
      </c>
    </row>
    <row r="1683" spans="2:14" x14ac:dyDescent="0.25">
      <c r="B1683" s="16" t="str">
        <f>IF(C1683="","",SUMIF('Account Ref'!B:B,'Trade Sheet'!C1683,'Account Ref'!A:A))</f>
        <v/>
      </c>
      <c r="C1683" s="33"/>
      <c r="D1683" s="34"/>
      <c r="E1683" s="34"/>
      <c r="L1683" s="37"/>
      <c r="M1683" s="38" t="str">
        <f t="shared" si="56"/>
        <v/>
      </c>
      <c r="N1683" s="39" t="str">
        <f t="shared" si="57"/>
        <v/>
      </c>
    </row>
    <row r="1684" spans="2:14" x14ac:dyDescent="0.25">
      <c r="B1684" s="16" t="str">
        <f>IF(C1684="","",SUMIF('Account Ref'!B:B,'Trade Sheet'!C1684,'Account Ref'!A:A))</f>
        <v/>
      </c>
      <c r="C1684" s="33"/>
      <c r="D1684" s="34"/>
      <c r="E1684" s="34"/>
      <c r="L1684" s="37"/>
      <c r="M1684" s="38" t="str">
        <f t="shared" si="56"/>
        <v/>
      </c>
      <c r="N1684" s="39" t="str">
        <f t="shared" si="57"/>
        <v/>
      </c>
    </row>
    <row r="1685" spans="2:14" x14ac:dyDescent="0.25">
      <c r="B1685" s="16" t="str">
        <f>IF(C1685="","",SUMIF('Account Ref'!B:B,'Trade Sheet'!C1685,'Account Ref'!A:A))</f>
        <v/>
      </c>
      <c r="C1685" s="33"/>
      <c r="D1685" s="34"/>
      <c r="E1685" s="34"/>
      <c r="L1685" s="37"/>
      <c r="M1685" s="38" t="str">
        <f t="shared" si="56"/>
        <v/>
      </c>
      <c r="N1685" s="39" t="str">
        <f t="shared" si="57"/>
        <v/>
      </c>
    </row>
    <row r="1686" spans="2:14" x14ac:dyDescent="0.25">
      <c r="B1686" s="16" t="str">
        <f>IF(C1686="","",SUMIF('Account Ref'!B:B,'Trade Sheet'!C1686,'Account Ref'!A:A))</f>
        <v/>
      </c>
      <c r="C1686" s="33"/>
      <c r="D1686" s="34"/>
      <c r="E1686" s="34"/>
      <c r="L1686" s="37"/>
      <c r="M1686" s="38" t="str">
        <f t="shared" si="56"/>
        <v/>
      </c>
      <c r="N1686" s="39" t="str">
        <f t="shared" si="57"/>
        <v/>
      </c>
    </row>
    <row r="1687" spans="2:14" x14ac:dyDescent="0.25">
      <c r="B1687" s="16" t="str">
        <f>IF(C1687="","",SUMIF('Account Ref'!B:B,'Trade Sheet'!C1687,'Account Ref'!A:A))</f>
        <v/>
      </c>
      <c r="C1687" s="33"/>
      <c r="D1687" s="34"/>
      <c r="E1687" s="34"/>
      <c r="L1687" s="37"/>
      <c r="M1687" s="38" t="str">
        <f t="shared" si="56"/>
        <v/>
      </c>
      <c r="N1687" s="39" t="str">
        <f t="shared" si="57"/>
        <v/>
      </c>
    </row>
    <row r="1688" spans="2:14" x14ac:dyDescent="0.25">
      <c r="B1688" s="16" t="str">
        <f>IF(C1688="","",SUMIF('Account Ref'!B:B,'Trade Sheet'!C1688,'Account Ref'!A:A))</f>
        <v/>
      </c>
      <c r="C1688" s="33"/>
      <c r="D1688" s="34"/>
      <c r="E1688" s="34"/>
      <c r="L1688" s="37"/>
      <c r="M1688" s="38" t="str">
        <f t="shared" si="56"/>
        <v/>
      </c>
      <c r="N1688" s="39" t="str">
        <f t="shared" si="57"/>
        <v/>
      </c>
    </row>
    <row r="1689" spans="2:14" x14ac:dyDescent="0.25">
      <c r="B1689" s="16" t="str">
        <f>IF(C1689="","",SUMIF('Account Ref'!B:B,'Trade Sheet'!C1689,'Account Ref'!A:A))</f>
        <v/>
      </c>
      <c r="C1689" s="33"/>
      <c r="D1689" s="34"/>
      <c r="E1689" s="34"/>
      <c r="L1689" s="37"/>
      <c r="M1689" s="38" t="str">
        <f t="shared" si="56"/>
        <v/>
      </c>
      <c r="N1689" s="39" t="str">
        <f t="shared" si="57"/>
        <v/>
      </c>
    </row>
    <row r="1690" spans="2:14" x14ac:dyDescent="0.25">
      <c r="B1690" s="16" t="str">
        <f>IF(C1690="","",SUMIF('Account Ref'!B:B,'Trade Sheet'!C1690,'Account Ref'!A:A))</f>
        <v/>
      </c>
      <c r="C1690" s="33"/>
      <c r="D1690" s="34"/>
      <c r="E1690" s="34"/>
      <c r="L1690" s="37"/>
      <c r="M1690" s="38" t="str">
        <f t="shared" si="56"/>
        <v/>
      </c>
      <c r="N1690" s="39" t="str">
        <f t="shared" si="57"/>
        <v/>
      </c>
    </row>
    <row r="1691" spans="2:14" x14ac:dyDescent="0.25">
      <c r="B1691" s="16" t="str">
        <f>IF(C1691="","",SUMIF('Account Ref'!B:B,'Trade Sheet'!C1691,'Account Ref'!A:A))</f>
        <v/>
      </c>
      <c r="C1691" s="33"/>
      <c r="D1691" s="34"/>
      <c r="E1691" s="34"/>
      <c r="L1691" s="37"/>
      <c r="M1691" s="38" t="str">
        <f t="shared" si="56"/>
        <v/>
      </c>
      <c r="N1691" s="39" t="str">
        <f t="shared" si="57"/>
        <v/>
      </c>
    </row>
    <row r="1692" spans="2:14" x14ac:dyDescent="0.25">
      <c r="B1692" s="16" t="str">
        <f>IF(C1692="","",SUMIF('Account Ref'!B:B,'Trade Sheet'!C1692,'Account Ref'!A:A))</f>
        <v/>
      </c>
      <c r="C1692" s="33"/>
      <c r="D1692" s="34"/>
      <c r="E1692" s="34"/>
      <c r="L1692" s="37"/>
      <c r="M1692" s="38" t="str">
        <f t="shared" si="56"/>
        <v/>
      </c>
      <c r="N1692" s="39" t="str">
        <f t="shared" si="57"/>
        <v/>
      </c>
    </row>
    <row r="1693" spans="2:14" x14ac:dyDescent="0.25">
      <c r="B1693" s="16" t="str">
        <f>IF(C1693="","",SUMIF('Account Ref'!B:B,'Trade Sheet'!C1693,'Account Ref'!A:A))</f>
        <v/>
      </c>
      <c r="C1693" s="33"/>
      <c r="D1693" s="34"/>
      <c r="E1693" s="34"/>
      <c r="L1693" s="37"/>
      <c r="M1693" s="38" t="str">
        <f t="shared" si="56"/>
        <v/>
      </c>
      <c r="N1693" s="39" t="str">
        <f t="shared" si="57"/>
        <v/>
      </c>
    </row>
    <row r="1694" spans="2:14" x14ac:dyDescent="0.25">
      <c r="B1694" s="16" t="str">
        <f>IF(C1694="","",SUMIF('Account Ref'!B:B,'Trade Sheet'!C1694,'Account Ref'!A:A))</f>
        <v/>
      </c>
      <c r="C1694" s="33"/>
      <c r="D1694" s="34"/>
      <c r="E1694" s="34"/>
      <c r="L1694" s="37"/>
      <c r="M1694" s="38" t="str">
        <f t="shared" si="56"/>
        <v/>
      </c>
      <c r="N1694" s="39" t="str">
        <f t="shared" si="57"/>
        <v/>
      </c>
    </row>
    <row r="1695" spans="2:14" x14ac:dyDescent="0.25">
      <c r="B1695" s="16" t="str">
        <f>IF(C1695="","",SUMIF('Account Ref'!B:B,'Trade Sheet'!C1695,'Account Ref'!A:A))</f>
        <v/>
      </c>
      <c r="C1695" s="33"/>
      <c r="D1695" s="34"/>
      <c r="E1695" s="34"/>
      <c r="L1695" s="37"/>
      <c r="M1695" s="38" t="str">
        <f t="shared" si="56"/>
        <v/>
      </c>
      <c r="N1695" s="39" t="str">
        <f t="shared" si="57"/>
        <v/>
      </c>
    </row>
    <row r="1696" spans="2:14" x14ac:dyDescent="0.25">
      <c r="B1696" s="16" t="str">
        <f>IF(C1696="","",SUMIF('Account Ref'!B:B,'Trade Sheet'!C1696,'Account Ref'!A:A))</f>
        <v/>
      </c>
      <c r="C1696" s="33"/>
      <c r="D1696" s="34"/>
      <c r="E1696" s="34"/>
      <c r="L1696" s="37"/>
      <c r="M1696" s="38" t="str">
        <f t="shared" si="56"/>
        <v/>
      </c>
      <c r="N1696" s="39" t="str">
        <f t="shared" si="57"/>
        <v/>
      </c>
    </row>
    <row r="1697" spans="2:14" x14ac:dyDescent="0.25">
      <c r="B1697" s="16" t="str">
        <f>IF(C1697="","",SUMIF('Account Ref'!B:B,'Trade Sheet'!C1697,'Account Ref'!A:A))</f>
        <v/>
      </c>
      <c r="C1697" s="33"/>
      <c r="D1697" s="34"/>
      <c r="E1697" s="34"/>
      <c r="L1697" s="37"/>
      <c r="M1697" s="38" t="str">
        <f t="shared" si="56"/>
        <v/>
      </c>
      <c r="N1697" s="39" t="str">
        <f t="shared" si="57"/>
        <v/>
      </c>
    </row>
    <row r="1698" spans="2:14" x14ac:dyDescent="0.25">
      <c r="B1698" s="16" t="str">
        <f>IF(C1698="","",SUMIF('Account Ref'!B:B,'Trade Sheet'!C1698,'Account Ref'!A:A))</f>
        <v/>
      </c>
      <c r="C1698" s="33"/>
      <c r="D1698" s="34"/>
      <c r="E1698" s="34"/>
      <c r="L1698" s="37"/>
      <c r="M1698" s="38" t="str">
        <f t="shared" si="56"/>
        <v/>
      </c>
      <c r="N1698" s="39" t="str">
        <f t="shared" si="57"/>
        <v/>
      </c>
    </row>
    <row r="1699" spans="2:14" x14ac:dyDescent="0.25">
      <c r="B1699" s="16" t="str">
        <f>IF(C1699="","",SUMIF('Account Ref'!B:B,'Trade Sheet'!C1699,'Account Ref'!A:A))</f>
        <v/>
      </c>
      <c r="C1699" s="33"/>
      <c r="D1699" s="34"/>
      <c r="E1699" s="34"/>
      <c r="L1699" s="37"/>
      <c r="M1699" s="38" t="str">
        <f t="shared" si="56"/>
        <v/>
      </c>
      <c r="N1699" s="39" t="str">
        <f t="shared" si="57"/>
        <v/>
      </c>
    </row>
    <row r="1700" spans="2:14" x14ac:dyDescent="0.25">
      <c r="B1700" s="16" t="str">
        <f>IF(C1700="","",SUMIF('Account Ref'!B:B,'Trade Sheet'!C1700,'Account Ref'!A:A))</f>
        <v/>
      </c>
      <c r="C1700" s="33"/>
      <c r="D1700" s="34"/>
      <c r="E1700" s="34"/>
      <c r="L1700" s="37"/>
      <c r="M1700" s="38" t="str">
        <f t="shared" si="56"/>
        <v/>
      </c>
      <c r="N1700" s="39" t="str">
        <f t="shared" si="57"/>
        <v/>
      </c>
    </row>
    <row r="1701" spans="2:14" x14ac:dyDescent="0.25">
      <c r="B1701" s="16" t="str">
        <f>IF(C1701="","",SUMIF('Account Ref'!B:B,'Trade Sheet'!C1701,'Account Ref'!A:A))</f>
        <v/>
      </c>
      <c r="C1701" s="33"/>
      <c r="D1701" s="34"/>
      <c r="E1701" s="34"/>
      <c r="L1701" s="37"/>
      <c r="M1701" s="38" t="str">
        <f t="shared" si="56"/>
        <v/>
      </c>
      <c r="N1701" s="39" t="str">
        <f t="shared" si="57"/>
        <v/>
      </c>
    </row>
    <row r="1702" spans="2:14" x14ac:dyDescent="0.25">
      <c r="B1702" s="16" t="str">
        <f>IF(C1702="","",SUMIF('Account Ref'!B:B,'Trade Sheet'!C1702,'Account Ref'!A:A))</f>
        <v/>
      </c>
      <c r="C1702" s="33"/>
      <c r="D1702" s="34"/>
      <c r="E1702" s="34"/>
      <c r="L1702" s="37"/>
      <c r="M1702" s="38" t="str">
        <f t="shared" si="56"/>
        <v/>
      </c>
      <c r="N1702" s="39" t="str">
        <f t="shared" si="57"/>
        <v/>
      </c>
    </row>
    <row r="1703" spans="2:14" x14ac:dyDescent="0.25">
      <c r="B1703" s="16" t="str">
        <f>IF(C1703="","",SUMIF('Account Ref'!B:B,'Trade Sheet'!C1703,'Account Ref'!A:A))</f>
        <v/>
      </c>
      <c r="C1703" s="33"/>
      <c r="D1703" s="34"/>
      <c r="E1703" s="34"/>
      <c r="L1703" s="37"/>
      <c r="M1703" s="38" t="str">
        <f t="shared" si="56"/>
        <v/>
      </c>
      <c r="N1703" s="39" t="str">
        <f t="shared" si="57"/>
        <v/>
      </c>
    </row>
    <row r="1704" spans="2:14" x14ac:dyDescent="0.25">
      <c r="B1704" s="16" t="str">
        <f>IF(C1704="","",SUMIF('Account Ref'!B:B,'Trade Sheet'!C1704,'Account Ref'!A:A))</f>
        <v/>
      </c>
      <c r="C1704" s="33"/>
      <c r="D1704" s="34"/>
      <c r="E1704" s="34"/>
      <c r="L1704" s="37"/>
      <c r="M1704" s="38" t="str">
        <f t="shared" ref="M1704:M1767" si="58">IF(H1704="","",H1704*L1704)</f>
        <v/>
      </c>
      <c r="N1704" s="39" t="str">
        <f t="shared" ref="N1704:N1767" si="59">IF(M1704="","",I1704*-M1704)</f>
        <v/>
      </c>
    </row>
    <row r="1705" spans="2:14" x14ac:dyDescent="0.25">
      <c r="B1705" s="16" t="str">
        <f>IF(C1705="","",SUMIF('Account Ref'!B:B,'Trade Sheet'!C1705,'Account Ref'!A:A))</f>
        <v/>
      </c>
      <c r="C1705" s="33"/>
      <c r="D1705" s="34"/>
      <c r="E1705" s="34"/>
      <c r="L1705" s="37"/>
      <c r="M1705" s="38" t="str">
        <f t="shared" si="58"/>
        <v/>
      </c>
      <c r="N1705" s="39" t="str">
        <f t="shared" si="59"/>
        <v/>
      </c>
    </row>
    <row r="1706" spans="2:14" x14ac:dyDescent="0.25">
      <c r="B1706" s="16" t="str">
        <f>IF(C1706="","",SUMIF('Account Ref'!B:B,'Trade Sheet'!C1706,'Account Ref'!A:A))</f>
        <v/>
      </c>
      <c r="C1706" s="33"/>
      <c r="D1706" s="34"/>
      <c r="E1706" s="34"/>
      <c r="L1706" s="37"/>
      <c r="M1706" s="38" t="str">
        <f t="shared" si="58"/>
        <v/>
      </c>
      <c r="N1706" s="39" t="str">
        <f t="shared" si="59"/>
        <v/>
      </c>
    </row>
    <row r="1707" spans="2:14" x14ac:dyDescent="0.25">
      <c r="B1707" s="16" t="str">
        <f>IF(C1707="","",SUMIF('Account Ref'!B:B,'Trade Sheet'!C1707,'Account Ref'!A:A))</f>
        <v/>
      </c>
      <c r="C1707" s="33"/>
      <c r="D1707" s="34"/>
      <c r="E1707" s="34"/>
      <c r="L1707" s="37"/>
      <c r="M1707" s="38" t="str">
        <f t="shared" si="58"/>
        <v/>
      </c>
      <c r="N1707" s="39" t="str">
        <f t="shared" si="59"/>
        <v/>
      </c>
    </row>
    <row r="1708" spans="2:14" x14ac:dyDescent="0.25">
      <c r="B1708" s="16" t="str">
        <f>IF(C1708="","",SUMIF('Account Ref'!B:B,'Trade Sheet'!C1708,'Account Ref'!A:A))</f>
        <v/>
      </c>
      <c r="C1708" s="33"/>
      <c r="D1708" s="34"/>
      <c r="E1708" s="34"/>
      <c r="L1708" s="37"/>
      <c r="M1708" s="38" t="str">
        <f t="shared" si="58"/>
        <v/>
      </c>
      <c r="N1708" s="39" t="str">
        <f t="shared" si="59"/>
        <v/>
      </c>
    </row>
    <row r="1709" spans="2:14" x14ac:dyDescent="0.25">
      <c r="B1709" s="16" t="str">
        <f>IF(C1709="","",SUMIF('Account Ref'!B:B,'Trade Sheet'!C1709,'Account Ref'!A:A))</f>
        <v/>
      </c>
      <c r="C1709" s="33"/>
      <c r="D1709" s="34"/>
      <c r="E1709" s="34"/>
      <c r="L1709" s="37"/>
      <c r="M1709" s="38" t="str">
        <f t="shared" si="58"/>
        <v/>
      </c>
      <c r="N1709" s="39" t="str">
        <f t="shared" si="59"/>
        <v/>
      </c>
    </row>
    <row r="1710" spans="2:14" x14ac:dyDescent="0.25">
      <c r="B1710" s="16" t="str">
        <f>IF(C1710="","",SUMIF('Account Ref'!B:B,'Trade Sheet'!C1710,'Account Ref'!A:A))</f>
        <v/>
      </c>
      <c r="C1710" s="33"/>
      <c r="D1710" s="34"/>
      <c r="E1710" s="34"/>
      <c r="L1710" s="37"/>
      <c r="M1710" s="38" t="str">
        <f t="shared" si="58"/>
        <v/>
      </c>
      <c r="N1710" s="39" t="str">
        <f t="shared" si="59"/>
        <v/>
      </c>
    </row>
    <row r="1711" spans="2:14" x14ac:dyDescent="0.25">
      <c r="B1711" s="16" t="str">
        <f>IF(C1711="","",SUMIF('Account Ref'!B:B,'Trade Sheet'!C1711,'Account Ref'!A:A))</f>
        <v/>
      </c>
      <c r="C1711" s="33"/>
      <c r="D1711" s="34"/>
      <c r="E1711" s="34"/>
      <c r="L1711" s="37"/>
      <c r="M1711" s="38" t="str">
        <f t="shared" si="58"/>
        <v/>
      </c>
      <c r="N1711" s="39" t="str">
        <f t="shared" si="59"/>
        <v/>
      </c>
    </row>
    <row r="1712" spans="2:14" x14ac:dyDescent="0.25">
      <c r="B1712" s="16" t="str">
        <f>IF(C1712="","",SUMIF('Account Ref'!B:B,'Trade Sheet'!C1712,'Account Ref'!A:A))</f>
        <v/>
      </c>
      <c r="C1712" s="33"/>
      <c r="D1712" s="34"/>
      <c r="E1712" s="34"/>
      <c r="L1712" s="37"/>
      <c r="M1712" s="38" t="str">
        <f t="shared" si="58"/>
        <v/>
      </c>
      <c r="N1712" s="39" t="str">
        <f t="shared" si="59"/>
        <v/>
      </c>
    </row>
    <row r="1713" spans="2:14" x14ac:dyDescent="0.25">
      <c r="B1713" s="16" t="str">
        <f>IF(C1713="","",SUMIF('Account Ref'!B:B,'Trade Sheet'!C1713,'Account Ref'!A:A))</f>
        <v/>
      </c>
      <c r="C1713" s="33"/>
      <c r="D1713" s="34"/>
      <c r="E1713" s="34"/>
      <c r="L1713" s="37"/>
      <c r="M1713" s="38" t="str">
        <f t="shared" si="58"/>
        <v/>
      </c>
      <c r="N1713" s="39" t="str">
        <f t="shared" si="59"/>
        <v/>
      </c>
    </row>
    <row r="1714" spans="2:14" x14ac:dyDescent="0.25">
      <c r="B1714" s="16" t="str">
        <f>IF(C1714="","",SUMIF('Account Ref'!B:B,'Trade Sheet'!C1714,'Account Ref'!A:A))</f>
        <v/>
      </c>
      <c r="C1714" s="33"/>
      <c r="D1714" s="34"/>
      <c r="E1714" s="34"/>
      <c r="L1714" s="37"/>
      <c r="M1714" s="38" t="str">
        <f t="shared" si="58"/>
        <v/>
      </c>
      <c r="N1714" s="39" t="str">
        <f t="shared" si="59"/>
        <v/>
      </c>
    </row>
    <row r="1715" spans="2:14" x14ac:dyDescent="0.25">
      <c r="B1715" s="16" t="str">
        <f>IF(C1715="","",SUMIF('Account Ref'!B:B,'Trade Sheet'!C1715,'Account Ref'!A:A))</f>
        <v/>
      </c>
      <c r="C1715" s="33"/>
      <c r="D1715" s="34"/>
      <c r="E1715" s="34"/>
      <c r="L1715" s="37"/>
      <c r="M1715" s="38" t="str">
        <f t="shared" si="58"/>
        <v/>
      </c>
      <c r="N1715" s="39" t="str">
        <f t="shared" si="59"/>
        <v/>
      </c>
    </row>
    <row r="1716" spans="2:14" x14ac:dyDescent="0.25">
      <c r="B1716" s="16" t="str">
        <f>IF(C1716="","",SUMIF('Account Ref'!B:B,'Trade Sheet'!C1716,'Account Ref'!A:A))</f>
        <v/>
      </c>
      <c r="C1716" s="33"/>
      <c r="D1716" s="34"/>
      <c r="E1716" s="34"/>
      <c r="L1716" s="37"/>
      <c r="M1716" s="38" t="str">
        <f t="shared" si="58"/>
        <v/>
      </c>
      <c r="N1716" s="39" t="str">
        <f t="shared" si="59"/>
        <v/>
      </c>
    </row>
    <row r="1717" spans="2:14" x14ac:dyDescent="0.25">
      <c r="B1717" s="16" t="str">
        <f>IF(C1717="","",SUMIF('Account Ref'!B:B,'Trade Sheet'!C1717,'Account Ref'!A:A))</f>
        <v/>
      </c>
      <c r="C1717" s="33"/>
      <c r="D1717" s="34"/>
      <c r="E1717" s="34"/>
      <c r="L1717" s="37"/>
      <c r="M1717" s="38" t="str">
        <f t="shared" si="58"/>
        <v/>
      </c>
      <c r="N1717" s="39" t="str">
        <f t="shared" si="59"/>
        <v/>
      </c>
    </row>
    <row r="1718" spans="2:14" x14ac:dyDescent="0.25">
      <c r="B1718" s="16" t="str">
        <f>IF(C1718="","",SUMIF('Account Ref'!B:B,'Trade Sheet'!C1718,'Account Ref'!A:A))</f>
        <v/>
      </c>
      <c r="C1718" s="33"/>
      <c r="D1718" s="34"/>
      <c r="E1718" s="34"/>
      <c r="L1718" s="37"/>
      <c r="M1718" s="38" t="str">
        <f t="shared" si="58"/>
        <v/>
      </c>
      <c r="N1718" s="39" t="str">
        <f t="shared" si="59"/>
        <v/>
      </c>
    </row>
    <row r="1719" spans="2:14" x14ac:dyDescent="0.25">
      <c r="B1719" s="16" t="str">
        <f>IF(C1719="","",SUMIF('Account Ref'!B:B,'Trade Sheet'!C1719,'Account Ref'!A:A))</f>
        <v/>
      </c>
      <c r="C1719" s="33"/>
      <c r="D1719" s="34"/>
      <c r="E1719" s="34"/>
      <c r="L1719" s="37"/>
      <c r="M1719" s="38" t="str">
        <f t="shared" si="58"/>
        <v/>
      </c>
      <c r="N1719" s="39" t="str">
        <f t="shared" si="59"/>
        <v/>
      </c>
    </row>
    <row r="1720" spans="2:14" x14ac:dyDescent="0.25">
      <c r="B1720" s="16" t="str">
        <f>IF(C1720="","",SUMIF('Account Ref'!B:B,'Trade Sheet'!C1720,'Account Ref'!A:A))</f>
        <v/>
      </c>
      <c r="C1720" s="33"/>
      <c r="D1720" s="34"/>
      <c r="E1720" s="34"/>
      <c r="L1720" s="37"/>
      <c r="M1720" s="38" t="str">
        <f t="shared" si="58"/>
        <v/>
      </c>
      <c r="N1720" s="39" t="str">
        <f t="shared" si="59"/>
        <v/>
      </c>
    </row>
    <row r="1721" spans="2:14" x14ac:dyDescent="0.25">
      <c r="B1721" s="16" t="str">
        <f>IF(C1721="","",SUMIF('Account Ref'!B:B,'Trade Sheet'!C1721,'Account Ref'!A:A))</f>
        <v/>
      </c>
      <c r="C1721" s="33"/>
      <c r="D1721" s="34"/>
      <c r="E1721" s="34"/>
      <c r="L1721" s="37"/>
      <c r="M1721" s="38" t="str">
        <f t="shared" si="58"/>
        <v/>
      </c>
      <c r="N1721" s="39" t="str">
        <f t="shared" si="59"/>
        <v/>
      </c>
    </row>
    <row r="1722" spans="2:14" x14ac:dyDescent="0.25">
      <c r="B1722" s="16" t="str">
        <f>IF(C1722="","",SUMIF('Account Ref'!B:B,'Trade Sheet'!C1722,'Account Ref'!A:A))</f>
        <v/>
      </c>
      <c r="C1722" s="33"/>
      <c r="D1722" s="34"/>
      <c r="E1722" s="34"/>
      <c r="L1722" s="37"/>
      <c r="M1722" s="38" t="str">
        <f t="shared" si="58"/>
        <v/>
      </c>
      <c r="N1722" s="39" t="str">
        <f t="shared" si="59"/>
        <v/>
      </c>
    </row>
    <row r="1723" spans="2:14" x14ac:dyDescent="0.25">
      <c r="B1723" s="16" t="str">
        <f>IF(C1723="","",SUMIF('Account Ref'!B:B,'Trade Sheet'!C1723,'Account Ref'!A:A))</f>
        <v/>
      </c>
      <c r="C1723" s="33"/>
      <c r="D1723" s="34"/>
      <c r="E1723" s="34"/>
      <c r="L1723" s="37"/>
      <c r="M1723" s="38" t="str">
        <f t="shared" si="58"/>
        <v/>
      </c>
      <c r="N1723" s="39" t="str">
        <f t="shared" si="59"/>
        <v/>
      </c>
    </row>
    <row r="1724" spans="2:14" x14ac:dyDescent="0.25">
      <c r="B1724" s="16" t="str">
        <f>IF(C1724="","",SUMIF('Account Ref'!B:B,'Trade Sheet'!C1724,'Account Ref'!A:A))</f>
        <v/>
      </c>
      <c r="C1724" s="33"/>
      <c r="D1724" s="34"/>
      <c r="E1724" s="34"/>
      <c r="L1724" s="37"/>
      <c r="M1724" s="38" t="str">
        <f t="shared" si="58"/>
        <v/>
      </c>
      <c r="N1724" s="39" t="str">
        <f t="shared" si="59"/>
        <v/>
      </c>
    </row>
    <row r="1725" spans="2:14" x14ac:dyDescent="0.25">
      <c r="B1725" s="16" t="str">
        <f>IF(C1725="","",SUMIF('Account Ref'!B:B,'Trade Sheet'!C1725,'Account Ref'!A:A))</f>
        <v/>
      </c>
      <c r="C1725" s="33"/>
      <c r="D1725" s="34"/>
      <c r="E1725" s="34"/>
      <c r="L1725" s="37"/>
      <c r="M1725" s="38" t="str">
        <f t="shared" si="58"/>
        <v/>
      </c>
      <c r="N1725" s="39" t="str">
        <f t="shared" si="59"/>
        <v/>
      </c>
    </row>
    <row r="1726" spans="2:14" x14ac:dyDescent="0.25">
      <c r="B1726" s="16" t="str">
        <f>IF(C1726="","",SUMIF('Account Ref'!B:B,'Trade Sheet'!C1726,'Account Ref'!A:A))</f>
        <v/>
      </c>
      <c r="C1726" s="33"/>
      <c r="D1726" s="34"/>
      <c r="E1726" s="34"/>
      <c r="L1726" s="37"/>
      <c r="M1726" s="38" t="str">
        <f t="shared" si="58"/>
        <v/>
      </c>
      <c r="N1726" s="39" t="str">
        <f t="shared" si="59"/>
        <v/>
      </c>
    </row>
    <row r="1727" spans="2:14" x14ac:dyDescent="0.25">
      <c r="B1727" s="16" t="str">
        <f>IF(C1727="","",SUMIF('Account Ref'!B:B,'Trade Sheet'!C1727,'Account Ref'!A:A))</f>
        <v/>
      </c>
      <c r="C1727" s="33"/>
      <c r="D1727" s="34"/>
      <c r="E1727" s="34"/>
      <c r="L1727" s="37"/>
      <c r="M1727" s="38" t="str">
        <f t="shared" si="58"/>
        <v/>
      </c>
      <c r="N1727" s="39" t="str">
        <f t="shared" si="59"/>
        <v/>
      </c>
    </row>
    <row r="1728" spans="2:14" x14ac:dyDescent="0.25">
      <c r="B1728" s="16" t="str">
        <f>IF(C1728="","",SUMIF('Account Ref'!B:B,'Trade Sheet'!C1728,'Account Ref'!A:A))</f>
        <v/>
      </c>
      <c r="C1728" s="33"/>
      <c r="D1728" s="34"/>
      <c r="E1728" s="34"/>
      <c r="L1728" s="37"/>
      <c r="M1728" s="38" t="str">
        <f t="shared" si="58"/>
        <v/>
      </c>
      <c r="N1728" s="39" t="str">
        <f t="shared" si="59"/>
        <v/>
      </c>
    </row>
    <row r="1729" spans="2:14" x14ac:dyDescent="0.25">
      <c r="B1729" s="16" t="str">
        <f>IF(C1729="","",SUMIF('Account Ref'!B:B,'Trade Sheet'!C1729,'Account Ref'!A:A))</f>
        <v/>
      </c>
      <c r="C1729" s="33"/>
      <c r="D1729" s="34"/>
      <c r="E1729" s="34"/>
      <c r="L1729" s="37"/>
      <c r="M1729" s="38" t="str">
        <f t="shared" si="58"/>
        <v/>
      </c>
      <c r="N1729" s="39" t="str">
        <f t="shared" si="59"/>
        <v/>
      </c>
    </row>
    <row r="1730" spans="2:14" x14ac:dyDescent="0.25">
      <c r="B1730" s="16" t="str">
        <f>IF(C1730="","",SUMIF('Account Ref'!B:B,'Trade Sheet'!C1730,'Account Ref'!A:A))</f>
        <v/>
      </c>
      <c r="C1730" s="33"/>
      <c r="D1730" s="34"/>
      <c r="E1730" s="34"/>
      <c r="L1730" s="37"/>
      <c r="M1730" s="38" t="str">
        <f t="shared" si="58"/>
        <v/>
      </c>
      <c r="N1730" s="39" t="str">
        <f t="shared" si="59"/>
        <v/>
      </c>
    </row>
    <row r="1731" spans="2:14" x14ac:dyDescent="0.25">
      <c r="B1731" s="16" t="str">
        <f>IF(C1731="","",SUMIF('Account Ref'!B:B,'Trade Sheet'!C1731,'Account Ref'!A:A))</f>
        <v/>
      </c>
      <c r="C1731" s="33"/>
      <c r="D1731" s="34"/>
      <c r="E1731" s="34"/>
      <c r="L1731" s="37"/>
      <c r="M1731" s="38" t="str">
        <f t="shared" si="58"/>
        <v/>
      </c>
      <c r="N1731" s="39" t="str">
        <f t="shared" si="59"/>
        <v/>
      </c>
    </row>
    <row r="1732" spans="2:14" x14ac:dyDescent="0.25">
      <c r="B1732" s="16" t="str">
        <f>IF(C1732="","",SUMIF('Account Ref'!B:B,'Trade Sheet'!C1732,'Account Ref'!A:A))</f>
        <v/>
      </c>
      <c r="C1732" s="33"/>
      <c r="D1732" s="34"/>
      <c r="E1732" s="34"/>
      <c r="L1732" s="37"/>
      <c r="M1732" s="38" t="str">
        <f t="shared" si="58"/>
        <v/>
      </c>
      <c r="N1732" s="39" t="str">
        <f t="shared" si="59"/>
        <v/>
      </c>
    </row>
    <row r="1733" spans="2:14" x14ac:dyDescent="0.25">
      <c r="B1733" s="16" t="str">
        <f>IF(C1733="","",SUMIF('Account Ref'!B:B,'Trade Sheet'!C1733,'Account Ref'!A:A))</f>
        <v/>
      </c>
      <c r="C1733" s="33"/>
      <c r="D1733" s="34"/>
      <c r="E1733" s="34"/>
      <c r="L1733" s="37"/>
      <c r="M1733" s="38" t="str">
        <f t="shared" si="58"/>
        <v/>
      </c>
      <c r="N1733" s="39" t="str">
        <f t="shared" si="59"/>
        <v/>
      </c>
    </row>
    <row r="1734" spans="2:14" x14ac:dyDescent="0.25">
      <c r="B1734" s="16" t="str">
        <f>IF(C1734="","",SUMIF('Account Ref'!B:B,'Trade Sheet'!C1734,'Account Ref'!A:A))</f>
        <v/>
      </c>
      <c r="C1734" s="33"/>
      <c r="D1734" s="34"/>
      <c r="E1734" s="34"/>
      <c r="L1734" s="37"/>
      <c r="M1734" s="38" t="str">
        <f t="shared" si="58"/>
        <v/>
      </c>
      <c r="N1734" s="39" t="str">
        <f t="shared" si="59"/>
        <v/>
      </c>
    </row>
    <row r="1735" spans="2:14" x14ac:dyDescent="0.25">
      <c r="B1735" s="16" t="str">
        <f>IF(C1735="","",SUMIF('Account Ref'!B:B,'Trade Sheet'!C1735,'Account Ref'!A:A))</f>
        <v/>
      </c>
      <c r="C1735" s="33"/>
      <c r="D1735" s="34"/>
      <c r="E1735" s="34"/>
      <c r="L1735" s="37"/>
      <c r="M1735" s="38" t="str">
        <f t="shared" si="58"/>
        <v/>
      </c>
      <c r="N1735" s="39" t="str">
        <f t="shared" si="59"/>
        <v/>
      </c>
    </row>
    <row r="1736" spans="2:14" x14ac:dyDescent="0.25">
      <c r="B1736" s="16" t="str">
        <f>IF(C1736="","",SUMIF('Account Ref'!B:B,'Trade Sheet'!C1736,'Account Ref'!A:A))</f>
        <v/>
      </c>
      <c r="C1736" s="33"/>
      <c r="D1736" s="34"/>
      <c r="E1736" s="34"/>
      <c r="L1736" s="37"/>
      <c r="M1736" s="38" t="str">
        <f t="shared" si="58"/>
        <v/>
      </c>
      <c r="N1736" s="39" t="str">
        <f t="shared" si="59"/>
        <v/>
      </c>
    </row>
    <row r="1737" spans="2:14" x14ac:dyDescent="0.25">
      <c r="B1737" s="16" t="str">
        <f>IF(C1737="","",SUMIF('Account Ref'!B:B,'Trade Sheet'!C1737,'Account Ref'!A:A))</f>
        <v/>
      </c>
      <c r="C1737" s="33"/>
      <c r="D1737" s="34"/>
      <c r="E1737" s="34"/>
      <c r="L1737" s="37"/>
      <c r="M1737" s="38" t="str">
        <f t="shared" si="58"/>
        <v/>
      </c>
      <c r="N1737" s="39" t="str">
        <f t="shared" si="59"/>
        <v/>
      </c>
    </row>
    <row r="1738" spans="2:14" x14ac:dyDescent="0.25">
      <c r="B1738" s="16" t="str">
        <f>IF(C1738="","",SUMIF('Account Ref'!B:B,'Trade Sheet'!C1738,'Account Ref'!A:A))</f>
        <v/>
      </c>
      <c r="C1738" s="33"/>
      <c r="D1738" s="34"/>
      <c r="E1738" s="34"/>
      <c r="L1738" s="37"/>
      <c r="M1738" s="38" t="str">
        <f t="shared" si="58"/>
        <v/>
      </c>
      <c r="N1738" s="39" t="str">
        <f t="shared" si="59"/>
        <v/>
      </c>
    </row>
    <row r="1739" spans="2:14" x14ac:dyDescent="0.25">
      <c r="B1739" s="16" t="str">
        <f>IF(C1739="","",SUMIF('Account Ref'!B:B,'Trade Sheet'!C1739,'Account Ref'!A:A))</f>
        <v/>
      </c>
      <c r="C1739" s="33"/>
      <c r="D1739" s="34"/>
      <c r="E1739" s="34"/>
      <c r="L1739" s="37"/>
      <c r="M1739" s="38" t="str">
        <f t="shared" si="58"/>
        <v/>
      </c>
      <c r="N1739" s="39" t="str">
        <f t="shared" si="59"/>
        <v/>
      </c>
    </row>
    <row r="1740" spans="2:14" x14ac:dyDescent="0.25">
      <c r="B1740" s="16" t="str">
        <f>IF(C1740="","",SUMIF('Account Ref'!B:B,'Trade Sheet'!C1740,'Account Ref'!A:A))</f>
        <v/>
      </c>
      <c r="C1740" s="33"/>
      <c r="D1740" s="34"/>
      <c r="E1740" s="34"/>
      <c r="L1740" s="37"/>
      <c r="M1740" s="38" t="str">
        <f t="shared" si="58"/>
        <v/>
      </c>
      <c r="N1740" s="39" t="str">
        <f t="shared" si="59"/>
        <v/>
      </c>
    </row>
    <row r="1741" spans="2:14" x14ac:dyDescent="0.25">
      <c r="B1741" s="16" t="str">
        <f>IF(C1741="","",SUMIF('Account Ref'!B:B,'Trade Sheet'!C1741,'Account Ref'!A:A))</f>
        <v/>
      </c>
      <c r="C1741" s="33"/>
      <c r="D1741" s="34"/>
      <c r="E1741" s="34"/>
      <c r="L1741" s="37"/>
      <c r="M1741" s="38" t="str">
        <f t="shared" si="58"/>
        <v/>
      </c>
      <c r="N1741" s="39" t="str">
        <f t="shared" si="59"/>
        <v/>
      </c>
    </row>
    <row r="1742" spans="2:14" x14ac:dyDescent="0.25">
      <c r="B1742" s="16" t="str">
        <f>IF(C1742="","",SUMIF('Account Ref'!B:B,'Trade Sheet'!C1742,'Account Ref'!A:A))</f>
        <v/>
      </c>
      <c r="C1742" s="33"/>
      <c r="D1742" s="34"/>
      <c r="E1742" s="34"/>
      <c r="L1742" s="37"/>
      <c r="M1742" s="38" t="str">
        <f t="shared" si="58"/>
        <v/>
      </c>
      <c r="N1742" s="39" t="str">
        <f t="shared" si="59"/>
        <v/>
      </c>
    </row>
    <row r="1743" spans="2:14" x14ac:dyDescent="0.25">
      <c r="B1743" s="16" t="str">
        <f>IF(C1743="","",SUMIF('Account Ref'!B:B,'Trade Sheet'!C1743,'Account Ref'!A:A))</f>
        <v/>
      </c>
      <c r="C1743" s="33"/>
      <c r="D1743" s="34"/>
      <c r="E1743" s="34"/>
      <c r="L1743" s="37"/>
      <c r="M1743" s="38" t="str">
        <f t="shared" si="58"/>
        <v/>
      </c>
      <c r="N1743" s="39" t="str">
        <f t="shared" si="59"/>
        <v/>
      </c>
    </row>
    <row r="1744" spans="2:14" x14ac:dyDescent="0.25">
      <c r="B1744" s="16" t="str">
        <f>IF(C1744="","",SUMIF('Account Ref'!B:B,'Trade Sheet'!C1744,'Account Ref'!A:A))</f>
        <v/>
      </c>
      <c r="C1744" s="33"/>
      <c r="D1744" s="34"/>
      <c r="E1744" s="34"/>
      <c r="L1744" s="37"/>
      <c r="M1744" s="38" t="str">
        <f t="shared" si="58"/>
        <v/>
      </c>
      <c r="N1744" s="39" t="str">
        <f t="shared" si="59"/>
        <v/>
      </c>
    </row>
    <row r="1745" spans="2:14" x14ac:dyDescent="0.25">
      <c r="B1745" s="16" t="str">
        <f>IF(C1745="","",SUMIF('Account Ref'!B:B,'Trade Sheet'!C1745,'Account Ref'!A:A))</f>
        <v/>
      </c>
      <c r="C1745" s="33"/>
      <c r="D1745" s="34"/>
      <c r="E1745" s="34"/>
      <c r="L1745" s="37"/>
      <c r="M1745" s="38" t="str">
        <f t="shared" si="58"/>
        <v/>
      </c>
      <c r="N1745" s="39" t="str">
        <f t="shared" si="59"/>
        <v/>
      </c>
    </row>
    <row r="1746" spans="2:14" x14ac:dyDescent="0.25">
      <c r="B1746" s="16" t="str">
        <f>IF(C1746="","",SUMIF('Account Ref'!B:B,'Trade Sheet'!C1746,'Account Ref'!A:A))</f>
        <v/>
      </c>
      <c r="C1746" s="33"/>
      <c r="D1746" s="34"/>
      <c r="E1746" s="34"/>
      <c r="L1746" s="37"/>
      <c r="M1746" s="38" t="str">
        <f t="shared" si="58"/>
        <v/>
      </c>
      <c r="N1746" s="39" t="str">
        <f t="shared" si="59"/>
        <v/>
      </c>
    </row>
    <row r="1747" spans="2:14" x14ac:dyDescent="0.25">
      <c r="B1747" s="16" t="str">
        <f>IF(C1747="","",SUMIF('Account Ref'!B:B,'Trade Sheet'!C1747,'Account Ref'!A:A))</f>
        <v/>
      </c>
      <c r="C1747" s="33"/>
      <c r="D1747" s="34"/>
      <c r="E1747" s="34"/>
      <c r="L1747" s="37"/>
      <c r="M1747" s="38" t="str">
        <f t="shared" si="58"/>
        <v/>
      </c>
      <c r="N1747" s="39" t="str">
        <f t="shared" si="59"/>
        <v/>
      </c>
    </row>
    <row r="1748" spans="2:14" x14ac:dyDescent="0.25">
      <c r="B1748" s="16" t="str">
        <f>IF(C1748="","",SUMIF('Account Ref'!B:B,'Trade Sheet'!C1748,'Account Ref'!A:A))</f>
        <v/>
      </c>
      <c r="C1748" s="33"/>
      <c r="D1748" s="34"/>
      <c r="E1748" s="34"/>
      <c r="L1748" s="37"/>
      <c r="M1748" s="38" t="str">
        <f t="shared" si="58"/>
        <v/>
      </c>
      <c r="N1748" s="39" t="str">
        <f t="shared" si="59"/>
        <v/>
      </c>
    </row>
    <row r="1749" spans="2:14" x14ac:dyDescent="0.25">
      <c r="B1749" s="16" t="str">
        <f>IF(C1749="","",SUMIF('Account Ref'!B:B,'Trade Sheet'!C1749,'Account Ref'!A:A))</f>
        <v/>
      </c>
      <c r="C1749" s="33"/>
      <c r="D1749" s="34"/>
      <c r="E1749" s="34"/>
      <c r="L1749" s="37"/>
      <c r="M1749" s="38" t="str">
        <f t="shared" si="58"/>
        <v/>
      </c>
      <c r="N1749" s="39" t="str">
        <f t="shared" si="59"/>
        <v/>
      </c>
    </row>
    <row r="1750" spans="2:14" x14ac:dyDescent="0.25">
      <c r="B1750" s="16" t="str">
        <f>IF(C1750="","",SUMIF('Account Ref'!B:B,'Trade Sheet'!C1750,'Account Ref'!A:A))</f>
        <v/>
      </c>
      <c r="C1750" s="33"/>
      <c r="D1750" s="34"/>
      <c r="E1750" s="34"/>
      <c r="L1750" s="37"/>
      <c r="M1750" s="38" t="str">
        <f t="shared" si="58"/>
        <v/>
      </c>
      <c r="N1750" s="39" t="str">
        <f t="shared" si="59"/>
        <v/>
      </c>
    </row>
    <row r="1751" spans="2:14" x14ac:dyDescent="0.25">
      <c r="B1751" s="16" t="str">
        <f>IF(C1751="","",SUMIF('Account Ref'!B:B,'Trade Sheet'!C1751,'Account Ref'!A:A))</f>
        <v/>
      </c>
      <c r="C1751" s="33"/>
      <c r="D1751" s="34"/>
      <c r="E1751" s="34"/>
      <c r="L1751" s="37"/>
      <c r="M1751" s="38" t="str">
        <f t="shared" si="58"/>
        <v/>
      </c>
      <c r="N1751" s="39" t="str">
        <f t="shared" si="59"/>
        <v/>
      </c>
    </row>
    <row r="1752" spans="2:14" x14ac:dyDescent="0.25">
      <c r="B1752" s="16" t="str">
        <f>IF(C1752="","",SUMIF('Account Ref'!B:B,'Trade Sheet'!C1752,'Account Ref'!A:A))</f>
        <v/>
      </c>
      <c r="C1752" s="33"/>
      <c r="D1752" s="34"/>
      <c r="E1752" s="34"/>
      <c r="L1752" s="37"/>
      <c r="M1752" s="38" t="str">
        <f t="shared" si="58"/>
        <v/>
      </c>
      <c r="N1752" s="39" t="str">
        <f t="shared" si="59"/>
        <v/>
      </c>
    </row>
    <row r="1753" spans="2:14" x14ac:dyDescent="0.25">
      <c r="B1753" s="16" t="str">
        <f>IF(C1753="","",SUMIF('Account Ref'!B:B,'Trade Sheet'!C1753,'Account Ref'!A:A))</f>
        <v/>
      </c>
      <c r="C1753" s="33"/>
      <c r="D1753" s="34"/>
      <c r="E1753" s="34"/>
      <c r="L1753" s="37"/>
      <c r="M1753" s="38" t="str">
        <f t="shared" si="58"/>
        <v/>
      </c>
      <c r="N1753" s="39" t="str">
        <f t="shared" si="59"/>
        <v/>
      </c>
    </row>
    <row r="1754" spans="2:14" x14ac:dyDescent="0.25">
      <c r="B1754" s="16" t="str">
        <f>IF(C1754="","",SUMIF('Account Ref'!B:B,'Trade Sheet'!C1754,'Account Ref'!A:A))</f>
        <v/>
      </c>
      <c r="C1754" s="33"/>
      <c r="D1754" s="34"/>
      <c r="E1754" s="34"/>
      <c r="L1754" s="37"/>
      <c r="M1754" s="38" t="str">
        <f t="shared" si="58"/>
        <v/>
      </c>
      <c r="N1754" s="39" t="str">
        <f t="shared" si="59"/>
        <v/>
      </c>
    </row>
    <row r="1755" spans="2:14" x14ac:dyDescent="0.25">
      <c r="B1755" s="16" t="str">
        <f>IF(C1755="","",SUMIF('Account Ref'!B:B,'Trade Sheet'!C1755,'Account Ref'!A:A))</f>
        <v/>
      </c>
      <c r="C1755" s="33"/>
      <c r="D1755" s="34"/>
      <c r="E1755" s="34"/>
      <c r="L1755" s="37"/>
      <c r="M1755" s="38" t="str">
        <f t="shared" si="58"/>
        <v/>
      </c>
      <c r="N1755" s="39" t="str">
        <f t="shared" si="59"/>
        <v/>
      </c>
    </row>
    <row r="1756" spans="2:14" x14ac:dyDescent="0.25">
      <c r="B1756" s="16" t="str">
        <f>IF(C1756="","",SUMIF('Account Ref'!B:B,'Trade Sheet'!C1756,'Account Ref'!A:A))</f>
        <v/>
      </c>
      <c r="C1756" s="33"/>
      <c r="D1756" s="34"/>
      <c r="E1756" s="34"/>
      <c r="L1756" s="37"/>
      <c r="M1756" s="38" t="str">
        <f t="shared" si="58"/>
        <v/>
      </c>
      <c r="N1756" s="39" t="str">
        <f t="shared" si="59"/>
        <v/>
      </c>
    </row>
    <row r="1757" spans="2:14" x14ac:dyDescent="0.25">
      <c r="B1757" s="16" t="str">
        <f>IF(C1757="","",SUMIF('Account Ref'!B:B,'Trade Sheet'!C1757,'Account Ref'!A:A))</f>
        <v/>
      </c>
      <c r="C1757" s="33"/>
      <c r="D1757" s="34"/>
      <c r="E1757" s="34"/>
      <c r="L1757" s="37"/>
      <c r="M1757" s="38" t="str">
        <f t="shared" si="58"/>
        <v/>
      </c>
      <c r="N1757" s="39" t="str">
        <f t="shared" si="59"/>
        <v/>
      </c>
    </row>
    <row r="1758" spans="2:14" x14ac:dyDescent="0.25">
      <c r="B1758" s="16" t="str">
        <f>IF(C1758="","",SUMIF('Account Ref'!B:B,'Trade Sheet'!C1758,'Account Ref'!A:A))</f>
        <v/>
      </c>
      <c r="C1758" s="33"/>
      <c r="D1758" s="34"/>
      <c r="E1758" s="34"/>
      <c r="L1758" s="37"/>
      <c r="M1758" s="38" t="str">
        <f t="shared" si="58"/>
        <v/>
      </c>
      <c r="N1758" s="39" t="str">
        <f t="shared" si="59"/>
        <v/>
      </c>
    </row>
    <row r="1759" spans="2:14" x14ac:dyDescent="0.25">
      <c r="B1759" s="16" t="str">
        <f>IF(C1759="","",SUMIF('Account Ref'!B:B,'Trade Sheet'!C1759,'Account Ref'!A:A))</f>
        <v/>
      </c>
      <c r="C1759" s="33"/>
      <c r="D1759" s="34"/>
      <c r="E1759" s="34"/>
      <c r="L1759" s="37"/>
      <c r="M1759" s="38" t="str">
        <f t="shared" si="58"/>
        <v/>
      </c>
      <c r="N1759" s="39" t="str">
        <f t="shared" si="59"/>
        <v/>
      </c>
    </row>
    <row r="1760" spans="2:14" x14ac:dyDescent="0.25">
      <c r="B1760" s="16" t="str">
        <f>IF(C1760="","",SUMIF('Account Ref'!B:B,'Trade Sheet'!C1760,'Account Ref'!A:A))</f>
        <v/>
      </c>
      <c r="C1760" s="33"/>
      <c r="D1760" s="34"/>
      <c r="E1760" s="34"/>
      <c r="L1760" s="37"/>
      <c r="M1760" s="38" t="str">
        <f t="shared" si="58"/>
        <v/>
      </c>
      <c r="N1760" s="39" t="str">
        <f t="shared" si="59"/>
        <v/>
      </c>
    </row>
    <row r="1761" spans="2:14" x14ac:dyDescent="0.25">
      <c r="B1761" s="16" t="str">
        <f>IF(C1761="","",SUMIF('Account Ref'!B:B,'Trade Sheet'!C1761,'Account Ref'!A:A))</f>
        <v/>
      </c>
      <c r="C1761" s="33"/>
      <c r="D1761" s="34"/>
      <c r="E1761" s="34"/>
      <c r="L1761" s="37"/>
      <c r="M1761" s="38" t="str">
        <f t="shared" si="58"/>
        <v/>
      </c>
      <c r="N1761" s="39" t="str">
        <f t="shared" si="59"/>
        <v/>
      </c>
    </row>
    <row r="1762" spans="2:14" x14ac:dyDescent="0.25">
      <c r="B1762" s="16" t="str">
        <f>IF(C1762="","",SUMIF('Account Ref'!B:B,'Trade Sheet'!C1762,'Account Ref'!A:A))</f>
        <v/>
      </c>
      <c r="C1762" s="33"/>
      <c r="D1762" s="34"/>
      <c r="E1762" s="34"/>
      <c r="L1762" s="37"/>
      <c r="M1762" s="38" t="str">
        <f t="shared" si="58"/>
        <v/>
      </c>
      <c r="N1762" s="39" t="str">
        <f t="shared" si="59"/>
        <v/>
      </c>
    </row>
    <row r="1763" spans="2:14" x14ac:dyDescent="0.25">
      <c r="B1763" s="16" t="str">
        <f>IF(C1763="","",SUMIF('Account Ref'!B:B,'Trade Sheet'!C1763,'Account Ref'!A:A))</f>
        <v/>
      </c>
      <c r="C1763" s="33"/>
      <c r="D1763" s="34"/>
      <c r="E1763" s="34"/>
      <c r="L1763" s="37"/>
      <c r="M1763" s="38" t="str">
        <f t="shared" si="58"/>
        <v/>
      </c>
      <c r="N1763" s="39" t="str">
        <f t="shared" si="59"/>
        <v/>
      </c>
    </row>
    <row r="1764" spans="2:14" x14ac:dyDescent="0.25">
      <c r="B1764" s="16" t="str">
        <f>IF(C1764="","",SUMIF('Account Ref'!B:B,'Trade Sheet'!C1764,'Account Ref'!A:A))</f>
        <v/>
      </c>
      <c r="C1764" s="33"/>
      <c r="D1764" s="34"/>
      <c r="E1764" s="34"/>
      <c r="L1764" s="37"/>
      <c r="M1764" s="38" t="str">
        <f t="shared" si="58"/>
        <v/>
      </c>
      <c r="N1764" s="39" t="str">
        <f t="shared" si="59"/>
        <v/>
      </c>
    </row>
    <row r="1765" spans="2:14" x14ac:dyDescent="0.25">
      <c r="B1765" s="16" t="str">
        <f>IF(C1765="","",SUMIF('Account Ref'!B:B,'Trade Sheet'!C1765,'Account Ref'!A:A))</f>
        <v/>
      </c>
      <c r="C1765" s="33"/>
      <c r="D1765" s="34"/>
      <c r="E1765" s="34"/>
      <c r="L1765" s="37"/>
      <c r="M1765" s="38" t="str">
        <f t="shared" si="58"/>
        <v/>
      </c>
      <c r="N1765" s="39" t="str">
        <f t="shared" si="59"/>
        <v/>
      </c>
    </row>
    <row r="1766" spans="2:14" x14ac:dyDescent="0.25">
      <c r="B1766" s="16" t="str">
        <f>IF(C1766="","",SUMIF('Account Ref'!B:B,'Trade Sheet'!C1766,'Account Ref'!A:A))</f>
        <v/>
      </c>
      <c r="C1766" s="33"/>
      <c r="D1766" s="34"/>
      <c r="E1766" s="34"/>
      <c r="L1766" s="37"/>
      <c r="M1766" s="38" t="str">
        <f t="shared" si="58"/>
        <v/>
      </c>
      <c r="N1766" s="39" t="str">
        <f t="shared" si="59"/>
        <v/>
      </c>
    </row>
    <row r="1767" spans="2:14" x14ac:dyDescent="0.25">
      <c r="B1767" s="16" t="str">
        <f>IF(C1767="","",SUMIF('Account Ref'!B:B,'Trade Sheet'!C1767,'Account Ref'!A:A))</f>
        <v/>
      </c>
      <c r="C1767" s="33"/>
      <c r="D1767" s="34"/>
      <c r="E1767" s="34"/>
      <c r="L1767" s="37"/>
      <c r="M1767" s="38" t="str">
        <f t="shared" si="58"/>
        <v/>
      </c>
      <c r="N1767" s="39" t="str">
        <f t="shared" si="59"/>
        <v/>
      </c>
    </row>
    <row r="1768" spans="2:14" x14ac:dyDescent="0.25">
      <c r="B1768" s="16" t="str">
        <f>IF(C1768="","",SUMIF('Account Ref'!B:B,'Trade Sheet'!C1768,'Account Ref'!A:A))</f>
        <v/>
      </c>
      <c r="C1768" s="33"/>
      <c r="D1768" s="34"/>
      <c r="E1768" s="34"/>
      <c r="L1768" s="37"/>
      <c r="M1768" s="38" t="str">
        <f t="shared" ref="M1768:M1831" si="60">IF(H1768="","",H1768*L1768)</f>
        <v/>
      </c>
      <c r="N1768" s="39" t="str">
        <f t="shared" ref="N1768:N1831" si="61">IF(M1768="","",I1768*-M1768)</f>
        <v/>
      </c>
    </row>
    <row r="1769" spans="2:14" x14ac:dyDescent="0.25">
      <c r="B1769" s="16" t="str">
        <f>IF(C1769="","",SUMIF('Account Ref'!B:B,'Trade Sheet'!C1769,'Account Ref'!A:A))</f>
        <v/>
      </c>
      <c r="C1769" s="33"/>
      <c r="D1769" s="34"/>
      <c r="E1769" s="34"/>
      <c r="L1769" s="37"/>
      <c r="M1769" s="38" t="str">
        <f t="shared" si="60"/>
        <v/>
      </c>
      <c r="N1769" s="39" t="str">
        <f t="shared" si="61"/>
        <v/>
      </c>
    </row>
    <row r="1770" spans="2:14" x14ac:dyDescent="0.25">
      <c r="B1770" s="16" t="str">
        <f>IF(C1770="","",SUMIF('Account Ref'!B:B,'Trade Sheet'!C1770,'Account Ref'!A:A))</f>
        <v/>
      </c>
      <c r="C1770" s="33"/>
      <c r="D1770" s="34"/>
      <c r="E1770" s="34"/>
      <c r="L1770" s="37"/>
      <c r="M1770" s="38" t="str">
        <f t="shared" si="60"/>
        <v/>
      </c>
      <c r="N1770" s="39" t="str">
        <f t="shared" si="61"/>
        <v/>
      </c>
    </row>
    <row r="1771" spans="2:14" x14ac:dyDescent="0.25">
      <c r="B1771" s="16" t="str">
        <f>IF(C1771="","",SUMIF('Account Ref'!B:B,'Trade Sheet'!C1771,'Account Ref'!A:A))</f>
        <v/>
      </c>
      <c r="C1771" s="33"/>
      <c r="D1771" s="34"/>
      <c r="E1771" s="34"/>
      <c r="L1771" s="37"/>
      <c r="M1771" s="38" t="str">
        <f t="shared" si="60"/>
        <v/>
      </c>
      <c r="N1771" s="39" t="str">
        <f t="shared" si="61"/>
        <v/>
      </c>
    </row>
    <row r="1772" spans="2:14" x14ac:dyDescent="0.25">
      <c r="B1772" s="16" t="str">
        <f>IF(C1772="","",SUMIF('Account Ref'!B:B,'Trade Sheet'!C1772,'Account Ref'!A:A))</f>
        <v/>
      </c>
      <c r="C1772" s="33"/>
      <c r="D1772" s="34"/>
      <c r="E1772" s="34"/>
      <c r="L1772" s="37"/>
      <c r="M1772" s="38" t="str">
        <f t="shared" si="60"/>
        <v/>
      </c>
      <c r="N1772" s="39" t="str">
        <f t="shared" si="61"/>
        <v/>
      </c>
    </row>
    <row r="1773" spans="2:14" x14ac:dyDescent="0.25">
      <c r="B1773" s="16" t="str">
        <f>IF(C1773="","",SUMIF('Account Ref'!B:B,'Trade Sheet'!C1773,'Account Ref'!A:A))</f>
        <v/>
      </c>
      <c r="C1773" s="33"/>
      <c r="D1773" s="34"/>
      <c r="E1773" s="34"/>
      <c r="L1773" s="37"/>
      <c r="M1773" s="38" t="str">
        <f t="shared" si="60"/>
        <v/>
      </c>
      <c r="N1773" s="39" t="str">
        <f t="shared" si="61"/>
        <v/>
      </c>
    </row>
    <row r="1774" spans="2:14" x14ac:dyDescent="0.25">
      <c r="B1774" s="16" t="str">
        <f>IF(C1774="","",SUMIF('Account Ref'!B:B,'Trade Sheet'!C1774,'Account Ref'!A:A))</f>
        <v/>
      </c>
      <c r="C1774" s="33"/>
      <c r="D1774" s="34"/>
      <c r="E1774" s="34"/>
      <c r="L1774" s="37"/>
      <c r="M1774" s="38" t="str">
        <f t="shared" si="60"/>
        <v/>
      </c>
      <c r="N1774" s="39" t="str">
        <f t="shared" si="61"/>
        <v/>
      </c>
    </row>
    <row r="1775" spans="2:14" x14ac:dyDescent="0.25">
      <c r="B1775" s="16" t="str">
        <f>IF(C1775="","",SUMIF('Account Ref'!B:B,'Trade Sheet'!C1775,'Account Ref'!A:A))</f>
        <v/>
      </c>
      <c r="C1775" s="33"/>
      <c r="D1775" s="34"/>
      <c r="E1775" s="34"/>
      <c r="L1775" s="37"/>
      <c r="M1775" s="38" t="str">
        <f t="shared" si="60"/>
        <v/>
      </c>
      <c r="N1775" s="39" t="str">
        <f t="shared" si="61"/>
        <v/>
      </c>
    </row>
    <row r="1776" spans="2:14" x14ac:dyDescent="0.25">
      <c r="B1776" s="16" t="str">
        <f>IF(C1776="","",SUMIF('Account Ref'!B:B,'Trade Sheet'!C1776,'Account Ref'!A:A))</f>
        <v/>
      </c>
      <c r="C1776" s="33"/>
      <c r="D1776" s="34"/>
      <c r="E1776" s="34"/>
      <c r="L1776" s="37"/>
      <c r="M1776" s="38" t="str">
        <f t="shared" si="60"/>
        <v/>
      </c>
      <c r="N1776" s="39" t="str">
        <f t="shared" si="61"/>
        <v/>
      </c>
    </row>
    <row r="1777" spans="2:14" x14ac:dyDescent="0.25">
      <c r="B1777" s="16" t="str">
        <f>IF(C1777="","",SUMIF('Account Ref'!B:B,'Trade Sheet'!C1777,'Account Ref'!A:A))</f>
        <v/>
      </c>
      <c r="C1777" s="33"/>
      <c r="D1777" s="34"/>
      <c r="E1777" s="34"/>
      <c r="L1777" s="37"/>
      <c r="M1777" s="38" t="str">
        <f t="shared" si="60"/>
        <v/>
      </c>
      <c r="N1777" s="39" t="str">
        <f t="shared" si="61"/>
        <v/>
      </c>
    </row>
    <row r="1778" spans="2:14" x14ac:dyDescent="0.25">
      <c r="B1778" s="16" t="str">
        <f>IF(C1778="","",SUMIF('Account Ref'!B:B,'Trade Sheet'!C1778,'Account Ref'!A:A))</f>
        <v/>
      </c>
      <c r="C1778" s="33"/>
      <c r="D1778" s="34"/>
      <c r="E1778" s="34"/>
      <c r="L1778" s="37"/>
      <c r="M1778" s="38" t="str">
        <f t="shared" si="60"/>
        <v/>
      </c>
      <c r="N1778" s="39" t="str">
        <f t="shared" si="61"/>
        <v/>
      </c>
    </row>
    <row r="1779" spans="2:14" x14ac:dyDescent="0.25">
      <c r="B1779" s="16" t="str">
        <f>IF(C1779="","",SUMIF('Account Ref'!B:B,'Trade Sheet'!C1779,'Account Ref'!A:A))</f>
        <v/>
      </c>
      <c r="C1779" s="33"/>
      <c r="D1779" s="34"/>
      <c r="E1779" s="34"/>
      <c r="L1779" s="37"/>
      <c r="M1779" s="38" t="str">
        <f t="shared" si="60"/>
        <v/>
      </c>
      <c r="N1779" s="39" t="str">
        <f t="shared" si="61"/>
        <v/>
      </c>
    </row>
    <row r="1780" spans="2:14" x14ac:dyDescent="0.25">
      <c r="B1780" s="16" t="str">
        <f>IF(C1780="","",SUMIF('Account Ref'!B:B,'Trade Sheet'!C1780,'Account Ref'!A:A))</f>
        <v/>
      </c>
      <c r="C1780" s="33"/>
      <c r="D1780" s="34"/>
      <c r="E1780" s="34"/>
      <c r="L1780" s="37"/>
      <c r="M1780" s="38" t="str">
        <f t="shared" si="60"/>
        <v/>
      </c>
      <c r="N1780" s="39" t="str">
        <f t="shared" si="61"/>
        <v/>
      </c>
    </row>
    <row r="1781" spans="2:14" x14ac:dyDescent="0.25">
      <c r="B1781" s="16" t="str">
        <f>IF(C1781="","",SUMIF('Account Ref'!B:B,'Trade Sheet'!C1781,'Account Ref'!A:A))</f>
        <v/>
      </c>
      <c r="C1781" s="33"/>
      <c r="D1781" s="34"/>
      <c r="E1781" s="34"/>
      <c r="L1781" s="37"/>
      <c r="M1781" s="38" t="str">
        <f t="shared" si="60"/>
        <v/>
      </c>
      <c r="N1781" s="39" t="str">
        <f t="shared" si="61"/>
        <v/>
      </c>
    </row>
    <row r="1782" spans="2:14" x14ac:dyDescent="0.25">
      <c r="B1782" s="16" t="str">
        <f>IF(C1782="","",SUMIF('Account Ref'!B:B,'Trade Sheet'!C1782,'Account Ref'!A:A))</f>
        <v/>
      </c>
      <c r="C1782" s="33"/>
      <c r="D1782" s="34"/>
      <c r="E1782" s="34"/>
      <c r="L1782" s="37"/>
      <c r="M1782" s="38" t="str">
        <f t="shared" si="60"/>
        <v/>
      </c>
      <c r="N1782" s="39" t="str">
        <f t="shared" si="61"/>
        <v/>
      </c>
    </row>
    <row r="1783" spans="2:14" x14ac:dyDescent="0.25">
      <c r="B1783" s="16" t="str">
        <f>IF(C1783="","",SUMIF('Account Ref'!B:B,'Trade Sheet'!C1783,'Account Ref'!A:A))</f>
        <v/>
      </c>
      <c r="C1783" s="33"/>
      <c r="D1783" s="34"/>
      <c r="E1783" s="34"/>
      <c r="L1783" s="37"/>
      <c r="M1783" s="38" t="str">
        <f t="shared" si="60"/>
        <v/>
      </c>
      <c r="N1783" s="39" t="str">
        <f t="shared" si="61"/>
        <v/>
      </c>
    </row>
    <row r="1784" spans="2:14" x14ac:dyDescent="0.25">
      <c r="B1784" s="16" t="str">
        <f>IF(C1784="","",SUMIF('Account Ref'!B:B,'Trade Sheet'!C1784,'Account Ref'!A:A))</f>
        <v/>
      </c>
      <c r="C1784" s="33"/>
      <c r="D1784" s="34"/>
      <c r="E1784" s="34"/>
      <c r="L1784" s="37"/>
      <c r="M1784" s="38" t="str">
        <f t="shared" si="60"/>
        <v/>
      </c>
      <c r="N1784" s="39" t="str">
        <f t="shared" si="61"/>
        <v/>
      </c>
    </row>
    <row r="1785" spans="2:14" x14ac:dyDescent="0.25">
      <c r="B1785" s="16" t="str">
        <f>IF(C1785="","",SUMIF('Account Ref'!B:B,'Trade Sheet'!C1785,'Account Ref'!A:A))</f>
        <v/>
      </c>
      <c r="C1785" s="33"/>
      <c r="D1785" s="34"/>
      <c r="E1785" s="34"/>
      <c r="L1785" s="37"/>
      <c r="M1785" s="38" t="str">
        <f t="shared" si="60"/>
        <v/>
      </c>
      <c r="N1785" s="39" t="str">
        <f t="shared" si="61"/>
        <v/>
      </c>
    </row>
    <row r="1786" spans="2:14" x14ac:dyDescent="0.25">
      <c r="B1786" s="16" t="str">
        <f>IF(C1786="","",SUMIF('Account Ref'!B:B,'Trade Sheet'!C1786,'Account Ref'!A:A))</f>
        <v/>
      </c>
      <c r="C1786" s="33"/>
      <c r="D1786" s="34"/>
      <c r="E1786" s="34"/>
      <c r="L1786" s="37"/>
      <c r="M1786" s="38" t="str">
        <f t="shared" si="60"/>
        <v/>
      </c>
      <c r="N1786" s="39" t="str">
        <f t="shared" si="61"/>
        <v/>
      </c>
    </row>
    <row r="1787" spans="2:14" x14ac:dyDescent="0.25">
      <c r="B1787" s="16" t="str">
        <f>IF(C1787="","",SUMIF('Account Ref'!B:B,'Trade Sheet'!C1787,'Account Ref'!A:A))</f>
        <v/>
      </c>
      <c r="C1787" s="33"/>
      <c r="D1787" s="34"/>
      <c r="E1787" s="34"/>
      <c r="L1787" s="37"/>
      <c r="M1787" s="38" t="str">
        <f t="shared" si="60"/>
        <v/>
      </c>
      <c r="N1787" s="39" t="str">
        <f t="shared" si="61"/>
        <v/>
      </c>
    </row>
    <row r="1788" spans="2:14" x14ac:dyDescent="0.25">
      <c r="B1788" s="16" t="str">
        <f>IF(C1788="","",SUMIF('Account Ref'!B:B,'Trade Sheet'!C1788,'Account Ref'!A:A))</f>
        <v/>
      </c>
      <c r="C1788" s="33"/>
      <c r="D1788" s="34"/>
      <c r="E1788" s="34"/>
      <c r="L1788" s="37"/>
      <c r="M1788" s="38" t="str">
        <f t="shared" si="60"/>
        <v/>
      </c>
      <c r="N1788" s="39" t="str">
        <f t="shared" si="61"/>
        <v/>
      </c>
    </row>
    <row r="1789" spans="2:14" x14ac:dyDescent="0.25">
      <c r="B1789" s="16" t="str">
        <f>IF(C1789="","",SUMIF('Account Ref'!B:B,'Trade Sheet'!C1789,'Account Ref'!A:A))</f>
        <v/>
      </c>
      <c r="C1789" s="33"/>
      <c r="D1789" s="34"/>
      <c r="E1789" s="34"/>
      <c r="L1789" s="37"/>
      <c r="M1789" s="38" t="str">
        <f t="shared" si="60"/>
        <v/>
      </c>
      <c r="N1789" s="39" t="str">
        <f t="shared" si="61"/>
        <v/>
      </c>
    </row>
    <row r="1790" spans="2:14" x14ac:dyDescent="0.25">
      <c r="B1790" s="16" t="str">
        <f>IF(C1790="","",SUMIF('Account Ref'!B:B,'Trade Sheet'!C1790,'Account Ref'!A:A))</f>
        <v/>
      </c>
      <c r="C1790" s="33"/>
      <c r="D1790" s="34"/>
      <c r="E1790" s="34"/>
      <c r="L1790" s="37"/>
      <c r="M1790" s="38" t="str">
        <f t="shared" si="60"/>
        <v/>
      </c>
      <c r="N1790" s="39" t="str">
        <f t="shared" si="61"/>
        <v/>
      </c>
    </row>
    <row r="1791" spans="2:14" x14ac:dyDescent="0.25">
      <c r="B1791" s="16" t="str">
        <f>IF(C1791="","",SUMIF('Account Ref'!B:B,'Trade Sheet'!C1791,'Account Ref'!A:A))</f>
        <v/>
      </c>
      <c r="C1791" s="33"/>
      <c r="D1791" s="34"/>
      <c r="E1791" s="34"/>
      <c r="L1791" s="37"/>
      <c r="M1791" s="38" t="str">
        <f t="shared" si="60"/>
        <v/>
      </c>
      <c r="N1791" s="39" t="str">
        <f t="shared" si="61"/>
        <v/>
      </c>
    </row>
    <row r="1792" spans="2:14" x14ac:dyDescent="0.25">
      <c r="B1792" s="16" t="str">
        <f>IF(C1792="","",SUMIF('Account Ref'!B:B,'Trade Sheet'!C1792,'Account Ref'!A:A))</f>
        <v/>
      </c>
      <c r="C1792" s="33"/>
      <c r="D1792" s="34"/>
      <c r="E1792" s="34"/>
      <c r="L1792" s="37"/>
      <c r="M1792" s="38" t="str">
        <f t="shared" si="60"/>
        <v/>
      </c>
      <c r="N1792" s="39" t="str">
        <f t="shared" si="61"/>
        <v/>
      </c>
    </row>
    <row r="1793" spans="2:14" x14ac:dyDescent="0.25">
      <c r="B1793" s="16" t="str">
        <f>IF(C1793="","",SUMIF('Account Ref'!B:B,'Trade Sheet'!C1793,'Account Ref'!A:A))</f>
        <v/>
      </c>
      <c r="C1793" s="33"/>
      <c r="D1793" s="34"/>
      <c r="E1793" s="34"/>
      <c r="L1793" s="37"/>
      <c r="M1793" s="38" t="str">
        <f t="shared" si="60"/>
        <v/>
      </c>
      <c r="N1793" s="39" t="str">
        <f t="shared" si="61"/>
        <v/>
      </c>
    </row>
    <row r="1794" spans="2:14" x14ac:dyDescent="0.25">
      <c r="B1794" s="16" t="str">
        <f>IF(C1794="","",SUMIF('Account Ref'!B:B,'Trade Sheet'!C1794,'Account Ref'!A:A))</f>
        <v/>
      </c>
      <c r="C1794" s="33"/>
      <c r="D1794" s="34"/>
      <c r="E1794" s="34"/>
      <c r="L1794" s="37"/>
      <c r="M1794" s="38" t="str">
        <f t="shared" si="60"/>
        <v/>
      </c>
      <c r="N1794" s="39" t="str">
        <f t="shared" si="61"/>
        <v/>
      </c>
    </row>
    <row r="1795" spans="2:14" x14ac:dyDescent="0.25">
      <c r="B1795" s="16" t="str">
        <f>IF(C1795="","",SUMIF('Account Ref'!B:B,'Trade Sheet'!C1795,'Account Ref'!A:A))</f>
        <v/>
      </c>
      <c r="C1795" s="33"/>
      <c r="D1795" s="34"/>
      <c r="E1795" s="34"/>
      <c r="L1795" s="37"/>
      <c r="M1795" s="38" t="str">
        <f t="shared" si="60"/>
        <v/>
      </c>
      <c r="N1795" s="39" t="str">
        <f t="shared" si="61"/>
        <v/>
      </c>
    </row>
    <row r="1796" spans="2:14" x14ac:dyDescent="0.25">
      <c r="B1796" s="16" t="str">
        <f>IF(C1796="","",SUMIF('Account Ref'!B:B,'Trade Sheet'!C1796,'Account Ref'!A:A))</f>
        <v/>
      </c>
      <c r="C1796" s="33"/>
      <c r="D1796" s="34"/>
      <c r="E1796" s="34"/>
      <c r="L1796" s="37"/>
      <c r="M1796" s="38" t="str">
        <f t="shared" si="60"/>
        <v/>
      </c>
      <c r="N1796" s="39" t="str">
        <f t="shared" si="61"/>
        <v/>
      </c>
    </row>
    <row r="1797" spans="2:14" x14ac:dyDescent="0.25">
      <c r="B1797" s="16" t="str">
        <f>IF(C1797="","",SUMIF('Account Ref'!B:B,'Trade Sheet'!C1797,'Account Ref'!A:A))</f>
        <v/>
      </c>
      <c r="C1797" s="33"/>
      <c r="D1797" s="34"/>
      <c r="E1797" s="34"/>
      <c r="L1797" s="37"/>
      <c r="M1797" s="38" t="str">
        <f t="shared" si="60"/>
        <v/>
      </c>
      <c r="N1797" s="39" t="str">
        <f t="shared" si="61"/>
        <v/>
      </c>
    </row>
    <row r="1798" spans="2:14" x14ac:dyDescent="0.25">
      <c r="B1798" s="16" t="str">
        <f>IF(C1798="","",SUMIF('Account Ref'!B:B,'Trade Sheet'!C1798,'Account Ref'!A:A))</f>
        <v/>
      </c>
      <c r="C1798" s="33"/>
      <c r="D1798" s="34"/>
      <c r="E1798" s="34"/>
      <c r="L1798" s="37"/>
      <c r="M1798" s="38" t="str">
        <f t="shared" si="60"/>
        <v/>
      </c>
      <c r="N1798" s="39" t="str">
        <f t="shared" si="61"/>
        <v/>
      </c>
    </row>
    <row r="1799" spans="2:14" x14ac:dyDescent="0.25">
      <c r="B1799" s="16" t="str">
        <f>IF(C1799="","",SUMIF('Account Ref'!B:B,'Trade Sheet'!C1799,'Account Ref'!A:A))</f>
        <v/>
      </c>
      <c r="C1799" s="33"/>
      <c r="D1799" s="34"/>
      <c r="E1799" s="34"/>
      <c r="L1799" s="37"/>
      <c r="M1799" s="38" t="str">
        <f t="shared" si="60"/>
        <v/>
      </c>
      <c r="N1799" s="39" t="str">
        <f t="shared" si="61"/>
        <v/>
      </c>
    </row>
    <row r="1800" spans="2:14" x14ac:dyDescent="0.25">
      <c r="B1800" s="16" t="str">
        <f>IF(C1800="","",SUMIF('Account Ref'!B:B,'Trade Sheet'!C1800,'Account Ref'!A:A))</f>
        <v/>
      </c>
      <c r="C1800" s="33"/>
      <c r="D1800" s="34"/>
      <c r="E1800" s="34"/>
      <c r="L1800" s="37"/>
      <c r="M1800" s="38" t="str">
        <f t="shared" si="60"/>
        <v/>
      </c>
      <c r="N1800" s="39" t="str">
        <f t="shared" si="61"/>
        <v/>
      </c>
    </row>
    <row r="1801" spans="2:14" x14ac:dyDescent="0.25">
      <c r="B1801" s="16" t="str">
        <f>IF(C1801="","",SUMIF('Account Ref'!B:B,'Trade Sheet'!C1801,'Account Ref'!A:A))</f>
        <v/>
      </c>
      <c r="C1801" s="33"/>
      <c r="D1801" s="34"/>
      <c r="E1801" s="34"/>
      <c r="L1801" s="37"/>
      <c r="M1801" s="38" t="str">
        <f t="shared" si="60"/>
        <v/>
      </c>
      <c r="N1801" s="39" t="str">
        <f t="shared" si="61"/>
        <v/>
      </c>
    </row>
    <row r="1802" spans="2:14" x14ac:dyDescent="0.25">
      <c r="B1802" s="16" t="str">
        <f>IF(C1802="","",SUMIF('Account Ref'!B:B,'Trade Sheet'!C1802,'Account Ref'!A:A))</f>
        <v/>
      </c>
      <c r="C1802" s="33"/>
      <c r="D1802" s="34"/>
      <c r="E1802" s="34"/>
      <c r="L1802" s="37"/>
      <c r="M1802" s="38" t="str">
        <f t="shared" si="60"/>
        <v/>
      </c>
      <c r="N1802" s="39" t="str">
        <f t="shared" si="61"/>
        <v/>
      </c>
    </row>
    <row r="1803" spans="2:14" x14ac:dyDescent="0.25">
      <c r="B1803" s="16" t="str">
        <f>IF(C1803="","",SUMIF('Account Ref'!B:B,'Trade Sheet'!C1803,'Account Ref'!A:A))</f>
        <v/>
      </c>
      <c r="C1803" s="33"/>
      <c r="D1803" s="34"/>
      <c r="E1803" s="34"/>
      <c r="L1803" s="37"/>
      <c r="M1803" s="38" t="str">
        <f t="shared" si="60"/>
        <v/>
      </c>
      <c r="N1803" s="39" t="str">
        <f t="shared" si="61"/>
        <v/>
      </c>
    </row>
    <row r="1804" spans="2:14" x14ac:dyDescent="0.25">
      <c r="B1804" s="16" t="str">
        <f>IF(C1804="","",SUMIF('Account Ref'!B:B,'Trade Sheet'!C1804,'Account Ref'!A:A))</f>
        <v/>
      </c>
      <c r="C1804" s="33"/>
      <c r="D1804" s="34"/>
      <c r="E1804" s="34"/>
      <c r="L1804" s="37"/>
      <c r="M1804" s="38" t="str">
        <f t="shared" si="60"/>
        <v/>
      </c>
      <c r="N1804" s="39" t="str">
        <f t="shared" si="61"/>
        <v/>
      </c>
    </row>
    <row r="1805" spans="2:14" x14ac:dyDescent="0.25">
      <c r="B1805" s="16" t="str">
        <f>IF(C1805="","",SUMIF('Account Ref'!B:B,'Trade Sheet'!C1805,'Account Ref'!A:A))</f>
        <v/>
      </c>
      <c r="C1805" s="33"/>
      <c r="D1805" s="34"/>
      <c r="E1805" s="34"/>
      <c r="L1805" s="37"/>
      <c r="M1805" s="38" t="str">
        <f t="shared" si="60"/>
        <v/>
      </c>
      <c r="N1805" s="39" t="str">
        <f t="shared" si="61"/>
        <v/>
      </c>
    </row>
    <row r="1806" spans="2:14" x14ac:dyDescent="0.25">
      <c r="B1806" s="16" t="str">
        <f>IF(C1806="","",SUMIF('Account Ref'!B:B,'Trade Sheet'!C1806,'Account Ref'!A:A))</f>
        <v/>
      </c>
      <c r="C1806" s="33"/>
      <c r="D1806" s="34"/>
      <c r="E1806" s="34"/>
      <c r="L1806" s="37"/>
      <c r="M1806" s="38" t="str">
        <f t="shared" si="60"/>
        <v/>
      </c>
      <c r="N1806" s="39" t="str">
        <f t="shared" si="61"/>
        <v/>
      </c>
    </row>
    <row r="1807" spans="2:14" x14ac:dyDescent="0.25">
      <c r="B1807" s="16" t="str">
        <f>IF(C1807="","",SUMIF('Account Ref'!B:B,'Trade Sheet'!C1807,'Account Ref'!A:A))</f>
        <v/>
      </c>
      <c r="C1807" s="33"/>
      <c r="D1807" s="34"/>
      <c r="E1807" s="34"/>
      <c r="L1807" s="37"/>
      <c r="M1807" s="38" t="str">
        <f t="shared" si="60"/>
        <v/>
      </c>
      <c r="N1807" s="39" t="str">
        <f t="shared" si="61"/>
        <v/>
      </c>
    </row>
    <row r="1808" spans="2:14" x14ac:dyDescent="0.25">
      <c r="B1808" s="16" t="str">
        <f>IF(C1808="","",SUMIF('Account Ref'!B:B,'Trade Sheet'!C1808,'Account Ref'!A:A))</f>
        <v/>
      </c>
      <c r="C1808" s="33"/>
      <c r="D1808" s="34"/>
      <c r="E1808" s="34"/>
      <c r="L1808" s="37"/>
      <c r="M1808" s="38" t="str">
        <f t="shared" si="60"/>
        <v/>
      </c>
      <c r="N1808" s="39" t="str">
        <f t="shared" si="61"/>
        <v/>
      </c>
    </row>
    <row r="1809" spans="2:14" x14ac:dyDescent="0.25">
      <c r="B1809" s="16" t="str">
        <f>IF(C1809="","",SUMIF('Account Ref'!B:B,'Trade Sheet'!C1809,'Account Ref'!A:A))</f>
        <v/>
      </c>
      <c r="C1809" s="33"/>
      <c r="D1809" s="34"/>
      <c r="E1809" s="34"/>
      <c r="L1809" s="37"/>
      <c r="M1809" s="38" t="str">
        <f t="shared" si="60"/>
        <v/>
      </c>
      <c r="N1809" s="39" t="str">
        <f t="shared" si="61"/>
        <v/>
      </c>
    </row>
    <row r="1810" spans="2:14" x14ac:dyDescent="0.25">
      <c r="B1810" s="16" t="str">
        <f>IF(C1810="","",SUMIF('Account Ref'!B:B,'Trade Sheet'!C1810,'Account Ref'!A:A))</f>
        <v/>
      </c>
      <c r="C1810" s="33"/>
      <c r="D1810" s="34"/>
      <c r="E1810" s="34"/>
      <c r="L1810" s="37"/>
      <c r="M1810" s="38" t="str">
        <f t="shared" si="60"/>
        <v/>
      </c>
      <c r="N1810" s="39" t="str">
        <f t="shared" si="61"/>
        <v/>
      </c>
    </row>
    <row r="1811" spans="2:14" x14ac:dyDescent="0.25">
      <c r="B1811" s="16" t="str">
        <f>IF(C1811="","",SUMIF('Account Ref'!B:B,'Trade Sheet'!C1811,'Account Ref'!A:A))</f>
        <v/>
      </c>
      <c r="C1811" s="33"/>
      <c r="D1811" s="34"/>
      <c r="E1811" s="34"/>
      <c r="L1811" s="37"/>
      <c r="M1811" s="38" t="str">
        <f t="shared" si="60"/>
        <v/>
      </c>
      <c r="N1811" s="39" t="str">
        <f t="shared" si="61"/>
        <v/>
      </c>
    </row>
    <row r="1812" spans="2:14" x14ac:dyDescent="0.25">
      <c r="B1812" s="16" t="str">
        <f>IF(C1812="","",SUMIF('Account Ref'!B:B,'Trade Sheet'!C1812,'Account Ref'!A:A))</f>
        <v/>
      </c>
      <c r="C1812" s="33"/>
      <c r="D1812" s="34"/>
      <c r="E1812" s="34"/>
      <c r="L1812" s="37"/>
      <c r="M1812" s="38" t="str">
        <f t="shared" si="60"/>
        <v/>
      </c>
      <c r="N1812" s="39" t="str">
        <f t="shared" si="61"/>
        <v/>
      </c>
    </row>
    <row r="1813" spans="2:14" x14ac:dyDescent="0.25">
      <c r="B1813" s="16" t="str">
        <f>IF(C1813="","",SUMIF('Account Ref'!B:B,'Trade Sheet'!C1813,'Account Ref'!A:A))</f>
        <v/>
      </c>
      <c r="C1813" s="33"/>
      <c r="D1813" s="34"/>
      <c r="E1813" s="34"/>
      <c r="L1813" s="37"/>
      <c r="M1813" s="38" t="str">
        <f t="shared" si="60"/>
        <v/>
      </c>
      <c r="N1813" s="39" t="str">
        <f t="shared" si="61"/>
        <v/>
      </c>
    </row>
    <row r="1814" spans="2:14" x14ac:dyDescent="0.25">
      <c r="B1814" s="16" t="str">
        <f>IF(C1814="","",SUMIF('Account Ref'!B:B,'Trade Sheet'!C1814,'Account Ref'!A:A))</f>
        <v/>
      </c>
      <c r="C1814" s="33"/>
      <c r="D1814" s="34"/>
      <c r="E1814" s="34"/>
      <c r="L1814" s="37"/>
      <c r="M1814" s="38" t="str">
        <f t="shared" si="60"/>
        <v/>
      </c>
      <c r="N1814" s="39" t="str">
        <f t="shared" si="61"/>
        <v/>
      </c>
    </row>
    <row r="1815" spans="2:14" x14ac:dyDescent="0.25">
      <c r="B1815" s="16" t="str">
        <f>IF(C1815="","",SUMIF('Account Ref'!B:B,'Trade Sheet'!C1815,'Account Ref'!A:A))</f>
        <v/>
      </c>
      <c r="C1815" s="33"/>
      <c r="D1815" s="34"/>
      <c r="E1815" s="34"/>
      <c r="L1815" s="37"/>
      <c r="M1815" s="38" t="str">
        <f t="shared" si="60"/>
        <v/>
      </c>
      <c r="N1815" s="39" t="str">
        <f t="shared" si="61"/>
        <v/>
      </c>
    </row>
    <row r="1816" spans="2:14" x14ac:dyDescent="0.25">
      <c r="B1816" s="16" t="str">
        <f>IF(C1816="","",SUMIF('Account Ref'!B:B,'Trade Sheet'!C1816,'Account Ref'!A:A))</f>
        <v/>
      </c>
      <c r="C1816" s="33"/>
      <c r="D1816" s="34"/>
      <c r="E1816" s="34"/>
      <c r="L1816" s="37"/>
      <c r="M1816" s="38" t="str">
        <f t="shared" si="60"/>
        <v/>
      </c>
      <c r="N1816" s="39" t="str">
        <f t="shared" si="61"/>
        <v/>
      </c>
    </row>
    <row r="1817" spans="2:14" x14ac:dyDescent="0.25">
      <c r="B1817" s="16" t="str">
        <f>IF(C1817="","",SUMIF('Account Ref'!B:B,'Trade Sheet'!C1817,'Account Ref'!A:A))</f>
        <v/>
      </c>
      <c r="C1817" s="33"/>
      <c r="D1817" s="34"/>
      <c r="E1817" s="34"/>
      <c r="L1817" s="37"/>
      <c r="M1817" s="38" t="str">
        <f t="shared" si="60"/>
        <v/>
      </c>
      <c r="N1817" s="39" t="str">
        <f t="shared" si="61"/>
        <v/>
      </c>
    </row>
    <row r="1818" spans="2:14" x14ac:dyDescent="0.25">
      <c r="B1818" s="16" t="str">
        <f>IF(C1818="","",SUMIF('Account Ref'!B:B,'Trade Sheet'!C1818,'Account Ref'!A:A))</f>
        <v/>
      </c>
      <c r="C1818" s="33"/>
      <c r="D1818" s="34"/>
      <c r="E1818" s="34"/>
      <c r="L1818" s="37"/>
      <c r="M1818" s="38" t="str">
        <f t="shared" si="60"/>
        <v/>
      </c>
      <c r="N1818" s="39" t="str">
        <f t="shared" si="61"/>
        <v/>
      </c>
    </row>
    <row r="1819" spans="2:14" x14ac:dyDescent="0.25">
      <c r="B1819" s="16" t="str">
        <f>IF(C1819="","",SUMIF('Account Ref'!B:B,'Trade Sheet'!C1819,'Account Ref'!A:A))</f>
        <v/>
      </c>
      <c r="C1819" s="33"/>
      <c r="D1819" s="34"/>
      <c r="E1819" s="34"/>
      <c r="L1819" s="37"/>
      <c r="M1819" s="38" t="str">
        <f t="shared" si="60"/>
        <v/>
      </c>
      <c r="N1819" s="39" t="str">
        <f t="shared" si="61"/>
        <v/>
      </c>
    </row>
    <row r="1820" spans="2:14" x14ac:dyDescent="0.25">
      <c r="B1820" s="16" t="str">
        <f>IF(C1820="","",SUMIF('Account Ref'!B:B,'Trade Sheet'!C1820,'Account Ref'!A:A))</f>
        <v/>
      </c>
      <c r="C1820" s="33"/>
      <c r="D1820" s="34"/>
      <c r="E1820" s="34"/>
      <c r="L1820" s="37"/>
      <c r="M1820" s="38" t="str">
        <f t="shared" si="60"/>
        <v/>
      </c>
      <c r="N1820" s="39" t="str">
        <f t="shared" si="61"/>
        <v/>
      </c>
    </row>
    <row r="1821" spans="2:14" x14ac:dyDescent="0.25">
      <c r="B1821" s="16" t="str">
        <f>IF(C1821="","",SUMIF('Account Ref'!B:B,'Trade Sheet'!C1821,'Account Ref'!A:A))</f>
        <v/>
      </c>
      <c r="C1821" s="33"/>
      <c r="D1821" s="34"/>
      <c r="E1821" s="34"/>
      <c r="L1821" s="37"/>
      <c r="M1821" s="38" t="str">
        <f t="shared" si="60"/>
        <v/>
      </c>
      <c r="N1821" s="39" t="str">
        <f t="shared" si="61"/>
        <v/>
      </c>
    </row>
    <row r="1822" spans="2:14" x14ac:dyDescent="0.25">
      <c r="B1822" s="16" t="str">
        <f>IF(C1822="","",SUMIF('Account Ref'!B:B,'Trade Sheet'!C1822,'Account Ref'!A:A))</f>
        <v/>
      </c>
      <c r="C1822" s="33"/>
      <c r="D1822" s="34"/>
      <c r="E1822" s="34"/>
      <c r="L1822" s="37"/>
      <c r="M1822" s="38" t="str">
        <f t="shared" si="60"/>
        <v/>
      </c>
      <c r="N1822" s="39" t="str">
        <f t="shared" si="61"/>
        <v/>
      </c>
    </row>
    <row r="1823" spans="2:14" x14ac:dyDescent="0.25">
      <c r="B1823" s="16" t="str">
        <f>IF(C1823="","",SUMIF('Account Ref'!B:B,'Trade Sheet'!C1823,'Account Ref'!A:A))</f>
        <v/>
      </c>
      <c r="C1823" s="33"/>
      <c r="D1823" s="34"/>
      <c r="E1823" s="34"/>
      <c r="L1823" s="37"/>
      <c r="M1823" s="38" t="str">
        <f t="shared" si="60"/>
        <v/>
      </c>
      <c r="N1823" s="39" t="str">
        <f t="shared" si="61"/>
        <v/>
      </c>
    </row>
    <row r="1824" spans="2:14" x14ac:dyDescent="0.25">
      <c r="B1824" s="16" t="str">
        <f>IF(C1824="","",SUMIF('Account Ref'!B:B,'Trade Sheet'!C1824,'Account Ref'!A:A))</f>
        <v/>
      </c>
      <c r="C1824" s="33"/>
      <c r="D1824" s="34"/>
      <c r="E1824" s="34"/>
      <c r="L1824" s="37"/>
      <c r="M1824" s="38" t="str">
        <f t="shared" si="60"/>
        <v/>
      </c>
      <c r="N1824" s="39" t="str">
        <f t="shared" si="61"/>
        <v/>
      </c>
    </row>
    <row r="1825" spans="2:14" x14ac:dyDescent="0.25">
      <c r="B1825" s="16" t="str">
        <f>IF(C1825="","",SUMIF('Account Ref'!B:B,'Trade Sheet'!C1825,'Account Ref'!A:A))</f>
        <v/>
      </c>
      <c r="C1825" s="33"/>
      <c r="D1825" s="34"/>
      <c r="E1825" s="34"/>
      <c r="L1825" s="37"/>
      <c r="M1825" s="38" t="str">
        <f t="shared" si="60"/>
        <v/>
      </c>
      <c r="N1825" s="39" t="str">
        <f t="shared" si="61"/>
        <v/>
      </c>
    </row>
    <row r="1826" spans="2:14" x14ac:dyDescent="0.25">
      <c r="B1826" s="16" t="str">
        <f>IF(C1826="","",SUMIF('Account Ref'!B:B,'Trade Sheet'!C1826,'Account Ref'!A:A))</f>
        <v/>
      </c>
      <c r="C1826" s="33"/>
      <c r="D1826" s="34"/>
      <c r="E1826" s="34"/>
      <c r="L1826" s="37"/>
      <c r="M1826" s="38" t="str">
        <f t="shared" si="60"/>
        <v/>
      </c>
      <c r="N1826" s="39" t="str">
        <f t="shared" si="61"/>
        <v/>
      </c>
    </row>
    <row r="1827" spans="2:14" x14ac:dyDescent="0.25">
      <c r="B1827" s="16" t="str">
        <f>IF(C1827="","",SUMIF('Account Ref'!B:B,'Trade Sheet'!C1827,'Account Ref'!A:A))</f>
        <v/>
      </c>
      <c r="C1827" s="33"/>
      <c r="D1827" s="34"/>
      <c r="E1827" s="34"/>
      <c r="L1827" s="37"/>
      <c r="M1827" s="38" t="str">
        <f t="shared" si="60"/>
        <v/>
      </c>
      <c r="N1827" s="39" t="str">
        <f t="shared" si="61"/>
        <v/>
      </c>
    </row>
    <row r="1828" spans="2:14" x14ac:dyDescent="0.25">
      <c r="B1828" s="16" t="str">
        <f>IF(C1828="","",SUMIF('Account Ref'!B:B,'Trade Sheet'!C1828,'Account Ref'!A:A))</f>
        <v/>
      </c>
      <c r="C1828" s="33"/>
      <c r="D1828" s="34"/>
      <c r="E1828" s="34"/>
      <c r="L1828" s="37"/>
      <c r="M1828" s="38" t="str">
        <f t="shared" si="60"/>
        <v/>
      </c>
      <c r="N1828" s="39" t="str">
        <f t="shared" si="61"/>
        <v/>
      </c>
    </row>
    <row r="1829" spans="2:14" x14ac:dyDescent="0.25">
      <c r="B1829" s="16" t="str">
        <f>IF(C1829="","",SUMIF('Account Ref'!B:B,'Trade Sheet'!C1829,'Account Ref'!A:A))</f>
        <v/>
      </c>
      <c r="C1829" s="33"/>
      <c r="D1829" s="34"/>
      <c r="E1829" s="34"/>
      <c r="L1829" s="37"/>
      <c r="M1829" s="38" t="str">
        <f t="shared" si="60"/>
        <v/>
      </c>
      <c r="N1829" s="39" t="str">
        <f t="shared" si="61"/>
        <v/>
      </c>
    </row>
    <row r="1830" spans="2:14" x14ac:dyDescent="0.25">
      <c r="B1830" s="16" t="str">
        <f>IF(C1830="","",SUMIF('Account Ref'!B:B,'Trade Sheet'!C1830,'Account Ref'!A:A))</f>
        <v/>
      </c>
      <c r="C1830" s="33"/>
      <c r="D1830" s="34"/>
      <c r="E1830" s="34"/>
      <c r="L1830" s="37"/>
      <c r="M1830" s="38" t="str">
        <f t="shared" si="60"/>
        <v/>
      </c>
      <c r="N1830" s="39" t="str">
        <f t="shared" si="61"/>
        <v/>
      </c>
    </row>
    <row r="1831" spans="2:14" x14ac:dyDescent="0.25">
      <c r="B1831" s="16" t="str">
        <f>IF(C1831="","",SUMIF('Account Ref'!B:B,'Trade Sheet'!C1831,'Account Ref'!A:A))</f>
        <v/>
      </c>
      <c r="C1831" s="33"/>
      <c r="D1831" s="34"/>
      <c r="E1831" s="34"/>
      <c r="L1831" s="37"/>
      <c r="M1831" s="38" t="str">
        <f t="shared" si="60"/>
        <v/>
      </c>
      <c r="N1831" s="39" t="str">
        <f t="shared" si="61"/>
        <v/>
      </c>
    </row>
    <row r="1832" spans="2:14" x14ac:dyDescent="0.25">
      <c r="B1832" s="16" t="str">
        <f>IF(C1832="","",SUMIF('Account Ref'!B:B,'Trade Sheet'!C1832,'Account Ref'!A:A))</f>
        <v/>
      </c>
      <c r="C1832" s="33"/>
      <c r="D1832" s="34"/>
      <c r="E1832" s="34"/>
      <c r="L1832" s="37"/>
      <c r="M1832" s="38" t="str">
        <f t="shared" ref="M1832:M1895" si="62">IF(H1832="","",H1832*L1832)</f>
        <v/>
      </c>
      <c r="N1832" s="39" t="str">
        <f t="shared" ref="N1832:N1895" si="63">IF(M1832="","",I1832*-M1832)</f>
        <v/>
      </c>
    </row>
    <row r="1833" spans="2:14" x14ac:dyDescent="0.25">
      <c r="B1833" s="16" t="str">
        <f>IF(C1833="","",SUMIF('Account Ref'!B:B,'Trade Sheet'!C1833,'Account Ref'!A:A))</f>
        <v/>
      </c>
      <c r="C1833" s="33"/>
      <c r="D1833" s="34"/>
      <c r="E1833" s="34"/>
      <c r="L1833" s="37"/>
      <c r="M1833" s="38" t="str">
        <f t="shared" si="62"/>
        <v/>
      </c>
      <c r="N1833" s="39" t="str">
        <f t="shared" si="63"/>
        <v/>
      </c>
    </row>
    <row r="1834" spans="2:14" x14ac:dyDescent="0.25">
      <c r="B1834" s="16" t="str">
        <f>IF(C1834="","",SUMIF('Account Ref'!B:B,'Trade Sheet'!C1834,'Account Ref'!A:A))</f>
        <v/>
      </c>
      <c r="C1834" s="33"/>
      <c r="D1834" s="34"/>
      <c r="E1834" s="34"/>
      <c r="L1834" s="37"/>
      <c r="M1834" s="38" t="str">
        <f t="shared" si="62"/>
        <v/>
      </c>
      <c r="N1834" s="39" t="str">
        <f t="shared" si="63"/>
        <v/>
      </c>
    </row>
    <row r="1835" spans="2:14" x14ac:dyDescent="0.25">
      <c r="B1835" s="16" t="str">
        <f>IF(C1835="","",SUMIF('Account Ref'!B:B,'Trade Sheet'!C1835,'Account Ref'!A:A))</f>
        <v/>
      </c>
      <c r="C1835" s="33"/>
      <c r="D1835" s="34"/>
      <c r="E1835" s="34"/>
      <c r="L1835" s="37"/>
      <c r="M1835" s="38" t="str">
        <f t="shared" si="62"/>
        <v/>
      </c>
      <c r="N1835" s="39" t="str">
        <f t="shared" si="63"/>
        <v/>
      </c>
    </row>
    <row r="1836" spans="2:14" x14ac:dyDescent="0.25">
      <c r="B1836" s="16" t="str">
        <f>IF(C1836="","",SUMIF('Account Ref'!B:B,'Trade Sheet'!C1836,'Account Ref'!A:A))</f>
        <v/>
      </c>
      <c r="C1836" s="33"/>
      <c r="D1836" s="34"/>
      <c r="E1836" s="34"/>
      <c r="L1836" s="37"/>
      <c r="M1836" s="38" t="str">
        <f t="shared" si="62"/>
        <v/>
      </c>
      <c r="N1836" s="39" t="str">
        <f t="shared" si="63"/>
        <v/>
      </c>
    </row>
    <row r="1837" spans="2:14" x14ac:dyDescent="0.25">
      <c r="B1837" s="16" t="str">
        <f>IF(C1837="","",SUMIF('Account Ref'!B:B,'Trade Sheet'!C1837,'Account Ref'!A:A))</f>
        <v/>
      </c>
      <c r="C1837" s="33"/>
      <c r="D1837" s="34"/>
      <c r="E1837" s="34"/>
      <c r="L1837" s="37"/>
      <c r="M1837" s="38" t="str">
        <f t="shared" si="62"/>
        <v/>
      </c>
      <c r="N1837" s="39" t="str">
        <f t="shared" si="63"/>
        <v/>
      </c>
    </row>
    <row r="1838" spans="2:14" x14ac:dyDescent="0.25">
      <c r="B1838" s="16" t="str">
        <f>IF(C1838="","",SUMIF('Account Ref'!B:B,'Trade Sheet'!C1838,'Account Ref'!A:A))</f>
        <v/>
      </c>
      <c r="C1838" s="33"/>
      <c r="D1838" s="34"/>
      <c r="E1838" s="34"/>
      <c r="L1838" s="37"/>
      <c r="M1838" s="38" t="str">
        <f t="shared" si="62"/>
        <v/>
      </c>
      <c r="N1838" s="39" t="str">
        <f t="shared" si="63"/>
        <v/>
      </c>
    </row>
    <row r="1839" spans="2:14" x14ac:dyDescent="0.25">
      <c r="B1839" s="16" t="str">
        <f>IF(C1839="","",SUMIF('Account Ref'!B:B,'Trade Sheet'!C1839,'Account Ref'!A:A))</f>
        <v/>
      </c>
      <c r="C1839" s="33"/>
      <c r="D1839" s="34"/>
      <c r="E1839" s="34"/>
      <c r="L1839" s="37"/>
      <c r="M1839" s="38" t="str">
        <f t="shared" si="62"/>
        <v/>
      </c>
      <c r="N1839" s="39" t="str">
        <f t="shared" si="63"/>
        <v/>
      </c>
    </row>
    <row r="1840" spans="2:14" x14ac:dyDescent="0.25">
      <c r="B1840" s="16" t="str">
        <f>IF(C1840="","",SUMIF('Account Ref'!B:B,'Trade Sheet'!C1840,'Account Ref'!A:A))</f>
        <v/>
      </c>
      <c r="C1840" s="33"/>
      <c r="D1840" s="34"/>
      <c r="E1840" s="34"/>
      <c r="L1840" s="37"/>
      <c r="M1840" s="38" t="str">
        <f t="shared" si="62"/>
        <v/>
      </c>
      <c r="N1840" s="39" t="str">
        <f t="shared" si="63"/>
        <v/>
      </c>
    </row>
    <row r="1841" spans="2:14" x14ac:dyDescent="0.25">
      <c r="B1841" s="16" t="str">
        <f>IF(C1841="","",SUMIF('Account Ref'!B:B,'Trade Sheet'!C1841,'Account Ref'!A:A))</f>
        <v/>
      </c>
      <c r="C1841" s="33"/>
      <c r="D1841" s="34"/>
      <c r="E1841" s="34"/>
      <c r="L1841" s="37"/>
      <c r="M1841" s="38" t="str">
        <f t="shared" si="62"/>
        <v/>
      </c>
      <c r="N1841" s="39" t="str">
        <f t="shared" si="63"/>
        <v/>
      </c>
    </row>
    <row r="1842" spans="2:14" x14ac:dyDescent="0.25">
      <c r="B1842" s="16" t="str">
        <f>IF(C1842="","",SUMIF('Account Ref'!B:B,'Trade Sheet'!C1842,'Account Ref'!A:A))</f>
        <v/>
      </c>
      <c r="C1842" s="33"/>
      <c r="D1842" s="34"/>
      <c r="E1842" s="34"/>
      <c r="L1842" s="37"/>
      <c r="M1842" s="38" t="str">
        <f t="shared" si="62"/>
        <v/>
      </c>
      <c r="N1842" s="39" t="str">
        <f t="shared" si="63"/>
        <v/>
      </c>
    </row>
    <row r="1843" spans="2:14" x14ac:dyDescent="0.25">
      <c r="B1843" s="16" t="str">
        <f>IF(C1843="","",SUMIF('Account Ref'!B:B,'Trade Sheet'!C1843,'Account Ref'!A:A))</f>
        <v/>
      </c>
      <c r="C1843" s="33"/>
      <c r="D1843" s="34"/>
      <c r="E1843" s="34"/>
      <c r="L1843" s="37"/>
      <c r="M1843" s="38" t="str">
        <f t="shared" si="62"/>
        <v/>
      </c>
      <c r="N1843" s="39" t="str">
        <f t="shared" si="63"/>
        <v/>
      </c>
    </row>
    <row r="1844" spans="2:14" x14ac:dyDescent="0.25">
      <c r="B1844" s="16" t="str">
        <f>IF(C1844="","",SUMIF('Account Ref'!B:B,'Trade Sheet'!C1844,'Account Ref'!A:A))</f>
        <v/>
      </c>
      <c r="C1844" s="33"/>
      <c r="D1844" s="34"/>
      <c r="E1844" s="34"/>
      <c r="L1844" s="37"/>
      <c r="M1844" s="38" t="str">
        <f t="shared" si="62"/>
        <v/>
      </c>
      <c r="N1844" s="39" t="str">
        <f t="shared" si="63"/>
        <v/>
      </c>
    </row>
    <row r="1845" spans="2:14" x14ac:dyDescent="0.25">
      <c r="B1845" s="16" t="str">
        <f>IF(C1845="","",SUMIF('Account Ref'!B:B,'Trade Sheet'!C1845,'Account Ref'!A:A))</f>
        <v/>
      </c>
      <c r="C1845" s="33"/>
      <c r="D1845" s="34"/>
      <c r="E1845" s="34"/>
      <c r="L1845" s="37"/>
      <c r="M1845" s="38" t="str">
        <f t="shared" si="62"/>
        <v/>
      </c>
      <c r="N1845" s="39" t="str">
        <f t="shared" si="63"/>
        <v/>
      </c>
    </row>
    <row r="1846" spans="2:14" x14ac:dyDescent="0.25">
      <c r="B1846" s="16" t="str">
        <f>IF(C1846="","",SUMIF('Account Ref'!B:B,'Trade Sheet'!C1846,'Account Ref'!A:A))</f>
        <v/>
      </c>
      <c r="C1846" s="33"/>
      <c r="D1846" s="34"/>
      <c r="E1846" s="34"/>
      <c r="L1846" s="37"/>
      <c r="M1846" s="38" t="str">
        <f t="shared" si="62"/>
        <v/>
      </c>
      <c r="N1846" s="39" t="str">
        <f t="shared" si="63"/>
        <v/>
      </c>
    </row>
    <row r="1847" spans="2:14" x14ac:dyDescent="0.25">
      <c r="B1847" s="16" t="str">
        <f>IF(C1847="","",SUMIF('Account Ref'!B:B,'Trade Sheet'!C1847,'Account Ref'!A:A))</f>
        <v/>
      </c>
      <c r="C1847" s="33"/>
      <c r="D1847" s="34"/>
      <c r="E1847" s="34"/>
      <c r="L1847" s="37"/>
      <c r="M1847" s="38" t="str">
        <f t="shared" si="62"/>
        <v/>
      </c>
      <c r="N1847" s="39" t="str">
        <f t="shared" si="63"/>
        <v/>
      </c>
    </row>
    <row r="1848" spans="2:14" x14ac:dyDescent="0.25">
      <c r="B1848" s="16" t="str">
        <f>IF(C1848="","",SUMIF('Account Ref'!B:B,'Trade Sheet'!C1848,'Account Ref'!A:A))</f>
        <v/>
      </c>
      <c r="C1848" s="33"/>
      <c r="D1848" s="34"/>
      <c r="E1848" s="34"/>
      <c r="L1848" s="37"/>
      <c r="M1848" s="38" t="str">
        <f t="shared" si="62"/>
        <v/>
      </c>
      <c r="N1848" s="39" t="str">
        <f t="shared" si="63"/>
        <v/>
      </c>
    </row>
    <row r="1849" spans="2:14" x14ac:dyDescent="0.25">
      <c r="B1849" s="16" t="str">
        <f>IF(C1849="","",SUMIF('Account Ref'!B:B,'Trade Sheet'!C1849,'Account Ref'!A:A))</f>
        <v/>
      </c>
      <c r="C1849" s="33"/>
      <c r="D1849" s="34"/>
      <c r="E1849" s="34"/>
      <c r="L1849" s="37"/>
      <c r="M1849" s="38" t="str">
        <f t="shared" si="62"/>
        <v/>
      </c>
      <c r="N1849" s="39" t="str">
        <f t="shared" si="63"/>
        <v/>
      </c>
    </row>
    <row r="1850" spans="2:14" x14ac:dyDescent="0.25">
      <c r="B1850" s="16" t="str">
        <f>IF(C1850="","",SUMIF('Account Ref'!B:B,'Trade Sheet'!C1850,'Account Ref'!A:A))</f>
        <v/>
      </c>
      <c r="C1850" s="33"/>
      <c r="D1850" s="34"/>
      <c r="E1850" s="34"/>
      <c r="L1850" s="37"/>
      <c r="M1850" s="38" t="str">
        <f t="shared" si="62"/>
        <v/>
      </c>
      <c r="N1850" s="39" t="str">
        <f t="shared" si="63"/>
        <v/>
      </c>
    </row>
    <row r="1851" spans="2:14" x14ac:dyDescent="0.25">
      <c r="B1851" s="16" t="str">
        <f>IF(C1851="","",SUMIF('Account Ref'!B:B,'Trade Sheet'!C1851,'Account Ref'!A:A))</f>
        <v/>
      </c>
      <c r="C1851" s="33"/>
      <c r="D1851" s="34"/>
      <c r="E1851" s="34"/>
      <c r="L1851" s="37"/>
      <c r="M1851" s="38" t="str">
        <f t="shared" si="62"/>
        <v/>
      </c>
      <c r="N1851" s="39" t="str">
        <f t="shared" si="63"/>
        <v/>
      </c>
    </row>
    <row r="1852" spans="2:14" x14ac:dyDescent="0.25">
      <c r="B1852" s="16" t="str">
        <f>IF(C1852="","",SUMIF('Account Ref'!B:B,'Trade Sheet'!C1852,'Account Ref'!A:A))</f>
        <v/>
      </c>
      <c r="C1852" s="33"/>
      <c r="D1852" s="34"/>
      <c r="E1852" s="34"/>
      <c r="L1852" s="37"/>
      <c r="M1852" s="38" t="str">
        <f t="shared" si="62"/>
        <v/>
      </c>
      <c r="N1852" s="39" t="str">
        <f t="shared" si="63"/>
        <v/>
      </c>
    </row>
    <row r="1853" spans="2:14" x14ac:dyDescent="0.25">
      <c r="B1853" s="16" t="str">
        <f>IF(C1853="","",SUMIF('Account Ref'!B:B,'Trade Sheet'!C1853,'Account Ref'!A:A))</f>
        <v/>
      </c>
      <c r="C1853" s="33"/>
      <c r="D1853" s="34"/>
      <c r="E1853" s="34"/>
      <c r="L1853" s="37"/>
      <c r="M1853" s="38" t="str">
        <f t="shared" si="62"/>
        <v/>
      </c>
      <c r="N1853" s="39" t="str">
        <f t="shared" si="63"/>
        <v/>
      </c>
    </row>
    <row r="1854" spans="2:14" x14ac:dyDescent="0.25">
      <c r="B1854" s="16" t="str">
        <f>IF(C1854="","",SUMIF('Account Ref'!B:B,'Trade Sheet'!C1854,'Account Ref'!A:A))</f>
        <v/>
      </c>
      <c r="C1854" s="33"/>
      <c r="D1854" s="34"/>
      <c r="E1854" s="34"/>
      <c r="L1854" s="37"/>
      <c r="M1854" s="38" t="str">
        <f t="shared" si="62"/>
        <v/>
      </c>
      <c r="N1854" s="39" t="str">
        <f t="shared" si="63"/>
        <v/>
      </c>
    </row>
    <row r="1855" spans="2:14" x14ac:dyDescent="0.25">
      <c r="B1855" s="16" t="str">
        <f>IF(C1855="","",SUMIF('Account Ref'!B:B,'Trade Sheet'!C1855,'Account Ref'!A:A))</f>
        <v/>
      </c>
      <c r="C1855" s="33"/>
      <c r="D1855" s="34"/>
      <c r="E1855" s="34"/>
      <c r="L1855" s="37"/>
      <c r="M1855" s="38" t="str">
        <f t="shared" si="62"/>
        <v/>
      </c>
      <c r="N1855" s="39" t="str">
        <f t="shared" si="63"/>
        <v/>
      </c>
    </row>
    <row r="1856" spans="2:14" x14ac:dyDescent="0.25">
      <c r="B1856" s="16" t="str">
        <f>IF(C1856="","",SUMIF('Account Ref'!B:B,'Trade Sheet'!C1856,'Account Ref'!A:A))</f>
        <v/>
      </c>
      <c r="C1856" s="33"/>
      <c r="D1856" s="34"/>
      <c r="E1856" s="34"/>
      <c r="L1856" s="37"/>
      <c r="M1856" s="38" t="str">
        <f t="shared" si="62"/>
        <v/>
      </c>
      <c r="N1856" s="39" t="str">
        <f t="shared" si="63"/>
        <v/>
      </c>
    </row>
    <row r="1857" spans="2:14" x14ac:dyDescent="0.25">
      <c r="B1857" s="16" t="str">
        <f>IF(C1857="","",SUMIF('Account Ref'!B:B,'Trade Sheet'!C1857,'Account Ref'!A:A))</f>
        <v/>
      </c>
      <c r="C1857" s="33"/>
      <c r="D1857" s="34"/>
      <c r="E1857" s="34"/>
      <c r="L1857" s="37"/>
      <c r="M1857" s="38" t="str">
        <f t="shared" si="62"/>
        <v/>
      </c>
      <c r="N1857" s="39" t="str">
        <f t="shared" si="63"/>
        <v/>
      </c>
    </row>
    <row r="1858" spans="2:14" x14ac:dyDescent="0.25">
      <c r="B1858" s="16" t="str">
        <f>IF(C1858="","",SUMIF('Account Ref'!B:B,'Trade Sheet'!C1858,'Account Ref'!A:A))</f>
        <v/>
      </c>
      <c r="C1858" s="33"/>
      <c r="D1858" s="34"/>
      <c r="E1858" s="34"/>
      <c r="L1858" s="37"/>
      <c r="M1858" s="38" t="str">
        <f t="shared" si="62"/>
        <v/>
      </c>
      <c r="N1858" s="39" t="str">
        <f t="shared" si="63"/>
        <v/>
      </c>
    </row>
    <row r="1859" spans="2:14" x14ac:dyDescent="0.25">
      <c r="B1859" s="16" t="str">
        <f>IF(C1859="","",SUMIF('Account Ref'!B:B,'Trade Sheet'!C1859,'Account Ref'!A:A))</f>
        <v/>
      </c>
      <c r="C1859" s="33"/>
      <c r="D1859" s="34"/>
      <c r="E1859" s="34"/>
      <c r="L1859" s="37"/>
      <c r="M1859" s="38" t="str">
        <f t="shared" si="62"/>
        <v/>
      </c>
      <c r="N1859" s="39" t="str">
        <f t="shared" si="63"/>
        <v/>
      </c>
    </row>
    <row r="1860" spans="2:14" x14ac:dyDescent="0.25">
      <c r="B1860" s="16" t="str">
        <f>IF(C1860="","",SUMIF('Account Ref'!B:B,'Trade Sheet'!C1860,'Account Ref'!A:A))</f>
        <v/>
      </c>
      <c r="C1860" s="33"/>
      <c r="D1860" s="34"/>
      <c r="E1860" s="34"/>
      <c r="L1860" s="37"/>
      <c r="M1860" s="38" t="str">
        <f t="shared" si="62"/>
        <v/>
      </c>
      <c r="N1860" s="39" t="str">
        <f t="shared" si="63"/>
        <v/>
      </c>
    </row>
    <row r="1861" spans="2:14" x14ac:dyDescent="0.25">
      <c r="B1861" s="16" t="str">
        <f>IF(C1861="","",SUMIF('Account Ref'!B:B,'Trade Sheet'!C1861,'Account Ref'!A:A))</f>
        <v/>
      </c>
      <c r="C1861" s="33"/>
      <c r="D1861" s="34"/>
      <c r="E1861" s="34"/>
      <c r="L1861" s="37"/>
      <c r="M1861" s="38" t="str">
        <f t="shared" si="62"/>
        <v/>
      </c>
      <c r="N1861" s="39" t="str">
        <f t="shared" si="63"/>
        <v/>
      </c>
    </row>
    <row r="1862" spans="2:14" x14ac:dyDescent="0.25">
      <c r="B1862" s="16" t="str">
        <f>IF(C1862="","",SUMIF('Account Ref'!B:B,'Trade Sheet'!C1862,'Account Ref'!A:A))</f>
        <v/>
      </c>
      <c r="C1862" s="33"/>
      <c r="D1862" s="34"/>
      <c r="E1862" s="34"/>
      <c r="L1862" s="37"/>
      <c r="M1862" s="38" t="str">
        <f t="shared" si="62"/>
        <v/>
      </c>
      <c r="N1862" s="39" t="str">
        <f t="shared" si="63"/>
        <v/>
      </c>
    </row>
    <row r="1863" spans="2:14" x14ac:dyDescent="0.25">
      <c r="B1863" s="16" t="str">
        <f>IF(C1863="","",SUMIF('Account Ref'!B:B,'Trade Sheet'!C1863,'Account Ref'!A:A))</f>
        <v/>
      </c>
      <c r="C1863" s="33"/>
      <c r="D1863" s="34"/>
      <c r="E1863" s="34"/>
      <c r="L1863" s="37"/>
      <c r="M1863" s="38" t="str">
        <f t="shared" si="62"/>
        <v/>
      </c>
      <c r="N1863" s="39" t="str">
        <f t="shared" si="63"/>
        <v/>
      </c>
    </row>
    <row r="1864" spans="2:14" x14ac:dyDescent="0.25">
      <c r="B1864" s="16" t="str">
        <f>IF(C1864="","",SUMIF('Account Ref'!B:B,'Trade Sheet'!C1864,'Account Ref'!A:A))</f>
        <v/>
      </c>
      <c r="C1864" s="33"/>
      <c r="D1864" s="34"/>
      <c r="E1864" s="34"/>
      <c r="L1864" s="37"/>
      <c r="M1864" s="38" t="str">
        <f t="shared" si="62"/>
        <v/>
      </c>
      <c r="N1864" s="39" t="str">
        <f t="shared" si="63"/>
        <v/>
      </c>
    </row>
    <row r="1865" spans="2:14" x14ac:dyDescent="0.25">
      <c r="B1865" s="16" t="str">
        <f>IF(C1865="","",SUMIF('Account Ref'!B:B,'Trade Sheet'!C1865,'Account Ref'!A:A))</f>
        <v/>
      </c>
      <c r="C1865" s="33"/>
      <c r="D1865" s="34"/>
      <c r="E1865" s="34"/>
      <c r="L1865" s="37"/>
      <c r="M1865" s="38" t="str">
        <f t="shared" si="62"/>
        <v/>
      </c>
      <c r="N1865" s="39" t="str">
        <f t="shared" si="63"/>
        <v/>
      </c>
    </row>
    <row r="1866" spans="2:14" x14ac:dyDescent="0.25">
      <c r="B1866" s="16" t="str">
        <f>IF(C1866="","",SUMIF('Account Ref'!B:B,'Trade Sheet'!C1866,'Account Ref'!A:A))</f>
        <v/>
      </c>
      <c r="C1866" s="33"/>
      <c r="D1866" s="34"/>
      <c r="E1866" s="34"/>
      <c r="L1866" s="37"/>
      <c r="M1866" s="38" t="str">
        <f t="shared" si="62"/>
        <v/>
      </c>
      <c r="N1866" s="39" t="str">
        <f t="shared" si="63"/>
        <v/>
      </c>
    </row>
    <row r="1867" spans="2:14" x14ac:dyDescent="0.25">
      <c r="B1867" s="16" t="str">
        <f>IF(C1867="","",SUMIF('Account Ref'!B:B,'Trade Sheet'!C1867,'Account Ref'!A:A))</f>
        <v/>
      </c>
      <c r="C1867" s="33"/>
      <c r="D1867" s="34"/>
      <c r="E1867" s="34"/>
      <c r="L1867" s="37"/>
      <c r="M1867" s="38" t="str">
        <f t="shared" si="62"/>
        <v/>
      </c>
      <c r="N1867" s="39" t="str">
        <f t="shared" si="63"/>
        <v/>
      </c>
    </row>
    <row r="1868" spans="2:14" x14ac:dyDescent="0.25">
      <c r="B1868" s="16" t="str">
        <f>IF(C1868="","",SUMIF('Account Ref'!B:B,'Trade Sheet'!C1868,'Account Ref'!A:A))</f>
        <v/>
      </c>
      <c r="C1868" s="33"/>
      <c r="D1868" s="34"/>
      <c r="E1868" s="34"/>
      <c r="L1868" s="37"/>
      <c r="M1868" s="38" t="str">
        <f t="shared" si="62"/>
        <v/>
      </c>
      <c r="N1868" s="39" t="str">
        <f t="shared" si="63"/>
        <v/>
      </c>
    </row>
    <row r="1869" spans="2:14" x14ac:dyDescent="0.25">
      <c r="B1869" s="16" t="str">
        <f>IF(C1869="","",SUMIF('Account Ref'!B:B,'Trade Sheet'!C1869,'Account Ref'!A:A))</f>
        <v/>
      </c>
      <c r="C1869" s="33"/>
      <c r="D1869" s="34"/>
      <c r="E1869" s="34"/>
      <c r="L1869" s="37"/>
      <c r="M1869" s="38" t="str">
        <f t="shared" si="62"/>
        <v/>
      </c>
      <c r="N1869" s="39" t="str">
        <f t="shared" si="63"/>
        <v/>
      </c>
    </row>
    <row r="1870" spans="2:14" x14ac:dyDescent="0.25">
      <c r="B1870" s="16" t="str">
        <f>IF(C1870="","",SUMIF('Account Ref'!B:B,'Trade Sheet'!C1870,'Account Ref'!A:A))</f>
        <v/>
      </c>
      <c r="C1870" s="33"/>
      <c r="D1870" s="34"/>
      <c r="E1870" s="34"/>
      <c r="L1870" s="37"/>
      <c r="M1870" s="38" t="str">
        <f t="shared" si="62"/>
        <v/>
      </c>
      <c r="N1870" s="39" t="str">
        <f t="shared" si="63"/>
        <v/>
      </c>
    </row>
    <row r="1871" spans="2:14" x14ac:dyDescent="0.25">
      <c r="B1871" s="16" t="str">
        <f>IF(C1871="","",SUMIF('Account Ref'!B:B,'Trade Sheet'!C1871,'Account Ref'!A:A))</f>
        <v/>
      </c>
      <c r="C1871" s="33"/>
      <c r="D1871" s="34"/>
      <c r="E1871" s="34"/>
      <c r="L1871" s="37"/>
      <c r="M1871" s="38" t="str">
        <f t="shared" si="62"/>
        <v/>
      </c>
      <c r="N1871" s="39" t="str">
        <f t="shared" si="63"/>
        <v/>
      </c>
    </row>
    <row r="1872" spans="2:14" x14ac:dyDescent="0.25">
      <c r="B1872" s="16" t="str">
        <f>IF(C1872="","",SUMIF('Account Ref'!B:B,'Trade Sheet'!C1872,'Account Ref'!A:A))</f>
        <v/>
      </c>
      <c r="C1872" s="33"/>
      <c r="D1872" s="34"/>
      <c r="E1872" s="34"/>
      <c r="L1872" s="37"/>
      <c r="M1872" s="38" t="str">
        <f t="shared" si="62"/>
        <v/>
      </c>
      <c r="N1872" s="39" t="str">
        <f t="shared" si="63"/>
        <v/>
      </c>
    </row>
    <row r="1873" spans="2:14" x14ac:dyDescent="0.25">
      <c r="B1873" s="16" t="str">
        <f>IF(C1873="","",SUMIF('Account Ref'!B:B,'Trade Sheet'!C1873,'Account Ref'!A:A))</f>
        <v/>
      </c>
      <c r="C1873" s="33"/>
      <c r="D1873" s="34"/>
      <c r="E1873" s="34"/>
      <c r="L1873" s="37"/>
      <c r="M1873" s="38" t="str">
        <f t="shared" si="62"/>
        <v/>
      </c>
      <c r="N1873" s="39" t="str">
        <f t="shared" si="63"/>
        <v/>
      </c>
    </row>
    <row r="1874" spans="2:14" x14ac:dyDescent="0.25">
      <c r="B1874" s="16" t="str">
        <f>IF(C1874="","",SUMIF('Account Ref'!B:B,'Trade Sheet'!C1874,'Account Ref'!A:A))</f>
        <v/>
      </c>
      <c r="C1874" s="33"/>
      <c r="D1874" s="34"/>
      <c r="E1874" s="34"/>
      <c r="L1874" s="37"/>
      <c r="M1874" s="38" t="str">
        <f t="shared" si="62"/>
        <v/>
      </c>
      <c r="N1874" s="39" t="str">
        <f t="shared" si="63"/>
        <v/>
      </c>
    </row>
    <row r="1875" spans="2:14" x14ac:dyDescent="0.25">
      <c r="B1875" s="16" t="str">
        <f>IF(C1875="","",SUMIF('Account Ref'!B:B,'Trade Sheet'!C1875,'Account Ref'!A:A))</f>
        <v/>
      </c>
      <c r="C1875" s="33"/>
      <c r="D1875" s="34"/>
      <c r="E1875" s="34"/>
      <c r="L1875" s="37"/>
      <c r="M1875" s="38" t="str">
        <f t="shared" si="62"/>
        <v/>
      </c>
      <c r="N1875" s="39" t="str">
        <f t="shared" si="63"/>
        <v/>
      </c>
    </row>
    <row r="1876" spans="2:14" x14ac:dyDescent="0.25">
      <c r="B1876" s="16" t="str">
        <f>IF(C1876="","",SUMIF('Account Ref'!B:B,'Trade Sheet'!C1876,'Account Ref'!A:A))</f>
        <v/>
      </c>
      <c r="C1876" s="33"/>
      <c r="D1876" s="34"/>
      <c r="E1876" s="34"/>
      <c r="L1876" s="37"/>
      <c r="M1876" s="38" t="str">
        <f t="shared" si="62"/>
        <v/>
      </c>
      <c r="N1876" s="39" t="str">
        <f t="shared" si="63"/>
        <v/>
      </c>
    </row>
    <row r="1877" spans="2:14" x14ac:dyDescent="0.25">
      <c r="B1877" s="16" t="str">
        <f>IF(C1877="","",SUMIF('Account Ref'!B:B,'Trade Sheet'!C1877,'Account Ref'!A:A))</f>
        <v/>
      </c>
      <c r="C1877" s="33"/>
      <c r="D1877" s="34"/>
      <c r="E1877" s="34"/>
      <c r="L1877" s="37"/>
      <c r="M1877" s="38" t="str">
        <f t="shared" si="62"/>
        <v/>
      </c>
      <c r="N1877" s="39" t="str">
        <f t="shared" si="63"/>
        <v/>
      </c>
    </row>
    <row r="1878" spans="2:14" x14ac:dyDescent="0.25">
      <c r="B1878" s="16" t="str">
        <f>IF(C1878="","",SUMIF('Account Ref'!B:B,'Trade Sheet'!C1878,'Account Ref'!A:A))</f>
        <v/>
      </c>
      <c r="C1878" s="33"/>
      <c r="D1878" s="34"/>
      <c r="E1878" s="34"/>
      <c r="L1878" s="37"/>
      <c r="M1878" s="38" t="str">
        <f t="shared" si="62"/>
        <v/>
      </c>
      <c r="N1878" s="39" t="str">
        <f t="shared" si="63"/>
        <v/>
      </c>
    </row>
    <row r="1879" spans="2:14" x14ac:dyDescent="0.25">
      <c r="B1879" s="16" t="str">
        <f>IF(C1879="","",SUMIF('Account Ref'!B:B,'Trade Sheet'!C1879,'Account Ref'!A:A))</f>
        <v/>
      </c>
      <c r="C1879" s="33"/>
      <c r="D1879" s="34"/>
      <c r="E1879" s="34"/>
      <c r="L1879" s="37"/>
      <c r="M1879" s="38" t="str">
        <f t="shared" si="62"/>
        <v/>
      </c>
      <c r="N1879" s="39" t="str">
        <f t="shared" si="63"/>
        <v/>
      </c>
    </row>
    <row r="1880" spans="2:14" x14ac:dyDescent="0.25">
      <c r="B1880" s="16" t="str">
        <f>IF(C1880="","",SUMIF('Account Ref'!B:B,'Trade Sheet'!C1880,'Account Ref'!A:A))</f>
        <v/>
      </c>
      <c r="C1880" s="33"/>
      <c r="D1880" s="34"/>
      <c r="E1880" s="34"/>
      <c r="L1880" s="37"/>
      <c r="M1880" s="38" t="str">
        <f t="shared" si="62"/>
        <v/>
      </c>
      <c r="N1880" s="39" t="str">
        <f t="shared" si="63"/>
        <v/>
      </c>
    </row>
    <row r="1881" spans="2:14" x14ac:dyDescent="0.25">
      <c r="B1881" s="16" t="str">
        <f>IF(C1881="","",SUMIF('Account Ref'!B:B,'Trade Sheet'!C1881,'Account Ref'!A:A))</f>
        <v/>
      </c>
      <c r="C1881" s="33"/>
      <c r="D1881" s="34"/>
      <c r="E1881" s="34"/>
      <c r="L1881" s="37"/>
      <c r="M1881" s="38" t="str">
        <f t="shared" si="62"/>
        <v/>
      </c>
      <c r="N1881" s="39" t="str">
        <f t="shared" si="63"/>
        <v/>
      </c>
    </row>
    <row r="1882" spans="2:14" x14ac:dyDescent="0.25">
      <c r="B1882" s="16" t="str">
        <f>IF(C1882="","",SUMIF('Account Ref'!B:B,'Trade Sheet'!C1882,'Account Ref'!A:A))</f>
        <v/>
      </c>
      <c r="C1882" s="33"/>
      <c r="D1882" s="34"/>
      <c r="E1882" s="34"/>
      <c r="L1882" s="37"/>
      <c r="M1882" s="38" t="str">
        <f t="shared" si="62"/>
        <v/>
      </c>
      <c r="N1882" s="39" t="str">
        <f t="shared" si="63"/>
        <v/>
      </c>
    </row>
    <row r="1883" spans="2:14" x14ac:dyDescent="0.25">
      <c r="B1883" s="16" t="str">
        <f>IF(C1883="","",SUMIF('Account Ref'!B:B,'Trade Sheet'!C1883,'Account Ref'!A:A))</f>
        <v/>
      </c>
      <c r="C1883" s="33"/>
      <c r="D1883" s="34"/>
      <c r="E1883" s="34"/>
      <c r="L1883" s="37"/>
      <c r="M1883" s="38" t="str">
        <f t="shared" si="62"/>
        <v/>
      </c>
      <c r="N1883" s="39" t="str">
        <f t="shared" si="63"/>
        <v/>
      </c>
    </row>
    <row r="1884" spans="2:14" x14ac:dyDescent="0.25">
      <c r="B1884" s="16" t="str">
        <f>IF(C1884="","",SUMIF('Account Ref'!B:B,'Trade Sheet'!C1884,'Account Ref'!A:A))</f>
        <v/>
      </c>
      <c r="C1884" s="33"/>
      <c r="D1884" s="34"/>
      <c r="E1884" s="34"/>
      <c r="L1884" s="37"/>
      <c r="M1884" s="38" t="str">
        <f t="shared" si="62"/>
        <v/>
      </c>
      <c r="N1884" s="39" t="str">
        <f t="shared" si="63"/>
        <v/>
      </c>
    </row>
    <row r="1885" spans="2:14" x14ac:dyDescent="0.25">
      <c r="B1885" s="16" t="str">
        <f>IF(C1885="","",SUMIF('Account Ref'!B:B,'Trade Sheet'!C1885,'Account Ref'!A:A))</f>
        <v/>
      </c>
      <c r="C1885" s="33"/>
      <c r="D1885" s="34"/>
      <c r="E1885" s="34"/>
      <c r="L1885" s="37"/>
      <c r="M1885" s="38" t="str">
        <f t="shared" si="62"/>
        <v/>
      </c>
      <c r="N1885" s="39" t="str">
        <f t="shared" si="63"/>
        <v/>
      </c>
    </row>
    <row r="1886" spans="2:14" x14ac:dyDescent="0.25">
      <c r="B1886" s="16" t="str">
        <f>IF(C1886="","",SUMIF('Account Ref'!B:B,'Trade Sheet'!C1886,'Account Ref'!A:A))</f>
        <v/>
      </c>
      <c r="C1886" s="33"/>
      <c r="D1886" s="34"/>
      <c r="E1886" s="34"/>
      <c r="L1886" s="37"/>
      <c r="M1886" s="38" t="str">
        <f t="shared" si="62"/>
        <v/>
      </c>
      <c r="N1886" s="39" t="str">
        <f t="shared" si="63"/>
        <v/>
      </c>
    </row>
    <row r="1887" spans="2:14" x14ac:dyDescent="0.25">
      <c r="B1887" s="16" t="str">
        <f>IF(C1887="","",SUMIF('Account Ref'!B:B,'Trade Sheet'!C1887,'Account Ref'!A:A))</f>
        <v/>
      </c>
      <c r="C1887" s="33"/>
      <c r="D1887" s="34"/>
      <c r="E1887" s="34"/>
      <c r="L1887" s="37"/>
      <c r="M1887" s="38" t="str">
        <f t="shared" si="62"/>
        <v/>
      </c>
      <c r="N1887" s="39" t="str">
        <f t="shared" si="63"/>
        <v/>
      </c>
    </row>
    <row r="1888" spans="2:14" x14ac:dyDescent="0.25">
      <c r="B1888" s="16" t="str">
        <f>IF(C1888="","",SUMIF('Account Ref'!B:B,'Trade Sheet'!C1888,'Account Ref'!A:A))</f>
        <v/>
      </c>
      <c r="C1888" s="33"/>
      <c r="D1888" s="34"/>
      <c r="E1888" s="34"/>
      <c r="L1888" s="37"/>
      <c r="M1888" s="38" t="str">
        <f t="shared" si="62"/>
        <v/>
      </c>
      <c r="N1888" s="39" t="str">
        <f t="shared" si="63"/>
        <v/>
      </c>
    </row>
    <row r="1889" spans="2:14" x14ac:dyDescent="0.25">
      <c r="B1889" s="16" t="str">
        <f>IF(C1889="","",SUMIF('Account Ref'!B:B,'Trade Sheet'!C1889,'Account Ref'!A:A))</f>
        <v/>
      </c>
      <c r="C1889" s="33"/>
      <c r="D1889" s="34"/>
      <c r="E1889" s="34"/>
      <c r="L1889" s="37"/>
      <c r="M1889" s="38" t="str">
        <f t="shared" si="62"/>
        <v/>
      </c>
      <c r="N1889" s="39" t="str">
        <f t="shared" si="63"/>
        <v/>
      </c>
    </row>
    <row r="1890" spans="2:14" x14ac:dyDescent="0.25">
      <c r="B1890" s="16" t="str">
        <f>IF(C1890="","",SUMIF('Account Ref'!B:B,'Trade Sheet'!C1890,'Account Ref'!A:A))</f>
        <v/>
      </c>
      <c r="C1890" s="33"/>
      <c r="D1890" s="34"/>
      <c r="E1890" s="34"/>
      <c r="L1890" s="37"/>
      <c r="M1890" s="38" t="str">
        <f t="shared" si="62"/>
        <v/>
      </c>
      <c r="N1890" s="39" t="str">
        <f t="shared" si="63"/>
        <v/>
      </c>
    </row>
    <row r="1891" spans="2:14" x14ac:dyDescent="0.25">
      <c r="B1891" s="16" t="str">
        <f>IF(C1891="","",SUMIF('Account Ref'!B:B,'Trade Sheet'!C1891,'Account Ref'!A:A))</f>
        <v/>
      </c>
      <c r="C1891" s="33"/>
      <c r="D1891" s="34"/>
      <c r="E1891" s="34"/>
      <c r="L1891" s="37"/>
      <c r="M1891" s="38" t="str">
        <f t="shared" si="62"/>
        <v/>
      </c>
      <c r="N1891" s="39" t="str">
        <f t="shared" si="63"/>
        <v/>
      </c>
    </row>
    <row r="1892" spans="2:14" x14ac:dyDescent="0.25">
      <c r="B1892" s="16" t="str">
        <f>IF(C1892="","",SUMIF('Account Ref'!B:B,'Trade Sheet'!C1892,'Account Ref'!A:A))</f>
        <v/>
      </c>
      <c r="C1892" s="33"/>
      <c r="D1892" s="34"/>
      <c r="E1892" s="34"/>
      <c r="L1892" s="37"/>
      <c r="M1892" s="38" t="str">
        <f t="shared" si="62"/>
        <v/>
      </c>
      <c r="N1892" s="39" t="str">
        <f t="shared" si="63"/>
        <v/>
      </c>
    </row>
    <row r="1893" spans="2:14" x14ac:dyDescent="0.25">
      <c r="B1893" s="16" t="str">
        <f>IF(C1893="","",SUMIF('Account Ref'!B:B,'Trade Sheet'!C1893,'Account Ref'!A:A))</f>
        <v/>
      </c>
      <c r="C1893" s="33"/>
      <c r="D1893" s="34"/>
      <c r="E1893" s="34"/>
      <c r="L1893" s="37"/>
      <c r="M1893" s="38" t="str">
        <f t="shared" si="62"/>
        <v/>
      </c>
      <c r="N1893" s="39" t="str">
        <f t="shared" si="63"/>
        <v/>
      </c>
    </row>
    <row r="1894" spans="2:14" x14ac:dyDescent="0.25">
      <c r="B1894" s="16" t="str">
        <f>IF(C1894="","",SUMIF('Account Ref'!B:B,'Trade Sheet'!C1894,'Account Ref'!A:A))</f>
        <v/>
      </c>
      <c r="C1894" s="33"/>
      <c r="D1894" s="34"/>
      <c r="E1894" s="34"/>
      <c r="L1894" s="37"/>
      <c r="M1894" s="38" t="str">
        <f t="shared" si="62"/>
        <v/>
      </c>
      <c r="N1894" s="39" t="str">
        <f t="shared" si="63"/>
        <v/>
      </c>
    </row>
    <row r="1895" spans="2:14" x14ac:dyDescent="0.25">
      <c r="B1895" s="16" t="str">
        <f>IF(C1895="","",SUMIF('Account Ref'!B:B,'Trade Sheet'!C1895,'Account Ref'!A:A))</f>
        <v/>
      </c>
      <c r="C1895" s="33"/>
      <c r="D1895" s="34"/>
      <c r="E1895" s="34"/>
      <c r="L1895" s="37"/>
      <c r="M1895" s="38" t="str">
        <f t="shared" si="62"/>
        <v/>
      </c>
      <c r="N1895" s="39" t="str">
        <f t="shared" si="63"/>
        <v/>
      </c>
    </row>
    <row r="1896" spans="2:14" x14ac:dyDescent="0.25">
      <c r="B1896" s="16" t="str">
        <f>IF(C1896="","",SUMIF('Account Ref'!B:B,'Trade Sheet'!C1896,'Account Ref'!A:A))</f>
        <v/>
      </c>
      <c r="C1896" s="33"/>
      <c r="D1896" s="34"/>
      <c r="E1896" s="34"/>
      <c r="L1896" s="37"/>
      <c r="M1896" s="38" t="str">
        <f t="shared" ref="M1896:M1959" si="64">IF(H1896="","",H1896*L1896)</f>
        <v/>
      </c>
      <c r="N1896" s="39" t="str">
        <f t="shared" ref="N1896:N1959" si="65">IF(M1896="","",I1896*-M1896)</f>
        <v/>
      </c>
    </row>
    <row r="1897" spans="2:14" x14ac:dyDescent="0.25">
      <c r="B1897" s="16" t="str">
        <f>IF(C1897="","",SUMIF('Account Ref'!B:B,'Trade Sheet'!C1897,'Account Ref'!A:A))</f>
        <v/>
      </c>
      <c r="C1897" s="33"/>
      <c r="D1897" s="34"/>
      <c r="E1897" s="34"/>
      <c r="L1897" s="37"/>
      <c r="M1897" s="38" t="str">
        <f t="shared" si="64"/>
        <v/>
      </c>
      <c r="N1897" s="39" t="str">
        <f t="shared" si="65"/>
        <v/>
      </c>
    </row>
    <row r="1898" spans="2:14" x14ac:dyDescent="0.25">
      <c r="B1898" s="16" t="str">
        <f>IF(C1898="","",SUMIF('Account Ref'!B:B,'Trade Sheet'!C1898,'Account Ref'!A:A))</f>
        <v/>
      </c>
      <c r="C1898" s="33"/>
      <c r="D1898" s="34"/>
      <c r="E1898" s="34"/>
      <c r="L1898" s="37"/>
      <c r="M1898" s="38" t="str">
        <f t="shared" si="64"/>
        <v/>
      </c>
      <c r="N1898" s="39" t="str">
        <f t="shared" si="65"/>
        <v/>
      </c>
    </row>
    <row r="1899" spans="2:14" x14ac:dyDescent="0.25">
      <c r="B1899" s="16" t="str">
        <f>IF(C1899="","",SUMIF('Account Ref'!B:B,'Trade Sheet'!C1899,'Account Ref'!A:A))</f>
        <v/>
      </c>
      <c r="C1899" s="33"/>
      <c r="D1899" s="34"/>
      <c r="E1899" s="34"/>
      <c r="L1899" s="37"/>
      <c r="M1899" s="38" t="str">
        <f t="shared" si="64"/>
        <v/>
      </c>
      <c r="N1899" s="39" t="str">
        <f t="shared" si="65"/>
        <v/>
      </c>
    </row>
    <row r="1900" spans="2:14" x14ac:dyDescent="0.25">
      <c r="B1900" s="16" t="str">
        <f>IF(C1900="","",SUMIF('Account Ref'!B:B,'Trade Sheet'!C1900,'Account Ref'!A:A))</f>
        <v/>
      </c>
      <c r="C1900" s="33"/>
      <c r="D1900" s="34"/>
      <c r="E1900" s="34"/>
      <c r="L1900" s="37"/>
      <c r="M1900" s="38" t="str">
        <f t="shared" si="64"/>
        <v/>
      </c>
      <c r="N1900" s="39" t="str">
        <f t="shared" si="65"/>
        <v/>
      </c>
    </row>
    <row r="1901" spans="2:14" x14ac:dyDescent="0.25">
      <c r="B1901" s="16" t="str">
        <f>IF(C1901="","",SUMIF('Account Ref'!B:B,'Trade Sheet'!C1901,'Account Ref'!A:A))</f>
        <v/>
      </c>
      <c r="C1901" s="33"/>
      <c r="D1901" s="34"/>
      <c r="E1901" s="34"/>
      <c r="L1901" s="37"/>
      <c r="M1901" s="38" t="str">
        <f t="shared" si="64"/>
        <v/>
      </c>
      <c r="N1901" s="39" t="str">
        <f t="shared" si="65"/>
        <v/>
      </c>
    </row>
    <row r="1902" spans="2:14" x14ac:dyDescent="0.25">
      <c r="B1902" s="16" t="str">
        <f>IF(C1902="","",SUMIF('Account Ref'!B:B,'Trade Sheet'!C1902,'Account Ref'!A:A))</f>
        <v/>
      </c>
      <c r="C1902" s="33"/>
      <c r="D1902" s="34"/>
      <c r="E1902" s="34"/>
      <c r="L1902" s="37"/>
      <c r="M1902" s="38" t="str">
        <f t="shared" si="64"/>
        <v/>
      </c>
      <c r="N1902" s="39" t="str">
        <f t="shared" si="65"/>
        <v/>
      </c>
    </row>
    <row r="1903" spans="2:14" x14ac:dyDescent="0.25">
      <c r="B1903" s="16" t="str">
        <f>IF(C1903="","",SUMIF('Account Ref'!B:B,'Trade Sheet'!C1903,'Account Ref'!A:A))</f>
        <v/>
      </c>
      <c r="C1903" s="33"/>
      <c r="D1903" s="34"/>
      <c r="E1903" s="34"/>
      <c r="L1903" s="37"/>
      <c r="M1903" s="38" t="str">
        <f t="shared" si="64"/>
        <v/>
      </c>
      <c r="N1903" s="39" t="str">
        <f t="shared" si="65"/>
        <v/>
      </c>
    </row>
    <row r="1904" spans="2:14" x14ac:dyDescent="0.25">
      <c r="B1904" s="16" t="str">
        <f>IF(C1904="","",SUMIF('Account Ref'!B:B,'Trade Sheet'!C1904,'Account Ref'!A:A))</f>
        <v/>
      </c>
      <c r="C1904" s="33"/>
      <c r="D1904" s="34"/>
      <c r="E1904" s="34"/>
      <c r="L1904" s="37"/>
      <c r="M1904" s="38" t="str">
        <f t="shared" si="64"/>
        <v/>
      </c>
      <c r="N1904" s="39" t="str">
        <f t="shared" si="65"/>
        <v/>
      </c>
    </row>
    <row r="1905" spans="2:14" x14ac:dyDescent="0.25">
      <c r="B1905" s="16" t="str">
        <f>IF(C1905="","",SUMIF('Account Ref'!B:B,'Trade Sheet'!C1905,'Account Ref'!A:A))</f>
        <v/>
      </c>
      <c r="C1905" s="33"/>
      <c r="D1905" s="34"/>
      <c r="E1905" s="34"/>
      <c r="L1905" s="37"/>
      <c r="M1905" s="38" t="str">
        <f t="shared" si="64"/>
        <v/>
      </c>
      <c r="N1905" s="39" t="str">
        <f t="shared" si="65"/>
        <v/>
      </c>
    </row>
    <row r="1906" spans="2:14" x14ac:dyDescent="0.25">
      <c r="B1906" s="16" t="str">
        <f>IF(C1906="","",SUMIF('Account Ref'!B:B,'Trade Sheet'!C1906,'Account Ref'!A:A))</f>
        <v/>
      </c>
      <c r="C1906" s="33"/>
      <c r="D1906" s="34"/>
      <c r="E1906" s="34"/>
      <c r="L1906" s="37"/>
      <c r="M1906" s="38" t="str">
        <f t="shared" si="64"/>
        <v/>
      </c>
      <c r="N1906" s="39" t="str">
        <f t="shared" si="65"/>
        <v/>
      </c>
    </row>
    <row r="1907" spans="2:14" x14ac:dyDescent="0.25">
      <c r="B1907" s="16" t="str">
        <f>IF(C1907="","",SUMIF('Account Ref'!B:B,'Trade Sheet'!C1907,'Account Ref'!A:A))</f>
        <v/>
      </c>
      <c r="C1907" s="33"/>
      <c r="D1907" s="34"/>
      <c r="E1907" s="34"/>
      <c r="L1907" s="37"/>
      <c r="M1907" s="38" t="str">
        <f t="shared" si="64"/>
        <v/>
      </c>
      <c r="N1907" s="39" t="str">
        <f t="shared" si="65"/>
        <v/>
      </c>
    </row>
    <row r="1908" spans="2:14" x14ac:dyDescent="0.25">
      <c r="B1908" s="16" t="str">
        <f>IF(C1908="","",SUMIF('Account Ref'!B:B,'Trade Sheet'!C1908,'Account Ref'!A:A))</f>
        <v/>
      </c>
      <c r="C1908" s="33"/>
      <c r="D1908" s="34"/>
      <c r="E1908" s="34"/>
      <c r="L1908" s="37"/>
      <c r="M1908" s="38" t="str">
        <f t="shared" si="64"/>
        <v/>
      </c>
      <c r="N1908" s="39" t="str">
        <f t="shared" si="65"/>
        <v/>
      </c>
    </row>
    <row r="1909" spans="2:14" x14ac:dyDescent="0.25">
      <c r="B1909" s="16" t="str">
        <f>IF(C1909="","",SUMIF('Account Ref'!B:B,'Trade Sheet'!C1909,'Account Ref'!A:A))</f>
        <v/>
      </c>
      <c r="C1909" s="33"/>
      <c r="D1909" s="34"/>
      <c r="E1909" s="34"/>
      <c r="L1909" s="37"/>
      <c r="M1909" s="38" t="str">
        <f t="shared" si="64"/>
        <v/>
      </c>
      <c r="N1909" s="39" t="str">
        <f t="shared" si="65"/>
        <v/>
      </c>
    </row>
    <row r="1910" spans="2:14" x14ac:dyDescent="0.25">
      <c r="B1910" s="16" t="str">
        <f>IF(C1910="","",SUMIF('Account Ref'!B:B,'Trade Sheet'!C1910,'Account Ref'!A:A))</f>
        <v/>
      </c>
      <c r="C1910" s="33"/>
      <c r="D1910" s="34"/>
      <c r="E1910" s="34"/>
      <c r="L1910" s="37"/>
      <c r="M1910" s="38" t="str">
        <f t="shared" si="64"/>
        <v/>
      </c>
      <c r="N1910" s="39" t="str">
        <f t="shared" si="65"/>
        <v/>
      </c>
    </row>
    <row r="1911" spans="2:14" x14ac:dyDescent="0.25">
      <c r="B1911" s="16" t="str">
        <f>IF(C1911="","",SUMIF('Account Ref'!B:B,'Trade Sheet'!C1911,'Account Ref'!A:A))</f>
        <v/>
      </c>
      <c r="C1911" s="33"/>
      <c r="D1911" s="34"/>
      <c r="E1911" s="34"/>
      <c r="L1911" s="37"/>
      <c r="M1911" s="38" t="str">
        <f t="shared" si="64"/>
        <v/>
      </c>
      <c r="N1911" s="39" t="str">
        <f t="shared" si="65"/>
        <v/>
      </c>
    </row>
    <row r="1912" spans="2:14" x14ac:dyDescent="0.25">
      <c r="B1912" s="16" t="str">
        <f>IF(C1912="","",SUMIF('Account Ref'!B:B,'Trade Sheet'!C1912,'Account Ref'!A:A))</f>
        <v/>
      </c>
      <c r="C1912" s="33"/>
      <c r="D1912" s="34"/>
      <c r="E1912" s="34"/>
      <c r="L1912" s="37"/>
      <c r="M1912" s="38" t="str">
        <f t="shared" si="64"/>
        <v/>
      </c>
      <c r="N1912" s="39" t="str">
        <f t="shared" si="65"/>
        <v/>
      </c>
    </row>
    <row r="1913" spans="2:14" x14ac:dyDescent="0.25">
      <c r="B1913" s="16" t="str">
        <f>IF(C1913="","",SUMIF('Account Ref'!B:B,'Trade Sheet'!C1913,'Account Ref'!A:A))</f>
        <v/>
      </c>
      <c r="C1913" s="33"/>
      <c r="D1913" s="34"/>
      <c r="E1913" s="34"/>
      <c r="L1913" s="37"/>
      <c r="M1913" s="38" t="str">
        <f t="shared" si="64"/>
        <v/>
      </c>
      <c r="N1913" s="39" t="str">
        <f t="shared" si="65"/>
        <v/>
      </c>
    </row>
    <row r="1914" spans="2:14" x14ac:dyDescent="0.25">
      <c r="B1914" s="16" t="str">
        <f>IF(C1914="","",SUMIF('Account Ref'!B:B,'Trade Sheet'!C1914,'Account Ref'!A:A))</f>
        <v/>
      </c>
      <c r="C1914" s="33"/>
      <c r="D1914" s="34"/>
      <c r="E1914" s="34"/>
      <c r="L1914" s="37"/>
      <c r="M1914" s="38" t="str">
        <f t="shared" si="64"/>
        <v/>
      </c>
      <c r="N1914" s="39" t="str">
        <f t="shared" si="65"/>
        <v/>
      </c>
    </row>
    <row r="1915" spans="2:14" x14ac:dyDescent="0.25">
      <c r="B1915" s="16" t="str">
        <f>IF(C1915="","",SUMIF('Account Ref'!B:B,'Trade Sheet'!C1915,'Account Ref'!A:A))</f>
        <v/>
      </c>
      <c r="C1915" s="33"/>
      <c r="D1915" s="34"/>
      <c r="E1915" s="34"/>
      <c r="L1915" s="37"/>
      <c r="M1915" s="38" t="str">
        <f t="shared" si="64"/>
        <v/>
      </c>
      <c r="N1915" s="39" t="str">
        <f t="shared" si="65"/>
        <v/>
      </c>
    </row>
    <row r="1916" spans="2:14" x14ac:dyDescent="0.25">
      <c r="B1916" s="16" t="str">
        <f>IF(C1916="","",SUMIF('Account Ref'!B:B,'Trade Sheet'!C1916,'Account Ref'!A:A))</f>
        <v/>
      </c>
      <c r="C1916" s="33"/>
      <c r="D1916" s="34"/>
      <c r="E1916" s="34"/>
      <c r="L1916" s="37"/>
      <c r="M1916" s="38" t="str">
        <f t="shared" si="64"/>
        <v/>
      </c>
      <c r="N1916" s="39" t="str">
        <f t="shared" si="65"/>
        <v/>
      </c>
    </row>
    <row r="1917" spans="2:14" x14ac:dyDescent="0.25">
      <c r="B1917" s="16" t="str">
        <f>IF(C1917="","",SUMIF('Account Ref'!B:B,'Trade Sheet'!C1917,'Account Ref'!A:A))</f>
        <v/>
      </c>
      <c r="C1917" s="33"/>
      <c r="D1917" s="34"/>
      <c r="E1917" s="34"/>
      <c r="L1917" s="37"/>
      <c r="M1917" s="38" t="str">
        <f t="shared" si="64"/>
        <v/>
      </c>
      <c r="N1917" s="39" t="str">
        <f t="shared" si="65"/>
        <v/>
      </c>
    </row>
    <row r="1918" spans="2:14" x14ac:dyDescent="0.25">
      <c r="B1918" s="16" t="str">
        <f>IF(C1918="","",SUMIF('Account Ref'!B:B,'Trade Sheet'!C1918,'Account Ref'!A:A))</f>
        <v/>
      </c>
      <c r="C1918" s="33"/>
      <c r="D1918" s="34"/>
      <c r="E1918" s="34"/>
      <c r="L1918" s="37"/>
      <c r="M1918" s="38" t="str">
        <f t="shared" si="64"/>
        <v/>
      </c>
      <c r="N1918" s="39" t="str">
        <f t="shared" si="65"/>
        <v/>
      </c>
    </row>
    <row r="1919" spans="2:14" x14ac:dyDescent="0.25">
      <c r="B1919" s="16" t="str">
        <f>IF(C1919="","",SUMIF('Account Ref'!B:B,'Trade Sheet'!C1919,'Account Ref'!A:A))</f>
        <v/>
      </c>
      <c r="C1919" s="33"/>
      <c r="D1919" s="34"/>
      <c r="E1919" s="34"/>
      <c r="L1919" s="37"/>
      <c r="M1919" s="38" t="str">
        <f t="shared" si="64"/>
        <v/>
      </c>
      <c r="N1919" s="39" t="str">
        <f t="shared" si="65"/>
        <v/>
      </c>
    </row>
    <row r="1920" spans="2:14" x14ac:dyDescent="0.25">
      <c r="B1920" s="16" t="str">
        <f>IF(C1920="","",SUMIF('Account Ref'!B:B,'Trade Sheet'!C1920,'Account Ref'!A:A))</f>
        <v/>
      </c>
      <c r="C1920" s="33"/>
      <c r="D1920" s="34"/>
      <c r="E1920" s="34"/>
      <c r="L1920" s="37"/>
      <c r="M1920" s="38" t="str">
        <f t="shared" si="64"/>
        <v/>
      </c>
      <c r="N1920" s="39" t="str">
        <f t="shared" si="65"/>
        <v/>
      </c>
    </row>
    <row r="1921" spans="2:14" x14ac:dyDescent="0.25">
      <c r="B1921" s="16" t="str">
        <f>IF(C1921="","",SUMIF('Account Ref'!B:B,'Trade Sheet'!C1921,'Account Ref'!A:A))</f>
        <v/>
      </c>
      <c r="C1921" s="33"/>
      <c r="D1921" s="34"/>
      <c r="E1921" s="34"/>
      <c r="L1921" s="37"/>
      <c r="M1921" s="38" t="str">
        <f t="shared" si="64"/>
        <v/>
      </c>
      <c r="N1921" s="39" t="str">
        <f t="shared" si="65"/>
        <v/>
      </c>
    </row>
    <row r="1922" spans="2:14" x14ac:dyDescent="0.25">
      <c r="B1922" s="16" t="str">
        <f>IF(C1922="","",SUMIF('Account Ref'!B:B,'Trade Sheet'!C1922,'Account Ref'!A:A))</f>
        <v/>
      </c>
      <c r="C1922" s="33"/>
      <c r="D1922" s="34"/>
      <c r="E1922" s="34"/>
      <c r="L1922" s="37"/>
      <c r="M1922" s="38" t="str">
        <f t="shared" si="64"/>
        <v/>
      </c>
      <c r="N1922" s="39" t="str">
        <f t="shared" si="65"/>
        <v/>
      </c>
    </row>
    <row r="1923" spans="2:14" x14ac:dyDescent="0.25">
      <c r="B1923" s="16" t="str">
        <f>IF(C1923="","",SUMIF('Account Ref'!B:B,'Trade Sheet'!C1923,'Account Ref'!A:A))</f>
        <v/>
      </c>
      <c r="C1923" s="33"/>
      <c r="D1923" s="34"/>
      <c r="E1923" s="34"/>
      <c r="L1923" s="37"/>
      <c r="M1923" s="38" t="str">
        <f t="shared" si="64"/>
        <v/>
      </c>
      <c r="N1923" s="39" t="str">
        <f t="shared" si="65"/>
        <v/>
      </c>
    </row>
    <row r="1924" spans="2:14" x14ac:dyDescent="0.25">
      <c r="B1924" s="16" t="str">
        <f>IF(C1924="","",SUMIF('Account Ref'!B:B,'Trade Sheet'!C1924,'Account Ref'!A:A))</f>
        <v/>
      </c>
      <c r="C1924" s="33"/>
      <c r="D1924" s="34"/>
      <c r="E1924" s="34"/>
      <c r="L1924" s="37"/>
      <c r="M1924" s="38" t="str">
        <f t="shared" si="64"/>
        <v/>
      </c>
      <c r="N1924" s="39" t="str">
        <f t="shared" si="65"/>
        <v/>
      </c>
    </row>
    <row r="1925" spans="2:14" x14ac:dyDescent="0.25">
      <c r="B1925" s="16" t="str">
        <f>IF(C1925="","",SUMIF('Account Ref'!B:B,'Trade Sheet'!C1925,'Account Ref'!A:A))</f>
        <v/>
      </c>
      <c r="C1925" s="33"/>
      <c r="D1925" s="34"/>
      <c r="E1925" s="34"/>
      <c r="L1925" s="37"/>
      <c r="M1925" s="38" t="str">
        <f t="shared" si="64"/>
        <v/>
      </c>
      <c r="N1925" s="39" t="str">
        <f t="shared" si="65"/>
        <v/>
      </c>
    </row>
    <row r="1926" spans="2:14" x14ac:dyDescent="0.25">
      <c r="B1926" s="16" t="str">
        <f>IF(C1926="","",SUMIF('Account Ref'!B:B,'Trade Sheet'!C1926,'Account Ref'!A:A))</f>
        <v/>
      </c>
      <c r="C1926" s="33"/>
      <c r="D1926" s="34"/>
      <c r="E1926" s="34"/>
      <c r="L1926" s="37"/>
      <c r="M1926" s="38" t="str">
        <f t="shared" si="64"/>
        <v/>
      </c>
      <c r="N1926" s="39" t="str">
        <f t="shared" si="65"/>
        <v/>
      </c>
    </row>
    <row r="1927" spans="2:14" x14ac:dyDescent="0.25">
      <c r="B1927" s="16" t="str">
        <f>IF(C1927="","",SUMIF('Account Ref'!B:B,'Trade Sheet'!C1927,'Account Ref'!A:A))</f>
        <v/>
      </c>
      <c r="C1927" s="33"/>
      <c r="D1927" s="34"/>
      <c r="E1927" s="34"/>
      <c r="L1927" s="37"/>
      <c r="M1927" s="38" t="str">
        <f t="shared" si="64"/>
        <v/>
      </c>
      <c r="N1927" s="39" t="str">
        <f t="shared" si="65"/>
        <v/>
      </c>
    </row>
    <row r="1928" spans="2:14" x14ac:dyDescent="0.25">
      <c r="B1928" s="16" t="str">
        <f>IF(C1928="","",SUMIF('Account Ref'!B:B,'Trade Sheet'!C1928,'Account Ref'!A:A))</f>
        <v/>
      </c>
      <c r="C1928" s="33"/>
      <c r="D1928" s="34"/>
      <c r="E1928" s="34"/>
      <c r="L1928" s="37"/>
      <c r="M1928" s="38" t="str">
        <f t="shared" si="64"/>
        <v/>
      </c>
      <c r="N1928" s="39" t="str">
        <f t="shared" si="65"/>
        <v/>
      </c>
    </row>
    <row r="1929" spans="2:14" x14ac:dyDescent="0.25">
      <c r="B1929" s="16" t="str">
        <f>IF(C1929="","",SUMIF('Account Ref'!B:B,'Trade Sheet'!C1929,'Account Ref'!A:A))</f>
        <v/>
      </c>
      <c r="C1929" s="33"/>
      <c r="D1929" s="34"/>
      <c r="E1929" s="34"/>
      <c r="L1929" s="37"/>
      <c r="M1929" s="38" t="str">
        <f t="shared" si="64"/>
        <v/>
      </c>
      <c r="N1929" s="39" t="str">
        <f t="shared" si="65"/>
        <v/>
      </c>
    </row>
    <row r="1930" spans="2:14" x14ac:dyDescent="0.25">
      <c r="B1930" s="16" t="str">
        <f>IF(C1930="","",SUMIF('Account Ref'!B:B,'Trade Sheet'!C1930,'Account Ref'!A:A))</f>
        <v/>
      </c>
      <c r="C1930" s="33"/>
      <c r="D1930" s="34"/>
      <c r="E1930" s="34"/>
      <c r="L1930" s="37"/>
      <c r="M1930" s="38" t="str">
        <f t="shared" si="64"/>
        <v/>
      </c>
      <c r="N1930" s="39" t="str">
        <f t="shared" si="65"/>
        <v/>
      </c>
    </row>
    <row r="1931" spans="2:14" x14ac:dyDescent="0.25">
      <c r="B1931" s="16" t="str">
        <f>IF(C1931="","",SUMIF('Account Ref'!B:B,'Trade Sheet'!C1931,'Account Ref'!A:A))</f>
        <v/>
      </c>
      <c r="C1931" s="33"/>
      <c r="D1931" s="34"/>
      <c r="E1931" s="34"/>
      <c r="L1931" s="37"/>
      <c r="M1931" s="38" t="str">
        <f t="shared" si="64"/>
        <v/>
      </c>
      <c r="N1931" s="39" t="str">
        <f t="shared" si="65"/>
        <v/>
      </c>
    </row>
    <row r="1932" spans="2:14" x14ac:dyDescent="0.25">
      <c r="B1932" s="16" t="str">
        <f>IF(C1932="","",SUMIF('Account Ref'!B:B,'Trade Sheet'!C1932,'Account Ref'!A:A))</f>
        <v/>
      </c>
      <c r="C1932" s="33"/>
      <c r="D1932" s="34"/>
      <c r="E1932" s="34"/>
      <c r="L1932" s="37"/>
      <c r="M1932" s="38" t="str">
        <f t="shared" si="64"/>
        <v/>
      </c>
      <c r="N1932" s="39" t="str">
        <f t="shared" si="65"/>
        <v/>
      </c>
    </row>
    <row r="1933" spans="2:14" x14ac:dyDescent="0.25">
      <c r="B1933" s="16" t="str">
        <f>IF(C1933="","",SUMIF('Account Ref'!B:B,'Trade Sheet'!C1933,'Account Ref'!A:A))</f>
        <v/>
      </c>
      <c r="C1933" s="33"/>
      <c r="D1933" s="34"/>
      <c r="E1933" s="34"/>
      <c r="L1933" s="37"/>
      <c r="M1933" s="38" t="str">
        <f t="shared" si="64"/>
        <v/>
      </c>
      <c r="N1933" s="39" t="str">
        <f t="shared" si="65"/>
        <v/>
      </c>
    </row>
    <row r="1934" spans="2:14" x14ac:dyDescent="0.25">
      <c r="B1934" s="16" t="str">
        <f>IF(C1934="","",SUMIF('Account Ref'!B:B,'Trade Sheet'!C1934,'Account Ref'!A:A))</f>
        <v/>
      </c>
      <c r="C1934" s="33"/>
      <c r="D1934" s="34"/>
      <c r="E1934" s="34"/>
      <c r="L1934" s="37"/>
      <c r="M1934" s="38" t="str">
        <f t="shared" si="64"/>
        <v/>
      </c>
      <c r="N1934" s="39" t="str">
        <f t="shared" si="65"/>
        <v/>
      </c>
    </row>
    <row r="1935" spans="2:14" x14ac:dyDescent="0.25">
      <c r="B1935" s="16" t="str">
        <f>IF(C1935="","",SUMIF('Account Ref'!B:B,'Trade Sheet'!C1935,'Account Ref'!A:A))</f>
        <v/>
      </c>
      <c r="C1935" s="33"/>
      <c r="D1935" s="34"/>
      <c r="E1935" s="34"/>
      <c r="L1935" s="37"/>
      <c r="M1935" s="38" t="str">
        <f t="shared" si="64"/>
        <v/>
      </c>
      <c r="N1935" s="39" t="str">
        <f t="shared" si="65"/>
        <v/>
      </c>
    </row>
    <row r="1936" spans="2:14" x14ac:dyDescent="0.25">
      <c r="B1936" s="16" t="str">
        <f>IF(C1936="","",SUMIF('Account Ref'!B:B,'Trade Sheet'!C1936,'Account Ref'!A:A))</f>
        <v/>
      </c>
      <c r="C1936" s="33"/>
      <c r="D1936" s="34"/>
      <c r="E1936" s="34"/>
      <c r="L1936" s="37"/>
      <c r="M1936" s="38" t="str">
        <f t="shared" si="64"/>
        <v/>
      </c>
      <c r="N1936" s="39" t="str">
        <f t="shared" si="65"/>
        <v/>
      </c>
    </row>
    <row r="1937" spans="2:14" x14ac:dyDescent="0.25">
      <c r="B1937" s="16" t="str">
        <f>IF(C1937="","",SUMIF('Account Ref'!B:B,'Trade Sheet'!C1937,'Account Ref'!A:A))</f>
        <v/>
      </c>
      <c r="C1937" s="33"/>
      <c r="D1937" s="34"/>
      <c r="E1937" s="34"/>
      <c r="L1937" s="37"/>
      <c r="M1937" s="38" t="str">
        <f t="shared" si="64"/>
        <v/>
      </c>
      <c r="N1937" s="39" t="str">
        <f t="shared" si="65"/>
        <v/>
      </c>
    </row>
    <row r="1938" spans="2:14" x14ac:dyDescent="0.25">
      <c r="B1938" s="16" t="str">
        <f>IF(C1938="","",SUMIF('Account Ref'!B:B,'Trade Sheet'!C1938,'Account Ref'!A:A))</f>
        <v/>
      </c>
      <c r="C1938" s="33"/>
      <c r="D1938" s="34"/>
      <c r="E1938" s="34"/>
      <c r="L1938" s="37"/>
      <c r="M1938" s="38" t="str">
        <f t="shared" si="64"/>
        <v/>
      </c>
      <c r="N1938" s="39" t="str">
        <f t="shared" si="65"/>
        <v/>
      </c>
    </row>
    <row r="1939" spans="2:14" x14ac:dyDescent="0.25">
      <c r="B1939" s="16" t="str">
        <f>IF(C1939="","",SUMIF('Account Ref'!B:B,'Trade Sheet'!C1939,'Account Ref'!A:A))</f>
        <v/>
      </c>
      <c r="C1939" s="33"/>
      <c r="D1939" s="34"/>
      <c r="E1939" s="34"/>
      <c r="L1939" s="37"/>
      <c r="M1939" s="38" t="str">
        <f t="shared" si="64"/>
        <v/>
      </c>
      <c r="N1939" s="39" t="str">
        <f t="shared" si="65"/>
        <v/>
      </c>
    </row>
    <row r="1940" spans="2:14" x14ac:dyDescent="0.25">
      <c r="B1940" s="16" t="str">
        <f>IF(C1940="","",SUMIF('Account Ref'!B:B,'Trade Sheet'!C1940,'Account Ref'!A:A))</f>
        <v/>
      </c>
      <c r="C1940" s="33"/>
      <c r="D1940" s="34"/>
      <c r="E1940" s="34"/>
      <c r="L1940" s="37"/>
      <c r="M1940" s="38" t="str">
        <f t="shared" si="64"/>
        <v/>
      </c>
      <c r="N1940" s="39" t="str">
        <f t="shared" si="65"/>
        <v/>
      </c>
    </row>
    <row r="1941" spans="2:14" x14ac:dyDescent="0.25">
      <c r="B1941" s="16" t="str">
        <f>IF(C1941="","",SUMIF('Account Ref'!B:B,'Trade Sheet'!C1941,'Account Ref'!A:A))</f>
        <v/>
      </c>
      <c r="C1941" s="33"/>
      <c r="D1941" s="34"/>
      <c r="E1941" s="34"/>
      <c r="L1941" s="37"/>
      <c r="M1941" s="38" t="str">
        <f t="shared" si="64"/>
        <v/>
      </c>
      <c r="N1941" s="39" t="str">
        <f t="shared" si="65"/>
        <v/>
      </c>
    </row>
    <row r="1942" spans="2:14" x14ac:dyDescent="0.25">
      <c r="B1942" s="16" t="str">
        <f>IF(C1942="","",SUMIF('Account Ref'!B:B,'Trade Sheet'!C1942,'Account Ref'!A:A))</f>
        <v/>
      </c>
      <c r="C1942" s="33"/>
      <c r="D1942" s="34"/>
      <c r="E1942" s="34"/>
      <c r="L1942" s="37"/>
      <c r="M1942" s="38" t="str">
        <f t="shared" si="64"/>
        <v/>
      </c>
      <c r="N1942" s="39" t="str">
        <f t="shared" si="65"/>
        <v/>
      </c>
    </row>
    <row r="1943" spans="2:14" x14ac:dyDescent="0.25">
      <c r="B1943" s="16" t="str">
        <f>IF(C1943="","",SUMIF('Account Ref'!B:B,'Trade Sheet'!C1943,'Account Ref'!A:A))</f>
        <v/>
      </c>
      <c r="C1943" s="33"/>
      <c r="D1943" s="34"/>
      <c r="E1943" s="34"/>
      <c r="L1943" s="37"/>
      <c r="M1943" s="38" t="str">
        <f t="shared" si="64"/>
        <v/>
      </c>
      <c r="N1943" s="39" t="str">
        <f t="shared" si="65"/>
        <v/>
      </c>
    </row>
    <row r="1944" spans="2:14" x14ac:dyDescent="0.25">
      <c r="B1944" s="16" t="str">
        <f>IF(C1944="","",SUMIF('Account Ref'!B:B,'Trade Sheet'!C1944,'Account Ref'!A:A))</f>
        <v/>
      </c>
      <c r="C1944" s="33"/>
      <c r="D1944" s="34"/>
      <c r="E1944" s="34"/>
      <c r="L1944" s="37"/>
      <c r="M1944" s="38" t="str">
        <f t="shared" si="64"/>
        <v/>
      </c>
      <c r="N1944" s="39" t="str">
        <f t="shared" si="65"/>
        <v/>
      </c>
    </row>
    <row r="1945" spans="2:14" x14ac:dyDescent="0.25">
      <c r="B1945" s="16" t="str">
        <f>IF(C1945="","",SUMIF('Account Ref'!B:B,'Trade Sheet'!C1945,'Account Ref'!A:A))</f>
        <v/>
      </c>
      <c r="C1945" s="33"/>
      <c r="D1945" s="34"/>
      <c r="E1945" s="34"/>
      <c r="L1945" s="37"/>
      <c r="M1945" s="38" t="str">
        <f t="shared" si="64"/>
        <v/>
      </c>
      <c r="N1945" s="39" t="str">
        <f t="shared" si="65"/>
        <v/>
      </c>
    </row>
    <row r="1946" spans="2:14" x14ac:dyDescent="0.25">
      <c r="B1946" s="16" t="str">
        <f>IF(C1946="","",SUMIF('Account Ref'!B:B,'Trade Sheet'!C1946,'Account Ref'!A:A))</f>
        <v/>
      </c>
      <c r="C1946" s="33"/>
      <c r="D1946" s="34"/>
      <c r="E1946" s="34"/>
      <c r="L1946" s="37"/>
      <c r="M1946" s="38" t="str">
        <f t="shared" si="64"/>
        <v/>
      </c>
      <c r="N1946" s="39" t="str">
        <f t="shared" si="65"/>
        <v/>
      </c>
    </row>
    <row r="1947" spans="2:14" x14ac:dyDescent="0.25">
      <c r="B1947" s="16" t="str">
        <f>IF(C1947="","",SUMIF('Account Ref'!B:B,'Trade Sheet'!C1947,'Account Ref'!A:A))</f>
        <v/>
      </c>
      <c r="C1947" s="33"/>
      <c r="D1947" s="34"/>
      <c r="E1947" s="34"/>
      <c r="L1947" s="37"/>
      <c r="M1947" s="38" t="str">
        <f t="shared" si="64"/>
        <v/>
      </c>
      <c r="N1947" s="39" t="str">
        <f t="shared" si="65"/>
        <v/>
      </c>
    </row>
    <row r="1948" spans="2:14" x14ac:dyDescent="0.25">
      <c r="B1948" s="16" t="str">
        <f>IF(C1948="","",SUMIF('Account Ref'!B:B,'Trade Sheet'!C1948,'Account Ref'!A:A))</f>
        <v/>
      </c>
      <c r="C1948" s="33"/>
      <c r="D1948" s="34"/>
      <c r="E1948" s="34"/>
      <c r="L1948" s="37"/>
      <c r="M1948" s="38" t="str">
        <f t="shared" si="64"/>
        <v/>
      </c>
      <c r="N1948" s="39" t="str">
        <f t="shared" si="65"/>
        <v/>
      </c>
    </row>
    <row r="1949" spans="2:14" x14ac:dyDescent="0.25">
      <c r="B1949" s="16" t="str">
        <f>IF(C1949="","",SUMIF('Account Ref'!B:B,'Trade Sheet'!C1949,'Account Ref'!A:A))</f>
        <v/>
      </c>
      <c r="C1949" s="33"/>
      <c r="D1949" s="34"/>
      <c r="E1949" s="34"/>
      <c r="L1949" s="37"/>
      <c r="M1949" s="38" t="str">
        <f t="shared" si="64"/>
        <v/>
      </c>
      <c r="N1949" s="39" t="str">
        <f t="shared" si="65"/>
        <v/>
      </c>
    </row>
    <row r="1950" spans="2:14" x14ac:dyDescent="0.25">
      <c r="B1950" s="16" t="str">
        <f>IF(C1950="","",SUMIF('Account Ref'!B:B,'Trade Sheet'!C1950,'Account Ref'!A:A))</f>
        <v/>
      </c>
      <c r="C1950" s="33"/>
      <c r="D1950" s="34"/>
      <c r="E1950" s="34"/>
      <c r="L1950" s="37"/>
      <c r="M1950" s="38" t="str">
        <f t="shared" si="64"/>
        <v/>
      </c>
      <c r="N1950" s="39" t="str">
        <f t="shared" si="65"/>
        <v/>
      </c>
    </row>
    <row r="1951" spans="2:14" x14ac:dyDescent="0.25">
      <c r="B1951" s="16" t="str">
        <f>IF(C1951="","",SUMIF('Account Ref'!B:B,'Trade Sheet'!C1951,'Account Ref'!A:A))</f>
        <v/>
      </c>
      <c r="C1951" s="33"/>
      <c r="D1951" s="34"/>
      <c r="E1951" s="34"/>
      <c r="L1951" s="37"/>
      <c r="M1951" s="38" t="str">
        <f t="shared" si="64"/>
        <v/>
      </c>
      <c r="N1951" s="39" t="str">
        <f t="shared" si="65"/>
        <v/>
      </c>
    </row>
    <row r="1952" spans="2:14" x14ac:dyDescent="0.25">
      <c r="B1952" s="16" t="str">
        <f>IF(C1952="","",SUMIF('Account Ref'!B:B,'Trade Sheet'!C1952,'Account Ref'!A:A))</f>
        <v/>
      </c>
      <c r="C1952" s="33"/>
      <c r="D1952" s="34"/>
      <c r="E1952" s="34"/>
      <c r="L1952" s="37"/>
      <c r="M1952" s="38" t="str">
        <f t="shared" si="64"/>
        <v/>
      </c>
      <c r="N1952" s="39" t="str">
        <f t="shared" si="65"/>
        <v/>
      </c>
    </row>
    <row r="1953" spans="2:14" x14ac:dyDescent="0.25">
      <c r="B1953" s="16" t="str">
        <f>IF(C1953="","",SUMIF('Account Ref'!B:B,'Trade Sheet'!C1953,'Account Ref'!A:A))</f>
        <v/>
      </c>
      <c r="C1953" s="33"/>
      <c r="D1953" s="34"/>
      <c r="E1953" s="34"/>
      <c r="L1953" s="37"/>
      <c r="M1953" s="38" t="str">
        <f t="shared" si="64"/>
        <v/>
      </c>
      <c r="N1953" s="39" t="str">
        <f t="shared" si="65"/>
        <v/>
      </c>
    </row>
    <row r="1954" spans="2:14" x14ac:dyDescent="0.25">
      <c r="B1954" s="16" t="str">
        <f>IF(C1954="","",SUMIF('Account Ref'!B:B,'Trade Sheet'!C1954,'Account Ref'!A:A))</f>
        <v/>
      </c>
      <c r="C1954" s="33"/>
      <c r="D1954" s="34"/>
      <c r="E1954" s="34"/>
      <c r="L1954" s="37"/>
      <c r="M1954" s="38" t="str">
        <f t="shared" si="64"/>
        <v/>
      </c>
      <c r="N1954" s="39" t="str">
        <f t="shared" si="65"/>
        <v/>
      </c>
    </row>
    <row r="1955" spans="2:14" x14ac:dyDescent="0.25">
      <c r="B1955" s="16" t="str">
        <f>IF(C1955="","",SUMIF('Account Ref'!B:B,'Trade Sheet'!C1955,'Account Ref'!A:A))</f>
        <v/>
      </c>
      <c r="C1955" s="33"/>
      <c r="D1955" s="34"/>
      <c r="E1955" s="34"/>
      <c r="L1955" s="37"/>
      <c r="M1955" s="38" t="str">
        <f t="shared" si="64"/>
        <v/>
      </c>
      <c r="N1955" s="39" t="str">
        <f t="shared" si="65"/>
        <v/>
      </c>
    </row>
    <row r="1956" spans="2:14" x14ac:dyDescent="0.25">
      <c r="B1956" s="16" t="str">
        <f>IF(C1956="","",SUMIF('Account Ref'!B:B,'Trade Sheet'!C1956,'Account Ref'!A:A))</f>
        <v/>
      </c>
      <c r="C1956" s="33"/>
      <c r="D1956" s="34"/>
      <c r="E1956" s="34"/>
      <c r="L1956" s="37"/>
      <c r="M1956" s="38" t="str">
        <f t="shared" si="64"/>
        <v/>
      </c>
      <c r="N1956" s="39" t="str">
        <f t="shared" si="65"/>
        <v/>
      </c>
    </row>
    <row r="1957" spans="2:14" x14ac:dyDescent="0.25">
      <c r="B1957" s="16" t="str">
        <f>IF(C1957="","",SUMIF('Account Ref'!B:B,'Trade Sheet'!C1957,'Account Ref'!A:A))</f>
        <v/>
      </c>
      <c r="C1957" s="33"/>
      <c r="D1957" s="34"/>
      <c r="E1957" s="34"/>
      <c r="L1957" s="37"/>
      <c r="M1957" s="38" t="str">
        <f t="shared" si="64"/>
        <v/>
      </c>
      <c r="N1957" s="39" t="str">
        <f t="shared" si="65"/>
        <v/>
      </c>
    </row>
    <row r="1958" spans="2:14" x14ac:dyDescent="0.25">
      <c r="B1958" s="16" t="str">
        <f>IF(C1958="","",SUMIF('Account Ref'!B:B,'Trade Sheet'!C1958,'Account Ref'!A:A))</f>
        <v/>
      </c>
      <c r="C1958" s="33"/>
      <c r="D1958" s="34"/>
      <c r="E1958" s="34"/>
      <c r="L1958" s="37"/>
      <c r="M1958" s="38" t="str">
        <f t="shared" si="64"/>
        <v/>
      </c>
      <c r="N1958" s="39" t="str">
        <f t="shared" si="65"/>
        <v/>
      </c>
    </row>
    <row r="1959" spans="2:14" x14ac:dyDescent="0.25">
      <c r="B1959" s="16" t="str">
        <f>IF(C1959="","",SUMIF('Account Ref'!B:B,'Trade Sheet'!C1959,'Account Ref'!A:A))</f>
        <v/>
      </c>
      <c r="C1959" s="33"/>
      <c r="D1959" s="34"/>
      <c r="E1959" s="34"/>
      <c r="L1959" s="37"/>
      <c r="M1959" s="38" t="str">
        <f t="shared" si="64"/>
        <v/>
      </c>
      <c r="N1959" s="39" t="str">
        <f t="shared" si="65"/>
        <v/>
      </c>
    </row>
    <row r="1960" spans="2:14" x14ac:dyDescent="0.25">
      <c r="B1960" s="16" t="str">
        <f>IF(C1960="","",SUMIF('Account Ref'!B:B,'Trade Sheet'!C1960,'Account Ref'!A:A))</f>
        <v/>
      </c>
      <c r="C1960" s="33"/>
      <c r="D1960" s="34"/>
      <c r="E1960" s="34"/>
      <c r="L1960" s="37"/>
      <c r="M1960" s="38" t="str">
        <f t="shared" ref="M1960:M2023" si="66">IF(H1960="","",H1960*L1960)</f>
        <v/>
      </c>
      <c r="N1960" s="39" t="str">
        <f t="shared" ref="N1960:N2023" si="67">IF(M1960="","",I1960*-M1960)</f>
        <v/>
      </c>
    </row>
    <row r="1961" spans="2:14" x14ac:dyDescent="0.25">
      <c r="B1961" s="16" t="str">
        <f>IF(C1961="","",SUMIF('Account Ref'!B:B,'Trade Sheet'!C1961,'Account Ref'!A:A))</f>
        <v/>
      </c>
      <c r="C1961" s="33"/>
      <c r="D1961" s="34"/>
      <c r="E1961" s="34"/>
      <c r="L1961" s="37"/>
      <c r="M1961" s="38" t="str">
        <f t="shared" si="66"/>
        <v/>
      </c>
      <c r="N1961" s="39" t="str">
        <f t="shared" si="67"/>
        <v/>
      </c>
    </row>
    <row r="1962" spans="2:14" x14ac:dyDescent="0.25">
      <c r="B1962" s="16" t="str">
        <f>IF(C1962="","",SUMIF('Account Ref'!B:B,'Trade Sheet'!C1962,'Account Ref'!A:A))</f>
        <v/>
      </c>
      <c r="C1962" s="33"/>
      <c r="D1962" s="34"/>
      <c r="E1962" s="34"/>
      <c r="L1962" s="37"/>
      <c r="M1962" s="38" t="str">
        <f t="shared" si="66"/>
        <v/>
      </c>
      <c r="N1962" s="39" t="str">
        <f t="shared" si="67"/>
        <v/>
      </c>
    </row>
    <row r="1963" spans="2:14" x14ac:dyDescent="0.25">
      <c r="B1963" s="16" t="str">
        <f>IF(C1963="","",SUMIF('Account Ref'!B:B,'Trade Sheet'!C1963,'Account Ref'!A:A))</f>
        <v/>
      </c>
      <c r="C1963" s="33"/>
      <c r="D1963" s="34"/>
      <c r="E1963" s="34"/>
      <c r="L1963" s="37"/>
      <c r="M1963" s="38" t="str">
        <f t="shared" si="66"/>
        <v/>
      </c>
      <c r="N1963" s="39" t="str">
        <f t="shared" si="67"/>
        <v/>
      </c>
    </row>
    <row r="1964" spans="2:14" x14ac:dyDescent="0.25">
      <c r="B1964" s="16" t="str">
        <f>IF(C1964="","",SUMIF('Account Ref'!B:B,'Trade Sheet'!C1964,'Account Ref'!A:A))</f>
        <v/>
      </c>
      <c r="C1964" s="33"/>
      <c r="D1964" s="34"/>
      <c r="E1964" s="34"/>
      <c r="L1964" s="37"/>
      <c r="M1964" s="38" t="str">
        <f t="shared" si="66"/>
        <v/>
      </c>
      <c r="N1964" s="39" t="str">
        <f t="shared" si="67"/>
        <v/>
      </c>
    </row>
    <row r="1965" spans="2:14" x14ac:dyDescent="0.25">
      <c r="B1965" s="16" t="str">
        <f>IF(C1965="","",SUMIF('Account Ref'!B:B,'Trade Sheet'!C1965,'Account Ref'!A:A))</f>
        <v/>
      </c>
      <c r="C1965" s="33"/>
      <c r="D1965" s="34"/>
      <c r="E1965" s="34"/>
      <c r="L1965" s="37"/>
      <c r="M1965" s="38" t="str">
        <f t="shared" si="66"/>
        <v/>
      </c>
      <c r="N1965" s="39" t="str">
        <f t="shared" si="67"/>
        <v/>
      </c>
    </row>
    <row r="1966" spans="2:14" x14ac:dyDescent="0.25">
      <c r="B1966" s="16" t="str">
        <f>IF(C1966="","",SUMIF('Account Ref'!B:B,'Trade Sheet'!C1966,'Account Ref'!A:A))</f>
        <v/>
      </c>
      <c r="C1966" s="33"/>
      <c r="D1966" s="34"/>
      <c r="E1966" s="34"/>
      <c r="L1966" s="37"/>
      <c r="M1966" s="38" t="str">
        <f t="shared" si="66"/>
        <v/>
      </c>
      <c r="N1966" s="39" t="str">
        <f t="shared" si="67"/>
        <v/>
      </c>
    </row>
    <row r="1967" spans="2:14" x14ac:dyDescent="0.25">
      <c r="B1967" s="16" t="str">
        <f>IF(C1967="","",SUMIF('Account Ref'!B:B,'Trade Sheet'!C1967,'Account Ref'!A:A))</f>
        <v/>
      </c>
      <c r="C1967" s="33"/>
      <c r="D1967" s="34"/>
      <c r="E1967" s="34"/>
      <c r="L1967" s="37"/>
      <c r="M1967" s="38" t="str">
        <f t="shared" si="66"/>
        <v/>
      </c>
      <c r="N1967" s="39" t="str">
        <f t="shared" si="67"/>
        <v/>
      </c>
    </row>
    <row r="1968" spans="2:14" x14ac:dyDescent="0.25">
      <c r="B1968" s="16" t="str">
        <f>IF(C1968="","",SUMIF('Account Ref'!B:B,'Trade Sheet'!C1968,'Account Ref'!A:A))</f>
        <v/>
      </c>
      <c r="C1968" s="33"/>
      <c r="D1968" s="34"/>
      <c r="E1968" s="34"/>
      <c r="L1968" s="37"/>
      <c r="M1968" s="38" t="str">
        <f t="shared" si="66"/>
        <v/>
      </c>
      <c r="N1968" s="39" t="str">
        <f t="shared" si="67"/>
        <v/>
      </c>
    </row>
    <row r="1969" spans="2:14" x14ac:dyDescent="0.25">
      <c r="B1969" s="16" t="str">
        <f>IF(C1969="","",SUMIF('Account Ref'!B:B,'Trade Sheet'!C1969,'Account Ref'!A:A))</f>
        <v/>
      </c>
      <c r="C1969" s="33"/>
      <c r="D1969" s="34"/>
      <c r="E1969" s="34"/>
      <c r="L1969" s="37"/>
      <c r="M1969" s="38" t="str">
        <f t="shared" si="66"/>
        <v/>
      </c>
      <c r="N1969" s="39" t="str">
        <f t="shared" si="67"/>
        <v/>
      </c>
    </row>
    <row r="1970" spans="2:14" x14ac:dyDescent="0.25">
      <c r="B1970" s="16" t="str">
        <f>IF(C1970="","",SUMIF('Account Ref'!B:B,'Trade Sheet'!C1970,'Account Ref'!A:A))</f>
        <v/>
      </c>
      <c r="C1970" s="33"/>
      <c r="D1970" s="34"/>
      <c r="E1970" s="34"/>
      <c r="L1970" s="37"/>
      <c r="M1970" s="38" t="str">
        <f t="shared" si="66"/>
        <v/>
      </c>
      <c r="N1970" s="39" t="str">
        <f t="shared" si="67"/>
        <v/>
      </c>
    </row>
    <row r="1971" spans="2:14" x14ac:dyDescent="0.25">
      <c r="B1971" s="16" t="str">
        <f>IF(C1971="","",SUMIF('Account Ref'!B:B,'Trade Sheet'!C1971,'Account Ref'!A:A))</f>
        <v/>
      </c>
      <c r="C1971" s="33"/>
      <c r="D1971" s="34"/>
      <c r="E1971" s="34"/>
      <c r="L1971" s="37"/>
      <c r="M1971" s="38" t="str">
        <f t="shared" si="66"/>
        <v/>
      </c>
      <c r="N1971" s="39" t="str">
        <f t="shared" si="67"/>
        <v/>
      </c>
    </row>
    <row r="1972" spans="2:14" x14ac:dyDescent="0.25">
      <c r="B1972" s="16" t="str">
        <f>IF(C1972="","",SUMIF('Account Ref'!B:B,'Trade Sheet'!C1972,'Account Ref'!A:A))</f>
        <v/>
      </c>
      <c r="C1972" s="33"/>
      <c r="D1972" s="34"/>
      <c r="E1972" s="34"/>
      <c r="L1972" s="37"/>
      <c r="M1972" s="38" t="str">
        <f t="shared" si="66"/>
        <v/>
      </c>
      <c r="N1972" s="39" t="str">
        <f t="shared" si="67"/>
        <v/>
      </c>
    </row>
    <row r="1973" spans="2:14" x14ac:dyDescent="0.25">
      <c r="B1973" s="16" t="str">
        <f>IF(C1973="","",SUMIF('Account Ref'!B:B,'Trade Sheet'!C1973,'Account Ref'!A:A))</f>
        <v/>
      </c>
      <c r="C1973" s="33"/>
      <c r="D1973" s="34"/>
      <c r="E1973" s="34"/>
      <c r="L1973" s="37"/>
      <c r="M1973" s="38" t="str">
        <f t="shared" si="66"/>
        <v/>
      </c>
      <c r="N1973" s="39" t="str">
        <f t="shared" si="67"/>
        <v/>
      </c>
    </row>
    <row r="1974" spans="2:14" x14ac:dyDescent="0.25">
      <c r="B1974" s="16" t="str">
        <f>IF(C1974="","",SUMIF('Account Ref'!B:B,'Trade Sheet'!C1974,'Account Ref'!A:A))</f>
        <v/>
      </c>
      <c r="C1974" s="33"/>
      <c r="D1974" s="34"/>
      <c r="E1974" s="34"/>
      <c r="L1974" s="37"/>
      <c r="M1974" s="38" t="str">
        <f t="shared" si="66"/>
        <v/>
      </c>
      <c r="N1974" s="39" t="str">
        <f t="shared" si="67"/>
        <v/>
      </c>
    </row>
    <row r="1975" spans="2:14" x14ac:dyDescent="0.25">
      <c r="B1975" s="16" t="str">
        <f>IF(C1975="","",SUMIF('Account Ref'!B:B,'Trade Sheet'!C1975,'Account Ref'!A:A))</f>
        <v/>
      </c>
      <c r="C1975" s="33"/>
      <c r="D1975" s="34"/>
      <c r="E1975" s="34"/>
      <c r="L1975" s="37"/>
      <c r="M1975" s="38" t="str">
        <f t="shared" si="66"/>
        <v/>
      </c>
      <c r="N1975" s="39" t="str">
        <f t="shared" si="67"/>
        <v/>
      </c>
    </row>
    <row r="1976" spans="2:14" x14ac:dyDescent="0.25">
      <c r="B1976" s="16" t="str">
        <f>IF(C1976="","",SUMIF('Account Ref'!B:B,'Trade Sheet'!C1976,'Account Ref'!A:A))</f>
        <v/>
      </c>
      <c r="C1976" s="33"/>
      <c r="D1976" s="34"/>
      <c r="E1976" s="34"/>
      <c r="L1976" s="37"/>
      <c r="M1976" s="38" t="str">
        <f t="shared" si="66"/>
        <v/>
      </c>
      <c r="N1976" s="39" t="str">
        <f t="shared" si="67"/>
        <v/>
      </c>
    </row>
    <row r="1977" spans="2:14" x14ac:dyDescent="0.25">
      <c r="B1977" s="16" t="str">
        <f>IF(C1977="","",SUMIF('Account Ref'!B:B,'Trade Sheet'!C1977,'Account Ref'!A:A))</f>
        <v/>
      </c>
      <c r="C1977" s="33"/>
      <c r="D1977" s="34"/>
      <c r="E1977" s="34"/>
      <c r="L1977" s="37"/>
      <c r="M1977" s="38" t="str">
        <f t="shared" si="66"/>
        <v/>
      </c>
      <c r="N1977" s="39" t="str">
        <f t="shared" si="67"/>
        <v/>
      </c>
    </row>
    <row r="1978" spans="2:14" x14ac:dyDescent="0.25">
      <c r="B1978" s="16" t="str">
        <f>IF(C1978="","",SUMIF('Account Ref'!B:B,'Trade Sheet'!C1978,'Account Ref'!A:A))</f>
        <v/>
      </c>
      <c r="C1978" s="33"/>
      <c r="D1978" s="34"/>
      <c r="E1978" s="34"/>
      <c r="L1978" s="37"/>
      <c r="M1978" s="38" t="str">
        <f t="shared" si="66"/>
        <v/>
      </c>
      <c r="N1978" s="39" t="str">
        <f t="shared" si="67"/>
        <v/>
      </c>
    </row>
    <row r="1979" spans="2:14" x14ac:dyDescent="0.25">
      <c r="B1979" s="16" t="str">
        <f>IF(C1979="","",SUMIF('Account Ref'!B:B,'Trade Sheet'!C1979,'Account Ref'!A:A))</f>
        <v/>
      </c>
      <c r="C1979" s="33"/>
      <c r="D1979" s="34"/>
      <c r="E1979" s="34"/>
      <c r="L1979" s="37"/>
      <c r="M1979" s="38" t="str">
        <f t="shared" si="66"/>
        <v/>
      </c>
      <c r="N1979" s="39" t="str">
        <f t="shared" si="67"/>
        <v/>
      </c>
    </row>
    <row r="1980" spans="2:14" x14ac:dyDescent="0.25">
      <c r="B1980" s="16" t="str">
        <f>IF(C1980="","",SUMIF('Account Ref'!B:B,'Trade Sheet'!C1980,'Account Ref'!A:A))</f>
        <v/>
      </c>
      <c r="C1980" s="33"/>
      <c r="D1980" s="34"/>
      <c r="E1980" s="34"/>
      <c r="L1980" s="37"/>
      <c r="M1980" s="38" t="str">
        <f t="shared" si="66"/>
        <v/>
      </c>
      <c r="N1980" s="39" t="str">
        <f t="shared" si="67"/>
        <v/>
      </c>
    </row>
    <row r="1981" spans="2:14" x14ac:dyDescent="0.25">
      <c r="B1981" s="16" t="str">
        <f>IF(C1981="","",SUMIF('Account Ref'!B:B,'Trade Sheet'!C1981,'Account Ref'!A:A))</f>
        <v/>
      </c>
      <c r="C1981" s="33"/>
      <c r="D1981" s="34"/>
      <c r="E1981" s="34"/>
      <c r="L1981" s="37"/>
      <c r="M1981" s="38" t="str">
        <f t="shared" si="66"/>
        <v/>
      </c>
      <c r="N1981" s="39" t="str">
        <f t="shared" si="67"/>
        <v/>
      </c>
    </row>
    <row r="1982" spans="2:14" x14ac:dyDescent="0.25">
      <c r="B1982" s="16" t="str">
        <f>IF(C1982="","",SUMIF('Account Ref'!B:B,'Trade Sheet'!C1982,'Account Ref'!A:A))</f>
        <v/>
      </c>
      <c r="C1982" s="33"/>
      <c r="D1982" s="34"/>
      <c r="E1982" s="34"/>
      <c r="L1982" s="37"/>
      <c r="M1982" s="38" t="str">
        <f t="shared" si="66"/>
        <v/>
      </c>
      <c r="N1982" s="39" t="str">
        <f t="shared" si="67"/>
        <v/>
      </c>
    </row>
    <row r="1983" spans="2:14" x14ac:dyDescent="0.25">
      <c r="B1983" s="16" t="str">
        <f>IF(C1983="","",SUMIF('Account Ref'!B:B,'Trade Sheet'!C1983,'Account Ref'!A:A))</f>
        <v/>
      </c>
      <c r="C1983" s="33"/>
      <c r="D1983" s="34"/>
      <c r="E1983" s="34"/>
      <c r="L1983" s="37"/>
      <c r="M1983" s="38" t="str">
        <f t="shared" si="66"/>
        <v/>
      </c>
      <c r="N1983" s="39" t="str">
        <f t="shared" si="67"/>
        <v/>
      </c>
    </row>
    <row r="1984" spans="2:14" x14ac:dyDescent="0.25">
      <c r="B1984" s="16" t="str">
        <f>IF(C1984="","",SUMIF('Account Ref'!B:B,'Trade Sheet'!C1984,'Account Ref'!A:A))</f>
        <v/>
      </c>
      <c r="C1984" s="33"/>
      <c r="D1984" s="34"/>
      <c r="E1984" s="34"/>
      <c r="L1984" s="37"/>
      <c r="M1984" s="38" t="str">
        <f t="shared" si="66"/>
        <v/>
      </c>
      <c r="N1984" s="39" t="str">
        <f t="shared" si="67"/>
        <v/>
      </c>
    </row>
    <row r="1985" spans="2:14" x14ac:dyDescent="0.25">
      <c r="B1985" s="16" t="str">
        <f>IF(C1985="","",SUMIF('Account Ref'!B:B,'Trade Sheet'!C1985,'Account Ref'!A:A))</f>
        <v/>
      </c>
      <c r="C1985" s="33"/>
      <c r="D1985" s="34"/>
      <c r="E1985" s="34"/>
      <c r="L1985" s="37"/>
      <c r="M1985" s="38" t="str">
        <f t="shared" si="66"/>
        <v/>
      </c>
      <c r="N1985" s="39" t="str">
        <f t="shared" si="67"/>
        <v/>
      </c>
    </row>
    <row r="1986" spans="2:14" x14ac:dyDescent="0.25">
      <c r="B1986" s="16" t="str">
        <f>IF(C1986="","",SUMIF('Account Ref'!B:B,'Trade Sheet'!C1986,'Account Ref'!A:A))</f>
        <v/>
      </c>
      <c r="C1986" s="33"/>
      <c r="D1986" s="34"/>
      <c r="E1986" s="34"/>
      <c r="L1986" s="37"/>
      <c r="M1986" s="38" t="str">
        <f t="shared" si="66"/>
        <v/>
      </c>
      <c r="N1986" s="39" t="str">
        <f t="shared" si="67"/>
        <v/>
      </c>
    </row>
    <row r="1987" spans="2:14" x14ac:dyDescent="0.25">
      <c r="B1987" s="16" t="str">
        <f>IF(C1987="","",SUMIF('Account Ref'!B:B,'Trade Sheet'!C1987,'Account Ref'!A:A))</f>
        <v/>
      </c>
      <c r="C1987" s="33"/>
      <c r="D1987" s="34"/>
      <c r="E1987" s="34"/>
      <c r="L1987" s="37"/>
      <c r="M1987" s="38" t="str">
        <f t="shared" si="66"/>
        <v/>
      </c>
      <c r="N1987" s="39" t="str">
        <f t="shared" si="67"/>
        <v/>
      </c>
    </row>
    <row r="1988" spans="2:14" x14ac:dyDescent="0.25">
      <c r="B1988" s="16" t="str">
        <f>IF(C1988="","",SUMIF('Account Ref'!B:B,'Trade Sheet'!C1988,'Account Ref'!A:A))</f>
        <v/>
      </c>
      <c r="C1988" s="33"/>
      <c r="D1988" s="34"/>
      <c r="E1988" s="34"/>
      <c r="L1988" s="37"/>
      <c r="M1988" s="38" t="str">
        <f t="shared" si="66"/>
        <v/>
      </c>
      <c r="N1988" s="39" t="str">
        <f t="shared" si="67"/>
        <v/>
      </c>
    </row>
    <row r="1989" spans="2:14" x14ac:dyDescent="0.25">
      <c r="B1989" s="16" t="str">
        <f>IF(C1989="","",SUMIF('Account Ref'!B:B,'Trade Sheet'!C1989,'Account Ref'!A:A))</f>
        <v/>
      </c>
      <c r="C1989" s="33"/>
      <c r="D1989" s="34"/>
      <c r="E1989" s="34"/>
      <c r="L1989" s="37"/>
      <c r="M1989" s="38" t="str">
        <f t="shared" si="66"/>
        <v/>
      </c>
      <c r="N1989" s="39" t="str">
        <f t="shared" si="67"/>
        <v/>
      </c>
    </row>
    <row r="1990" spans="2:14" x14ac:dyDescent="0.25">
      <c r="B1990" s="16" t="str">
        <f>IF(C1990="","",SUMIF('Account Ref'!B:B,'Trade Sheet'!C1990,'Account Ref'!A:A))</f>
        <v/>
      </c>
      <c r="C1990" s="33"/>
      <c r="D1990" s="34"/>
      <c r="E1990" s="34"/>
      <c r="L1990" s="37"/>
      <c r="M1990" s="38" t="str">
        <f t="shared" si="66"/>
        <v/>
      </c>
      <c r="N1990" s="39" t="str">
        <f t="shared" si="67"/>
        <v/>
      </c>
    </row>
    <row r="1991" spans="2:14" x14ac:dyDescent="0.25">
      <c r="B1991" s="16" t="str">
        <f>IF(C1991="","",SUMIF('Account Ref'!B:B,'Trade Sheet'!C1991,'Account Ref'!A:A))</f>
        <v/>
      </c>
      <c r="C1991" s="33"/>
      <c r="D1991" s="34"/>
      <c r="E1991" s="34"/>
      <c r="L1991" s="37"/>
      <c r="M1991" s="38" t="str">
        <f t="shared" si="66"/>
        <v/>
      </c>
      <c r="N1991" s="39" t="str">
        <f t="shared" si="67"/>
        <v/>
      </c>
    </row>
    <row r="1992" spans="2:14" x14ac:dyDescent="0.25">
      <c r="B1992" s="16" t="str">
        <f>IF(C1992="","",SUMIF('Account Ref'!B:B,'Trade Sheet'!C1992,'Account Ref'!A:A))</f>
        <v/>
      </c>
      <c r="C1992" s="33"/>
      <c r="D1992" s="34"/>
      <c r="E1992" s="34"/>
      <c r="L1992" s="37"/>
      <c r="M1992" s="38" t="str">
        <f t="shared" si="66"/>
        <v/>
      </c>
      <c r="N1992" s="39" t="str">
        <f t="shared" si="67"/>
        <v/>
      </c>
    </row>
    <row r="1993" spans="2:14" x14ac:dyDescent="0.25">
      <c r="B1993" s="16" t="str">
        <f>IF(C1993="","",SUMIF('Account Ref'!B:B,'Trade Sheet'!C1993,'Account Ref'!A:A))</f>
        <v/>
      </c>
      <c r="C1993" s="33"/>
      <c r="D1993" s="34"/>
      <c r="E1993" s="34"/>
      <c r="L1993" s="37"/>
      <c r="M1993" s="38" t="str">
        <f t="shared" si="66"/>
        <v/>
      </c>
      <c r="N1993" s="39" t="str">
        <f t="shared" si="67"/>
        <v/>
      </c>
    </row>
    <row r="1994" spans="2:14" x14ac:dyDescent="0.25">
      <c r="B1994" s="16" t="str">
        <f>IF(C1994="","",SUMIF('Account Ref'!B:B,'Trade Sheet'!C1994,'Account Ref'!A:A))</f>
        <v/>
      </c>
      <c r="C1994" s="33"/>
      <c r="D1994" s="34"/>
      <c r="E1994" s="34"/>
      <c r="L1994" s="37"/>
      <c r="M1994" s="38" t="str">
        <f t="shared" si="66"/>
        <v/>
      </c>
      <c r="N1994" s="39" t="str">
        <f t="shared" si="67"/>
        <v/>
      </c>
    </row>
    <row r="1995" spans="2:14" x14ac:dyDescent="0.25">
      <c r="B1995" s="16" t="str">
        <f>IF(C1995="","",SUMIF('Account Ref'!B:B,'Trade Sheet'!C1995,'Account Ref'!A:A))</f>
        <v/>
      </c>
      <c r="C1995" s="33"/>
      <c r="D1995" s="34"/>
      <c r="E1995" s="34"/>
      <c r="L1995" s="37"/>
      <c r="M1995" s="38" t="str">
        <f t="shared" si="66"/>
        <v/>
      </c>
      <c r="N1995" s="39" t="str">
        <f t="shared" si="67"/>
        <v/>
      </c>
    </row>
    <row r="1996" spans="2:14" x14ac:dyDescent="0.25">
      <c r="B1996" s="16" t="str">
        <f>IF(C1996="","",SUMIF('Account Ref'!B:B,'Trade Sheet'!C1996,'Account Ref'!A:A))</f>
        <v/>
      </c>
      <c r="C1996" s="33"/>
      <c r="D1996" s="34"/>
      <c r="E1996" s="34"/>
      <c r="L1996" s="37"/>
      <c r="M1996" s="38" t="str">
        <f t="shared" si="66"/>
        <v/>
      </c>
      <c r="N1996" s="39" t="str">
        <f t="shared" si="67"/>
        <v/>
      </c>
    </row>
    <row r="1997" spans="2:14" x14ac:dyDescent="0.25">
      <c r="B1997" s="16" t="str">
        <f>IF(C1997="","",SUMIF('Account Ref'!B:B,'Trade Sheet'!C1997,'Account Ref'!A:A))</f>
        <v/>
      </c>
      <c r="C1997" s="33"/>
      <c r="D1997" s="34"/>
      <c r="E1997" s="34"/>
      <c r="L1997" s="37"/>
      <c r="M1997" s="38" t="str">
        <f t="shared" si="66"/>
        <v/>
      </c>
      <c r="N1997" s="39" t="str">
        <f t="shared" si="67"/>
        <v/>
      </c>
    </row>
    <row r="1998" spans="2:14" x14ac:dyDescent="0.25">
      <c r="B1998" s="16" t="str">
        <f>IF(C1998="","",SUMIF('Account Ref'!B:B,'Trade Sheet'!C1998,'Account Ref'!A:A))</f>
        <v/>
      </c>
      <c r="C1998" s="33"/>
      <c r="D1998" s="34"/>
      <c r="E1998" s="34"/>
      <c r="L1998" s="37"/>
      <c r="M1998" s="38" t="str">
        <f t="shared" si="66"/>
        <v/>
      </c>
      <c r="N1998" s="39" t="str">
        <f t="shared" si="67"/>
        <v/>
      </c>
    </row>
    <row r="1999" spans="2:14" x14ac:dyDescent="0.25">
      <c r="B1999" s="16" t="str">
        <f>IF(C1999="","",SUMIF('Account Ref'!B:B,'Trade Sheet'!C1999,'Account Ref'!A:A))</f>
        <v/>
      </c>
      <c r="C1999" s="33"/>
      <c r="D1999" s="34"/>
      <c r="E1999" s="34"/>
      <c r="L1999" s="37"/>
      <c r="M1999" s="38" t="str">
        <f t="shared" si="66"/>
        <v/>
      </c>
      <c r="N1999" s="39" t="str">
        <f t="shared" si="67"/>
        <v/>
      </c>
    </row>
    <row r="2000" spans="2:14" x14ac:dyDescent="0.25">
      <c r="B2000" s="16" t="str">
        <f>IF(C2000="","",SUMIF('Account Ref'!B:B,'Trade Sheet'!C2000,'Account Ref'!A:A))</f>
        <v/>
      </c>
      <c r="C2000" s="33"/>
      <c r="D2000" s="34"/>
      <c r="E2000" s="34"/>
      <c r="L2000" s="37"/>
      <c r="M2000" s="38" t="str">
        <f t="shared" si="66"/>
        <v/>
      </c>
      <c r="N2000" s="39" t="str">
        <f t="shared" si="67"/>
        <v/>
      </c>
    </row>
    <row r="2001" spans="2:14" x14ac:dyDescent="0.25">
      <c r="B2001" s="16" t="str">
        <f>IF(C2001="","",SUMIF('Account Ref'!B:B,'Trade Sheet'!C2001,'Account Ref'!A:A))</f>
        <v/>
      </c>
      <c r="C2001" s="33"/>
      <c r="D2001" s="34"/>
      <c r="E2001" s="34"/>
      <c r="L2001" s="37"/>
      <c r="M2001" s="38" t="str">
        <f t="shared" si="66"/>
        <v/>
      </c>
      <c r="N2001" s="39" t="str">
        <f t="shared" si="67"/>
        <v/>
      </c>
    </row>
    <row r="2002" spans="2:14" x14ac:dyDescent="0.25">
      <c r="B2002" s="16" t="str">
        <f>IF(C2002="","",SUMIF('Account Ref'!B:B,'Trade Sheet'!C2002,'Account Ref'!A:A))</f>
        <v/>
      </c>
      <c r="C2002" s="33"/>
      <c r="D2002" s="34"/>
      <c r="E2002" s="34"/>
      <c r="L2002" s="37"/>
      <c r="M2002" s="38" t="str">
        <f t="shared" si="66"/>
        <v/>
      </c>
      <c r="N2002" s="39" t="str">
        <f t="shared" si="67"/>
        <v/>
      </c>
    </row>
    <row r="2003" spans="2:14" x14ac:dyDescent="0.25">
      <c r="B2003" s="16" t="str">
        <f>IF(C2003="","",SUMIF('Account Ref'!B:B,'Trade Sheet'!C2003,'Account Ref'!A:A))</f>
        <v/>
      </c>
      <c r="C2003" s="33"/>
      <c r="D2003" s="34"/>
      <c r="E2003" s="34"/>
      <c r="L2003" s="37"/>
      <c r="M2003" s="38" t="str">
        <f t="shared" si="66"/>
        <v/>
      </c>
      <c r="N2003" s="39" t="str">
        <f t="shared" si="67"/>
        <v/>
      </c>
    </row>
    <row r="2004" spans="2:14" x14ac:dyDescent="0.25">
      <c r="B2004" s="16" t="str">
        <f>IF(C2004="","",SUMIF('Account Ref'!B:B,'Trade Sheet'!C2004,'Account Ref'!A:A))</f>
        <v/>
      </c>
      <c r="C2004" s="33"/>
      <c r="D2004" s="34"/>
      <c r="E2004" s="34"/>
      <c r="L2004" s="37"/>
      <c r="M2004" s="38" t="str">
        <f t="shared" si="66"/>
        <v/>
      </c>
      <c r="N2004" s="39" t="str">
        <f t="shared" si="67"/>
        <v/>
      </c>
    </row>
    <row r="2005" spans="2:14" x14ac:dyDescent="0.25">
      <c r="B2005" s="16" t="str">
        <f>IF(C2005="","",SUMIF('Account Ref'!B:B,'Trade Sheet'!C2005,'Account Ref'!A:A))</f>
        <v/>
      </c>
      <c r="C2005" s="33"/>
      <c r="D2005" s="34"/>
      <c r="E2005" s="34"/>
      <c r="L2005" s="37"/>
      <c r="M2005" s="38" t="str">
        <f t="shared" si="66"/>
        <v/>
      </c>
      <c r="N2005" s="39" t="str">
        <f t="shared" si="67"/>
        <v/>
      </c>
    </row>
    <row r="2006" spans="2:14" x14ac:dyDescent="0.25">
      <c r="B2006" s="16" t="str">
        <f>IF(C2006="","",SUMIF('Account Ref'!B:B,'Trade Sheet'!C2006,'Account Ref'!A:A))</f>
        <v/>
      </c>
      <c r="C2006" s="33"/>
      <c r="D2006" s="34"/>
      <c r="E2006" s="34"/>
      <c r="L2006" s="37"/>
      <c r="M2006" s="38" t="str">
        <f t="shared" si="66"/>
        <v/>
      </c>
      <c r="N2006" s="39" t="str">
        <f t="shared" si="67"/>
        <v/>
      </c>
    </row>
    <row r="2007" spans="2:14" x14ac:dyDescent="0.25">
      <c r="B2007" s="16" t="str">
        <f>IF(C2007="","",SUMIF('Account Ref'!B:B,'Trade Sheet'!C2007,'Account Ref'!A:A))</f>
        <v/>
      </c>
      <c r="C2007" s="33"/>
      <c r="D2007" s="34"/>
      <c r="E2007" s="34"/>
      <c r="L2007" s="37"/>
      <c r="M2007" s="38" t="str">
        <f t="shared" si="66"/>
        <v/>
      </c>
      <c r="N2007" s="39" t="str">
        <f t="shared" si="67"/>
        <v/>
      </c>
    </row>
    <row r="2008" spans="2:14" x14ac:dyDescent="0.25">
      <c r="B2008" s="16" t="str">
        <f>IF(C2008="","",SUMIF('Account Ref'!B:B,'Trade Sheet'!C2008,'Account Ref'!A:A))</f>
        <v/>
      </c>
      <c r="C2008" s="33"/>
      <c r="D2008" s="34"/>
      <c r="E2008" s="34"/>
      <c r="L2008" s="37"/>
      <c r="M2008" s="38" t="str">
        <f t="shared" si="66"/>
        <v/>
      </c>
      <c r="N2008" s="39" t="str">
        <f t="shared" si="67"/>
        <v/>
      </c>
    </row>
    <row r="2009" spans="2:14" x14ac:dyDescent="0.25">
      <c r="B2009" s="16" t="str">
        <f>IF(C2009="","",SUMIF('Account Ref'!B:B,'Trade Sheet'!C2009,'Account Ref'!A:A))</f>
        <v/>
      </c>
      <c r="C2009" s="33"/>
      <c r="D2009" s="34"/>
      <c r="E2009" s="34"/>
      <c r="L2009" s="37"/>
      <c r="M2009" s="38" t="str">
        <f t="shared" si="66"/>
        <v/>
      </c>
      <c r="N2009" s="39" t="str">
        <f t="shared" si="67"/>
        <v/>
      </c>
    </row>
    <row r="2010" spans="2:14" x14ac:dyDescent="0.25">
      <c r="B2010" s="16" t="str">
        <f>IF(C2010="","",SUMIF('Account Ref'!B:B,'Trade Sheet'!C2010,'Account Ref'!A:A))</f>
        <v/>
      </c>
      <c r="C2010" s="33"/>
      <c r="D2010" s="34"/>
      <c r="E2010" s="34"/>
      <c r="L2010" s="37"/>
      <c r="M2010" s="38" t="str">
        <f t="shared" si="66"/>
        <v/>
      </c>
      <c r="N2010" s="39" t="str">
        <f t="shared" si="67"/>
        <v/>
      </c>
    </row>
    <row r="2011" spans="2:14" x14ac:dyDescent="0.25">
      <c r="B2011" s="16" t="str">
        <f>IF(C2011="","",SUMIF('Account Ref'!B:B,'Trade Sheet'!C2011,'Account Ref'!A:A))</f>
        <v/>
      </c>
      <c r="C2011" s="33"/>
      <c r="D2011" s="34"/>
      <c r="E2011" s="34"/>
      <c r="L2011" s="37"/>
      <c r="M2011" s="38" t="str">
        <f t="shared" si="66"/>
        <v/>
      </c>
      <c r="N2011" s="39" t="str">
        <f t="shared" si="67"/>
        <v/>
      </c>
    </row>
    <row r="2012" spans="2:14" x14ac:dyDescent="0.25">
      <c r="B2012" s="16" t="str">
        <f>IF(C2012="","",SUMIF('Account Ref'!B:B,'Trade Sheet'!C2012,'Account Ref'!A:A))</f>
        <v/>
      </c>
      <c r="C2012" s="33"/>
      <c r="D2012" s="34"/>
      <c r="E2012" s="34"/>
      <c r="L2012" s="37"/>
      <c r="M2012" s="38" t="str">
        <f t="shared" si="66"/>
        <v/>
      </c>
      <c r="N2012" s="39" t="str">
        <f t="shared" si="67"/>
        <v/>
      </c>
    </row>
    <row r="2013" spans="2:14" x14ac:dyDescent="0.25">
      <c r="B2013" s="16" t="str">
        <f>IF(C2013="","",SUMIF('Account Ref'!B:B,'Trade Sheet'!C2013,'Account Ref'!A:A))</f>
        <v/>
      </c>
      <c r="C2013" s="33"/>
      <c r="D2013" s="34"/>
      <c r="E2013" s="34"/>
      <c r="L2013" s="37"/>
      <c r="M2013" s="38" t="str">
        <f t="shared" si="66"/>
        <v/>
      </c>
      <c r="N2013" s="39" t="str">
        <f t="shared" si="67"/>
        <v/>
      </c>
    </row>
    <row r="2014" spans="2:14" x14ac:dyDescent="0.25">
      <c r="B2014" s="16" t="str">
        <f>IF(C2014="","",SUMIF('Account Ref'!B:B,'Trade Sheet'!C2014,'Account Ref'!A:A))</f>
        <v/>
      </c>
      <c r="C2014" s="33"/>
      <c r="D2014" s="34"/>
      <c r="E2014" s="34"/>
      <c r="L2014" s="37"/>
      <c r="M2014" s="38" t="str">
        <f t="shared" si="66"/>
        <v/>
      </c>
      <c r="N2014" s="39" t="str">
        <f t="shared" si="67"/>
        <v/>
      </c>
    </row>
    <row r="2015" spans="2:14" x14ac:dyDescent="0.25">
      <c r="B2015" s="16" t="str">
        <f>IF(C2015="","",SUMIF('Account Ref'!B:B,'Trade Sheet'!C2015,'Account Ref'!A:A))</f>
        <v/>
      </c>
      <c r="C2015" s="33"/>
      <c r="D2015" s="34"/>
      <c r="E2015" s="34"/>
      <c r="L2015" s="37"/>
      <c r="M2015" s="38" t="str">
        <f t="shared" si="66"/>
        <v/>
      </c>
      <c r="N2015" s="39" t="str">
        <f t="shared" si="67"/>
        <v/>
      </c>
    </row>
    <row r="2016" spans="2:14" x14ac:dyDescent="0.25">
      <c r="B2016" s="16" t="str">
        <f>IF(C2016="","",SUMIF('Account Ref'!B:B,'Trade Sheet'!C2016,'Account Ref'!A:A))</f>
        <v/>
      </c>
      <c r="C2016" s="33"/>
      <c r="D2016" s="34"/>
      <c r="E2016" s="34"/>
      <c r="L2016" s="37"/>
      <c r="M2016" s="38" t="str">
        <f t="shared" si="66"/>
        <v/>
      </c>
      <c r="N2016" s="39" t="str">
        <f t="shared" si="67"/>
        <v/>
      </c>
    </row>
    <row r="2017" spans="2:14" x14ac:dyDescent="0.25">
      <c r="B2017" s="16" t="str">
        <f>IF(C2017="","",SUMIF('Account Ref'!B:B,'Trade Sheet'!C2017,'Account Ref'!A:A))</f>
        <v/>
      </c>
      <c r="C2017" s="33"/>
      <c r="D2017" s="34"/>
      <c r="E2017" s="34"/>
      <c r="L2017" s="37"/>
      <c r="M2017" s="38" t="str">
        <f t="shared" si="66"/>
        <v/>
      </c>
      <c r="N2017" s="39" t="str">
        <f t="shared" si="67"/>
        <v/>
      </c>
    </row>
    <row r="2018" spans="2:14" x14ac:dyDescent="0.25">
      <c r="B2018" s="16" t="str">
        <f>IF(C2018="","",SUMIF('Account Ref'!B:B,'Trade Sheet'!C2018,'Account Ref'!A:A))</f>
        <v/>
      </c>
      <c r="C2018" s="33"/>
      <c r="D2018" s="34"/>
      <c r="E2018" s="34"/>
      <c r="L2018" s="37"/>
      <c r="M2018" s="38" t="str">
        <f t="shared" si="66"/>
        <v/>
      </c>
      <c r="N2018" s="39" t="str">
        <f t="shared" si="67"/>
        <v/>
      </c>
    </row>
    <row r="2019" spans="2:14" x14ac:dyDescent="0.25">
      <c r="B2019" s="16" t="str">
        <f>IF(C2019="","",SUMIF('Account Ref'!B:B,'Trade Sheet'!C2019,'Account Ref'!A:A))</f>
        <v/>
      </c>
      <c r="C2019" s="33"/>
      <c r="D2019" s="34"/>
      <c r="E2019" s="34"/>
      <c r="L2019" s="37"/>
      <c r="M2019" s="38" t="str">
        <f t="shared" si="66"/>
        <v/>
      </c>
      <c r="N2019" s="39" t="str">
        <f t="shared" si="67"/>
        <v/>
      </c>
    </row>
    <row r="2020" spans="2:14" x14ac:dyDescent="0.25">
      <c r="B2020" s="16" t="str">
        <f>IF(C2020="","",SUMIF('Account Ref'!B:B,'Trade Sheet'!C2020,'Account Ref'!A:A))</f>
        <v/>
      </c>
      <c r="C2020" s="33"/>
      <c r="D2020" s="34"/>
      <c r="E2020" s="34"/>
      <c r="L2020" s="37"/>
      <c r="M2020" s="38" t="str">
        <f t="shared" si="66"/>
        <v/>
      </c>
      <c r="N2020" s="39" t="str">
        <f t="shared" si="67"/>
        <v/>
      </c>
    </row>
    <row r="2021" spans="2:14" x14ac:dyDescent="0.25">
      <c r="B2021" s="16" t="str">
        <f>IF(C2021="","",SUMIF('Account Ref'!B:B,'Trade Sheet'!C2021,'Account Ref'!A:A))</f>
        <v/>
      </c>
      <c r="C2021" s="33"/>
      <c r="D2021" s="34"/>
      <c r="E2021" s="34"/>
      <c r="L2021" s="37"/>
      <c r="M2021" s="38" t="str">
        <f t="shared" si="66"/>
        <v/>
      </c>
      <c r="N2021" s="39" t="str">
        <f t="shared" si="67"/>
        <v/>
      </c>
    </row>
    <row r="2022" spans="2:14" x14ac:dyDescent="0.25">
      <c r="B2022" s="16" t="str">
        <f>IF(C2022="","",SUMIF('Account Ref'!B:B,'Trade Sheet'!C2022,'Account Ref'!A:A))</f>
        <v/>
      </c>
      <c r="C2022" s="33"/>
      <c r="D2022" s="34"/>
      <c r="E2022" s="34"/>
      <c r="L2022" s="37"/>
      <c r="M2022" s="38" t="str">
        <f t="shared" si="66"/>
        <v/>
      </c>
      <c r="N2022" s="39" t="str">
        <f t="shared" si="67"/>
        <v/>
      </c>
    </row>
    <row r="2023" spans="2:14" x14ac:dyDescent="0.25">
      <c r="B2023" s="16" t="str">
        <f>IF(C2023="","",SUMIF('Account Ref'!B:B,'Trade Sheet'!C2023,'Account Ref'!A:A))</f>
        <v/>
      </c>
      <c r="C2023" s="33"/>
      <c r="D2023" s="34"/>
      <c r="E2023" s="34"/>
      <c r="L2023" s="37"/>
      <c r="M2023" s="38" t="str">
        <f t="shared" si="66"/>
        <v/>
      </c>
      <c r="N2023" s="39" t="str">
        <f t="shared" si="67"/>
        <v/>
      </c>
    </row>
    <row r="2024" spans="2:14" x14ac:dyDescent="0.25">
      <c r="B2024" s="16" t="str">
        <f>IF(C2024="","",SUMIF('Account Ref'!B:B,'Trade Sheet'!C2024,'Account Ref'!A:A))</f>
        <v/>
      </c>
      <c r="C2024" s="33"/>
      <c r="D2024" s="34"/>
      <c r="E2024" s="34"/>
      <c r="L2024" s="37"/>
      <c r="M2024" s="38" t="str">
        <f t="shared" ref="M2024:M2087" si="68">IF(H2024="","",H2024*L2024)</f>
        <v/>
      </c>
      <c r="N2024" s="39" t="str">
        <f t="shared" ref="N2024:N2087" si="69">IF(M2024="","",I2024*-M2024)</f>
        <v/>
      </c>
    </row>
    <row r="2025" spans="2:14" x14ac:dyDescent="0.25">
      <c r="B2025" s="16" t="str">
        <f>IF(C2025="","",SUMIF('Account Ref'!B:B,'Trade Sheet'!C2025,'Account Ref'!A:A))</f>
        <v/>
      </c>
      <c r="C2025" s="33"/>
      <c r="D2025" s="34"/>
      <c r="E2025" s="34"/>
      <c r="L2025" s="37"/>
      <c r="M2025" s="38" t="str">
        <f t="shared" si="68"/>
        <v/>
      </c>
      <c r="N2025" s="39" t="str">
        <f t="shared" si="69"/>
        <v/>
      </c>
    </row>
    <row r="2026" spans="2:14" x14ac:dyDescent="0.25">
      <c r="B2026" s="16" t="str">
        <f>IF(C2026="","",SUMIF('Account Ref'!B:B,'Trade Sheet'!C2026,'Account Ref'!A:A))</f>
        <v/>
      </c>
      <c r="C2026" s="33"/>
      <c r="D2026" s="34"/>
      <c r="E2026" s="34"/>
      <c r="L2026" s="37"/>
      <c r="M2026" s="38" t="str">
        <f t="shared" si="68"/>
        <v/>
      </c>
      <c r="N2026" s="39" t="str">
        <f t="shared" si="69"/>
        <v/>
      </c>
    </row>
    <row r="2027" spans="2:14" x14ac:dyDescent="0.25">
      <c r="B2027" s="16" t="str">
        <f>IF(C2027="","",SUMIF('Account Ref'!B:B,'Trade Sheet'!C2027,'Account Ref'!A:A))</f>
        <v/>
      </c>
      <c r="C2027" s="33"/>
      <c r="D2027" s="34"/>
      <c r="E2027" s="34"/>
      <c r="L2027" s="37"/>
      <c r="M2027" s="38" t="str">
        <f t="shared" si="68"/>
        <v/>
      </c>
      <c r="N2027" s="39" t="str">
        <f t="shared" si="69"/>
        <v/>
      </c>
    </row>
    <row r="2028" spans="2:14" x14ac:dyDescent="0.25">
      <c r="B2028" s="16" t="str">
        <f>IF(C2028="","",SUMIF('Account Ref'!B:B,'Trade Sheet'!C2028,'Account Ref'!A:A))</f>
        <v/>
      </c>
      <c r="C2028" s="33"/>
      <c r="D2028" s="34"/>
      <c r="E2028" s="34"/>
      <c r="L2028" s="37"/>
      <c r="M2028" s="38" t="str">
        <f t="shared" si="68"/>
        <v/>
      </c>
      <c r="N2028" s="39" t="str">
        <f t="shared" si="69"/>
        <v/>
      </c>
    </row>
    <row r="2029" spans="2:14" x14ac:dyDescent="0.25">
      <c r="B2029" s="16" t="str">
        <f>IF(C2029="","",SUMIF('Account Ref'!B:B,'Trade Sheet'!C2029,'Account Ref'!A:A))</f>
        <v/>
      </c>
      <c r="C2029" s="33"/>
      <c r="D2029" s="34"/>
      <c r="E2029" s="34"/>
      <c r="L2029" s="37"/>
      <c r="M2029" s="38" t="str">
        <f t="shared" si="68"/>
        <v/>
      </c>
      <c r="N2029" s="39" t="str">
        <f t="shared" si="69"/>
        <v/>
      </c>
    </row>
    <row r="2030" spans="2:14" x14ac:dyDescent="0.25">
      <c r="B2030" s="16" t="str">
        <f>IF(C2030="","",SUMIF('Account Ref'!B:B,'Trade Sheet'!C2030,'Account Ref'!A:A))</f>
        <v/>
      </c>
      <c r="C2030" s="33"/>
      <c r="D2030" s="34"/>
      <c r="E2030" s="34"/>
      <c r="L2030" s="37"/>
      <c r="M2030" s="38" t="str">
        <f t="shared" si="68"/>
        <v/>
      </c>
      <c r="N2030" s="39" t="str">
        <f t="shared" si="69"/>
        <v/>
      </c>
    </row>
    <row r="2031" spans="2:14" x14ac:dyDescent="0.25">
      <c r="B2031" s="16" t="str">
        <f>IF(C2031="","",SUMIF('Account Ref'!B:B,'Trade Sheet'!C2031,'Account Ref'!A:A))</f>
        <v/>
      </c>
      <c r="C2031" s="33"/>
      <c r="D2031" s="34"/>
      <c r="E2031" s="34"/>
      <c r="L2031" s="37"/>
      <c r="M2031" s="38" t="str">
        <f t="shared" si="68"/>
        <v/>
      </c>
      <c r="N2031" s="39" t="str">
        <f t="shared" si="69"/>
        <v/>
      </c>
    </row>
    <row r="2032" spans="2:14" x14ac:dyDescent="0.25">
      <c r="B2032" s="16" t="str">
        <f>IF(C2032="","",SUMIF('Account Ref'!B:B,'Trade Sheet'!C2032,'Account Ref'!A:A))</f>
        <v/>
      </c>
      <c r="C2032" s="33"/>
      <c r="D2032" s="34"/>
      <c r="E2032" s="34"/>
      <c r="L2032" s="37"/>
      <c r="M2032" s="38" t="str">
        <f t="shared" si="68"/>
        <v/>
      </c>
      <c r="N2032" s="39" t="str">
        <f t="shared" si="69"/>
        <v/>
      </c>
    </row>
    <row r="2033" spans="2:14" x14ac:dyDescent="0.25">
      <c r="B2033" s="16" t="str">
        <f>IF(C2033="","",SUMIF('Account Ref'!B:B,'Trade Sheet'!C2033,'Account Ref'!A:A))</f>
        <v/>
      </c>
      <c r="C2033" s="33"/>
      <c r="D2033" s="34"/>
      <c r="E2033" s="34"/>
      <c r="L2033" s="37"/>
      <c r="M2033" s="38" t="str">
        <f t="shared" si="68"/>
        <v/>
      </c>
      <c r="N2033" s="39" t="str">
        <f t="shared" si="69"/>
        <v/>
      </c>
    </row>
    <row r="2034" spans="2:14" x14ac:dyDescent="0.25">
      <c r="B2034" s="16" t="str">
        <f>IF(C2034="","",SUMIF('Account Ref'!B:B,'Trade Sheet'!C2034,'Account Ref'!A:A))</f>
        <v/>
      </c>
      <c r="C2034" s="33"/>
      <c r="D2034" s="34"/>
      <c r="E2034" s="34"/>
      <c r="L2034" s="37"/>
      <c r="M2034" s="38" t="str">
        <f t="shared" si="68"/>
        <v/>
      </c>
      <c r="N2034" s="39" t="str">
        <f t="shared" si="69"/>
        <v/>
      </c>
    </row>
    <row r="2035" spans="2:14" x14ac:dyDescent="0.25">
      <c r="B2035" s="16" t="str">
        <f>IF(C2035="","",SUMIF('Account Ref'!B:B,'Trade Sheet'!C2035,'Account Ref'!A:A))</f>
        <v/>
      </c>
      <c r="C2035" s="33"/>
      <c r="D2035" s="34"/>
      <c r="E2035" s="34"/>
      <c r="L2035" s="37"/>
      <c r="M2035" s="38" t="str">
        <f t="shared" si="68"/>
        <v/>
      </c>
      <c r="N2035" s="39" t="str">
        <f t="shared" si="69"/>
        <v/>
      </c>
    </row>
    <row r="2036" spans="2:14" x14ac:dyDescent="0.25">
      <c r="B2036" s="16" t="str">
        <f>IF(C2036="","",SUMIF('Account Ref'!B:B,'Trade Sheet'!C2036,'Account Ref'!A:A))</f>
        <v/>
      </c>
      <c r="C2036" s="33"/>
      <c r="D2036" s="34"/>
      <c r="E2036" s="34"/>
      <c r="L2036" s="37"/>
      <c r="M2036" s="38" t="str">
        <f t="shared" si="68"/>
        <v/>
      </c>
      <c r="N2036" s="39" t="str">
        <f t="shared" si="69"/>
        <v/>
      </c>
    </row>
    <row r="2037" spans="2:14" x14ac:dyDescent="0.25">
      <c r="B2037" s="16" t="str">
        <f>IF(C2037="","",SUMIF('Account Ref'!B:B,'Trade Sheet'!C2037,'Account Ref'!A:A))</f>
        <v/>
      </c>
      <c r="C2037" s="33"/>
      <c r="D2037" s="34"/>
      <c r="E2037" s="34"/>
      <c r="L2037" s="37"/>
      <c r="M2037" s="38" t="str">
        <f t="shared" si="68"/>
        <v/>
      </c>
      <c r="N2037" s="39" t="str">
        <f t="shared" si="69"/>
        <v/>
      </c>
    </row>
    <row r="2038" spans="2:14" x14ac:dyDescent="0.25">
      <c r="B2038" s="16" t="str">
        <f>IF(C2038="","",SUMIF('Account Ref'!B:B,'Trade Sheet'!C2038,'Account Ref'!A:A))</f>
        <v/>
      </c>
      <c r="C2038" s="33"/>
      <c r="D2038" s="34"/>
      <c r="E2038" s="34"/>
      <c r="L2038" s="37"/>
      <c r="M2038" s="38" t="str">
        <f t="shared" si="68"/>
        <v/>
      </c>
      <c r="N2038" s="39" t="str">
        <f t="shared" si="69"/>
        <v/>
      </c>
    </row>
    <row r="2039" spans="2:14" x14ac:dyDescent="0.25">
      <c r="B2039" s="16" t="str">
        <f>IF(C2039="","",SUMIF('Account Ref'!B:B,'Trade Sheet'!C2039,'Account Ref'!A:A))</f>
        <v/>
      </c>
      <c r="C2039" s="33"/>
      <c r="D2039" s="34"/>
      <c r="E2039" s="34"/>
      <c r="L2039" s="37"/>
      <c r="M2039" s="38" t="str">
        <f t="shared" si="68"/>
        <v/>
      </c>
      <c r="N2039" s="39" t="str">
        <f t="shared" si="69"/>
        <v/>
      </c>
    </row>
    <row r="2040" spans="2:14" x14ac:dyDescent="0.25">
      <c r="B2040" s="16" t="str">
        <f>IF(C2040="","",SUMIF('Account Ref'!B:B,'Trade Sheet'!C2040,'Account Ref'!A:A))</f>
        <v/>
      </c>
      <c r="C2040" s="33"/>
      <c r="D2040" s="34"/>
      <c r="E2040" s="34"/>
      <c r="L2040" s="37"/>
      <c r="M2040" s="38" t="str">
        <f t="shared" si="68"/>
        <v/>
      </c>
      <c r="N2040" s="39" t="str">
        <f t="shared" si="69"/>
        <v/>
      </c>
    </row>
    <row r="2041" spans="2:14" x14ac:dyDescent="0.25">
      <c r="B2041" s="16" t="str">
        <f>IF(C2041="","",SUMIF('Account Ref'!B:B,'Trade Sheet'!C2041,'Account Ref'!A:A))</f>
        <v/>
      </c>
      <c r="C2041" s="33"/>
      <c r="D2041" s="34"/>
      <c r="E2041" s="34"/>
      <c r="L2041" s="37"/>
      <c r="M2041" s="38" t="str">
        <f t="shared" si="68"/>
        <v/>
      </c>
      <c r="N2041" s="39" t="str">
        <f t="shared" si="69"/>
        <v/>
      </c>
    </row>
    <row r="2042" spans="2:14" x14ac:dyDescent="0.25">
      <c r="B2042" s="16" t="str">
        <f>IF(C2042="","",SUMIF('Account Ref'!B:B,'Trade Sheet'!C2042,'Account Ref'!A:A))</f>
        <v/>
      </c>
      <c r="C2042" s="33"/>
      <c r="D2042" s="34"/>
      <c r="E2042" s="34"/>
      <c r="L2042" s="37"/>
      <c r="M2042" s="38" t="str">
        <f t="shared" si="68"/>
        <v/>
      </c>
      <c r="N2042" s="39" t="str">
        <f t="shared" si="69"/>
        <v/>
      </c>
    </row>
    <row r="2043" spans="2:14" x14ac:dyDescent="0.25">
      <c r="B2043" s="16" t="str">
        <f>IF(C2043="","",SUMIF('Account Ref'!B:B,'Trade Sheet'!C2043,'Account Ref'!A:A))</f>
        <v/>
      </c>
      <c r="C2043" s="33"/>
      <c r="D2043" s="34"/>
      <c r="E2043" s="34"/>
      <c r="L2043" s="37"/>
      <c r="M2043" s="38" t="str">
        <f t="shared" si="68"/>
        <v/>
      </c>
      <c r="N2043" s="39" t="str">
        <f t="shared" si="69"/>
        <v/>
      </c>
    </row>
    <row r="2044" spans="2:14" x14ac:dyDescent="0.25">
      <c r="B2044" s="16" t="str">
        <f>IF(C2044="","",SUMIF('Account Ref'!B:B,'Trade Sheet'!C2044,'Account Ref'!A:A))</f>
        <v/>
      </c>
      <c r="C2044" s="33"/>
      <c r="D2044" s="34"/>
      <c r="E2044" s="34"/>
      <c r="L2044" s="37"/>
      <c r="M2044" s="38" t="str">
        <f t="shared" si="68"/>
        <v/>
      </c>
      <c r="N2044" s="39" t="str">
        <f t="shared" si="69"/>
        <v/>
      </c>
    </row>
    <row r="2045" spans="2:14" x14ac:dyDescent="0.25">
      <c r="B2045" s="16" t="str">
        <f>IF(C2045="","",SUMIF('Account Ref'!B:B,'Trade Sheet'!C2045,'Account Ref'!A:A))</f>
        <v/>
      </c>
      <c r="C2045" s="33"/>
      <c r="D2045" s="34"/>
      <c r="E2045" s="34"/>
      <c r="L2045" s="37"/>
      <c r="M2045" s="38" t="str">
        <f t="shared" si="68"/>
        <v/>
      </c>
      <c r="N2045" s="39" t="str">
        <f t="shared" si="69"/>
        <v/>
      </c>
    </row>
    <row r="2046" spans="2:14" x14ac:dyDescent="0.25">
      <c r="B2046" s="16" t="str">
        <f>IF(C2046="","",SUMIF('Account Ref'!B:B,'Trade Sheet'!C2046,'Account Ref'!A:A))</f>
        <v/>
      </c>
      <c r="C2046" s="33"/>
      <c r="D2046" s="34"/>
      <c r="E2046" s="34"/>
      <c r="L2046" s="37"/>
      <c r="M2046" s="38" t="str">
        <f t="shared" si="68"/>
        <v/>
      </c>
      <c r="N2046" s="39" t="str">
        <f t="shared" si="69"/>
        <v/>
      </c>
    </row>
    <row r="2047" spans="2:14" x14ac:dyDescent="0.25">
      <c r="B2047" s="16" t="str">
        <f>IF(C2047="","",SUMIF('Account Ref'!B:B,'Trade Sheet'!C2047,'Account Ref'!A:A))</f>
        <v/>
      </c>
      <c r="C2047" s="33"/>
      <c r="D2047" s="34"/>
      <c r="E2047" s="34"/>
      <c r="L2047" s="37"/>
      <c r="M2047" s="38" t="str">
        <f t="shared" si="68"/>
        <v/>
      </c>
      <c r="N2047" s="39" t="str">
        <f t="shared" si="69"/>
        <v/>
      </c>
    </row>
    <row r="2048" spans="2:14" x14ac:dyDescent="0.25">
      <c r="B2048" s="16" t="str">
        <f>IF(C2048="","",SUMIF('Account Ref'!B:B,'Trade Sheet'!C2048,'Account Ref'!A:A))</f>
        <v/>
      </c>
      <c r="C2048" s="33"/>
      <c r="D2048" s="34"/>
      <c r="E2048" s="34"/>
      <c r="L2048" s="37"/>
      <c r="M2048" s="38" t="str">
        <f t="shared" si="68"/>
        <v/>
      </c>
      <c r="N2048" s="39" t="str">
        <f t="shared" si="69"/>
        <v/>
      </c>
    </row>
    <row r="2049" spans="2:14" x14ac:dyDescent="0.25">
      <c r="B2049" s="16" t="str">
        <f>IF(C2049="","",SUMIF('Account Ref'!B:B,'Trade Sheet'!C2049,'Account Ref'!A:A))</f>
        <v/>
      </c>
      <c r="C2049" s="33"/>
      <c r="D2049" s="34"/>
      <c r="E2049" s="34"/>
      <c r="L2049" s="37"/>
      <c r="M2049" s="38" t="str">
        <f t="shared" si="68"/>
        <v/>
      </c>
      <c r="N2049" s="39" t="str">
        <f t="shared" si="69"/>
        <v/>
      </c>
    </row>
    <row r="2050" spans="2:14" x14ac:dyDescent="0.25">
      <c r="B2050" s="16" t="str">
        <f>IF(C2050="","",SUMIF('Account Ref'!B:B,'Trade Sheet'!C2050,'Account Ref'!A:A))</f>
        <v/>
      </c>
      <c r="C2050" s="33"/>
      <c r="D2050" s="34"/>
      <c r="E2050" s="34"/>
      <c r="L2050" s="37"/>
      <c r="M2050" s="38" t="str">
        <f t="shared" si="68"/>
        <v/>
      </c>
      <c r="N2050" s="39" t="str">
        <f t="shared" si="69"/>
        <v/>
      </c>
    </row>
    <row r="2051" spans="2:14" x14ac:dyDescent="0.25">
      <c r="B2051" s="16" t="str">
        <f>IF(C2051="","",SUMIF('Account Ref'!B:B,'Trade Sheet'!C2051,'Account Ref'!A:A))</f>
        <v/>
      </c>
      <c r="C2051" s="33"/>
      <c r="D2051" s="34"/>
      <c r="E2051" s="34"/>
      <c r="L2051" s="37"/>
      <c r="M2051" s="38" t="str">
        <f t="shared" si="68"/>
        <v/>
      </c>
      <c r="N2051" s="39" t="str">
        <f t="shared" si="69"/>
        <v/>
      </c>
    </row>
    <row r="2052" spans="2:14" x14ac:dyDescent="0.25">
      <c r="B2052" s="16" t="str">
        <f>IF(C2052="","",SUMIF('Account Ref'!B:B,'Trade Sheet'!C2052,'Account Ref'!A:A))</f>
        <v/>
      </c>
      <c r="C2052" s="33"/>
      <c r="D2052" s="34"/>
      <c r="E2052" s="34"/>
      <c r="L2052" s="37"/>
      <c r="M2052" s="38" t="str">
        <f t="shared" si="68"/>
        <v/>
      </c>
      <c r="N2052" s="39" t="str">
        <f t="shared" si="69"/>
        <v/>
      </c>
    </row>
    <row r="2053" spans="2:14" x14ac:dyDescent="0.25">
      <c r="B2053" s="16" t="str">
        <f>IF(C2053="","",SUMIF('Account Ref'!B:B,'Trade Sheet'!C2053,'Account Ref'!A:A))</f>
        <v/>
      </c>
      <c r="C2053" s="33"/>
      <c r="D2053" s="34"/>
      <c r="E2053" s="34"/>
      <c r="L2053" s="37"/>
      <c r="M2053" s="38" t="str">
        <f t="shared" si="68"/>
        <v/>
      </c>
      <c r="N2053" s="39" t="str">
        <f t="shared" si="69"/>
        <v/>
      </c>
    </row>
    <row r="2054" spans="2:14" x14ac:dyDescent="0.25">
      <c r="B2054" s="16" t="str">
        <f>IF(C2054="","",SUMIF('Account Ref'!B:B,'Trade Sheet'!C2054,'Account Ref'!A:A))</f>
        <v/>
      </c>
      <c r="C2054" s="33"/>
      <c r="D2054" s="34"/>
      <c r="E2054" s="34"/>
      <c r="L2054" s="37"/>
      <c r="M2054" s="38" t="str">
        <f t="shared" si="68"/>
        <v/>
      </c>
      <c r="N2054" s="39" t="str">
        <f t="shared" si="69"/>
        <v/>
      </c>
    </row>
    <row r="2055" spans="2:14" x14ac:dyDescent="0.25">
      <c r="B2055" s="16" t="str">
        <f>IF(C2055="","",SUMIF('Account Ref'!B:B,'Trade Sheet'!C2055,'Account Ref'!A:A))</f>
        <v/>
      </c>
      <c r="C2055" s="33"/>
      <c r="D2055" s="34"/>
      <c r="E2055" s="34"/>
      <c r="L2055" s="37"/>
      <c r="M2055" s="38" t="str">
        <f t="shared" si="68"/>
        <v/>
      </c>
      <c r="N2055" s="39" t="str">
        <f t="shared" si="69"/>
        <v/>
      </c>
    </row>
    <row r="2056" spans="2:14" x14ac:dyDescent="0.25">
      <c r="B2056" s="16" t="str">
        <f>IF(C2056="","",SUMIF('Account Ref'!B:B,'Trade Sheet'!C2056,'Account Ref'!A:A))</f>
        <v/>
      </c>
      <c r="C2056" s="33"/>
      <c r="D2056" s="34"/>
      <c r="E2056" s="34"/>
      <c r="L2056" s="37"/>
      <c r="M2056" s="38" t="str">
        <f t="shared" si="68"/>
        <v/>
      </c>
      <c r="N2056" s="39" t="str">
        <f t="shared" si="69"/>
        <v/>
      </c>
    </row>
    <row r="2057" spans="2:14" x14ac:dyDescent="0.25">
      <c r="B2057" s="16" t="str">
        <f>IF(C2057="","",SUMIF('Account Ref'!B:B,'Trade Sheet'!C2057,'Account Ref'!A:A))</f>
        <v/>
      </c>
      <c r="C2057" s="33"/>
      <c r="D2057" s="34"/>
      <c r="E2057" s="34"/>
      <c r="L2057" s="37"/>
      <c r="M2057" s="38" t="str">
        <f t="shared" si="68"/>
        <v/>
      </c>
      <c r="N2057" s="39" t="str">
        <f t="shared" si="69"/>
        <v/>
      </c>
    </row>
    <row r="2058" spans="2:14" x14ac:dyDescent="0.25">
      <c r="B2058" s="16" t="str">
        <f>IF(C2058="","",SUMIF('Account Ref'!B:B,'Trade Sheet'!C2058,'Account Ref'!A:A))</f>
        <v/>
      </c>
      <c r="C2058" s="33"/>
      <c r="D2058" s="34"/>
      <c r="E2058" s="34"/>
      <c r="L2058" s="37"/>
      <c r="M2058" s="38" t="str">
        <f t="shared" si="68"/>
        <v/>
      </c>
      <c r="N2058" s="39" t="str">
        <f t="shared" si="69"/>
        <v/>
      </c>
    </row>
    <row r="2059" spans="2:14" x14ac:dyDescent="0.25">
      <c r="B2059" s="16" t="str">
        <f>IF(C2059="","",SUMIF('Account Ref'!B:B,'Trade Sheet'!C2059,'Account Ref'!A:A))</f>
        <v/>
      </c>
      <c r="C2059" s="33"/>
      <c r="D2059" s="34"/>
      <c r="E2059" s="34"/>
      <c r="L2059" s="37"/>
      <c r="M2059" s="38" t="str">
        <f t="shared" si="68"/>
        <v/>
      </c>
      <c r="N2059" s="39" t="str">
        <f t="shared" si="69"/>
        <v/>
      </c>
    </row>
    <row r="2060" spans="2:14" x14ac:dyDescent="0.25">
      <c r="B2060" s="16" t="str">
        <f>IF(C2060="","",SUMIF('Account Ref'!B:B,'Trade Sheet'!C2060,'Account Ref'!A:A))</f>
        <v/>
      </c>
      <c r="C2060" s="33"/>
      <c r="D2060" s="34"/>
      <c r="E2060" s="34"/>
      <c r="L2060" s="37"/>
      <c r="M2060" s="38" t="str">
        <f t="shared" si="68"/>
        <v/>
      </c>
      <c r="N2060" s="39" t="str">
        <f t="shared" si="69"/>
        <v/>
      </c>
    </row>
    <row r="2061" spans="2:14" x14ac:dyDescent="0.25">
      <c r="B2061" s="16" t="str">
        <f>IF(C2061="","",SUMIF('Account Ref'!B:B,'Trade Sheet'!C2061,'Account Ref'!A:A))</f>
        <v/>
      </c>
      <c r="C2061" s="33"/>
      <c r="D2061" s="34"/>
      <c r="E2061" s="34"/>
      <c r="L2061" s="37"/>
      <c r="M2061" s="38" t="str">
        <f t="shared" si="68"/>
        <v/>
      </c>
      <c r="N2061" s="39" t="str">
        <f t="shared" si="69"/>
        <v/>
      </c>
    </row>
    <row r="2062" spans="2:14" x14ac:dyDescent="0.25">
      <c r="B2062" s="16" t="str">
        <f>IF(C2062="","",SUMIF('Account Ref'!B:B,'Trade Sheet'!C2062,'Account Ref'!A:A))</f>
        <v/>
      </c>
      <c r="C2062" s="33"/>
      <c r="D2062" s="34"/>
      <c r="E2062" s="34"/>
      <c r="L2062" s="37"/>
      <c r="M2062" s="38" t="str">
        <f t="shared" si="68"/>
        <v/>
      </c>
      <c r="N2062" s="39" t="str">
        <f t="shared" si="69"/>
        <v/>
      </c>
    </row>
    <row r="2063" spans="2:14" x14ac:dyDescent="0.25">
      <c r="B2063" s="16" t="str">
        <f>IF(C2063="","",SUMIF('Account Ref'!B:B,'Trade Sheet'!C2063,'Account Ref'!A:A))</f>
        <v/>
      </c>
      <c r="C2063" s="33"/>
      <c r="D2063" s="34"/>
      <c r="E2063" s="34"/>
      <c r="L2063" s="37"/>
      <c r="M2063" s="38" t="str">
        <f t="shared" si="68"/>
        <v/>
      </c>
      <c r="N2063" s="39" t="str">
        <f t="shared" si="69"/>
        <v/>
      </c>
    </row>
    <row r="2064" spans="2:14" x14ac:dyDescent="0.25">
      <c r="B2064" s="16" t="str">
        <f>IF(C2064="","",SUMIF('Account Ref'!B:B,'Trade Sheet'!C2064,'Account Ref'!A:A))</f>
        <v/>
      </c>
      <c r="C2064" s="33"/>
      <c r="D2064" s="34"/>
      <c r="E2064" s="34"/>
      <c r="L2064" s="37"/>
      <c r="M2064" s="38" t="str">
        <f t="shared" si="68"/>
        <v/>
      </c>
      <c r="N2064" s="39" t="str">
        <f t="shared" si="69"/>
        <v/>
      </c>
    </row>
    <row r="2065" spans="2:14" x14ac:dyDescent="0.25">
      <c r="B2065" s="16" t="str">
        <f>IF(C2065="","",SUMIF('Account Ref'!B:B,'Trade Sheet'!C2065,'Account Ref'!A:A))</f>
        <v/>
      </c>
      <c r="C2065" s="33"/>
      <c r="D2065" s="34"/>
      <c r="E2065" s="34"/>
      <c r="L2065" s="37"/>
      <c r="M2065" s="38" t="str">
        <f t="shared" si="68"/>
        <v/>
      </c>
      <c r="N2065" s="39" t="str">
        <f t="shared" si="69"/>
        <v/>
      </c>
    </row>
    <row r="2066" spans="2:14" x14ac:dyDescent="0.25">
      <c r="B2066" s="16" t="str">
        <f>IF(C2066="","",SUMIF('Account Ref'!B:B,'Trade Sheet'!C2066,'Account Ref'!A:A))</f>
        <v/>
      </c>
      <c r="C2066" s="33"/>
      <c r="D2066" s="34"/>
      <c r="E2066" s="34"/>
      <c r="L2066" s="37"/>
      <c r="M2066" s="38" t="str">
        <f t="shared" si="68"/>
        <v/>
      </c>
      <c r="N2066" s="39" t="str">
        <f t="shared" si="69"/>
        <v/>
      </c>
    </row>
    <row r="2067" spans="2:14" x14ac:dyDescent="0.25">
      <c r="B2067" s="16" t="str">
        <f>IF(C2067="","",SUMIF('Account Ref'!B:B,'Trade Sheet'!C2067,'Account Ref'!A:A))</f>
        <v/>
      </c>
      <c r="C2067" s="33"/>
      <c r="D2067" s="34"/>
      <c r="E2067" s="34"/>
      <c r="L2067" s="37"/>
      <c r="M2067" s="38" t="str">
        <f t="shared" si="68"/>
        <v/>
      </c>
      <c r="N2067" s="39" t="str">
        <f t="shared" si="69"/>
        <v/>
      </c>
    </row>
    <row r="2068" spans="2:14" x14ac:dyDescent="0.25">
      <c r="B2068" s="16" t="str">
        <f>IF(C2068="","",SUMIF('Account Ref'!B:B,'Trade Sheet'!C2068,'Account Ref'!A:A))</f>
        <v/>
      </c>
      <c r="C2068" s="33"/>
      <c r="D2068" s="34"/>
      <c r="E2068" s="34"/>
      <c r="L2068" s="37"/>
      <c r="M2068" s="38" t="str">
        <f t="shared" si="68"/>
        <v/>
      </c>
      <c r="N2068" s="39" t="str">
        <f t="shared" si="69"/>
        <v/>
      </c>
    </row>
    <row r="2069" spans="2:14" x14ac:dyDescent="0.25">
      <c r="B2069" s="16" t="str">
        <f>IF(C2069="","",SUMIF('Account Ref'!B:B,'Trade Sheet'!C2069,'Account Ref'!A:A))</f>
        <v/>
      </c>
      <c r="C2069" s="33"/>
      <c r="D2069" s="34"/>
      <c r="E2069" s="34"/>
      <c r="L2069" s="37"/>
      <c r="M2069" s="38" t="str">
        <f t="shared" si="68"/>
        <v/>
      </c>
      <c r="N2069" s="39" t="str">
        <f t="shared" si="69"/>
        <v/>
      </c>
    </row>
    <row r="2070" spans="2:14" x14ac:dyDescent="0.25">
      <c r="B2070" s="16" t="str">
        <f>IF(C2070="","",SUMIF('Account Ref'!B:B,'Trade Sheet'!C2070,'Account Ref'!A:A))</f>
        <v/>
      </c>
      <c r="C2070" s="33"/>
      <c r="D2070" s="34"/>
      <c r="E2070" s="34"/>
      <c r="L2070" s="37"/>
      <c r="M2070" s="38" t="str">
        <f t="shared" si="68"/>
        <v/>
      </c>
      <c r="N2070" s="39" t="str">
        <f t="shared" si="69"/>
        <v/>
      </c>
    </row>
    <row r="2071" spans="2:14" x14ac:dyDescent="0.25">
      <c r="B2071" s="16" t="str">
        <f>IF(C2071="","",SUMIF('Account Ref'!B:B,'Trade Sheet'!C2071,'Account Ref'!A:A))</f>
        <v/>
      </c>
      <c r="C2071" s="33"/>
      <c r="D2071" s="34"/>
      <c r="E2071" s="34"/>
      <c r="L2071" s="37"/>
      <c r="M2071" s="38" t="str">
        <f t="shared" si="68"/>
        <v/>
      </c>
      <c r="N2071" s="39" t="str">
        <f t="shared" si="69"/>
        <v/>
      </c>
    </row>
    <row r="2072" spans="2:14" x14ac:dyDescent="0.25">
      <c r="B2072" s="16" t="str">
        <f>IF(C2072="","",SUMIF('Account Ref'!B:B,'Trade Sheet'!C2072,'Account Ref'!A:A))</f>
        <v/>
      </c>
      <c r="C2072" s="33"/>
      <c r="D2072" s="34"/>
      <c r="E2072" s="34"/>
      <c r="L2072" s="37"/>
      <c r="M2072" s="38" t="str">
        <f t="shared" si="68"/>
        <v/>
      </c>
      <c r="N2072" s="39" t="str">
        <f t="shared" si="69"/>
        <v/>
      </c>
    </row>
    <row r="2073" spans="2:14" x14ac:dyDescent="0.25">
      <c r="B2073" s="16" t="str">
        <f>IF(C2073="","",SUMIF('Account Ref'!B:B,'Trade Sheet'!C2073,'Account Ref'!A:A))</f>
        <v/>
      </c>
      <c r="C2073" s="33"/>
      <c r="D2073" s="34"/>
      <c r="E2073" s="34"/>
      <c r="L2073" s="37"/>
      <c r="M2073" s="38" t="str">
        <f t="shared" si="68"/>
        <v/>
      </c>
      <c r="N2073" s="39" t="str">
        <f t="shared" si="69"/>
        <v/>
      </c>
    </row>
    <row r="2074" spans="2:14" x14ac:dyDescent="0.25">
      <c r="B2074" s="16" t="str">
        <f>IF(C2074="","",SUMIF('Account Ref'!B:B,'Trade Sheet'!C2074,'Account Ref'!A:A))</f>
        <v/>
      </c>
      <c r="C2074" s="33"/>
      <c r="D2074" s="34"/>
      <c r="E2074" s="34"/>
      <c r="L2074" s="37"/>
      <c r="M2074" s="38" t="str">
        <f t="shared" si="68"/>
        <v/>
      </c>
      <c r="N2074" s="39" t="str">
        <f t="shared" si="69"/>
        <v/>
      </c>
    </row>
    <row r="2075" spans="2:14" x14ac:dyDescent="0.25">
      <c r="B2075" s="16" t="str">
        <f>IF(C2075="","",SUMIF('Account Ref'!B:B,'Trade Sheet'!C2075,'Account Ref'!A:A))</f>
        <v/>
      </c>
      <c r="C2075" s="33"/>
      <c r="D2075" s="34"/>
      <c r="E2075" s="34"/>
      <c r="L2075" s="37"/>
      <c r="M2075" s="38" t="str">
        <f t="shared" si="68"/>
        <v/>
      </c>
      <c r="N2075" s="39" t="str">
        <f t="shared" si="69"/>
        <v/>
      </c>
    </row>
    <row r="2076" spans="2:14" x14ac:dyDescent="0.25">
      <c r="B2076" s="16" t="str">
        <f>IF(C2076="","",SUMIF('Account Ref'!B:B,'Trade Sheet'!C2076,'Account Ref'!A:A))</f>
        <v/>
      </c>
      <c r="C2076" s="33"/>
      <c r="D2076" s="34"/>
      <c r="E2076" s="34"/>
      <c r="L2076" s="37"/>
      <c r="M2076" s="38" t="str">
        <f t="shared" si="68"/>
        <v/>
      </c>
      <c r="N2076" s="39" t="str">
        <f t="shared" si="69"/>
        <v/>
      </c>
    </row>
    <row r="2077" spans="2:14" x14ac:dyDescent="0.25">
      <c r="B2077" s="16" t="str">
        <f>IF(C2077="","",SUMIF('Account Ref'!B:B,'Trade Sheet'!C2077,'Account Ref'!A:A))</f>
        <v/>
      </c>
      <c r="C2077" s="33"/>
      <c r="D2077" s="34"/>
      <c r="E2077" s="34"/>
      <c r="L2077" s="37"/>
      <c r="M2077" s="38" t="str">
        <f t="shared" si="68"/>
        <v/>
      </c>
      <c r="N2077" s="39" t="str">
        <f t="shared" si="69"/>
        <v/>
      </c>
    </row>
    <row r="2078" spans="2:14" x14ac:dyDescent="0.25">
      <c r="B2078" s="16" t="str">
        <f>IF(C2078="","",SUMIF('Account Ref'!B:B,'Trade Sheet'!C2078,'Account Ref'!A:A))</f>
        <v/>
      </c>
      <c r="C2078" s="33"/>
      <c r="D2078" s="34"/>
      <c r="E2078" s="34"/>
      <c r="L2078" s="37"/>
      <c r="M2078" s="38" t="str">
        <f t="shared" si="68"/>
        <v/>
      </c>
      <c r="N2078" s="39" t="str">
        <f t="shared" si="69"/>
        <v/>
      </c>
    </row>
    <row r="2079" spans="2:14" x14ac:dyDescent="0.25">
      <c r="B2079" s="16" t="str">
        <f>IF(C2079="","",SUMIF('Account Ref'!B:B,'Trade Sheet'!C2079,'Account Ref'!A:A))</f>
        <v/>
      </c>
      <c r="C2079" s="33"/>
      <c r="D2079" s="34"/>
      <c r="E2079" s="34"/>
      <c r="L2079" s="37"/>
      <c r="M2079" s="38" t="str">
        <f t="shared" si="68"/>
        <v/>
      </c>
      <c r="N2079" s="39" t="str">
        <f t="shared" si="69"/>
        <v/>
      </c>
    </row>
    <row r="2080" spans="2:14" x14ac:dyDescent="0.25">
      <c r="B2080" s="16" t="str">
        <f>IF(C2080="","",SUMIF('Account Ref'!B:B,'Trade Sheet'!C2080,'Account Ref'!A:A))</f>
        <v/>
      </c>
      <c r="C2080" s="33"/>
      <c r="D2080" s="34"/>
      <c r="E2080" s="34"/>
      <c r="L2080" s="37"/>
      <c r="M2080" s="38" t="str">
        <f t="shared" si="68"/>
        <v/>
      </c>
      <c r="N2080" s="39" t="str">
        <f t="shared" si="69"/>
        <v/>
      </c>
    </row>
    <row r="2081" spans="2:14" x14ac:dyDescent="0.25">
      <c r="B2081" s="16" t="str">
        <f>IF(C2081="","",SUMIF('Account Ref'!B:B,'Trade Sheet'!C2081,'Account Ref'!A:A))</f>
        <v/>
      </c>
      <c r="C2081" s="33"/>
      <c r="D2081" s="34"/>
      <c r="E2081" s="34"/>
      <c r="L2081" s="37"/>
      <c r="M2081" s="38" t="str">
        <f t="shared" si="68"/>
        <v/>
      </c>
      <c r="N2081" s="39" t="str">
        <f t="shared" si="69"/>
        <v/>
      </c>
    </row>
    <row r="2082" spans="2:14" x14ac:dyDescent="0.25">
      <c r="B2082" s="16" t="str">
        <f>IF(C2082="","",SUMIF('Account Ref'!B:B,'Trade Sheet'!C2082,'Account Ref'!A:A))</f>
        <v/>
      </c>
      <c r="C2082" s="33"/>
      <c r="D2082" s="34"/>
      <c r="E2082" s="34"/>
      <c r="L2082" s="37"/>
      <c r="M2082" s="38" t="str">
        <f t="shared" si="68"/>
        <v/>
      </c>
      <c r="N2082" s="39" t="str">
        <f t="shared" si="69"/>
        <v/>
      </c>
    </row>
    <row r="2083" spans="2:14" x14ac:dyDescent="0.25">
      <c r="B2083" s="16" t="str">
        <f>IF(C2083="","",SUMIF('Account Ref'!B:B,'Trade Sheet'!C2083,'Account Ref'!A:A))</f>
        <v/>
      </c>
      <c r="C2083" s="33"/>
      <c r="D2083" s="34"/>
      <c r="E2083" s="34"/>
      <c r="L2083" s="37"/>
      <c r="M2083" s="38" t="str">
        <f t="shared" si="68"/>
        <v/>
      </c>
      <c r="N2083" s="39" t="str">
        <f t="shared" si="69"/>
        <v/>
      </c>
    </row>
    <row r="2084" spans="2:14" x14ac:dyDescent="0.25">
      <c r="B2084" s="16" t="str">
        <f>IF(C2084="","",SUMIF('Account Ref'!B:B,'Trade Sheet'!C2084,'Account Ref'!A:A))</f>
        <v/>
      </c>
      <c r="C2084" s="33"/>
      <c r="D2084" s="34"/>
      <c r="E2084" s="34"/>
      <c r="L2084" s="37"/>
      <c r="M2084" s="38" t="str">
        <f t="shared" si="68"/>
        <v/>
      </c>
      <c r="N2084" s="39" t="str">
        <f t="shared" si="69"/>
        <v/>
      </c>
    </row>
    <row r="2085" spans="2:14" x14ac:dyDescent="0.25">
      <c r="B2085" s="16" t="str">
        <f>IF(C2085="","",SUMIF('Account Ref'!B:B,'Trade Sheet'!C2085,'Account Ref'!A:A))</f>
        <v/>
      </c>
      <c r="C2085" s="33"/>
      <c r="D2085" s="34"/>
      <c r="E2085" s="34"/>
      <c r="L2085" s="37"/>
      <c r="M2085" s="38" t="str">
        <f t="shared" si="68"/>
        <v/>
      </c>
      <c r="N2085" s="39" t="str">
        <f t="shared" si="69"/>
        <v/>
      </c>
    </row>
    <row r="2086" spans="2:14" x14ac:dyDescent="0.25">
      <c r="B2086" s="16" t="str">
        <f>IF(C2086="","",SUMIF('Account Ref'!B:B,'Trade Sheet'!C2086,'Account Ref'!A:A))</f>
        <v/>
      </c>
      <c r="C2086" s="33"/>
      <c r="D2086" s="34"/>
      <c r="E2086" s="34"/>
      <c r="L2086" s="37"/>
      <c r="M2086" s="38" t="str">
        <f t="shared" si="68"/>
        <v/>
      </c>
      <c r="N2086" s="39" t="str">
        <f t="shared" si="69"/>
        <v/>
      </c>
    </row>
    <row r="2087" spans="2:14" x14ac:dyDescent="0.25">
      <c r="B2087" s="16" t="str">
        <f>IF(C2087="","",SUMIF('Account Ref'!B:B,'Trade Sheet'!C2087,'Account Ref'!A:A))</f>
        <v/>
      </c>
      <c r="C2087" s="33"/>
      <c r="D2087" s="34"/>
      <c r="E2087" s="34"/>
      <c r="L2087" s="37"/>
      <c r="M2087" s="38" t="str">
        <f t="shared" si="68"/>
        <v/>
      </c>
      <c r="N2087" s="39" t="str">
        <f t="shared" si="69"/>
        <v/>
      </c>
    </row>
    <row r="2088" spans="2:14" x14ac:dyDescent="0.25">
      <c r="B2088" s="16" t="str">
        <f>IF(C2088="","",SUMIF('Account Ref'!B:B,'Trade Sheet'!C2088,'Account Ref'!A:A))</f>
        <v/>
      </c>
      <c r="C2088" s="33"/>
      <c r="D2088" s="34"/>
      <c r="E2088" s="34"/>
      <c r="L2088" s="37"/>
      <c r="M2088" s="38" t="str">
        <f t="shared" ref="M2088:M2151" si="70">IF(H2088="","",H2088*L2088)</f>
        <v/>
      </c>
      <c r="N2088" s="39" t="str">
        <f t="shared" ref="N2088:N2151" si="71">IF(M2088="","",I2088*-M2088)</f>
        <v/>
      </c>
    </row>
    <row r="2089" spans="2:14" x14ac:dyDescent="0.25">
      <c r="B2089" s="16" t="str">
        <f>IF(C2089="","",SUMIF('Account Ref'!B:B,'Trade Sheet'!C2089,'Account Ref'!A:A))</f>
        <v/>
      </c>
      <c r="C2089" s="33"/>
      <c r="D2089" s="34"/>
      <c r="E2089" s="34"/>
      <c r="L2089" s="37"/>
      <c r="M2089" s="38" t="str">
        <f t="shared" si="70"/>
        <v/>
      </c>
      <c r="N2089" s="39" t="str">
        <f t="shared" si="71"/>
        <v/>
      </c>
    </row>
    <row r="2090" spans="2:14" x14ac:dyDescent="0.25">
      <c r="B2090" s="16" t="str">
        <f>IF(C2090="","",SUMIF('Account Ref'!B:B,'Trade Sheet'!C2090,'Account Ref'!A:A))</f>
        <v/>
      </c>
      <c r="C2090" s="33"/>
      <c r="D2090" s="34"/>
      <c r="E2090" s="34"/>
      <c r="L2090" s="37"/>
      <c r="M2090" s="38" t="str">
        <f t="shared" si="70"/>
        <v/>
      </c>
      <c r="N2090" s="39" t="str">
        <f t="shared" si="71"/>
        <v/>
      </c>
    </row>
    <row r="2091" spans="2:14" x14ac:dyDescent="0.25">
      <c r="B2091" s="16" t="str">
        <f>IF(C2091="","",SUMIF('Account Ref'!B:B,'Trade Sheet'!C2091,'Account Ref'!A:A))</f>
        <v/>
      </c>
      <c r="C2091" s="33"/>
      <c r="D2091" s="34"/>
      <c r="E2091" s="34"/>
      <c r="L2091" s="37"/>
      <c r="M2091" s="38" t="str">
        <f t="shared" si="70"/>
        <v/>
      </c>
      <c r="N2091" s="39" t="str">
        <f t="shared" si="71"/>
        <v/>
      </c>
    </row>
    <row r="2092" spans="2:14" x14ac:dyDescent="0.25">
      <c r="B2092" s="16" t="str">
        <f>IF(C2092="","",SUMIF('Account Ref'!B:B,'Trade Sheet'!C2092,'Account Ref'!A:A))</f>
        <v/>
      </c>
      <c r="C2092" s="33"/>
      <c r="D2092" s="34"/>
      <c r="E2092" s="34"/>
      <c r="L2092" s="37"/>
      <c r="M2092" s="38" t="str">
        <f t="shared" si="70"/>
        <v/>
      </c>
      <c r="N2092" s="39" t="str">
        <f t="shared" si="71"/>
        <v/>
      </c>
    </row>
    <row r="2093" spans="2:14" x14ac:dyDescent="0.25">
      <c r="B2093" s="16" t="str">
        <f>IF(C2093="","",SUMIF('Account Ref'!B:B,'Trade Sheet'!C2093,'Account Ref'!A:A))</f>
        <v/>
      </c>
      <c r="C2093" s="33"/>
      <c r="D2093" s="34"/>
      <c r="E2093" s="34"/>
      <c r="L2093" s="37"/>
      <c r="M2093" s="38" t="str">
        <f t="shared" si="70"/>
        <v/>
      </c>
      <c r="N2093" s="39" t="str">
        <f t="shared" si="71"/>
        <v/>
      </c>
    </row>
    <row r="2094" spans="2:14" x14ac:dyDescent="0.25">
      <c r="B2094" s="16" t="str">
        <f>IF(C2094="","",SUMIF('Account Ref'!B:B,'Trade Sheet'!C2094,'Account Ref'!A:A))</f>
        <v/>
      </c>
      <c r="C2094" s="33"/>
      <c r="D2094" s="34"/>
      <c r="E2094" s="34"/>
      <c r="L2094" s="37"/>
      <c r="M2094" s="38" t="str">
        <f t="shared" si="70"/>
        <v/>
      </c>
      <c r="N2094" s="39" t="str">
        <f t="shared" si="71"/>
        <v/>
      </c>
    </row>
    <row r="2095" spans="2:14" x14ac:dyDescent="0.25">
      <c r="B2095" s="16" t="str">
        <f>IF(C2095="","",SUMIF('Account Ref'!B:B,'Trade Sheet'!C2095,'Account Ref'!A:A))</f>
        <v/>
      </c>
      <c r="C2095" s="33"/>
      <c r="D2095" s="34"/>
      <c r="E2095" s="34"/>
      <c r="L2095" s="37"/>
      <c r="M2095" s="38" t="str">
        <f t="shared" si="70"/>
        <v/>
      </c>
      <c r="N2095" s="39" t="str">
        <f t="shared" si="71"/>
        <v/>
      </c>
    </row>
    <row r="2096" spans="2:14" x14ac:dyDescent="0.25">
      <c r="B2096" s="16" t="str">
        <f>IF(C2096="","",SUMIF('Account Ref'!B:B,'Trade Sheet'!C2096,'Account Ref'!A:A))</f>
        <v/>
      </c>
      <c r="C2096" s="33"/>
      <c r="D2096" s="34"/>
      <c r="E2096" s="34"/>
      <c r="L2096" s="37"/>
      <c r="M2096" s="38" t="str">
        <f t="shared" si="70"/>
        <v/>
      </c>
      <c r="N2096" s="39" t="str">
        <f t="shared" si="71"/>
        <v/>
      </c>
    </row>
    <row r="2097" spans="2:14" x14ac:dyDescent="0.25">
      <c r="B2097" s="16" t="str">
        <f>IF(C2097="","",SUMIF('Account Ref'!B:B,'Trade Sheet'!C2097,'Account Ref'!A:A))</f>
        <v/>
      </c>
      <c r="C2097" s="33"/>
      <c r="D2097" s="34"/>
      <c r="E2097" s="34"/>
      <c r="L2097" s="37"/>
      <c r="M2097" s="38" t="str">
        <f t="shared" si="70"/>
        <v/>
      </c>
      <c r="N2097" s="39" t="str">
        <f t="shared" si="71"/>
        <v/>
      </c>
    </row>
    <row r="2098" spans="2:14" x14ac:dyDescent="0.25">
      <c r="B2098" s="16" t="str">
        <f>IF(C2098="","",SUMIF('Account Ref'!B:B,'Trade Sheet'!C2098,'Account Ref'!A:A))</f>
        <v/>
      </c>
      <c r="C2098" s="33"/>
      <c r="D2098" s="34"/>
      <c r="E2098" s="34"/>
      <c r="L2098" s="37"/>
      <c r="M2098" s="38" t="str">
        <f t="shared" si="70"/>
        <v/>
      </c>
      <c r="N2098" s="39" t="str">
        <f t="shared" si="71"/>
        <v/>
      </c>
    </row>
    <row r="2099" spans="2:14" x14ac:dyDescent="0.25">
      <c r="B2099" s="16" t="str">
        <f>IF(C2099="","",SUMIF('Account Ref'!B:B,'Trade Sheet'!C2099,'Account Ref'!A:A))</f>
        <v/>
      </c>
      <c r="C2099" s="33"/>
      <c r="D2099" s="34"/>
      <c r="E2099" s="34"/>
      <c r="L2099" s="37"/>
      <c r="M2099" s="38" t="str">
        <f t="shared" si="70"/>
        <v/>
      </c>
      <c r="N2099" s="39" t="str">
        <f t="shared" si="71"/>
        <v/>
      </c>
    </row>
    <row r="2100" spans="2:14" x14ac:dyDescent="0.25">
      <c r="B2100" s="16" t="str">
        <f>IF(C2100="","",SUMIF('Account Ref'!B:B,'Trade Sheet'!C2100,'Account Ref'!A:A))</f>
        <v/>
      </c>
      <c r="C2100" s="33"/>
      <c r="D2100" s="34"/>
      <c r="E2100" s="34"/>
      <c r="L2100" s="37"/>
      <c r="M2100" s="38" t="str">
        <f t="shared" si="70"/>
        <v/>
      </c>
      <c r="N2100" s="39" t="str">
        <f t="shared" si="71"/>
        <v/>
      </c>
    </row>
    <row r="2101" spans="2:14" x14ac:dyDescent="0.25">
      <c r="B2101" s="16" t="str">
        <f>IF(C2101="","",SUMIF('Account Ref'!B:B,'Trade Sheet'!C2101,'Account Ref'!A:A))</f>
        <v/>
      </c>
      <c r="C2101" s="33"/>
      <c r="D2101" s="34"/>
      <c r="E2101" s="34"/>
      <c r="L2101" s="37"/>
      <c r="M2101" s="38" t="str">
        <f t="shared" si="70"/>
        <v/>
      </c>
      <c r="N2101" s="39" t="str">
        <f t="shared" si="71"/>
        <v/>
      </c>
    </row>
    <row r="2102" spans="2:14" x14ac:dyDescent="0.25">
      <c r="B2102" s="16" t="str">
        <f>IF(C2102="","",SUMIF('Account Ref'!B:B,'Trade Sheet'!C2102,'Account Ref'!A:A))</f>
        <v/>
      </c>
      <c r="C2102" s="33"/>
      <c r="D2102" s="34"/>
      <c r="E2102" s="34"/>
      <c r="L2102" s="37"/>
      <c r="M2102" s="38" t="str">
        <f t="shared" si="70"/>
        <v/>
      </c>
      <c r="N2102" s="39" t="str">
        <f t="shared" si="71"/>
        <v/>
      </c>
    </row>
    <row r="2103" spans="2:14" x14ac:dyDescent="0.25">
      <c r="B2103" s="16" t="str">
        <f>IF(C2103="","",SUMIF('Account Ref'!B:B,'Trade Sheet'!C2103,'Account Ref'!A:A))</f>
        <v/>
      </c>
      <c r="C2103" s="33"/>
      <c r="D2103" s="34"/>
      <c r="E2103" s="34"/>
      <c r="L2103" s="37"/>
      <c r="M2103" s="38" t="str">
        <f t="shared" si="70"/>
        <v/>
      </c>
      <c r="N2103" s="39" t="str">
        <f t="shared" si="71"/>
        <v/>
      </c>
    </row>
    <row r="2104" spans="2:14" x14ac:dyDescent="0.25">
      <c r="B2104" s="16" t="str">
        <f>IF(C2104="","",SUMIF('Account Ref'!B:B,'Trade Sheet'!C2104,'Account Ref'!A:A))</f>
        <v/>
      </c>
      <c r="C2104" s="33"/>
      <c r="D2104" s="34"/>
      <c r="E2104" s="34"/>
      <c r="L2104" s="37"/>
      <c r="M2104" s="38" t="str">
        <f t="shared" si="70"/>
        <v/>
      </c>
      <c r="N2104" s="39" t="str">
        <f t="shared" si="71"/>
        <v/>
      </c>
    </row>
    <row r="2105" spans="2:14" x14ac:dyDescent="0.25">
      <c r="B2105" s="16" t="str">
        <f>IF(C2105="","",SUMIF('Account Ref'!B:B,'Trade Sheet'!C2105,'Account Ref'!A:A))</f>
        <v/>
      </c>
      <c r="C2105" s="33"/>
      <c r="D2105" s="34"/>
      <c r="E2105" s="34"/>
      <c r="L2105" s="37"/>
      <c r="M2105" s="38" t="str">
        <f t="shared" si="70"/>
        <v/>
      </c>
      <c r="N2105" s="39" t="str">
        <f t="shared" si="71"/>
        <v/>
      </c>
    </row>
    <row r="2106" spans="2:14" x14ac:dyDescent="0.25">
      <c r="B2106" s="16" t="str">
        <f>IF(C2106="","",SUMIF('Account Ref'!B:B,'Trade Sheet'!C2106,'Account Ref'!A:A))</f>
        <v/>
      </c>
      <c r="C2106" s="33"/>
      <c r="D2106" s="34"/>
      <c r="E2106" s="34"/>
      <c r="L2106" s="37"/>
      <c r="M2106" s="38" t="str">
        <f t="shared" si="70"/>
        <v/>
      </c>
      <c r="N2106" s="39" t="str">
        <f t="shared" si="71"/>
        <v/>
      </c>
    </row>
    <row r="2107" spans="2:14" x14ac:dyDescent="0.25">
      <c r="B2107" s="16" t="str">
        <f>IF(C2107="","",SUMIF('Account Ref'!B:B,'Trade Sheet'!C2107,'Account Ref'!A:A))</f>
        <v/>
      </c>
      <c r="C2107" s="33"/>
      <c r="D2107" s="34"/>
      <c r="E2107" s="34"/>
      <c r="L2107" s="37"/>
      <c r="M2107" s="38" t="str">
        <f t="shared" si="70"/>
        <v/>
      </c>
      <c r="N2107" s="39" t="str">
        <f t="shared" si="71"/>
        <v/>
      </c>
    </row>
    <row r="2108" spans="2:14" x14ac:dyDescent="0.25">
      <c r="B2108" s="16" t="str">
        <f>IF(C2108="","",SUMIF('Account Ref'!B:B,'Trade Sheet'!C2108,'Account Ref'!A:A))</f>
        <v/>
      </c>
      <c r="C2108" s="33"/>
      <c r="D2108" s="34"/>
      <c r="E2108" s="34"/>
      <c r="L2108" s="37"/>
      <c r="M2108" s="38" t="str">
        <f t="shared" si="70"/>
        <v/>
      </c>
      <c r="N2108" s="39" t="str">
        <f t="shared" si="71"/>
        <v/>
      </c>
    </row>
    <row r="2109" spans="2:14" x14ac:dyDescent="0.25">
      <c r="B2109" s="16" t="str">
        <f>IF(C2109="","",SUMIF('Account Ref'!B:B,'Trade Sheet'!C2109,'Account Ref'!A:A))</f>
        <v/>
      </c>
      <c r="C2109" s="33"/>
      <c r="D2109" s="34"/>
      <c r="E2109" s="34"/>
      <c r="L2109" s="37"/>
      <c r="M2109" s="38" t="str">
        <f t="shared" si="70"/>
        <v/>
      </c>
      <c r="N2109" s="39" t="str">
        <f t="shared" si="71"/>
        <v/>
      </c>
    </row>
    <row r="2110" spans="2:14" x14ac:dyDescent="0.25">
      <c r="B2110" s="16" t="str">
        <f>IF(C2110="","",SUMIF('Account Ref'!B:B,'Trade Sheet'!C2110,'Account Ref'!A:A))</f>
        <v/>
      </c>
      <c r="C2110" s="33"/>
      <c r="D2110" s="34"/>
      <c r="E2110" s="34"/>
      <c r="L2110" s="37"/>
      <c r="M2110" s="38" t="str">
        <f t="shared" si="70"/>
        <v/>
      </c>
      <c r="N2110" s="39" t="str">
        <f t="shared" si="71"/>
        <v/>
      </c>
    </row>
    <row r="2111" spans="2:14" x14ac:dyDescent="0.25">
      <c r="B2111" s="16" t="str">
        <f>IF(C2111="","",SUMIF('Account Ref'!B:B,'Trade Sheet'!C2111,'Account Ref'!A:A))</f>
        <v/>
      </c>
      <c r="C2111" s="33"/>
      <c r="D2111" s="34"/>
      <c r="E2111" s="34"/>
      <c r="L2111" s="37"/>
      <c r="M2111" s="38" t="str">
        <f t="shared" si="70"/>
        <v/>
      </c>
      <c r="N2111" s="39" t="str">
        <f t="shared" si="71"/>
        <v/>
      </c>
    </row>
    <row r="2112" spans="2:14" x14ac:dyDescent="0.25">
      <c r="B2112" s="16" t="str">
        <f>IF(C2112="","",SUMIF('Account Ref'!B:B,'Trade Sheet'!C2112,'Account Ref'!A:A))</f>
        <v/>
      </c>
      <c r="C2112" s="33"/>
      <c r="D2112" s="34"/>
      <c r="E2112" s="34"/>
      <c r="L2112" s="37"/>
      <c r="M2112" s="38" t="str">
        <f t="shared" si="70"/>
        <v/>
      </c>
      <c r="N2112" s="39" t="str">
        <f t="shared" si="71"/>
        <v/>
      </c>
    </row>
    <row r="2113" spans="2:14" x14ac:dyDescent="0.25">
      <c r="B2113" s="16" t="str">
        <f>IF(C2113="","",SUMIF('Account Ref'!B:B,'Trade Sheet'!C2113,'Account Ref'!A:A))</f>
        <v/>
      </c>
      <c r="C2113" s="33"/>
      <c r="D2113" s="34"/>
      <c r="E2113" s="34"/>
      <c r="L2113" s="37"/>
      <c r="M2113" s="38" t="str">
        <f t="shared" si="70"/>
        <v/>
      </c>
      <c r="N2113" s="39" t="str">
        <f t="shared" si="71"/>
        <v/>
      </c>
    </row>
    <row r="2114" spans="2:14" x14ac:dyDescent="0.25">
      <c r="B2114" s="16" t="str">
        <f>IF(C2114="","",SUMIF('Account Ref'!B:B,'Trade Sheet'!C2114,'Account Ref'!A:A))</f>
        <v/>
      </c>
      <c r="C2114" s="33"/>
      <c r="D2114" s="34"/>
      <c r="E2114" s="34"/>
      <c r="L2114" s="37"/>
      <c r="M2114" s="38" t="str">
        <f t="shared" si="70"/>
        <v/>
      </c>
      <c r="N2114" s="39" t="str">
        <f t="shared" si="71"/>
        <v/>
      </c>
    </row>
    <row r="2115" spans="2:14" x14ac:dyDescent="0.25">
      <c r="B2115" s="16" t="str">
        <f>IF(C2115="","",SUMIF('Account Ref'!B:B,'Trade Sheet'!C2115,'Account Ref'!A:A))</f>
        <v/>
      </c>
      <c r="C2115" s="33"/>
      <c r="D2115" s="34"/>
      <c r="E2115" s="34"/>
      <c r="L2115" s="37"/>
      <c r="M2115" s="38" t="str">
        <f t="shared" si="70"/>
        <v/>
      </c>
      <c r="N2115" s="39" t="str">
        <f t="shared" si="71"/>
        <v/>
      </c>
    </row>
    <row r="2116" spans="2:14" x14ac:dyDescent="0.25">
      <c r="B2116" s="16" t="str">
        <f>IF(C2116="","",SUMIF('Account Ref'!B:B,'Trade Sheet'!C2116,'Account Ref'!A:A))</f>
        <v/>
      </c>
      <c r="C2116" s="33"/>
      <c r="D2116" s="34"/>
      <c r="E2116" s="34"/>
      <c r="L2116" s="37"/>
      <c r="M2116" s="38" t="str">
        <f t="shared" si="70"/>
        <v/>
      </c>
      <c r="N2116" s="39" t="str">
        <f t="shared" si="71"/>
        <v/>
      </c>
    </row>
    <row r="2117" spans="2:14" x14ac:dyDescent="0.25">
      <c r="B2117" s="16" t="str">
        <f>IF(C2117="","",SUMIF('Account Ref'!B:B,'Trade Sheet'!C2117,'Account Ref'!A:A))</f>
        <v/>
      </c>
      <c r="C2117" s="33"/>
      <c r="D2117" s="34"/>
      <c r="E2117" s="34"/>
      <c r="L2117" s="37"/>
      <c r="M2117" s="38" t="str">
        <f t="shared" si="70"/>
        <v/>
      </c>
      <c r="N2117" s="39" t="str">
        <f t="shared" si="71"/>
        <v/>
      </c>
    </row>
    <row r="2118" spans="2:14" x14ac:dyDescent="0.25">
      <c r="B2118" s="16" t="str">
        <f>IF(C2118="","",SUMIF('Account Ref'!B:B,'Trade Sheet'!C2118,'Account Ref'!A:A))</f>
        <v/>
      </c>
      <c r="C2118" s="33"/>
      <c r="D2118" s="34"/>
      <c r="E2118" s="34"/>
      <c r="L2118" s="37"/>
      <c r="M2118" s="38" t="str">
        <f t="shared" si="70"/>
        <v/>
      </c>
      <c r="N2118" s="39" t="str">
        <f t="shared" si="71"/>
        <v/>
      </c>
    </row>
    <row r="2119" spans="2:14" x14ac:dyDescent="0.25">
      <c r="B2119" s="16" t="str">
        <f>IF(C2119="","",SUMIF('Account Ref'!B:B,'Trade Sheet'!C2119,'Account Ref'!A:A))</f>
        <v/>
      </c>
      <c r="C2119" s="33"/>
      <c r="D2119" s="34"/>
      <c r="E2119" s="34"/>
      <c r="L2119" s="37"/>
      <c r="M2119" s="38" t="str">
        <f t="shared" si="70"/>
        <v/>
      </c>
      <c r="N2119" s="39" t="str">
        <f t="shared" si="71"/>
        <v/>
      </c>
    </row>
    <row r="2120" spans="2:14" x14ac:dyDescent="0.25">
      <c r="B2120" s="16" t="str">
        <f>IF(C2120="","",SUMIF('Account Ref'!B:B,'Trade Sheet'!C2120,'Account Ref'!A:A))</f>
        <v/>
      </c>
      <c r="C2120" s="33"/>
      <c r="D2120" s="34"/>
      <c r="E2120" s="34"/>
      <c r="L2120" s="37"/>
      <c r="M2120" s="38" t="str">
        <f t="shared" si="70"/>
        <v/>
      </c>
      <c r="N2120" s="39" t="str">
        <f t="shared" si="71"/>
        <v/>
      </c>
    </row>
    <row r="2121" spans="2:14" x14ac:dyDescent="0.25">
      <c r="B2121" s="16" t="str">
        <f>IF(C2121="","",SUMIF('Account Ref'!B:B,'Trade Sheet'!C2121,'Account Ref'!A:A))</f>
        <v/>
      </c>
      <c r="C2121" s="33"/>
      <c r="D2121" s="34"/>
      <c r="E2121" s="34"/>
      <c r="L2121" s="37"/>
      <c r="M2121" s="38" t="str">
        <f t="shared" si="70"/>
        <v/>
      </c>
      <c r="N2121" s="39" t="str">
        <f t="shared" si="71"/>
        <v/>
      </c>
    </row>
    <row r="2122" spans="2:14" x14ac:dyDescent="0.25">
      <c r="B2122" s="16" t="str">
        <f>IF(C2122="","",SUMIF('Account Ref'!B:B,'Trade Sheet'!C2122,'Account Ref'!A:A))</f>
        <v/>
      </c>
      <c r="C2122" s="33"/>
      <c r="D2122" s="34"/>
      <c r="E2122" s="34"/>
      <c r="L2122" s="37"/>
      <c r="M2122" s="38" t="str">
        <f t="shared" si="70"/>
        <v/>
      </c>
      <c r="N2122" s="39" t="str">
        <f t="shared" si="71"/>
        <v/>
      </c>
    </row>
    <row r="2123" spans="2:14" x14ac:dyDescent="0.25">
      <c r="B2123" s="16" t="str">
        <f>IF(C2123="","",SUMIF('Account Ref'!B:B,'Trade Sheet'!C2123,'Account Ref'!A:A))</f>
        <v/>
      </c>
      <c r="C2123" s="33"/>
      <c r="D2123" s="34"/>
      <c r="E2123" s="34"/>
      <c r="L2123" s="37"/>
      <c r="M2123" s="38" t="str">
        <f t="shared" si="70"/>
        <v/>
      </c>
      <c r="N2123" s="39" t="str">
        <f t="shared" si="71"/>
        <v/>
      </c>
    </row>
    <row r="2124" spans="2:14" x14ac:dyDescent="0.25">
      <c r="B2124" s="16" t="str">
        <f>IF(C2124="","",SUMIF('Account Ref'!B:B,'Trade Sheet'!C2124,'Account Ref'!A:A))</f>
        <v/>
      </c>
      <c r="C2124" s="33"/>
      <c r="D2124" s="34"/>
      <c r="E2124" s="34"/>
      <c r="L2124" s="37"/>
      <c r="M2124" s="38" t="str">
        <f t="shared" si="70"/>
        <v/>
      </c>
      <c r="N2124" s="39" t="str">
        <f t="shared" si="71"/>
        <v/>
      </c>
    </row>
    <row r="2125" spans="2:14" x14ac:dyDescent="0.25">
      <c r="B2125" s="16" t="str">
        <f>IF(C2125="","",SUMIF('Account Ref'!B:B,'Trade Sheet'!C2125,'Account Ref'!A:A))</f>
        <v/>
      </c>
      <c r="C2125" s="33"/>
      <c r="D2125" s="34"/>
      <c r="E2125" s="34"/>
      <c r="L2125" s="37"/>
      <c r="M2125" s="38" t="str">
        <f t="shared" si="70"/>
        <v/>
      </c>
      <c r="N2125" s="39" t="str">
        <f t="shared" si="71"/>
        <v/>
      </c>
    </row>
    <row r="2126" spans="2:14" x14ac:dyDescent="0.25">
      <c r="B2126" s="16" t="str">
        <f>IF(C2126="","",SUMIF('Account Ref'!B:B,'Trade Sheet'!C2126,'Account Ref'!A:A))</f>
        <v/>
      </c>
      <c r="C2126" s="33"/>
      <c r="D2126" s="34"/>
      <c r="E2126" s="34"/>
      <c r="L2126" s="37"/>
      <c r="M2126" s="38" t="str">
        <f t="shared" si="70"/>
        <v/>
      </c>
      <c r="N2126" s="39" t="str">
        <f t="shared" si="71"/>
        <v/>
      </c>
    </row>
    <row r="2127" spans="2:14" x14ac:dyDescent="0.25">
      <c r="B2127" s="16" t="str">
        <f>IF(C2127="","",SUMIF('Account Ref'!B:B,'Trade Sheet'!C2127,'Account Ref'!A:A))</f>
        <v/>
      </c>
      <c r="C2127" s="33"/>
      <c r="D2127" s="34"/>
      <c r="E2127" s="34"/>
      <c r="L2127" s="37"/>
      <c r="M2127" s="38" t="str">
        <f t="shared" si="70"/>
        <v/>
      </c>
      <c r="N2127" s="39" t="str">
        <f t="shared" si="71"/>
        <v/>
      </c>
    </row>
    <row r="2128" spans="2:14" x14ac:dyDescent="0.25">
      <c r="B2128" s="16" t="str">
        <f>IF(C2128="","",SUMIF('Account Ref'!B:B,'Trade Sheet'!C2128,'Account Ref'!A:A))</f>
        <v/>
      </c>
      <c r="C2128" s="33"/>
      <c r="D2128" s="34"/>
      <c r="E2128" s="34"/>
      <c r="L2128" s="37"/>
      <c r="M2128" s="38" t="str">
        <f t="shared" si="70"/>
        <v/>
      </c>
      <c r="N2128" s="39" t="str">
        <f t="shared" si="71"/>
        <v/>
      </c>
    </row>
    <row r="2129" spans="2:14" x14ac:dyDescent="0.25">
      <c r="B2129" s="16" t="str">
        <f>IF(C2129="","",SUMIF('Account Ref'!B:B,'Trade Sheet'!C2129,'Account Ref'!A:A))</f>
        <v/>
      </c>
      <c r="C2129" s="33"/>
      <c r="D2129" s="34"/>
      <c r="E2129" s="34"/>
      <c r="L2129" s="37"/>
      <c r="M2129" s="38" t="str">
        <f t="shared" si="70"/>
        <v/>
      </c>
      <c r="N2129" s="39" t="str">
        <f t="shared" si="71"/>
        <v/>
      </c>
    </row>
    <row r="2130" spans="2:14" x14ac:dyDescent="0.25">
      <c r="B2130" s="16" t="str">
        <f>IF(C2130="","",SUMIF('Account Ref'!B:B,'Trade Sheet'!C2130,'Account Ref'!A:A))</f>
        <v/>
      </c>
      <c r="C2130" s="33"/>
      <c r="D2130" s="34"/>
      <c r="E2130" s="34"/>
      <c r="L2130" s="37"/>
      <c r="M2130" s="38" t="str">
        <f t="shared" si="70"/>
        <v/>
      </c>
      <c r="N2130" s="39" t="str">
        <f t="shared" si="71"/>
        <v/>
      </c>
    </row>
    <row r="2131" spans="2:14" x14ac:dyDescent="0.25">
      <c r="B2131" s="16" t="str">
        <f>IF(C2131="","",SUMIF('Account Ref'!B:B,'Trade Sheet'!C2131,'Account Ref'!A:A))</f>
        <v/>
      </c>
      <c r="C2131" s="33"/>
      <c r="D2131" s="34"/>
      <c r="E2131" s="34"/>
      <c r="L2131" s="37"/>
      <c r="M2131" s="38" t="str">
        <f t="shared" si="70"/>
        <v/>
      </c>
      <c r="N2131" s="39" t="str">
        <f t="shared" si="71"/>
        <v/>
      </c>
    </row>
    <row r="2132" spans="2:14" x14ac:dyDescent="0.25">
      <c r="B2132" s="16" t="str">
        <f>IF(C2132="","",SUMIF('Account Ref'!B:B,'Trade Sheet'!C2132,'Account Ref'!A:A))</f>
        <v/>
      </c>
      <c r="C2132" s="33"/>
      <c r="D2132" s="34"/>
      <c r="E2132" s="34"/>
      <c r="L2132" s="37"/>
      <c r="M2132" s="38" t="str">
        <f t="shared" si="70"/>
        <v/>
      </c>
      <c r="N2132" s="39" t="str">
        <f t="shared" si="71"/>
        <v/>
      </c>
    </row>
    <row r="2133" spans="2:14" x14ac:dyDescent="0.25">
      <c r="B2133" s="16" t="str">
        <f>IF(C2133="","",SUMIF('Account Ref'!B:B,'Trade Sheet'!C2133,'Account Ref'!A:A))</f>
        <v/>
      </c>
      <c r="C2133" s="33"/>
      <c r="D2133" s="34"/>
      <c r="E2133" s="34"/>
      <c r="L2133" s="37"/>
      <c r="M2133" s="38" t="str">
        <f t="shared" si="70"/>
        <v/>
      </c>
      <c r="N2133" s="39" t="str">
        <f t="shared" si="71"/>
        <v/>
      </c>
    </row>
    <row r="2134" spans="2:14" x14ac:dyDescent="0.25">
      <c r="B2134" s="16" t="str">
        <f>IF(C2134="","",SUMIF('Account Ref'!B:B,'Trade Sheet'!C2134,'Account Ref'!A:A))</f>
        <v/>
      </c>
      <c r="C2134" s="33"/>
      <c r="D2134" s="34"/>
      <c r="E2134" s="34"/>
      <c r="L2134" s="37"/>
      <c r="M2134" s="38" t="str">
        <f t="shared" si="70"/>
        <v/>
      </c>
      <c r="N2134" s="39" t="str">
        <f t="shared" si="71"/>
        <v/>
      </c>
    </row>
    <row r="2135" spans="2:14" x14ac:dyDescent="0.25">
      <c r="B2135" s="16" t="str">
        <f>IF(C2135="","",SUMIF('Account Ref'!B:B,'Trade Sheet'!C2135,'Account Ref'!A:A))</f>
        <v/>
      </c>
      <c r="C2135" s="33"/>
      <c r="D2135" s="34"/>
      <c r="E2135" s="34"/>
      <c r="L2135" s="37"/>
      <c r="M2135" s="38" t="str">
        <f t="shared" si="70"/>
        <v/>
      </c>
      <c r="N2135" s="39" t="str">
        <f t="shared" si="71"/>
        <v/>
      </c>
    </row>
    <row r="2136" spans="2:14" x14ac:dyDescent="0.25">
      <c r="B2136" s="16" t="str">
        <f>IF(C2136="","",SUMIF('Account Ref'!B:B,'Trade Sheet'!C2136,'Account Ref'!A:A))</f>
        <v/>
      </c>
      <c r="C2136" s="33"/>
      <c r="D2136" s="34"/>
      <c r="E2136" s="34"/>
      <c r="L2136" s="37"/>
      <c r="M2136" s="38" t="str">
        <f t="shared" si="70"/>
        <v/>
      </c>
      <c r="N2136" s="39" t="str">
        <f t="shared" si="71"/>
        <v/>
      </c>
    </row>
    <row r="2137" spans="2:14" x14ac:dyDescent="0.25">
      <c r="B2137" s="16" t="str">
        <f>IF(C2137="","",SUMIF('Account Ref'!B:B,'Trade Sheet'!C2137,'Account Ref'!A:A))</f>
        <v/>
      </c>
      <c r="C2137" s="33"/>
      <c r="D2137" s="34"/>
      <c r="E2137" s="34"/>
      <c r="L2137" s="37"/>
      <c r="M2137" s="38" t="str">
        <f t="shared" si="70"/>
        <v/>
      </c>
      <c r="N2137" s="39" t="str">
        <f t="shared" si="71"/>
        <v/>
      </c>
    </row>
    <row r="2138" spans="2:14" x14ac:dyDescent="0.25">
      <c r="B2138" s="16" t="str">
        <f>IF(C2138="","",SUMIF('Account Ref'!B:B,'Trade Sheet'!C2138,'Account Ref'!A:A))</f>
        <v/>
      </c>
      <c r="C2138" s="33"/>
      <c r="D2138" s="34"/>
      <c r="E2138" s="34"/>
      <c r="L2138" s="37"/>
      <c r="M2138" s="38" t="str">
        <f t="shared" si="70"/>
        <v/>
      </c>
      <c r="N2138" s="39" t="str">
        <f t="shared" si="71"/>
        <v/>
      </c>
    </row>
    <row r="2139" spans="2:14" x14ac:dyDescent="0.25">
      <c r="B2139" s="16" t="str">
        <f>IF(C2139="","",SUMIF('Account Ref'!B:B,'Trade Sheet'!C2139,'Account Ref'!A:A))</f>
        <v/>
      </c>
      <c r="C2139" s="33"/>
      <c r="D2139" s="34"/>
      <c r="E2139" s="34"/>
      <c r="L2139" s="37"/>
      <c r="M2139" s="38" t="str">
        <f t="shared" si="70"/>
        <v/>
      </c>
      <c r="N2139" s="39" t="str">
        <f t="shared" si="71"/>
        <v/>
      </c>
    </row>
    <row r="2140" spans="2:14" x14ac:dyDescent="0.25">
      <c r="B2140" s="16" t="str">
        <f>IF(C2140="","",SUMIF('Account Ref'!B:B,'Trade Sheet'!C2140,'Account Ref'!A:A))</f>
        <v/>
      </c>
      <c r="C2140" s="33"/>
      <c r="D2140" s="34"/>
      <c r="E2140" s="34"/>
      <c r="L2140" s="37"/>
      <c r="M2140" s="38" t="str">
        <f t="shared" si="70"/>
        <v/>
      </c>
      <c r="N2140" s="39" t="str">
        <f t="shared" si="71"/>
        <v/>
      </c>
    </row>
    <row r="2141" spans="2:14" x14ac:dyDescent="0.25">
      <c r="B2141" s="16" t="str">
        <f>IF(C2141="","",SUMIF('Account Ref'!B:B,'Trade Sheet'!C2141,'Account Ref'!A:A))</f>
        <v/>
      </c>
      <c r="C2141" s="33"/>
      <c r="D2141" s="34"/>
      <c r="E2141" s="34"/>
      <c r="L2141" s="37"/>
      <c r="M2141" s="38" t="str">
        <f t="shared" si="70"/>
        <v/>
      </c>
      <c r="N2141" s="39" t="str">
        <f t="shared" si="71"/>
        <v/>
      </c>
    </row>
    <row r="2142" spans="2:14" x14ac:dyDescent="0.25">
      <c r="B2142" s="16" t="str">
        <f>IF(C2142="","",SUMIF('Account Ref'!B:B,'Trade Sheet'!C2142,'Account Ref'!A:A))</f>
        <v/>
      </c>
      <c r="C2142" s="33"/>
      <c r="D2142" s="34"/>
      <c r="E2142" s="34"/>
      <c r="L2142" s="37"/>
      <c r="M2142" s="38" t="str">
        <f t="shared" si="70"/>
        <v/>
      </c>
      <c r="N2142" s="39" t="str">
        <f t="shared" si="71"/>
        <v/>
      </c>
    </row>
    <row r="2143" spans="2:14" x14ac:dyDescent="0.25">
      <c r="B2143" s="16" t="str">
        <f>IF(C2143="","",SUMIF('Account Ref'!B:B,'Trade Sheet'!C2143,'Account Ref'!A:A))</f>
        <v/>
      </c>
      <c r="C2143" s="33"/>
      <c r="D2143" s="34"/>
      <c r="E2143" s="34"/>
      <c r="L2143" s="37"/>
      <c r="M2143" s="38" t="str">
        <f t="shared" si="70"/>
        <v/>
      </c>
      <c r="N2143" s="39" t="str">
        <f t="shared" si="71"/>
        <v/>
      </c>
    </row>
    <row r="2144" spans="2:14" x14ac:dyDescent="0.25">
      <c r="B2144" s="16" t="str">
        <f>IF(C2144="","",SUMIF('Account Ref'!B:B,'Trade Sheet'!C2144,'Account Ref'!A:A))</f>
        <v/>
      </c>
      <c r="C2144" s="33"/>
      <c r="D2144" s="34"/>
      <c r="E2144" s="34"/>
      <c r="L2144" s="37"/>
      <c r="M2144" s="38" t="str">
        <f t="shared" si="70"/>
        <v/>
      </c>
      <c r="N2144" s="39" t="str">
        <f t="shared" si="71"/>
        <v/>
      </c>
    </row>
    <row r="2145" spans="2:14" x14ac:dyDescent="0.25">
      <c r="B2145" s="16" t="str">
        <f>IF(C2145="","",SUMIF('Account Ref'!B:B,'Trade Sheet'!C2145,'Account Ref'!A:A))</f>
        <v/>
      </c>
      <c r="C2145" s="33"/>
      <c r="D2145" s="34"/>
      <c r="E2145" s="34"/>
      <c r="L2145" s="37"/>
      <c r="M2145" s="38" t="str">
        <f t="shared" si="70"/>
        <v/>
      </c>
      <c r="N2145" s="39" t="str">
        <f t="shared" si="71"/>
        <v/>
      </c>
    </row>
    <row r="2146" spans="2:14" x14ac:dyDescent="0.25">
      <c r="B2146" s="16" t="str">
        <f>IF(C2146="","",SUMIF('Account Ref'!B:B,'Trade Sheet'!C2146,'Account Ref'!A:A))</f>
        <v/>
      </c>
      <c r="C2146" s="33"/>
      <c r="D2146" s="34"/>
      <c r="E2146" s="34"/>
      <c r="L2146" s="37"/>
      <c r="M2146" s="38" t="str">
        <f t="shared" si="70"/>
        <v/>
      </c>
      <c r="N2146" s="39" t="str">
        <f t="shared" si="71"/>
        <v/>
      </c>
    </row>
    <row r="2147" spans="2:14" x14ac:dyDescent="0.25">
      <c r="B2147" s="16" t="str">
        <f>IF(C2147="","",SUMIF('Account Ref'!B:B,'Trade Sheet'!C2147,'Account Ref'!A:A))</f>
        <v/>
      </c>
      <c r="C2147" s="33"/>
      <c r="D2147" s="34"/>
      <c r="E2147" s="34"/>
      <c r="L2147" s="37"/>
      <c r="M2147" s="38" t="str">
        <f t="shared" si="70"/>
        <v/>
      </c>
      <c r="N2147" s="39" t="str">
        <f t="shared" si="71"/>
        <v/>
      </c>
    </row>
    <row r="2148" spans="2:14" x14ac:dyDescent="0.25">
      <c r="B2148" s="16" t="str">
        <f>IF(C2148="","",SUMIF('Account Ref'!B:B,'Trade Sheet'!C2148,'Account Ref'!A:A))</f>
        <v/>
      </c>
      <c r="C2148" s="33"/>
      <c r="D2148" s="34"/>
      <c r="E2148" s="34"/>
      <c r="L2148" s="37"/>
      <c r="M2148" s="38" t="str">
        <f t="shared" si="70"/>
        <v/>
      </c>
      <c r="N2148" s="39" t="str">
        <f t="shared" si="71"/>
        <v/>
      </c>
    </row>
    <row r="2149" spans="2:14" x14ac:dyDescent="0.25">
      <c r="B2149" s="16" t="str">
        <f>IF(C2149="","",SUMIF('Account Ref'!B:B,'Trade Sheet'!C2149,'Account Ref'!A:A))</f>
        <v/>
      </c>
      <c r="C2149" s="33"/>
      <c r="D2149" s="34"/>
      <c r="E2149" s="34"/>
      <c r="L2149" s="37"/>
      <c r="M2149" s="38" t="str">
        <f t="shared" si="70"/>
        <v/>
      </c>
      <c r="N2149" s="39" t="str">
        <f t="shared" si="71"/>
        <v/>
      </c>
    </row>
    <row r="2150" spans="2:14" x14ac:dyDescent="0.25">
      <c r="B2150" s="16" t="str">
        <f>IF(C2150="","",SUMIF('Account Ref'!B:B,'Trade Sheet'!C2150,'Account Ref'!A:A))</f>
        <v/>
      </c>
      <c r="C2150" s="33"/>
      <c r="D2150" s="34"/>
      <c r="E2150" s="34"/>
      <c r="L2150" s="37"/>
      <c r="M2150" s="38" t="str">
        <f t="shared" si="70"/>
        <v/>
      </c>
      <c r="N2150" s="39" t="str">
        <f t="shared" si="71"/>
        <v/>
      </c>
    </row>
    <row r="2151" spans="2:14" x14ac:dyDescent="0.25">
      <c r="B2151" s="16" t="str">
        <f>IF(C2151="","",SUMIF('Account Ref'!B:B,'Trade Sheet'!C2151,'Account Ref'!A:A))</f>
        <v/>
      </c>
      <c r="C2151" s="33"/>
      <c r="D2151" s="34"/>
      <c r="E2151" s="34"/>
      <c r="L2151" s="37"/>
      <c r="M2151" s="38" t="str">
        <f t="shared" si="70"/>
        <v/>
      </c>
      <c r="N2151" s="39" t="str">
        <f t="shared" si="71"/>
        <v/>
      </c>
    </row>
    <row r="2152" spans="2:14" x14ac:dyDescent="0.25">
      <c r="B2152" s="16" t="str">
        <f>IF(C2152="","",SUMIF('Account Ref'!B:B,'Trade Sheet'!C2152,'Account Ref'!A:A))</f>
        <v/>
      </c>
      <c r="C2152" s="33"/>
      <c r="D2152" s="34"/>
      <c r="E2152" s="34"/>
      <c r="L2152" s="37"/>
      <c r="M2152" s="38" t="str">
        <f t="shared" ref="M2152:M2215" si="72">IF(H2152="","",H2152*L2152)</f>
        <v/>
      </c>
      <c r="N2152" s="39" t="str">
        <f t="shared" ref="N2152:N2215" si="73">IF(M2152="","",I2152*-M2152)</f>
        <v/>
      </c>
    </row>
    <row r="2153" spans="2:14" x14ac:dyDescent="0.25">
      <c r="B2153" s="16" t="str">
        <f>IF(C2153="","",SUMIF('Account Ref'!B:B,'Trade Sheet'!C2153,'Account Ref'!A:A))</f>
        <v/>
      </c>
      <c r="C2153" s="33"/>
      <c r="D2153" s="34"/>
      <c r="E2153" s="34"/>
      <c r="L2153" s="37"/>
      <c r="M2153" s="38" t="str">
        <f t="shared" si="72"/>
        <v/>
      </c>
      <c r="N2153" s="39" t="str">
        <f t="shared" si="73"/>
        <v/>
      </c>
    </row>
    <row r="2154" spans="2:14" x14ac:dyDescent="0.25">
      <c r="B2154" s="16" t="str">
        <f>IF(C2154="","",SUMIF('Account Ref'!B:B,'Trade Sheet'!C2154,'Account Ref'!A:A))</f>
        <v/>
      </c>
      <c r="C2154" s="33"/>
      <c r="D2154" s="34"/>
      <c r="E2154" s="34"/>
      <c r="L2154" s="37"/>
      <c r="M2154" s="38" t="str">
        <f t="shared" si="72"/>
        <v/>
      </c>
      <c r="N2154" s="39" t="str">
        <f t="shared" si="73"/>
        <v/>
      </c>
    </row>
    <row r="2155" spans="2:14" x14ac:dyDescent="0.25">
      <c r="B2155" s="16" t="str">
        <f>IF(C2155="","",SUMIF('Account Ref'!B:B,'Trade Sheet'!C2155,'Account Ref'!A:A))</f>
        <v/>
      </c>
      <c r="C2155" s="33"/>
      <c r="D2155" s="34"/>
      <c r="E2155" s="34"/>
      <c r="L2155" s="37"/>
      <c r="M2155" s="38" t="str">
        <f t="shared" si="72"/>
        <v/>
      </c>
      <c r="N2155" s="39" t="str">
        <f t="shared" si="73"/>
        <v/>
      </c>
    </row>
    <row r="2156" spans="2:14" x14ac:dyDescent="0.25">
      <c r="B2156" s="16" t="str">
        <f>IF(C2156="","",SUMIF('Account Ref'!B:B,'Trade Sheet'!C2156,'Account Ref'!A:A))</f>
        <v/>
      </c>
      <c r="C2156" s="33"/>
      <c r="D2156" s="34"/>
      <c r="E2156" s="34"/>
      <c r="L2156" s="37"/>
      <c r="M2156" s="38" t="str">
        <f t="shared" si="72"/>
        <v/>
      </c>
      <c r="N2156" s="39" t="str">
        <f t="shared" si="73"/>
        <v/>
      </c>
    </row>
    <row r="2157" spans="2:14" x14ac:dyDescent="0.25">
      <c r="B2157" s="16" t="str">
        <f>IF(C2157="","",SUMIF('Account Ref'!B:B,'Trade Sheet'!C2157,'Account Ref'!A:A))</f>
        <v/>
      </c>
      <c r="C2157" s="33"/>
      <c r="D2157" s="34"/>
      <c r="E2157" s="34"/>
      <c r="L2157" s="37"/>
      <c r="M2157" s="38" t="str">
        <f t="shared" si="72"/>
        <v/>
      </c>
      <c r="N2157" s="39" t="str">
        <f t="shared" si="73"/>
        <v/>
      </c>
    </row>
    <row r="2158" spans="2:14" x14ac:dyDescent="0.25">
      <c r="B2158" s="16" t="str">
        <f>IF(C2158="","",SUMIF('Account Ref'!B:B,'Trade Sheet'!C2158,'Account Ref'!A:A))</f>
        <v/>
      </c>
      <c r="C2158" s="33"/>
      <c r="D2158" s="34"/>
      <c r="E2158" s="34"/>
      <c r="L2158" s="37"/>
      <c r="M2158" s="38" t="str">
        <f t="shared" si="72"/>
        <v/>
      </c>
      <c r="N2158" s="39" t="str">
        <f t="shared" si="73"/>
        <v/>
      </c>
    </row>
    <row r="2159" spans="2:14" x14ac:dyDescent="0.25">
      <c r="B2159" s="16" t="str">
        <f>IF(C2159="","",SUMIF('Account Ref'!B:B,'Trade Sheet'!C2159,'Account Ref'!A:A))</f>
        <v/>
      </c>
      <c r="C2159" s="33"/>
      <c r="D2159" s="34"/>
      <c r="E2159" s="34"/>
      <c r="L2159" s="37"/>
      <c r="M2159" s="38" t="str">
        <f t="shared" si="72"/>
        <v/>
      </c>
      <c r="N2159" s="39" t="str">
        <f t="shared" si="73"/>
        <v/>
      </c>
    </row>
    <row r="2160" spans="2:14" x14ac:dyDescent="0.25">
      <c r="B2160" s="16" t="str">
        <f>IF(C2160="","",SUMIF('Account Ref'!B:B,'Trade Sheet'!C2160,'Account Ref'!A:A))</f>
        <v/>
      </c>
      <c r="C2160" s="33"/>
      <c r="D2160" s="34"/>
      <c r="E2160" s="34"/>
      <c r="L2160" s="37"/>
      <c r="M2160" s="38" t="str">
        <f t="shared" si="72"/>
        <v/>
      </c>
      <c r="N2160" s="39" t="str">
        <f t="shared" si="73"/>
        <v/>
      </c>
    </row>
    <row r="2161" spans="2:14" x14ac:dyDescent="0.25">
      <c r="B2161" s="16" t="str">
        <f>IF(C2161="","",SUMIF('Account Ref'!B:B,'Trade Sheet'!C2161,'Account Ref'!A:A))</f>
        <v/>
      </c>
      <c r="C2161" s="33"/>
      <c r="D2161" s="34"/>
      <c r="E2161" s="34"/>
      <c r="L2161" s="37"/>
      <c r="M2161" s="38" t="str">
        <f t="shared" si="72"/>
        <v/>
      </c>
      <c r="N2161" s="39" t="str">
        <f t="shared" si="73"/>
        <v/>
      </c>
    </row>
    <row r="2162" spans="2:14" x14ac:dyDescent="0.25">
      <c r="B2162" s="16" t="str">
        <f>IF(C2162="","",SUMIF('Account Ref'!B:B,'Trade Sheet'!C2162,'Account Ref'!A:A))</f>
        <v/>
      </c>
      <c r="C2162" s="33"/>
      <c r="D2162" s="34"/>
      <c r="E2162" s="34"/>
      <c r="L2162" s="37"/>
      <c r="M2162" s="38" t="str">
        <f t="shared" si="72"/>
        <v/>
      </c>
      <c r="N2162" s="39" t="str">
        <f t="shared" si="73"/>
        <v/>
      </c>
    </row>
    <row r="2163" spans="2:14" x14ac:dyDescent="0.25">
      <c r="B2163" s="16" t="str">
        <f>IF(C2163="","",SUMIF('Account Ref'!B:B,'Trade Sheet'!C2163,'Account Ref'!A:A))</f>
        <v/>
      </c>
      <c r="C2163" s="33"/>
      <c r="D2163" s="34"/>
      <c r="E2163" s="34"/>
      <c r="L2163" s="37"/>
      <c r="M2163" s="38" t="str">
        <f t="shared" si="72"/>
        <v/>
      </c>
      <c r="N2163" s="39" t="str">
        <f t="shared" si="73"/>
        <v/>
      </c>
    </row>
    <row r="2164" spans="2:14" x14ac:dyDescent="0.25">
      <c r="B2164" s="16" t="str">
        <f>IF(C2164="","",SUMIF('Account Ref'!B:B,'Trade Sheet'!C2164,'Account Ref'!A:A))</f>
        <v/>
      </c>
      <c r="C2164" s="33"/>
      <c r="D2164" s="34"/>
      <c r="E2164" s="34"/>
      <c r="L2164" s="37"/>
      <c r="M2164" s="38" t="str">
        <f t="shared" si="72"/>
        <v/>
      </c>
      <c r="N2164" s="39" t="str">
        <f t="shared" si="73"/>
        <v/>
      </c>
    </row>
    <row r="2165" spans="2:14" x14ac:dyDescent="0.25">
      <c r="B2165" s="16" t="str">
        <f>IF(C2165="","",SUMIF('Account Ref'!B:B,'Trade Sheet'!C2165,'Account Ref'!A:A))</f>
        <v/>
      </c>
      <c r="C2165" s="33"/>
      <c r="D2165" s="34"/>
      <c r="E2165" s="34"/>
      <c r="L2165" s="37"/>
      <c r="M2165" s="38" t="str">
        <f t="shared" si="72"/>
        <v/>
      </c>
      <c r="N2165" s="39" t="str">
        <f t="shared" si="73"/>
        <v/>
      </c>
    </row>
    <row r="2166" spans="2:14" x14ac:dyDescent="0.25">
      <c r="B2166" s="16" t="str">
        <f>IF(C2166="","",SUMIF('Account Ref'!B:B,'Trade Sheet'!C2166,'Account Ref'!A:A))</f>
        <v/>
      </c>
      <c r="C2166" s="33"/>
      <c r="D2166" s="34"/>
      <c r="E2166" s="34"/>
      <c r="L2166" s="37"/>
      <c r="M2166" s="38" t="str">
        <f t="shared" si="72"/>
        <v/>
      </c>
      <c r="N2166" s="39" t="str">
        <f t="shared" si="73"/>
        <v/>
      </c>
    </row>
    <row r="2167" spans="2:14" x14ac:dyDescent="0.25">
      <c r="B2167" s="16" t="str">
        <f>IF(C2167="","",SUMIF('Account Ref'!B:B,'Trade Sheet'!C2167,'Account Ref'!A:A))</f>
        <v/>
      </c>
      <c r="C2167" s="33"/>
      <c r="D2167" s="34"/>
      <c r="E2167" s="34"/>
      <c r="L2167" s="37"/>
      <c r="M2167" s="38" t="str">
        <f t="shared" si="72"/>
        <v/>
      </c>
      <c r="N2167" s="39" t="str">
        <f t="shared" si="73"/>
        <v/>
      </c>
    </row>
    <row r="2168" spans="2:14" x14ac:dyDescent="0.25">
      <c r="B2168" s="16" t="str">
        <f>IF(C2168="","",SUMIF('Account Ref'!B:B,'Trade Sheet'!C2168,'Account Ref'!A:A))</f>
        <v/>
      </c>
      <c r="C2168" s="33"/>
      <c r="D2168" s="34"/>
      <c r="E2168" s="34"/>
      <c r="L2168" s="37"/>
      <c r="M2168" s="38" t="str">
        <f t="shared" si="72"/>
        <v/>
      </c>
      <c r="N2168" s="39" t="str">
        <f t="shared" si="73"/>
        <v/>
      </c>
    </row>
    <row r="2169" spans="2:14" x14ac:dyDescent="0.25">
      <c r="B2169" s="16" t="str">
        <f>IF(C2169="","",SUMIF('Account Ref'!B:B,'Trade Sheet'!C2169,'Account Ref'!A:A))</f>
        <v/>
      </c>
      <c r="C2169" s="33"/>
      <c r="D2169" s="34"/>
      <c r="E2169" s="34"/>
      <c r="L2169" s="37"/>
      <c r="M2169" s="38" t="str">
        <f t="shared" si="72"/>
        <v/>
      </c>
      <c r="N2169" s="39" t="str">
        <f t="shared" si="73"/>
        <v/>
      </c>
    </row>
    <row r="2170" spans="2:14" x14ac:dyDescent="0.25">
      <c r="B2170" s="16" t="str">
        <f>IF(C2170="","",SUMIF('Account Ref'!B:B,'Trade Sheet'!C2170,'Account Ref'!A:A))</f>
        <v/>
      </c>
      <c r="C2170" s="33"/>
      <c r="D2170" s="34"/>
      <c r="E2170" s="34"/>
      <c r="L2170" s="37"/>
      <c r="M2170" s="38" t="str">
        <f t="shared" si="72"/>
        <v/>
      </c>
      <c r="N2170" s="39" t="str">
        <f t="shared" si="73"/>
        <v/>
      </c>
    </row>
    <row r="2171" spans="2:14" x14ac:dyDescent="0.25">
      <c r="B2171" s="16" t="str">
        <f>IF(C2171="","",SUMIF('Account Ref'!B:B,'Trade Sheet'!C2171,'Account Ref'!A:A))</f>
        <v/>
      </c>
      <c r="C2171" s="33"/>
      <c r="D2171" s="34"/>
      <c r="E2171" s="34"/>
      <c r="L2171" s="37"/>
      <c r="M2171" s="38" t="str">
        <f t="shared" si="72"/>
        <v/>
      </c>
      <c r="N2171" s="39" t="str">
        <f t="shared" si="73"/>
        <v/>
      </c>
    </row>
    <row r="2172" spans="2:14" x14ac:dyDescent="0.25">
      <c r="B2172" s="16" t="str">
        <f>IF(C2172="","",SUMIF('Account Ref'!B:B,'Trade Sheet'!C2172,'Account Ref'!A:A))</f>
        <v/>
      </c>
      <c r="C2172" s="33"/>
      <c r="D2172" s="34"/>
      <c r="E2172" s="34"/>
      <c r="L2172" s="37"/>
      <c r="M2172" s="38" t="str">
        <f t="shared" si="72"/>
        <v/>
      </c>
      <c r="N2172" s="39" t="str">
        <f t="shared" si="73"/>
        <v/>
      </c>
    </row>
    <row r="2173" spans="2:14" x14ac:dyDescent="0.25">
      <c r="B2173" s="16" t="str">
        <f>IF(C2173="","",SUMIF('Account Ref'!B:B,'Trade Sheet'!C2173,'Account Ref'!A:A))</f>
        <v/>
      </c>
      <c r="C2173" s="33"/>
      <c r="D2173" s="34"/>
      <c r="E2173" s="34"/>
      <c r="L2173" s="37"/>
      <c r="M2173" s="38" t="str">
        <f t="shared" si="72"/>
        <v/>
      </c>
      <c r="N2173" s="39" t="str">
        <f t="shared" si="73"/>
        <v/>
      </c>
    </row>
    <row r="2174" spans="2:14" x14ac:dyDescent="0.25">
      <c r="B2174" s="16" t="str">
        <f>IF(C2174="","",SUMIF('Account Ref'!B:B,'Trade Sheet'!C2174,'Account Ref'!A:A))</f>
        <v/>
      </c>
      <c r="C2174" s="33"/>
      <c r="D2174" s="34"/>
      <c r="E2174" s="34"/>
      <c r="L2174" s="37"/>
      <c r="M2174" s="38" t="str">
        <f t="shared" si="72"/>
        <v/>
      </c>
      <c r="N2174" s="39" t="str">
        <f t="shared" si="73"/>
        <v/>
      </c>
    </row>
    <row r="2175" spans="2:14" x14ac:dyDescent="0.25">
      <c r="B2175" s="16" t="str">
        <f>IF(C2175="","",SUMIF('Account Ref'!B:B,'Trade Sheet'!C2175,'Account Ref'!A:A))</f>
        <v/>
      </c>
      <c r="C2175" s="33"/>
      <c r="D2175" s="34"/>
      <c r="E2175" s="34"/>
      <c r="L2175" s="37"/>
      <c r="M2175" s="38" t="str">
        <f t="shared" si="72"/>
        <v/>
      </c>
      <c r="N2175" s="39" t="str">
        <f t="shared" si="73"/>
        <v/>
      </c>
    </row>
    <row r="2176" spans="2:14" x14ac:dyDescent="0.25">
      <c r="B2176" s="16" t="str">
        <f>IF(C2176="","",SUMIF('Account Ref'!B:B,'Trade Sheet'!C2176,'Account Ref'!A:A))</f>
        <v/>
      </c>
      <c r="C2176" s="33"/>
      <c r="D2176" s="34"/>
      <c r="E2176" s="34"/>
      <c r="L2176" s="37"/>
      <c r="M2176" s="38" t="str">
        <f t="shared" si="72"/>
        <v/>
      </c>
      <c r="N2176" s="39" t="str">
        <f t="shared" si="73"/>
        <v/>
      </c>
    </row>
    <row r="2177" spans="2:14" x14ac:dyDescent="0.25">
      <c r="B2177" s="16" t="str">
        <f>IF(C2177="","",SUMIF('Account Ref'!B:B,'Trade Sheet'!C2177,'Account Ref'!A:A))</f>
        <v/>
      </c>
      <c r="C2177" s="33"/>
      <c r="D2177" s="34"/>
      <c r="E2177" s="34"/>
      <c r="L2177" s="37"/>
      <c r="M2177" s="38" t="str">
        <f t="shared" si="72"/>
        <v/>
      </c>
      <c r="N2177" s="39" t="str">
        <f t="shared" si="73"/>
        <v/>
      </c>
    </row>
    <row r="2178" spans="2:14" x14ac:dyDescent="0.25">
      <c r="B2178" s="16" t="str">
        <f>IF(C2178="","",SUMIF('Account Ref'!B:B,'Trade Sheet'!C2178,'Account Ref'!A:A))</f>
        <v/>
      </c>
      <c r="C2178" s="33"/>
      <c r="D2178" s="34"/>
      <c r="E2178" s="34"/>
      <c r="L2178" s="37"/>
      <c r="M2178" s="38" t="str">
        <f t="shared" si="72"/>
        <v/>
      </c>
      <c r="N2178" s="39" t="str">
        <f t="shared" si="73"/>
        <v/>
      </c>
    </row>
    <row r="2179" spans="2:14" x14ac:dyDescent="0.25">
      <c r="B2179" s="16" t="str">
        <f>IF(C2179="","",SUMIF('Account Ref'!B:B,'Trade Sheet'!C2179,'Account Ref'!A:A))</f>
        <v/>
      </c>
      <c r="C2179" s="33"/>
      <c r="D2179" s="34"/>
      <c r="E2179" s="34"/>
      <c r="L2179" s="37"/>
      <c r="M2179" s="38" t="str">
        <f t="shared" si="72"/>
        <v/>
      </c>
      <c r="N2179" s="39" t="str">
        <f t="shared" si="73"/>
        <v/>
      </c>
    </row>
    <row r="2180" spans="2:14" x14ac:dyDescent="0.25">
      <c r="B2180" s="16" t="str">
        <f>IF(C2180="","",SUMIF('Account Ref'!B:B,'Trade Sheet'!C2180,'Account Ref'!A:A))</f>
        <v/>
      </c>
      <c r="C2180" s="33"/>
      <c r="D2180" s="34"/>
      <c r="E2180" s="34"/>
      <c r="L2180" s="37"/>
      <c r="M2180" s="38" t="str">
        <f t="shared" si="72"/>
        <v/>
      </c>
      <c r="N2180" s="39" t="str">
        <f t="shared" si="73"/>
        <v/>
      </c>
    </row>
    <row r="2181" spans="2:14" x14ac:dyDescent="0.25">
      <c r="B2181" s="16" t="str">
        <f>IF(C2181="","",SUMIF('Account Ref'!B:B,'Trade Sheet'!C2181,'Account Ref'!A:A))</f>
        <v/>
      </c>
      <c r="C2181" s="33"/>
      <c r="D2181" s="34"/>
      <c r="E2181" s="34"/>
      <c r="L2181" s="37"/>
      <c r="M2181" s="38" t="str">
        <f t="shared" si="72"/>
        <v/>
      </c>
      <c r="N2181" s="39" t="str">
        <f t="shared" si="73"/>
        <v/>
      </c>
    </row>
    <row r="2182" spans="2:14" x14ac:dyDescent="0.25">
      <c r="B2182" s="16" t="str">
        <f>IF(C2182="","",SUMIF('Account Ref'!B:B,'Trade Sheet'!C2182,'Account Ref'!A:A))</f>
        <v/>
      </c>
      <c r="C2182" s="33"/>
      <c r="D2182" s="34"/>
      <c r="E2182" s="34"/>
      <c r="L2182" s="37"/>
      <c r="M2182" s="38" t="str">
        <f t="shared" si="72"/>
        <v/>
      </c>
      <c r="N2182" s="39" t="str">
        <f t="shared" si="73"/>
        <v/>
      </c>
    </row>
    <row r="2183" spans="2:14" x14ac:dyDescent="0.25">
      <c r="B2183" s="16" t="str">
        <f>IF(C2183="","",SUMIF('Account Ref'!B:B,'Trade Sheet'!C2183,'Account Ref'!A:A))</f>
        <v/>
      </c>
      <c r="C2183" s="33"/>
      <c r="D2183" s="34"/>
      <c r="E2183" s="34"/>
      <c r="L2183" s="37"/>
      <c r="M2183" s="38" t="str">
        <f t="shared" si="72"/>
        <v/>
      </c>
      <c r="N2183" s="39" t="str">
        <f t="shared" si="73"/>
        <v/>
      </c>
    </row>
    <row r="2184" spans="2:14" x14ac:dyDescent="0.25">
      <c r="B2184" s="16" t="str">
        <f>IF(C2184="","",SUMIF('Account Ref'!B:B,'Trade Sheet'!C2184,'Account Ref'!A:A))</f>
        <v/>
      </c>
      <c r="C2184" s="33"/>
      <c r="D2184" s="34"/>
      <c r="E2184" s="34"/>
      <c r="L2184" s="37"/>
      <c r="M2184" s="38" t="str">
        <f t="shared" si="72"/>
        <v/>
      </c>
      <c r="N2184" s="39" t="str">
        <f t="shared" si="73"/>
        <v/>
      </c>
    </row>
    <row r="2185" spans="2:14" x14ac:dyDescent="0.25">
      <c r="B2185" s="16" t="str">
        <f>IF(C2185="","",SUMIF('Account Ref'!B:B,'Trade Sheet'!C2185,'Account Ref'!A:A))</f>
        <v/>
      </c>
      <c r="C2185" s="33"/>
      <c r="D2185" s="34"/>
      <c r="E2185" s="34"/>
      <c r="L2185" s="37"/>
      <c r="M2185" s="38" t="str">
        <f t="shared" si="72"/>
        <v/>
      </c>
      <c r="N2185" s="39" t="str">
        <f t="shared" si="73"/>
        <v/>
      </c>
    </row>
    <row r="2186" spans="2:14" x14ac:dyDescent="0.25">
      <c r="B2186" s="16" t="str">
        <f>IF(C2186="","",SUMIF('Account Ref'!B:B,'Trade Sheet'!C2186,'Account Ref'!A:A))</f>
        <v/>
      </c>
      <c r="C2186" s="33"/>
      <c r="D2186" s="34"/>
      <c r="E2186" s="34"/>
      <c r="L2186" s="37"/>
      <c r="M2186" s="38" t="str">
        <f t="shared" si="72"/>
        <v/>
      </c>
      <c r="N2186" s="39" t="str">
        <f t="shared" si="73"/>
        <v/>
      </c>
    </row>
    <row r="2187" spans="2:14" x14ac:dyDescent="0.25">
      <c r="B2187" s="16" t="str">
        <f>IF(C2187="","",SUMIF('Account Ref'!B:B,'Trade Sheet'!C2187,'Account Ref'!A:A))</f>
        <v/>
      </c>
      <c r="C2187" s="33"/>
      <c r="D2187" s="34"/>
      <c r="E2187" s="34"/>
      <c r="L2187" s="37"/>
      <c r="M2187" s="38" t="str">
        <f t="shared" si="72"/>
        <v/>
      </c>
      <c r="N2187" s="39" t="str">
        <f t="shared" si="73"/>
        <v/>
      </c>
    </row>
    <row r="2188" spans="2:14" x14ac:dyDescent="0.25">
      <c r="B2188" s="16" t="str">
        <f>IF(C2188="","",SUMIF('Account Ref'!B:B,'Trade Sheet'!C2188,'Account Ref'!A:A))</f>
        <v/>
      </c>
      <c r="C2188" s="33"/>
      <c r="D2188" s="34"/>
      <c r="E2188" s="34"/>
      <c r="L2188" s="37"/>
      <c r="M2188" s="38" t="str">
        <f t="shared" si="72"/>
        <v/>
      </c>
      <c r="N2188" s="39" t="str">
        <f t="shared" si="73"/>
        <v/>
      </c>
    </row>
    <row r="2189" spans="2:14" x14ac:dyDescent="0.25">
      <c r="B2189" s="16" t="str">
        <f>IF(C2189="","",SUMIF('Account Ref'!B:B,'Trade Sheet'!C2189,'Account Ref'!A:A))</f>
        <v/>
      </c>
      <c r="C2189" s="33"/>
      <c r="D2189" s="34"/>
      <c r="E2189" s="34"/>
      <c r="L2189" s="37"/>
      <c r="M2189" s="38" t="str">
        <f t="shared" si="72"/>
        <v/>
      </c>
      <c r="N2189" s="39" t="str">
        <f t="shared" si="73"/>
        <v/>
      </c>
    </row>
    <row r="2190" spans="2:14" x14ac:dyDescent="0.25">
      <c r="B2190" s="16" t="str">
        <f>IF(C2190="","",SUMIF('Account Ref'!B:B,'Trade Sheet'!C2190,'Account Ref'!A:A))</f>
        <v/>
      </c>
      <c r="C2190" s="33"/>
      <c r="D2190" s="34"/>
      <c r="E2190" s="34"/>
      <c r="L2190" s="37"/>
      <c r="M2190" s="38" t="str">
        <f t="shared" si="72"/>
        <v/>
      </c>
      <c r="N2190" s="39" t="str">
        <f t="shared" si="73"/>
        <v/>
      </c>
    </row>
    <row r="2191" spans="2:14" x14ac:dyDescent="0.25">
      <c r="B2191" s="16" t="str">
        <f>IF(C2191="","",SUMIF('Account Ref'!B:B,'Trade Sheet'!C2191,'Account Ref'!A:A))</f>
        <v/>
      </c>
      <c r="C2191" s="33"/>
      <c r="D2191" s="34"/>
      <c r="E2191" s="34"/>
      <c r="L2191" s="37"/>
      <c r="M2191" s="38" t="str">
        <f t="shared" si="72"/>
        <v/>
      </c>
      <c r="N2191" s="39" t="str">
        <f t="shared" si="73"/>
        <v/>
      </c>
    </row>
    <row r="2192" spans="2:14" x14ac:dyDescent="0.25">
      <c r="B2192" s="16" t="str">
        <f>IF(C2192="","",SUMIF('Account Ref'!B:B,'Trade Sheet'!C2192,'Account Ref'!A:A))</f>
        <v/>
      </c>
      <c r="C2192" s="33"/>
      <c r="D2192" s="34"/>
      <c r="E2192" s="34"/>
      <c r="L2192" s="37"/>
      <c r="M2192" s="38" t="str">
        <f t="shared" si="72"/>
        <v/>
      </c>
      <c r="N2192" s="39" t="str">
        <f t="shared" si="73"/>
        <v/>
      </c>
    </row>
    <row r="2193" spans="2:14" x14ac:dyDescent="0.25">
      <c r="B2193" s="16" t="str">
        <f>IF(C2193="","",SUMIF('Account Ref'!B:B,'Trade Sheet'!C2193,'Account Ref'!A:A))</f>
        <v/>
      </c>
      <c r="C2193" s="33"/>
      <c r="D2193" s="34"/>
      <c r="E2193" s="34"/>
      <c r="L2193" s="37"/>
      <c r="M2193" s="38" t="str">
        <f t="shared" si="72"/>
        <v/>
      </c>
      <c r="N2193" s="39" t="str">
        <f t="shared" si="73"/>
        <v/>
      </c>
    </row>
    <row r="2194" spans="2:14" x14ac:dyDescent="0.25">
      <c r="B2194" s="16" t="str">
        <f>IF(C2194="","",SUMIF('Account Ref'!B:B,'Trade Sheet'!C2194,'Account Ref'!A:A))</f>
        <v/>
      </c>
      <c r="C2194" s="33"/>
      <c r="D2194" s="34"/>
      <c r="E2194" s="34"/>
      <c r="L2194" s="37"/>
      <c r="M2194" s="38" t="str">
        <f t="shared" si="72"/>
        <v/>
      </c>
      <c r="N2194" s="39" t="str">
        <f t="shared" si="73"/>
        <v/>
      </c>
    </row>
    <row r="2195" spans="2:14" x14ac:dyDescent="0.25">
      <c r="B2195" s="16" t="str">
        <f>IF(C2195="","",SUMIF('Account Ref'!B:B,'Trade Sheet'!C2195,'Account Ref'!A:A))</f>
        <v/>
      </c>
      <c r="C2195" s="33"/>
      <c r="D2195" s="34"/>
      <c r="E2195" s="34"/>
      <c r="L2195" s="37"/>
      <c r="M2195" s="38" t="str">
        <f t="shared" si="72"/>
        <v/>
      </c>
      <c r="N2195" s="39" t="str">
        <f t="shared" si="73"/>
        <v/>
      </c>
    </row>
    <row r="2196" spans="2:14" x14ac:dyDescent="0.25">
      <c r="B2196" s="16" t="str">
        <f>IF(C2196="","",SUMIF('Account Ref'!B:B,'Trade Sheet'!C2196,'Account Ref'!A:A))</f>
        <v/>
      </c>
      <c r="C2196" s="33"/>
      <c r="D2196" s="34"/>
      <c r="E2196" s="34"/>
      <c r="L2196" s="37"/>
      <c r="M2196" s="38" t="str">
        <f t="shared" si="72"/>
        <v/>
      </c>
      <c r="N2196" s="39" t="str">
        <f t="shared" si="73"/>
        <v/>
      </c>
    </row>
    <row r="2197" spans="2:14" x14ac:dyDescent="0.25">
      <c r="B2197" s="16" t="str">
        <f>IF(C2197="","",SUMIF('Account Ref'!B:B,'Trade Sheet'!C2197,'Account Ref'!A:A))</f>
        <v/>
      </c>
      <c r="C2197" s="33"/>
      <c r="D2197" s="34"/>
      <c r="E2197" s="34"/>
      <c r="L2197" s="37"/>
      <c r="M2197" s="38" t="str">
        <f t="shared" si="72"/>
        <v/>
      </c>
      <c r="N2197" s="39" t="str">
        <f t="shared" si="73"/>
        <v/>
      </c>
    </row>
    <row r="2198" spans="2:14" x14ac:dyDescent="0.25">
      <c r="B2198" s="16" t="str">
        <f>IF(C2198="","",SUMIF('Account Ref'!B:B,'Trade Sheet'!C2198,'Account Ref'!A:A))</f>
        <v/>
      </c>
      <c r="C2198" s="33"/>
      <c r="D2198" s="34"/>
      <c r="E2198" s="34"/>
      <c r="L2198" s="37"/>
      <c r="M2198" s="38" t="str">
        <f t="shared" si="72"/>
        <v/>
      </c>
      <c r="N2198" s="39" t="str">
        <f t="shared" si="73"/>
        <v/>
      </c>
    </row>
    <row r="2199" spans="2:14" x14ac:dyDescent="0.25">
      <c r="B2199" s="16" t="str">
        <f>IF(C2199="","",SUMIF('Account Ref'!B:B,'Trade Sheet'!C2199,'Account Ref'!A:A))</f>
        <v/>
      </c>
      <c r="C2199" s="33"/>
      <c r="D2199" s="34"/>
      <c r="E2199" s="34"/>
      <c r="L2199" s="37"/>
      <c r="M2199" s="38" t="str">
        <f t="shared" si="72"/>
        <v/>
      </c>
      <c r="N2199" s="39" t="str">
        <f t="shared" si="73"/>
        <v/>
      </c>
    </row>
    <row r="2200" spans="2:14" x14ac:dyDescent="0.25">
      <c r="B2200" s="16" t="str">
        <f>IF(C2200="","",SUMIF('Account Ref'!B:B,'Trade Sheet'!C2200,'Account Ref'!A:A))</f>
        <v/>
      </c>
      <c r="C2200" s="33"/>
      <c r="D2200" s="34"/>
      <c r="E2200" s="34"/>
      <c r="L2200" s="37"/>
      <c r="M2200" s="38" t="str">
        <f t="shared" si="72"/>
        <v/>
      </c>
      <c r="N2200" s="39" t="str">
        <f t="shared" si="73"/>
        <v/>
      </c>
    </row>
    <row r="2201" spans="2:14" x14ac:dyDescent="0.25">
      <c r="B2201" s="16" t="str">
        <f>IF(C2201="","",SUMIF('Account Ref'!B:B,'Trade Sheet'!C2201,'Account Ref'!A:A))</f>
        <v/>
      </c>
      <c r="C2201" s="33"/>
      <c r="D2201" s="34"/>
      <c r="E2201" s="34"/>
      <c r="L2201" s="37"/>
      <c r="M2201" s="38" t="str">
        <f t="shared" si="72"/>
        <v/>
      </c>
      <c r="N2201" s="39" t="str">
        <f t="shared" si="73"/>
        <v/>
      </c>
    </row>
    <row r="2202" spans="2:14" x14ac:dyDescent="0.25">
      <c r="B2202" s="16" t="str">
        <f>IF(C2202="","",SUMIF('Account Ref'!B:B,'Trade Sheet'!C2202,'Account Ref'!A:A))</f>
        <v/>
      </c>
      <c r="C2202" s="33"/>
      <c r="D2202" s="34"/>
      <c r="E2202" s="34"/>
      <c r="L2202" s="37"/>
      <c r="M2202" s="38" t="str">
        <f t="shared" si="72"/>
        <v/>
      </c>
      <c r="N2202" s="39" t="str">
        <f t="shared" si="73"/>
        <v/>
      </c>
    </row>
    <row r="2203" spans="2:14" x14ac:dyDescent="0.25">
      <c r="B2203" s="16" t="str">
        <f>IF(C2203="","",SUMIF('Account Ref'!B:B,'Trade Sheet'!C2203,'Account Ref'!A:A))</f>
        <v/>
      </c>
      <c r="C2203" s="33"/>
      <c r="D2203" s="34"/>
      <c r="E2203" s="34"/>
      <c r="L2203" s="37"/>
      <c r="M2203" s="38" t="str">
        <f t="shared" si="72"/>
        <v/>
      </c>
      <c r="N2203" s="39" t="str">
        <f t="shared" si="73"/>
        <v/>
      </c>
    </row>
    <row r="2204" spans="2:14" x14ac:dyDescent="0.25">
      <c r="B2204" s="16" t="str">
        <f>IF(C2204="","",SUMIF('Account Ref'!B:B,'Trade Sheet'!C2204,'Account Ref'!A:A))</f>
        <v/>
      </c>
      <c r="C2204" s="33"/>
      <c r="D2204" s="34"/>
      <c r="E2204" s="34"/>
      <c r="L2204" s="37"/>
      <c r="M2204" s="38" t="str">
        <f t="shared" si="72"/>
        <v/>
      </c>
      <c r="N2204" s="39" t="str">
        <f t="shared" si="73"/>
        <v/>
      </c>
    </row>
    <row r="2205" spans="2:14" x14ac:dyDescent="0.25">
      <c r="B2205" s="16" t="str">
        <f>IF(C2205="","",SUMIF('Account Ref'!B:B,'Trade Sheet'!C2205,'Account Ref'!A:A))</f>
        <v/>
      </c>
      <c r="C2205" s="33"/>
      <c r="D2205" s="34"/>
      <c r="E2205" s="34"/>
      <c r="L2205" s="37"/>
      <c r="M2205" s="38" t="str">
        <f t="shared" si="72"/>
        <v/>
      </c>
      <c r="N2205" s="39" t="str">
        <f t="shared" si="73"/>
        <v/>
      </c>
    </row>
    <row r="2206" spans="2:14" x14ac:dyDescent="0.25">
      <c r="B2206" s="16" t="str">
        <f>IF(C2206="","",SUMIF('Account Ref'!B:B,'Trade Sheet'!C2206,'Account Ref'!A:A))</f>
        <v/>
      </c>
      <c r="C2206" s="33"/>
      <c r="D2206" s="34"/>
      <c r="E2206" s="34"/>
      <c r="L2206" s="37"/>
      <c r="M2206" s="38" t="str">
        <f t="shared" si="72"/>
        <v/>
      </c>
      <c r="N2206" s="39" t="str">
        <f t="shared" si="73"/>
        <v/>
      </c>
    </row>
    <row r="2207" spans="2:14" x14ac:dyDescent="0.25">
      <c r="B2207" s="16" t="str">
        <f>IF(C2207="","",SUMIF('Account Ref'!B:B,'Trade Sheet'!C2207,'Account Ref'!A:A))</f>
        <v/>
      </c>
      <c r="C2207" s="33"/>
      <c r="D2207" s="34"/>
      <c r="E2207" s="34"/>
      <c r="L2207" s="37"/>
      <c r="M2207" s="38" t="str">
        <f t="shared" si="72"/>
        <v/>
      </c>
      <c r="N2207" s="39" t="str">
        <f t="shared" si="73"/>
        <v/>
      </c>
    </row>
    <row r="2208" spans="2:14" x14ac:dyDescent="0.25">
      <c r="B2208" s="16" t="str">
        <f>IF(C2208="","",SUMIF('Account Ref'!B:B,'Trade Sheet'!C2208,'Account Ref'!A:A))</f>
        <v/>
      </c>
      <c r="C2208" s="33"/>
      <c r="D2208" s="34"/>
      <c r="E2208" s="34"/>
      <c r="L2208" s="37"/>
      <c r="M2208" s="38" t="str">
        <f t="shared" si="72"/>
        <v/>
      </c>
      <c r="N2208" s="39" t="str">
        <f t="shared" si="73"/>
        <v/>
      </c>
    </row>
    <row r="2209" spans="2:14" x14ac:dyDescent="0.25">
      <c r="B2209" s="16" t="str">
        <f>IF(C2209="","",SUMIF('Account Ref'!B:B,'Trade Sheet'!C2209,'Account Ref'!A:A))</f>
        <v/>
      </c>
      <c r="C2209" s="33"/>
      <c r="D2209" s="34"/>
      <c r="E2209" s="34"/>
      <c r="L2209" s="37"/>
      <c r="M2209" s="38" t="str">
        <f t="shared" si="72"/>
        <v/>
      </c>
      <c r="N2209" s="39" t="str">
        <f t="shared" si="73"/>
        <v/>
      </c>
    </row>
    <row r="2210" spans="2:14" x14ac:dyDescent="0.25">
      <c r="B2210" s="16" t="str">
        <f>IF(C2210="","",SUMIF('Account Ref'!B:B,'Trade Sheet'!C2210,'Account Ref'!A:A))</f>
        <v/>
      </c>
      <c r="C2210" s="33"/>
      <c r="D2210" s="34"/>
      <c r="E2210" s="34"/>
      <c r="L2210" s="37"/>
      <c r="M2210" s="38" t="str">
        <f t="shared" si="72"/>
        <v/>
      </c>
      <c r="N2210" s="39" t="str">
        <f t="shared" si="73"/>
        <v/>
      </c>
    </row>
    <row r="2211" spans="2:14" x14ac:dyDescent="0.25">
      <c r="B2211" s="16" t="str">
        <f>IF(C2211="","",SUMIF('Account Ref'!B:B,'Trade Sheet'!C2211,'Account Ref'!A:A))</f>
        <v/>
      </c>
      <c r="C2211" s="33"/>
      <c r="D2211" s="34"/>
      <c r="E2211" s="34"/>
      <c r="L2211" s="37"/>
      <c r="M2211" s="38" t="str">
        <f t="shared" si="72"/>
        <v/>
      </c>
      <c r="N2211" s="39" t="str">
        <f t="shared" si="73"/>
        <v/>
      </c>
    </row>
    <row r="2212" spans="2:14" x14ac:dyDescent="0.25">
      <c r="B2212" s="16" t="str">
        <f>IF(C2212="","",SUMIF('Account Ref'!B:B,'Trade Sheet'!C2212,'Account Ref'!A:A))</f>
        <v/>
      </c>
      <c r="C2212" s="33"/>
      <c r="D2212" s="34"/>
      <c r="E2212" s="34"/>
      <c r="L2212" s="37"/>
      <c r="M2212" s="38" t="str">
        <f t="shared" si="72"/>
        <v/>
      </c>
      <c r="N2212" s="39" t="str">
        <f t="shared" si="73"/>
        <v/>
      </c>
    </row>
    <row r="2213" spans="2:14" x14ac:dyDescent="0.25">
      <c r="B2213" s="16" t="str">
        <f>IF(C2213="","",SUMIF('Account Ref'!B:B,'Trade Sheet'!C2213,'Account Ref'!A:A))</f>
        <v/>
      </c>
      <c r="C2213" s="33"/>
      <c r="D2213" s="34"/>
      <c r="E2213" s="34"/>
      <c r="L2213" s="37"/>
      <c r="M2213" s="38" t="str">
        <f t="shared" si="72"/>
        <v/>
      </c>
      <c r="N2213" s="39" t="str">
        <f t="shared" si="73"/>
        <v/>
      </c>
    </row>
    <row r="2214" spans="2:14" x14ac:dyDescent="0.25">
      <c r="B2214" s="16" t="str">
        <f>IF(C2214="","",SUMIF('Account Ref'!B:B,'Trade Sheet'!C2214,'Account Ref'!A:A))</f>
        <v/>
      </c>
      <c r="C2214" s="33"/>
      <c r="D2214" s="34"/>
      <c r="E2214" s="34"/>
      <c r="L2214" s="37"/>
      <c r="M2214" s="38" t="str">
        <f t="shared" si="72"/>
        <v/>
      </c>
      <c r="N2214" s="39" t="str">
        <f t="shared" si="73"/>
        <v/>
      </c>
    </row>
    <row r="2215" spans="2:14" x14ac:dyDescent="0.25">
      <c r="B2215" s="16" t="str">
        <f>IF(C2215="","",SUMIF('Account Ref'!B:B,'Trade Sheet'!C2215,'Account Ref'!A:A))</f>
        <v/>
      </c>
      <c r="C2215" s="33"/>
      <c r="D2215" s="34"/>
      <c r="E2215" s="34"/>
      <c r="L2215" s="37"/>
      <c r="M2215" s="38" t="str">
        <f t="shared" si="72"/>
        <v/>
      </c>
      <c r="N2215" s="39" t="str">
        <f t="shared" si="73"/>
        <v/>
      </c>
    </row>
    <row r="2216" spans="2:14" x14ac:dyDescent="0.25">
      <c r="B2216" s="16" t="str">
        <f>IF(C2216="","",SUMIF('Account Ref'!B:B,'Trade Sheet'!C2216,'Account Ref'!A:A))</f>
        <v/>
      </c>
      <c r="C2216" s="33"/>
      <c r="D2216" s="34"/>
      <c r="E2216" s="34"/>
      <c r="L2216" s="37"/>
      <c r="M2216" s="38" t="str">
        <f t="shared" ref="M2216:M2279" si="74">IF(H2216="","",H2216*L2216)</f>
        <v/>
      </c>
      <c r="N2216" s="39" t="str">
        <f t="shared" ref="N2216:N2279" si="75">IF(M2216="","",I2216*-M2216)</f>
        <v/>
      </c>
    </row>
    <row r="2217" spans="2:14" x14ac:dyDescent="0.25">
      <c r="B2217" s="16" t="str">
        <f>IF(C2217="","",SUMIF('Account Ref'!B:B,'Trade Sheet'!C2217,'Account Ref'!A:A))</f>
        <v/>
      </c>
      <c r="C2217" s="33"/>
      <c r="D2217" s="34"/>
      <c r="E2217" s="34"/>
      <c r="L2217" s="37"/>
      <c r="M2217" s="38" t="str">
        <f t="shared" si="74"/>
        <v/>
      </c>
      <c r="N2217" s="39" t="str">
        <f t="shared" si="75"/>
        <v/>
      </c>
    </row>
    <row r="2218" spans="2:14" x14ac:dyDescent="0.25">
      <c r="B2218" s="16" t="str">
        <f>IF(C2218="","",SUMIF('Account Ref'!B:B,'Trade Sheet'!C2218,'Account Ref'!A:A))</f>
        <v/>
      </c>
      <c r="C2218" s="33"/>
      <c r="D2218" s="34"/>
      <c r="E2218" s="34"/>
      <c r="L2218" s="37"/>
      <c r="M2218" s="38" t="str">
        <f t="shared" si="74"/>
        <v/>
      </c>
      <c r="N2218" s="39" t="str">
        <f t="shared" si="75"/>
        <v/>
      </c>
    </row>
    <row r="2219" spans="2:14" x14ac:dyDescent="0.25">
      <c r="B2219" s="16" t="str">
        <f>IF(C2219="","",SUMIF('Account Ref'!B:B,'Trade Sheet'!C2219,'Account Ref'!A:A))</f>
        <v/>
      </c>
      <c r="C2219" s="33"/>
      <c r="D2219" s="34"/>
      <c r="E2219" s="34"/>
      <c r="L2219" s="37"/>
      <c r="M2219" s="38" t="str">
        <f t="shared" si="74"/>
        <v/>
      </c>
      <c r="N2219" s="39" t="str">
        <f t="shared" si="75"/>
        <v/>
      </c>
    </row>
    <row r="2220" spans="2:14" x14ac:dyDescent="0.25">
      <c r="B2220" s="16" t="str">
        <f>IF(C2220="","",SUMIF('Account Ref'!B:B,'Trade Sheet'!C2220,'Account Ref'!A:A))</f>
        <v/>
      </c>
      <c r="C2220" s="33"/>
      <c r="D2220" s="34"/>
      <c r="E2220" s="34"/>
      <c r="L2220" s="37"/>
      <c r="M2220" s="38" t="str">
        <f t="shared" si="74"/>
        <v/>
      </c>
      <c r="N2220" s="39" t="str">
        <f t="shared" si="75"/>
        <v/>
      </c>
    </row>
    <row r="2221" spans="2:14" x14ac:dyDescent="0.25">
      <c r="B2221" s="16" t="str">
        <f>IF(C2221="","",SUMIF('Account Ref'!B:B,'Trade Sheet'!C2221,'Account Ref'!A:A))</f>
        <v/>
      </c>
      <c r="C2221" s="33"/>
      <c r="D2221" s="34"/>
      <c r="E2221" s="34"/>
      <c r="L2221" s="37"/>
      <c r="M2221" s="38" t="str">
        <f t="shared" si="74"/>
        <v/>
      </c>
      <c r="N2221" s="39" t="str">
        <f t="shared" si="75"/>
        <v/>
      </c>
    </row>
    <row r="2222" spans="2:14" x14ac:dyDescent="0.25">
      <c r="B2222" s="16" t="str">
        <f>IF(C2222="","",SUMIF('Account Ref'!B:B,'Trade Sheet'!C2222,'Account Ref'!A:A))</f>
        <v/>
      </c>
      <c r="C2222" s="33"/>
      <c r="D2222" s="34"/>
      <c r="E2222" s="34"/>
      <c r="L2222" s="37"/>
      <c r="M2222" s="38" t="str">
        <f t="shared" si="74"/>
        <v/>
      </c>
      <c r="N2222" s="39" t="str">
        <f t="shared" si="75"/>
        <v/>
      </c>
    </row>
    <row r="2223" spans="2:14" x14ac:dyDescent="0.25">
      <c r="B2223" s="16" t="str">
        <f>IF(C2223="","",SUMIF('Account Ref'!B:B,'Trade Sheet'!C2223,'Account Ref'!A:A))</f>
        <v/>
      </c>
      <c r="C2223" s="33"/>
      <c r="D2223" s="34"/>
      <c r="E2223" s="34"/>
      <c r="L2223" s="37"/>
      <c r="M2223" s="38" t="str">
        <f t="shared" si="74"/>
        <v/>
      </c>
      <c r="N2223" s="39" t="str">
        <f t="shared" si="75"/>
        <v/>
      </c>
    </row>
    <row r="2224" spans="2:14" x14ac:dyDescent="0.25">
      <c r="B2224" s="16" t="str">
        <f>IF(C2224="","",SUMIF('Account Ref'!B:B,'Trade Sheet'!C2224,'Account Ref'!A:A))</f>
        <v/>
      </c>
      <c r="C2224" s="33"/>
      <c r="D2224" s="34"/>
      <c r="E2224" s="34"/>
      <c r="L2224" s="37"/>
      <c r="M2224" s="38" t="str">
        <f t="shared" si="74"/>
        <v/>
      </c>
      <c r="N2224" s="39" t="str">
        <f t="shared" si="75"/>
        <v/>
      </c>
    </row>
    <row r="2225" spans="2:14" x14ac:dyDescent="0.25">
      <c r="B2225" s="16" t="str">
        <f>IF(C2225="","",SUMIF('Account Ref'!B:B,'Trade Sheet'!C2225,'Account Ref'!A:A))</f>
        <v/>
      </c>
      <c r="C2225" s="33"/>
      <c r="D2225" s="34"/>
      <c r="E2225" s="34"/>
      <c r="L2225" s="37"/>
      <c r="M2225" s="38" t="str">
        <f t="shared" si="74"/>
        <v/>
      </c>
      <c r="N2225" s="39" t="str">
        <f t="shared" si="75"/>
        <v/>
      </c>
    </row>
    <row r="2226" spans="2:14" x14ac:dyDescent="0.25">
      <c r="B2226" s="16" t="str">
        <f>IF(C2226="","",SUMIF('Account Ref'!B:B,'Trade Sheet'!C2226,'Account Ref'!A:A))</f>
        <v/>
      </c>
      <c r="C2226" s="33"/>
      <c r="D2226" s="34"/>
      <c r="E2226" s="34"/>
      <c r="L2226" s="37"/>
      <c r="M2226" s="38" t="str">
        <f t="shared" si="74"/>
        <v/>
      </c>
      <c r="N2226" s="39" t="str">
        <f t="shared" si="75"/>
        <v/>
      </c>
    </row>
    <row r="2227" spans="2:14" x14ac:dyDescent="0.25">
      <c r="B2227" s="16" t="str">
        <f>IF(C2227="","",SUMIF('Account Ref'!B:B,'Trade Sheet'!C2227,'Account Ref'!A:A))</f>
        <v/>
      </c>
      <c r="C2227" s="33"/>
      <c r="D2227" s="34"/>
      <c r="E2227" s="34"/>
      <c r="L2227" s="37"/>
      <c r="M2227" s="38" t="str">
        <f t="shared" si="74"/>
        <v/>
      </c>
      <c r="N2227" s="39" t="str">
        <f t="shared" si="75"/>
        <v/>
      </c>
    </row>
    <row r="2228" spans="2:14" x14ac:dyDescent="0.25">
      <c r="B2228" s="16" t="str">
        <f>IF(C2228="","",SUMIF('Account Ref'!B:B,'Trade Sheet'!C2228,'Account Ref'!A:A))</f>
        <v/>
      </c>
      <c r="C2228" s="33"/>
      <c r="D2228" s="34"/>
      <c r="E2228" s="34"/>
      <c r="L2228" s="37"/>
      <c r="M2228" s="38" t="str">
        <f t="shared" si="74"/>
        <v/>
      </c>
      <c r="N2228" s="39" t="str">
        <f t="shared" si="75"/>
        <v/>
      </c>
    </row>
    <row r="2229" spans="2:14" x14ac:dyDescent="0.25">
      <c r="B2229" s="16" t="str">
        <f>IF(C2229="","",SUMIF('Account Ref'!B:B,'Trade Sheet'!C2229,'Account Ref'!A:A))</f>
        <v/>
      </c>
      <c r="C2229" s="33"/>
      <c r="D2229" s="34"/>
      <c r="E2229" s="34"/>
      <c r="L2229" s="37"/>
      <c r="M2229" s="38" t="str">
        <f t="shared" si="74"/>
        <v/>
      </c>
      <c r="N2229" s="39" t="str">
        <f t="shared" si="75"/>
        <v/>
      </c>
    </row>
    <row r="2230" spans="2:14" x14ac:dyDescent="0.25">
      <c r="B2230" s="16" t="str">
        <f>IF(C2230="","",SUMIF('Account Ref'!B:B,'Trade Sheet'!C2230,'Account Ref'!A:A))</f>
        <v/>
      </c>
      <c r="C2230" s="33"/>
      <c r="D2230" s="34"/>
      <c r="E2230" s="34"/>
      <c r="L2230" s="37"/>
      <c r="M2230" s="38" t="str">
        <f t="shared" si="74"/>
        <v/>
      </c>
      <c r="N2230" s="39" t="str">
        <f t="shared" si="75"/>
        <v/>
      </c>
    </row>
    <row r="2231" spans="2:14" x14ac:dyDescent="0.25">
      <c r="B2231" s="16" t="str">
        <f>IF(C2231="","",SUMIF('Account Ref'!B:B,'Trade Sheet'!C2231,'Account Ref'!A:A))</f>
        <v/>
      </c>
      <c r="C2231" s="33"/>
      <c r="D2231" s="34"/>
      <c r="E2231" s="34"/>
      <c r="L2231" s="37"/>
      <c r="M2231" s="38" t="str">
        <f t="shared" si="74"/>
        <v/>
      </c>
      <c r="N2231" s="39" t="str">
        <f t="shared" si="75"/>
        <v/>
      </c>
    </row>
    <row r="2232" spans="2:14" x14ac:dyDescent="0.25">
      <c r="B2232" s="16" t="str">
        <f>IF(C2232="","",SUMIF('Account Ref'!B:B,'Trade Sheet'!C2232,'Account Ref'!A:A))</f>
        <v/>
      </c>
      <c r="C2232" s="33"/>
      <c r="D2232" s="34"/>
      <c r="E2232" s="34"/>
      <c r="L2232" s="37"/>
      <c r="M2232" s="38" t="str">
        <f t="shared" si="74"/>
        <v/>
      </c>
      <c r="N2232" s="39" t="str">
        <f t="shared" si="75"/>
        <v/>
      </c>
    </row>
    <row r="2233" spans="2:14" x14ac:dyDescent="0.25">
      <c r="B2233" s="16" t="str">
        <f>IF(C2233="","",SUMIF('Account Ref'!B:B,'Trade Sheet'!C2233,'Account Ref'!A:A))</f>
        <v/>
      </c>
      <c r="C2233" s="33"/>
      <c r="D2233" s="34"/>
      <c r="E2233" s="34"/>
      <c r="L2233" s="37"/>
      <c r="M2233" s="38" t="str">
        <f t="shared" si="74"/>
        <v/>
      </c>
      <c r="N2233" s="39" t="str">
        <f t="shared" si="75"/>
        <v/>
      </c>
    </row>
    <row r="2234" spans="2:14" x14ac:dyDescent="0.25">
      <c r="B2234" s="16" t="str">
        <f>IF(C2234="","",SUMIF('Account Ref'!B:B,'Trade Sheet'!C2234,'Account Ref'!A:A))</f>
        <v/>
      </c>
      <c r="C2234" s="33"/>
      <c r="D2234" s="34"/>
      <c r="E2234" s="34"/>
      <c r="L2234" s="37"/>
      <c r="M2234" s="38" t="str">
        <f t="shared" si="74"/>
        <v/>
      </c>
      <c r="N2234" s="39" t="str">
        <f t="shared" si="75"/>
        <v/>
      </c>
    </row>
    <row r="2235" spans="2:14" x14ac:dyDescent="0.25">
      <c r="B2235" s="16" t="str">
        <f>IF(C2235="","",SUMIF('Account Ref'!B:B,'Trade Sheet'!C2235,'Account Ref'!A:A))</f>
        <v/>
      </c>
      <c r="C2235" s="33"/>
      <c r="D2235" s="34"/>
      <c r="E2235" s="34"/>
      <c r="L2235" s="37"/>
      <c r="M2235" s="38" t="str">
        <f t="shared" si="74"/>
        <v/>
      </c>
      <c r="N2235" s="39" t="str">
        <f t="shared" si="75"/>
        <v/>
      </c>
    </row>
    <row r="2236" spans="2:14" x14ac:dyDescent="0.25">
      <c r="B2236" s="16" t="str">
        <f>IF(C2236="","",SUMIF('Account Ref'!B:B,'Trade Sheet'!C2236,'Account Ref'!A:A))</f>
        <v/>
      </c>
      <c r="C2236" s="33"/>
      <c r="D2236" s="34"/>
      <c r="E2236" s="34"/>
      <c r="L2236" s="37"/>
      <c r="M2236" s="38" t="str">
        <f t="shared" si="74"/>
        <v/>
      </c>
      <c r="N2236" s="39" t="str">
        <f t="shared" si="75"/>
        <v/>
      </c>
    </row>
    <row r="2237" spans="2:14" x14ac:dyDescent="0.25">
      <c r="B2237" s="16" t="str">
        <f>IF(C2237="","",SUMIF('Account Ref'!B:B,'Trade Sheet'!C2237,'Account Ref'!A:A))</f>
        <v/>
      </c>
      <c r="C2237" s="33"/>
      <c r="D2237" s="34"/>
      <c r="E2237" s="34"/>
      <c r="L2237" s="37"/>
      <c r="M2237" s="38" t="str">
        <f t="shared" si="74"/>
        <v/>
      </c>
      <c r="N2237" s="39" t="str">
        <f t="shared" si="75"/>
        <v/>
      </c>
    </row>
    <row r="2238" spans="2:14" x14ac:dyDescent="0.25">
      <c r="B2238" s="16" t="str">
        <f>IF(C2238="","",SUMIF('Account Ref'!B:B,'Trade Sheet'!C2238,'Account Ref'!A:A))</f>
        <v/>
      </c>
      <c r="C2238" s="33"/>
      <c r="D2238" s="34"/>
      <c r="E2238" s="34"/>
      <c r="L2238" s="37"/>
      <c r="M2238" s="38" t="str">
        <f t="shared" si="74"/>
        <v/>
      </c>
      <c r="N2238" s="39" t="str">
        <f t="shared" si="75"/>
        <v/>
      </c>
    </row>
    <row r="2239" spans="2:14" x14ac:dyDescent="0.25">
      <c r="B2239" s="16" t="str">
        <f>IF(C2239="","",SUMIF('Account Ref'!B:B,'Trade Sheet'!C2239,'Account Ref'!A:A))</f>
        <v/>
      </c>
      <c r="C2239" s="33"/>
      <c r="D2239" s="34"/>
      <c r="E2239" s="34"/>
      <c r="L2239" s="37"/>
      <c r="M2239" s="38" t="str">
        <f t="shared" si="74"/>
        <v/>
      </c>
      <c r="N2239" s="39" t="str">
        <f t="shared" si="75"/>
        <v/>
      </c>
    </row>
    <row r="2240" spans="2:14" x14ac:dyDescent="0.25">
      <c r="B2240" s="16" t="str">
        <f>IF(C2240="","",SUMIF('Account Ref'!B:B,'Trade Sheet'!C2240,'Account Ref'!A:A))</f>
        <v/>
      </c>
      <c r="C2240" s="33"/>
      <c r="D2240" s="34"/>
      <c r="E2240" s="34"/>
      <c r="L2240" s="37"/>
      <c r="M2240" s="38" t="str">
        <f t="shared" si="74"/>
        <v/>
      </c>
      <c r="N2240" s="39" t="str">
        <f t="shared" si="75"/>
        <v/>
      </c>
    </row>
    <row r="2241" spans="2:14" x14ac:dyDescent="0.25">
      <c r="B2241" s="16" t="str">
        <f>IF(C2241="","",SUMIF('Account Ref'!B:B,'Trade Sheet'!C2241,'Account Ref'!A:A))</f>
        <v/>
      </c>
      <c r="C2241" s="33"/>
      <c r="D2241" s="34"/>
      <c r="E2241" s="34"/>
      <c r="L2241" s="37"/>
      <c r="M2241" s="38" t="str">
        <f t="shared" si="74"/>
        <v/>
      </c>
      <c r="N2241" s="39" t="str">
        <f t="shared" si="75"/>
        <v/>
      </c>
    </row>
    <row r="2242" spans="2:14" x14ac:dyDescent="0.25">
      <c r="B2242" s="16" t="str">
        <f>IF(C2242="","",SUMIF('Account Ref'!B:B,'Trade Sheet'!C2242,'Account Ref'!A:A))</f>
        <v/>
      </c>
      <c r="C2242" s="33"/>
      <c r="D2242" s="34"/>
      <c r="E2242" s="34"/>
      <c r="L2242" s="37"/>
      <c r="M2242" s="38" t="str">
        <f t="shared" si="74"/>
        <v/>
      </c>
      <c r="N2242" s="39" t="str">
        <f t="shared" si="75"/>
        <v/>
      </c>
    </row>
    <row r="2243" spans="2:14" x14ac:dyDescent="0.25">
      <c r="B2243" s="16" t="str">
        <f>IF(C2243="","",SUMIF('Account Ref'!B:B,'Trade Sheet'!C2243,'Account Ref'!A:A))</f>
        <v/>
      </c>
      <c r="C2243" s="33"/>
      <c r="D2243" s="34"/>
      <c r="E2243" s="34"/>
      <c r="L2243" s="37"/>
      <c r="M2243" s="38" t="str">
        <f t="shared" si="74"/>
        <v/>
      </c>
      <c r="N2243" s="39" t="str">
        <f t="shared" si="75"/>
        <v/>
      </c>
    </row>
    <row r="2244" spans="2:14" x14ac:dyDescent="0.25">
      <c r="B2244" s="16" t="str">
        <f>IF(C2244="","",SUMIF('Account Ref'!B:B,'Trade Sheet'!C2244,'Account Ref'!A:A))</f>
        <v/>
      </c>
      <c r="C2244" s="33"/>
      <c r="D2244" s="34"/>
      <c r="E2244" s="34"/>
      <c r="L2244" s="37"/>
      <c r="M2244" s="38" t="str">
        <f t="shared" si="74"/>
        <v/>
      </c>
      <c r="N2244" s="39" t="str">
        <f t="shared" si="75"/>
        <v/>
      </c>
    </row>
    <row r="2245" spans="2:14" x14ac:dyDescent="0.25">
      <c r="B2245" s="16" t="str">
        <f>IF(C2245="","",SUMIF('Account Ref'!B:B,'Trade Sheet'!C2245,'Account Ref'!A:A))</f>
        <v/>
      </c>
      <c r="C2245" s="33"/>
      <c r="D2245" s="34"/>
      <c r="E2245" s="34"/>
      <c r="L2245" s="37"/>
      <c r="M2245" s="38" t="str">
        <f t="shared" si="74"/>
        <v/>
      </c>
      <c r="N2245" s="39" t="str">
        <f t="shared" si="75"/>
        <v/>
      </c>
    </row>
    <row r="2246" spans="2:14" x14ac:dyDescent="0.25">
      <c r="B2246" s="16" t="str">
        <f>IF(C2246="","",SUMIF('Account Ref'!B:B,'Trade Sheet'!C2246,'Account Ref'!A:A))</f>
        <v/>
      </c>
      <c r="C2246" s="33"/>
      <c r="D2246" s="34"/>
      <c r="E2246" s="34"/>
      <c r="L2246" s="37"/>
      <c r="M2246" s="38" t="str">
        <f t="shared" si="74"/>
        <v/>
      </c>
      <c r="N2246" s="39" t="str">
        <f t="shared" si="75"/>
        <v/>
      </c>
    </row>
    <row r="2247" spans="2:14" x14ac:dyDescent="0.25">
      <c r="B2247" s="16" t="str">
        <f>IF(C2247="","",SUMIF('Account Ref'!B:B,'Trade Sheet'!C2247,'Account Ref'!A:A))</f>
        <v/>
      </c>
      <c r="C2247" s="33"/>
      <c r="D2247" s="34"/>
      <c r="E2247" s="34"/>
      <c r="L2247" s="37"/>
      <c r="M2247" s="38" t="str">
        <f t="shared" si="74"/>
        <v/>
      </c>
      <c r="N2247" s="39" t="str">
        <f t="shared" si="75"/>
        <v/>
      </c>
    </row>
    <row r="2248" spans="2:14" x14ac:dyDescent="0.25">
      <c r="B2248" s="16" t="str">
        <f>IF(C2248="","",SUMIF('Account Ref'!B:B,'Trade Sheet'!C2248,'Account Ref'!A:A))</f>
        <v/>
      </c>
      <c r="C2248" s="33"/>
      <c r="D2248" s="34"/>
      <c r="E2248" s="34"/>
      <c r="L2248" s="37"/>
      <c r="M2248" s="38" t="str">
        <f t="shared" si="74"/>
        <v/>
      </c>
      <c r="N2248" s="39" t="str">
        <f t="shared" si="75"/>
        <v/>
      </c>
    </row>
    <row r="2249" spans="2:14" x14ac:dyDescent="0.25">
      <c r="B2249" s="16" t="str">
        <f>IF(C2249="","",SUMIF('Account Ref'!B:B,'Trade Sheet'!C2249,'Account Ref'!A:A))</f>
        <v/>
      </c>
      <c r="C2249" s="33"/>
      <c r="D2249" s="34"/>
      <c r="E2249" s="34"/>
      <c r="L2249" s="37"/>
      <c r="M2249" s="38" t="str">
        <f t="shared" si="74"/>
        <v/>
      </c>
      <c r="N2249" s="39" t="str">
        <f t="shared" si="75"/>
        <v/>
      </c>
    </row>
    <row r="2250" spans="2:14" x14ac:dyDescent="0.25">
      <c r="B2250" s="16" t="str">
        <f>IF(C2250="","",SUMIF('Account Ref'!B:B,'Trade Sheet'!C2250,'Account Ref'!A:A))</f>
        <v/>
      </c>
      <c r="C2250" s="33"/>
      <c r="D2250" s="34"/>
      <c r="E2250" s="34"/>
      <c r="L2250" s="37"/>
      <c r="M2250" s="38" t="str">
        <f t="shared" si="74"/>
        <v/>
      </c>
      <c r="N2250" s="39" t="str">
        <f t="shared" si="75"/>
        <v/>
      </c>
    </row>
    <row r="2251" spans="2:14" x14ac:dyDescent="0.25">
      <c r="B2251" s="16" t="str">
        <f>IF(C2251="","",SUMIF('Account Ref'!B:B,'Trade Sheet'!C2251,'Account Ref'!A:A))</f>
        <v/>
      </c>
      <c r="C2251" s="33"/>
      <c r="D2251" s="34"/>
      <c r="E2251" s="34"/>
      <c r="L2251" s="37"/>
      <c r="M2251" s="38" t="str">
        <f t="shared" si="74"/>
        <v/>
      </c>
      <c r="N2251" s="39" t="str">
        <f t="shared" si="75"/>
        <v/>
      </c>
    </row>
    <row r="2252" spans="2:14" x14ac:dyDescent="0.25">
      <c r="B2252" s="16" t="str">
        <f>IF(C2252="","",SUMIF('Account Ref'!B:B,'Trade Sheet'!C2252,'Account Ref'!A:A))</f>
        <v/>
      </c>
      <c r="C2252" s="33"/>
      <c r="D2252" s="34"/>
      <c r="E2252" s="34"/>
      <c r="L2252" s="37"/>
      <c r="M2252" s="38" t="str">
        <f t="shared" si="74"/>
        <v/>
      </c>
      <c r="N2252" s="39" t="str">
        <f t="shared" si="75"/>
        <v/>
      </c>
    </row>
    <row r="2253" spans="2:14" x14ac:dyDescent="0.25">
      <c r="B2253" s="16" t="str">
        <f>IF(C2253="","",SUMIF('Account Ref'!B:B,'Trade Sheet'!C2253,'Account Ref'!A:A))</f>
        <v/>
      </c>
      <c r="C2253" s="33"/>
      <c r="D2253" s="34"/>
      <c r="E2253" s="34"/>
      <c r="L2253" s="37"/>
      <c r="M2253" s="38" t="str">
        <f t="shared" si="74"/>
        <v/>
      </c>
      <c r="N2253" s="39" t="str">
        <f t="shared" si="75"/>
        <v/>
      </c>
    </row>
    <row r="2254" spans="2:14" x14ac:dyDescent="0.25">
      <c r="B2254" s="16" t="str">
        <f>IF(C2254="","",SUMIF('Account Ref'!B:B,'Trade Sheet'!C2254,'Account Ref'!A:A))</f>
        <v/>
      </c>
      <c r="C2254" s="33"/>
      <c r="D2254" s="34"/>
      <c r="E2254" s="34"/>
      <c r="L2254" s="37"/>
      <c r="M2254" s="38" t="str">
        <f t="shared" si="74"/>
        <v/>
      </c>
      <c r="N2254" s="39" t="str">
        <f t="shared" si="75"/>
        <v/>
      </c>
    </row>
    <row r="2255" spans="2:14" x14ac:dyDescent="0.25">
      <c r="B2255" s="16" t="str">
        <f>IF(C2255="","",SUMIF('Account Ref'!B:B,'Trade Sheet'!C2255,'Account Ref'!A:A))</f>
        <v/>
      </c>
      <c r="C2255" s="33"/>
      <c r="D2255" s="34"/>
      <c r="E2255" s="34"/>
      <c r="L2255" s="37"/>
      <c r="M2255" s="38" t="str">
        <f t="shared" si="74"/>
        <v/>
      </c>
      <c r="N2255" s="39" t="str">
        <f t="shared" si="75"/>
        <v/>
      </c>
    </row>
    <row r="2256" spans="2:14" x14ac:dyDescent="0.25">
      <c r="B2256" s="16" t="str">
        <f>IF(C2256="","",SUMIF('Account Ref'!B:B,'Trade Sheet'!C2256,'Account Ref'!A:A))</f>
        <v/>
      </c>
      <c r="C2256" s="33"/>
      <c r="D2256" s="34"/>
      <c r="E2256" s="34"/>
      <c r="L2256" s="37"/>
      <c r="M2256" s="38" t="str">
        <f t="shared" si="74"/>
        <v/>
      </c>
      <c r="N2256" s="39" t="str">
        <f t="shared" si="75"/>
        <v/>
      </c>
    </row>
    <row r="2257" spans="2:14" x14ac:dyDescent="0.25">
      <c r="B2257" s="16" t="str">
        <f>IF(C2257="","",SUMIF('Account Ref'!B:B,'Trade Sheet'!C2257,'Account Ref'!A:A))</f>
        <v/>
      </c>
      <c r="C2257" s="33"/>
      <c r="D2257" s="34"/>
      <c r="E2257" s="34"/>
      <c r="L2257" s="37"/>
      <c r="M2257" s="38" t="str">
        <f t="shared" si="74"/>
        <v/>
      </c>
      <c r="N2257" s="39" t="str">
        <f t="shared" si="75"/>
        <v/>
      </c>
    </row>
    <row r="2258" spans="2:14" x14ac:dyDescent="0.25">
      <c r="B2258" s="16" t="str">
        <f>IF(C2258="","",SUMIF('Account Ref'!B:B,'Trade Sheet'!C2258,'Account Ref'!A:A))</f>
        <v/>
      </c>
      <c r="C2258" s="33"/>
      <c r="D2258" s="34"/>
      <c r="E2258" s="34"/>
      <c r="L2258" s="37"/>
      <c r="M2258" s="38" t="str">
        <f t="shared" si="74"/>
        <v/>
      </c>
      <c r="N2258" s="39" t="str">
        <f t="shared" si="75"/>
        <v/>
      </c>
    </row>
    <row r="2259" spans="2:14" x14ac:dyDescent="0.25">
      <c r="B2259" s="16" t="str">
        <f>IF(C2259="","",SUMIF('Account Ref'!B:B,'Trade Sheet'!C2259,'Account Ref'!A:A))</f>
        <v/>
      </c>
      <c r="C2259" s="33"/>
      <c r="D2259" s="34"/>
      <c r="E2259" s="34"/>
      <c r="L2259" s="37"/>
      <c r="M2259" s="38" t="str">
        <f t="shared" si="74"/>
        <v/>
      </c>
      <c r="N2259" s="39" t="str">
        <f t="shared" si="75"/>
        <v/>
      </c>
    </row>
    <row r="2260" spans="2:14" x14ac:dyDescent="0.25">
      <c r="B2260" s="16" t="str">
        <f>IF(C2260="","",SUMIF('Account Ref'!B:B,'Trade Sheet'!C2260,'Account Ref'!A:A))</f>
        <v/>
      </c>
      <c r="C2260" s="33"/>
      <c r="D2260" s="34"/>
      <c r="E2260" s="34"/>
      <c r="L2260" s="37"/>
      <c r="M2260" s="38" t="str">
        <f t="shared" si="74"/>
        <v/>
      </c>
      <c r="N2260" s="39" t="str">
        <f t="shared" si="75"/>
        <v/>
      </c>
    </row>
    <row r="2261" spans="2:14" x14ac:dyDescent="0.25">
      <c r="B2261" s="16" t="str">
        <f>IF(C2261="","",SUMIF('Account Ref'!B:B,'Trade Sheet'!C2261,'Account Ref'!A:A))</f>
        <v/>
      </c>
      <c r="C2261" s="33"/>
      <c r="D2261" s="34"/>
      <c r="E2261" s="34"/>
      <c r="L2261" s="37"/>
      <c r="M2261" s="38" t="str">
        <f t="shared" si="74"/>
        <v/>
      </c>
      <c r="N2261" s="39" t="str">
        <f t="shared" si="75"/>
        <v/>
      </c>
    </row>
    <row r="2262" spans="2:14" x14ac:dyDescent="0.25">
      <c r="B2262" s="16" t="str">
        <f>IF(C2262="","",SUMIF('Account Ref'!B:B,'Trade Sheet'!C2262,'Account Ref'!A:A))</f>
        <v/>
      </c>
      <c r="C2262" s="33"/>
      <c r="D2262" s="34"/>
      <c r="E2262" s="34"/>
      <c r="L2262" s="37"/>
      <c r="M2262" s="38" t="str">
        <f t="shared" si="74"/>
        <v/>
      </c>
      <c r="N2262" s="39" t="str">
        <f t="shared" si="75"/>
        <v/>
      </c>
    </row>
    <row r="2263" spans="2:14" x14ac:dyDescent="0.25">
      <c r="B2263" s="16" t="str">
        <f>IF(C2263="","",SUMIF('Account Ref'!B:B,'Trade Sheet'!C2263,'Account Ref'!A:A))</f>
        <v/>
      </c>
      <c r="C2263" s="33"/>
      <c r="D2263" s="34"/>
      <c r="E2263" s="34"/>
      <c r="L2263" s="37"/>
      <c r="M2263" s="38" t="str">
        <f t="shared" si="74"/>
        <v/>
      </c>
      <c r="N2263" s="39" t="str">
        <f t="shared" si="75"/>
        <v/>
      </c>
    </row>
    <row r="2264" spans="2:14" x14ac:dyDescent="0.25">
      <c r="B2264" s="16" t="str">
        <f>IF(C2264="","",SUMIF('Account Ref'!B:B,'Trade Sheet'!C2264,'Account Ref'!A:A))</f>
        <v/>
      </c>
      <c r="C2264" s="33"/>
      <c r="D2264" s="34"/>
      <c r="E2264" s="34"/>
      <c r="L2264" s="37"/>
      <c r="M2264" s="38" t="str">
        <f t="shared" si="74"/>
        <v/>
      </c>
      <c r="N2264" s="39" t="str">
        <f t="shared" si="75"/>
        <v/>
      </c>
    </row>
    <row r="2265" spans="2:14" x14ac:dyDescent="0.25">
      <c r="B2265" s="16" t="str">
        <f>IF(C2265="","",SUMIF('Account Ref'!B:B,'Trade Sheet'!C2265,'Account Ref'!A:A))</f>
        <v/>
      </c>
      <c r="C2265" s="33"/>
      <c r="D2265" s="34"/>
      <c r="E2265" s="34"/>
      <c r="L2265" s="37"/>
      <c r="M2265" s="38" t="str">
        <f t="shared" si="74"/>
        <v/>
      </c>
      <c r="N2265" s="39" t="str">
        <f t="shared" si="75"/>
        <v/>
      </c>
    </row>
    <row r="2266" spans="2:14" x14ac:dyDescent="0.25">
      <c r="B2266" s="16" t="str">
        <f>IF(C2266="","",SUMIF('Account Ref'!B:B,'Trade Sheet'!C2266,'Account Ref'!A:A))</f>
        <v/>
      </c>
      <c r="C2266" s="33"/>
      <c r="D2266" s="34"/>
      <c r="E2266" s="34"/>
      <c r="L2266" s="37"/>
      <c r="M2266" s="38" t="str">
        <f t="shared" si="74"/>
        <v/>
      </c>
      <c r="N2266" s="39" t="str">
        <f t="shared" si="75"/>
        <v/>
      </c>
    </row>
    <row r="2267" spans="2:14" x14ac:dyDescent="0.25">
      <c r="B2267" s="16" t="str">
        <f>IF(C2267="","",SUMIF('Account Ref'!B:B,'Trade Sheet'!C2267,'Account Ref'!A:A))</f>
        <v/>
      </c>
      <c r="C2267" s="33"/>
      <c r="D2267" s="34"/>
      <c r="E2267" s="34"/>
      <c r="L2267" s="37"/>
      <c r="M2267" s="38" t="str">
        <f t="shared" si="74"/>
        <v/>
      </c>
      <c r="N2267" s="39" t="str">
        <f t="shared" si="75"/>
        <v/>
      </c>
    </row>
    <row r="2268" spans="2:14" x14ac:dyDescent="0.25">
      <c r="B2268" s="16" t="str">
        <f>IF(C2268="","",SUMIF('Account Ref'!B:B,'Trade Sheet'!C2268,'Account Ref'!A:A))</f>
        <v/>
      </c>
      <c r="C2268" s="33"/>
      <c r="D2268" s="34"/>
      <c r="E2268" s="34"/>
      <c r="L2268" s="37"/>
      <c r="M2268" s="38" t="str">
        <f t="shared" si="74"/>
        <v/>
      </c>
      <c r="N2268" s="39" t="str">
        <f t="shared" si="75"/>
        <v/>
      </c>
    </row>
    <row r="2269" spans="2:14" x14ac:dyDescent="0.25">
      <c r="B2269" s="16" t="str">
        <f>IF(C2269="","",SUMIF('Account Ref'!B:B,'Trade Sheet'!C2269,'Account Ref'!A:A))</f>
        <v/>
      </c>
      <c r="C2269" s="33"/>
      <c r="D2269" s="34"/>
      <c r="E2269" s="34"/>
      <c r="L2269" s="37"/>
      <c r="M2269" s="38" t="str">
        <f t="shared" si="74"/>
        <v/>
      </c>
      <c r="N2269" s="39" t="str">
        <f t="shared" si="75"/>
        <v/>
      </c>
    </row>
    <row r="2270" spans="2:14" x14ac:dyDescent="0.25">
      <c r="B2270" s="16" t="str">
        <f>IF(C2270="","",SUMIF('Account Ref'!B:B,'Trade Sheet'!C2270,'Account Ref'!A:A))</f>
        <v/>
      </c>
      <c r="C2270" s="33"/>
      <c r="D2270" s="34"/>
      <c r="E2270" s="34"/>
      <c r="L2270" s="37"/>
      <c r="M2270" s="38" t="str">
        <f t="shared" si="74"/>
        <v/>
      </c>
      <c r="N2270" s="39" t="str">
        <f t="shared" si="75"/>
        <v/>
      </c>
    </row>
    <row r="2271" spans="2:14" x14ac:dyDescent="0.25">
      <c r="B2271" s="16" t="str">
        <f>IF(C2271="","",SUMIF('Account Ref'!B:B,'Trade Sheet'!C2271,'Account Ref'!A:A))</f>
        <v/>
      </c>
      <c r="C2271" s="33"/>
      <c r="D2271" s="34"/>
      <c r="E2271" s="34"/>
      <c r="L2271" s="37"/>
      <c r="M2271" s="38" t="str">
        <f t="shared" si="74"/>
        <v/>
      </c>
      <c r="N2271" s="39" t="str">
        <f t="shared" si="75"/>
        <v/>
      </c>
    </row>
    <row r="2272" spans="2:14" x14ac:dyDescent="0.25">
      <c r="B2272" s="16" t="str">
        <f>IF(C2272="","",SUMIF('Account Ref'!B:B,'Trade Sheet'!C2272,'Account Ref'!A:A))</f>
        <v/>
      </c>
      <c r="C2272" s="33"/>
      <c r="D2272" s="34"/>
      <c r="E2272" s="34"/>
      <c r="L2272" s="37"/>
      <c r="M2272" s="38" t="str">
        <f t="shared" si="74"/>
        <v/>
      </c>
      <c r="N2272" s="39" t="str">
        <f t="shared" si="75"/>
        <v/>
      </c>
    </row>
    <row r="2273" spans="2:14" x14ac:dyDescent="0.25">
      <c r="B2273" s="16" t="str">
        <f>IF(C2273="","",SUMIF('Account Ref'!B:B,'Trade Sheet'!C2273,'Account Ref'!A:A))</f>
        <v/>
      </c>
      <c r="C2273" s="33"/>
      <c r="D2273" s="34"/>
      <c r="E2273" s="34"/>
      <c r="L2273" s="37"/>
      <c r="M2273" s="38" t="str">
        <f t="shared" si="74"/>
        <v/>
      </c>
      <c r="N2273" s="39" t="str">
        <f t="shared" si="75"/>
        <v/>
      </c>
    </row>
    <row r="2274" spans="2:14" x14ac:dyDescent="0.25">
      <c r="B2274" s="16" t="str">
        <f>IF(C2274="","",SUMIF('Account Ref'!B:B,'Trade Sheet'!C2274,'Account Ref'!A:A))</f>
        <v/>
      </c>
      <c r="C2274" s="33"/>
      <c r="D2274" s="34"/>
      <c r="E2274" s="34"/>
      <c r="L2274" s="37"/>
      <c r="M2274" s="38" t="str">
        <f t="shared" si="74"/>
        <v/>
      </c>
      <c r="N2274" s="39" t="str">
        <f t="shared" si="75"/>
        <v/>
      </c>
    </row>
    <row r="2275" spans="2:14" x14ac:dyDescent="0.25">
      <c r="B2275" s="16" t="str">
        <f>IF(C2275="","",SUMIF('Account Ref'!B:B,'Trade Sheet'!C2275,'Account Ref'!A:A))</f>
        <v/>
      </c>
      <c r="C2275" s="33"/>
      <c r="D2275" s="34"/>
      <c r="E2275" s="34"/>
      <c r="L2275" s="37"/>
      <c r="M2275" s="38" t="str">
        <f t="shared" si="74"/>
        <v/>
      </c>
      <c r="N2275" s="39" t="str">
        <f t="shared" si="75"/>
        <v/>
      </c>
    </row>
    <row r="2276" spans="2:14" x14ac:dyDescent="0.25">
      <c r="B2276" s="16" t="str">
        <f>IF(C2276="","",SUMIF('Account Ref'!B:B,'Trade Sheet'!C2276,'Account Ref'!A:A))</f>
        <v/>
      </c>
      <c r="C2276" s="33"/>
      <c r="D2276" s="34"/>
      <c r="E2276" s="34"/>
      <c r="L2276" s="37"/>
      <c r="M2276" s="38" t="str">
        <f t="shared" si="74"/>
        <v/>
      </c>
      <c r="N2276" s="39" t="str">
        <f t="shared" si="75"/>
        <v/>
      </c>
    </row>
    <row r="2277" spans="2:14" x14ac:dyDescent="0.25">
      <c r="B2277" s="16" t="str">
        <f>IF(C2277="","",SUMIF('Account Ref'!B:B,'Trade Sheet'!C2277,'Account Ref'!A:A))</f>
        <v/>
      </c>
      <c r="C2277" s="33"/>
      <c r="D2277" s="34"/>
      <c r="E2277" s="34"/>
      <c r="L2277" s="37"/>
      <c r="M2277" s="38" t="str">
        <f t="shared" si="74"/>
        <v/>
      </c>
      <c r="N2277" s="39" t="str">
        <f t="shared" si="75"/>
        <v/>
      </c>
    </row>
    <row r="2278" spans="2:14" x14ac:dyDescent="0.25">
      <c r="B2278" s="16" t="str">
        <f>IF(C2278="","",SUMIF('Account Ref'!B:B,'Trade Sheet'!C2278,'Account Ref'!A:A))</f>
        <v/>
      </c>
      <c r="C2278" s="33"/>
      <c r="D2278" s="34"/>
      <c r="E2278" s="34"/>
      <c r="L2278" s="37"/>
      <c r="M2278" s="38" t="str">
        <f t="shared" si="74"/>
        <v/>
      </c>
      <c r="N2278" s="39" t="str">
        <f t="shared" si="75"/>
        <v/>
      </c>
    </row>
    <row r="2279" spans="2:14" x14ac:dyDescent="0.25">
      <c r="B2279" s="16" t="str">
        <f>IF(C2279="","",SUMIF('Account Ref'!B:B,'Trade Sheet'!C2279,'Account Ref'!A:A))</f>
        <v/>
      </c>
      <c r="C2279" s="33"/>
      <c r="D2279" s="34"/>
      <c r="E2279" s="34"/>
      <c r="L2279" s="37"/>
      <c r="M2279" s="38" t="str">
        <f t="shared" si="74"/>
        <v/>
      </c>
      <c r="N2279" s="39" t="str">
        <f t="shared" si="75"/>
        <v/>
      </c>
    </row>
    <row r="2280" spans="2:14" x14ac:dyDescent="0.25">
      <c r="B2280" s="16" t="str">
        <f>IF(C2280="","",SUMIF('Account Ref'!B:B,'Trade Sheet'!C2280,'Account Ref'!A:A))</f>
        <v/>
      </c>
      <c r="C2280" s="33"/>
      <c r="D2280" s="34"/>
      <c r="E2280" s="34"/>
      <c r="L2280" s="37"/>
      <c r="M2280" s="38" t="str">
        <f t="shared" ref="M2280:M2343" si="76">IF(H2280="","",H2280*L2280)</f>
        <v/>
      </c>
      <c r="N2280" s="39" t="str">
        <f t="shared" ref="N2280:N2343" si="77">IF(M2280="","",I2280*-M2280)</f>
        <v/>
      </c>
    </row>
    <row r="2281" spans="2:14" x14ac:dyDescent="0.25">
      <c r="B2281" s="16" t="str">
        <f>IF(C2281="","",SUMIF('Account Ref'!B:B,'Trade Sheet'!C2281,'Account Ref'!A:A))</f>
        <v/>
      </c>
      <c r="C2281" s="33"/>
      <c r="D2281" s="34"/>
      <c r="E2281" s="34"/>
      <c r="L2281" s="37"/>
      <c r="M2281" s="38" t="str">
        <f t="shared" si="76"/>
        <v/>
      </c>
      <c r="N2281" s="39" t="str">
        <f t="shared" si="77"/>
        <v/>
      </c>
    </row>
    <row r="2282" spans="2:14" x14ac:dyDescent="0.25">
      <c r="B2282" s="16" t="str">
        <f>IF(C2282="","",SUMIF('Account Ref'!B:B,'Trade Sheet'!C2282,'Account Ref'!A:A))</f>
        <v/>
      </c>
      <c r="C2282" s="33"/>
      <c r="D2282" s="34"/>
      <c r="E2282" s="34"/>
      <c r="L2282" s="37"/>
      <c r="M2282" s="38" t="str">
        <f t="shared" si="76"/>
        <v/>
      </c>
      <c r="N2282" s="39" t="str">
        <f t="shared" si="77"/>
        <v/>
      </c>
    </row>
    <row r="2283" spans="2:14" x14ac:dyDescent="0.25">
      <c r="B2283" s="16" t="str">
        <f>IF(C2283="","",SUMIF('Account Ref'!B:B,'Trade Sheet'!C2283,'Account Ref'!A:A))</f>
        <v/>
      </c>
      <c r="C2283" s="33"/>
      <c r="D2283" s="34"/>
      <c r="E2283" s="34"/>
      <c r="L2283" s="37"/>
      <c r="M2283" s="38" t="str">
        <f t="shared" si="76"/>
        <v/>
      </c>
      <c r="N2283" s="39" t="str">
        <f t="shared" si="77"/>
        <v/>
      </c>
    </row>
    <row r="2284" spans="2:14" x14ac:dyDescent="0.25">
      <c r="B2284" s="16" t="str">
        <f>IF(C2284="","",SUMIF('Account Ref'!B:B,'Trade Sheet'!C2284,'Account Ref'!A:A))</f>
        <v/>
      </c>
      <c r="C2284" s="33"/>
      <c r="D2284" s="34"/>
      <c r="E2284" s="34"/>
      <c r="L2284" s="37"/>
      <c r="M2284" s="38" t="str">
        <f t="shared" si="76"/>
        <v/>
      </c>
      <c r="N2284" s="39" t="str">
        <f t="shared" si="77"/>
        <v/>
      </c>
    </row>
    <row r="2285" spans="2:14" x14ac:dyDescent="0.25">
      <c r="B2285" s="16" t="str">
        <f>IF(C2285="","",SUMIF('Account Ref'!B:B,'Trade Sheet'!C2285,'Account Ref'!A:A))</f>
        <v/>
      </c>
      <c r="C2285" s="33"/>
      <c r="D2285" s="34"/>
      <c r="E2285" s="34"/>
      <c r="L2285" s="37"/>
      <c r="M2285" s="38" t="str">
        <f t="shared" si="76"/>
        <v/>
      </c>
      <c r="N2285" s="39" t="str">
        <f t="shared" si="77"/>
        <v/>
      </c>
    </row>
    <row r="2286" spans="2:14" x14ac:dyDescent="0.25">
      <c r="B2286" s="16" t="str">
        <f>IF(C2286="","",SUMIF('Account Ref'!B:B,'Trade Sheet'!C2286,'Account Ref'!A:A))</f>
        <v/>
      </c>
      <c r="C2286" s="33"/>
      <c r="D2286" s="34"/>
      <c r="E2286" s="34"/>
      <c r="L2286" s="37"/>
      <c r="M2286" s="38" t="str">
        <f t="shared" si="76"/>
        <v/>
      </c>
      <c r="N2286" s="39" t="str">
        <f t="shared" si="77"/>
        <v/>
      </c>
    </row>
    <row r="2287" spans="2:14" x14ac:dyDescent="0.25">
      <c r="B2287" s="16" t="str">
        <f>IF(C2287="","",SUMIF('Account Ref'!B:B,'Trade Sheet'!C2287,'Account Ref'!A:A))</f>
        <v/>
      </c>
      <c r="C2287" s="33"/>
      <c r="D2287" s="34"/>
      <c r="E2287" s="34"/>
      <c r="L2287" s="37"/>
      <c r="M2287" s="38" t="str">
        <f t="shared" si="76"/>
        <v/>
      </c>
      <c r="N2287" s="39" t="str">
        <f t="shared" si="77"/>
        <v/>
      </c>
    </row>
    <row r="2288" spans="2:14" x14ac:dyDescent="0.25">
      <c r="B2288" s="16" t="str">
        <f>IF(C2288="","",SUMIF('Account Ref'!B:B,'Trade Sheet'!C2288,'Account Ref'!A:A))</f>
        <v/>
      </c>
      <c r="C2288" s="33"/>
      <c r="D2288" s="34"/>
      <c r="E2288" s="34"/>
      <c r="L2288" s="37"/>
      <c r="M2288" s="38" t="str">
        <f t="shared" si="76"/>
        <v/>
      </c>
      <c r="N2288" s="39" t="str">
        <f t="shared" si="77"/>
        <v/>
      </c>
    </row>
    <row r="2289" spans="2:14" x14ac:dyDescent="0.25">
      <c r="B2289" s="16" t="str">
        <f>IF(C2289="","",SUMIF('Account Ref'!B:B,'Trade Sheet'!C2289,'Account Ref'!A:A))</f>
        <v/>
      </c>
      <c r="C2289" s="33"/>
      <c r="D2289" s="34"/>
      <c r="E2289" s="34"/>
      <c r="L2289" s="37"/>
      <c r="M2289" s="38" t="str">
        <f t="shared" si="76"/>
        <v/>
      </c>
      <c r="N2289" s="39" t="str">
        <f t="shared" si="77"/>
        <v/>
      </c>
    </row>
    <row r="2290" spans="2:14" x14ac:dyDescent="0.25">
      <c r="B2290" s="16" t="str">
        <f>IF(C2290="","",SUMIF('Account Ref'!B:B,'Trade Sheet'!C2290,'Account Ref'!A:A))</f>
        <v/>
      </c>
      <c r="C2290" s="33"/>
      <c r="D2290" s="34"/>
      <c r="E2290" s="34"/>
      <c r="L2290" s="37"/>
      <c r="M2290" s="38" t="str">
        <f t="shared" si="76"/>
        <v/>
      </c>
      <c r="N2290" s="39" t="str">
        <f t="shared" si="77"/>
        <v/>
      </c>
    </row>
    <row r="2291" spans="2:14" x14ac:dyDescent="0.25">
      <c r="B2291" s="16" t="str">
        <f>IF(C2291="","",SUMIF('Account Ref'!B:B,'Trade Sheet'!C2291,'Account Ref'!A:A))</f>
        <v/>
      </c>
      <c r="C2291" s="33"/>
      <c r="D2291" s="34"/>
      <c r="E2291" s="34"/>
      <c r="L2291" s="37"/>
      <c r="M2291" s="38" t="str">
        <f t="shared" si="76"/>
        <v/>
      </c>
      <c r="N2291" s="39" t="str">
        <f t="shared" si="77"/>
        <v/>
      </c>
    </row>
    <row r="2292" spans="2:14" x14ac:dyDescent="0.25">
      <c r="B2292" s="16" t="str">
        <f>IF(C2292="","",SUMIF('Account Ref'!B:B,'Trade Sheet'!C2292,'Account Ref'!A:A))</f>
        <v/>
      </c>
      <c r="C2292" s="33"/>
      <c r="D2292" s="34"/>
      <c r="E2292" s="34"/>
      <c r="L2292" s="37"/>
      <c r="M2292" s="38" t="str">
        <f t="shared" si="76"/>
        <v/>
      </c>
      <c r="N2292" s="39" t="str">
        <f t="shared" si="77"/>
        <v/>
      </c>
    </row>
    <row r="2293" spans="2:14" x14ac:dyDescent="0.25">
      <c r="B2293" s="16" t="str">
        <f>IF(C2293="","",SUMIF('Account Ref'!B:B,'Trade Sheet'!C2293,'Account Ref'!A:A))</f>
        <v/>
      </c>
      <c r="C2293" s="33"/>
      <c r="D2293" s="34"/>
      <c r="E2293" s="34"/>
      <c r="L2293" s="37"/>
      <c r="M2293" s="38" t="str">
        <f t="shared" si="76"/>
        <v/>
      </c>
      <c r="N2293" s="39" t="str">
        <f t="shared" si="77"/>
        <v/>
      </c>
    </row>
    <row r="2294" spans="2:14" x14ac:dyDescent="0.25">
      <c r="B2294" s="16" t="str">
        <f>IF(C2294="","",SUMIF('Account Ref'!B:B,'Trade Sheet'!C2294,'Account Ref'!A:A))</f>
        <v/>
      </c>
      <c r="C2294" s="33"/>
      <c r="D2294" s="34"/>
      <c r="E2294" s="34"/>
      <c r="L2294" s="37"/>
      <c r="M2294" s="38" t="str">
        <f t="shared" si="76"/>
        <v/>
      </c>
      <c r="N2294" s="39" t="str">
        <f t="shared" si="77"/>
        <v/>
      </c>
    </row>
    <row r="2295" spans="2:14" x14ac:dyDescent="0.25">
      <c r="B2295" s="16" t="str">
        <f>IF(C2295="","",SUMIF('Account Ref'!B:B,'Trade Sheet'!C2295,'Account Ref'!A:A))</f>
        <v/>
      </c>
      <c r="C2295" s="33"/>
      <c r="D2295" s="34"/>
      <c r="E2295" s="34"/>
      <c r="L2295" s="37"/>
      <c r="M2295" s="38" t="str">
        <f t="shared" si="76"/>
        <v/>
      </c>
      <c r="N2295" s="39" t="str">
        <f t="shared" si="77"/>
        <v/>
      </c>
    </row>
    <row r="2296" spans="2:14" x14ac:dyDescent="0.25">
      <c r="B2296" s="16" t="str">
        <f>IF(C2296="","",SUMIF('Account Ref'!B:B,'Trade Sheet'!C2296,'Account Ref'!A:A))</f>
        <v/>
      </c>
      <c r="C2296" s="33"/>
      <c r="D2296" s="34"/>
      <c r="E2296" s="34"/>
      <c r="L2296" s="37"/>
      <c r="M2296" s="38" t="str">
        <f t="shared" si="76"/>
        <v/>
      </c>
      <c r="N2296" s="39" t="str">
        <f t="shared" si="77"/>
        <v/>
      </c>
    </row>
    <row r="2297" spans="2:14" x14ac:dyDescent="0.25">
      <c r="B2297" s="16" t="str">
        <f>IF(C2297="","",SUMIF('Account Ref'!B:B,'Trade Sheet'!C2297,'Account Ref'!A:A))</f>
        <v/>
      </c>
      <c r="C2297" s="33"/>
      <c r="D2297" s="34"/>
      <c r="E2297" s="34"/>
      <c r="L2297" s="37"/>
      <c r="M2297" s="38" t="str">
        <f t="shared" si="76"/>
        <v/>
      </c>
      <c r="N2297" s="39" t="str">
        <f t="shared" si="77"/>
        <v/>
      </c>
    </row>
    <row r="2298" spans="2:14" x14ac:dyDescent="0.25">
      <c r="B2298" s="16" t="str">
        <f>IF(C2298="","",SUMIF('Account Ref'!B:B,'Trade Sheet'!C2298,'Account Ref'!A:A))</f>
        <v/>
      </c>
      <c r="C2298" s="33"/>
      <c r="D2298" s="34"/>
      <c r="E2298" s="34"/>
      <c r="L2298" s="37"/>
      <c r="M2298" s="38" t="str">
        <f t="shared" si="76"/>
        <v/>
      </c>
      <c r="N2298" s="39" t="str">
        <f t="shared" si="77"/>
        <v/>
      </c>
    </row>
    <row r="2299" spans="2:14" x14ac:dyDescent="0.25">
      <c r="B2299" s="16" t="str">
        <f>IF(C2299="","",SUMIF('Account Ref'!B:B,'Trade Sheet'!C2299,'Account Ref'!A:A))</f>
        <v/>
      </c>
      <c r="C2299" s="33"/>
      <c r="D2299" s="34"/>
      <c r="E2299" s="34"/>
      <c r="L2299" s="37"/>
      <c r="M2299" s="38" t="str">
        <f t="shared" si="76"/>
        <v/>
      </c>
      <c r="N2299" s="39" t="str">
        <f t="shared" si="77"/>
        <v/>
      </c>
    </row>
    <row r="2300" spans="2:14" x14ac:dyDescent="0.25">
      <c r="B2300" s="16" t="str">
        <f>IF(C2300="","",SUMIF('Account Ref'!B:B,'Trade Sheet'!C2300,'Account Ref'!A:A))</f>
        <v/>
      </c>
      <c r="C2300" s="33"/>
      <c r="D2300" s="34"/>
      <c r="E2300" s="34"/>
      <c r="L2300" s="37"/>
      <c r="M2300" s="38" t="str">
        <f t="shared" si="76"/>
        <v/>
      </c>
      <c r="N2300" s="39" t="str">
        <f t="shared" si="77"/>
        <v/>
      </c>
    </row>
    <row r="2301" spans="2:14" x14ac:dyDescent="0.25">
      <c r="B2301" s="16" t="str">
        <f>IF(C2301="","",SUMIF('Account Ref'!B:B,'Trade Sheet'!C2301,'Account Ref'!A:A))</f>
        <v/>
      </c>
      <c r="C2301" s="33"/>
      <c r="D2301" s="34"/>
      <c r="E2301" s="34"/>
      <c r="L2301" s="37"/>
      <c r="M2301" s="38" t="str">
        <f t="shared" si="76"/>
        <v/>
      </c>
      <c r="N2301" s="39" t="str">
        <f t="shared" si="77"/>
        <v/>
      </c>
    </row>
    <row r="2302" spans="2:14" x14ac:dyDescent="0.25">
      <c r="B2302" s="16" t="str">
        <f>IF(C2302="","",SUMIF('Account Ref'!B:B,'Trade Sheet'!C2302,'Account Ref'!A:A))</f>
        <v/>
      </c>
      <c r="C2302" s="33"/>
      <c r="D2302" s="34"/>
      <c r="E2302" s="34"/>
      <c r="L2302" s="37"/>
      <c r="M2302" s="38" t="str">
        <f t="shared" si="76"/>
        <v/>
      </c>
      <c r="N2302" s="39" t="str">
        <f t="shared" si="77"/>
        <v/>
      </c>
    </row>
    <row r="2303" spans="2:14" x14ac:dyDescent="0.25">
      <c r="B2303" s="16" t="str">
        <f>IF(C2303="","",SUMIF('Account Ref'!B:B,'Trade Sheet'!C2303,'Account Ref'!A:A))</f>
        <v/>
      </c>
      <c r="C2303" s="33"/>
      <c r="D2303" s="34"/>
      <c r="E2303" s="34"/>
      <c r="L2303" s="37"/>
      <c r="M2303" s="38" t="str">
        <f t="shared" si="76"/>
        <v/>
      </c>
      <c r="N2303" s="39" t="str">
        <f t="shared" si="77"/>
        <v/>
      </c>
    </row>
    <row r="2304" spans="2:14" x14ac:dyDescent="0.25">
      <c r="B2304" s="16" t="str">
        <f>IF(C2304="","",SUMIF('Account Ref'!B:B,'Trade Sheet'!C2304,'Account Ref'!A:A))</f>
        <v/>
      </c>
      <c r="C2304" s="33"/>
      <c r="D2304" s="34"/>
      <c r="E2304" s="34"/>
      <c r="L2304" s="37"/>
      <c r="M2304" s="38" t="str">
        <f t="shared" si="76"/>
        <v/>
      </c>
      <c r="N2304" s="39" t="str">
        <f t="shared" si="77"/>
        <v/>
      </c>
    </row>
    <row r="2305" spans="2:14" x14ac:dyDescent="0.25">
      <c r="B2305" s="16" t="str">
        <f>IF(C2305="","",SUMIF('Account Ref'!B:B,'Trade Sheet'!C2305,'Account Ref'!A:A))</f>
        <v/>
      </c>
      <c r="C2305" s="33"/>
      <c r="D2305" s="34"/>
      <c r="E2305" s="34"/>
      <c r="L2305" s="37"/>
      <c r="M2305" s="38" t="str">
        <f t="shared" si="76"/>
        <v/>
      </c>
      <c r="N2305" s="39" t="str">
        <f t="shared" si="77"/>
        <v/>
      </c>
    </row>
    <row r="2306" spans="2:14" x14ac:dyDescent="0.25">
      <c r="B2306" s="16" t="str">
        <f>IF(C2306="","",SUMIF('Account Ref'!B:B,'Trade Sheet'!C2306,'Account Ref'!A:A))</f>
        <v/>
      </c>
      <c r="C2306" s="33"/>
      <c r="D2306" s="34"/>
      <c r="E2306" s="34"/>
      <c r="L2306" s="37"/>
      <c r="M2306" s="38" t="str">
        <f t="shared" si="76"/>
        <v/>
      </c>
      <c r="N2306" s="39" t="str">
        <f t="shared" si="77"/>
        <v/>
      </c>
    </row>
    <row r="2307" spans="2:14" x14ac:dyDescent="0.25">
      <c r="B2307" s="16" t="str">
        <f>IF(C2307="","",SUMIF('Account Ref'!B:B,'Trade Sheet'!C2307,'Account Ref'!A:A))</f>
        <v/>
      </c>
      <c r="C2307" s="33"/>
      <c r="D2307" s="34"/>
      <c r="E2307" s="34"/>
      <c r="L2307" s="37"/>
      <c r="M2307" s="38" t="str">
        <f t="shared" si="76"/>
        <v/>
      </c>
      <c r="N2307" s="39" t="str">
        <f t="shared" si="77"/>
        <v/>
      </c>
    </row>
    <row r="2308" spans="2:14" x14ac:dyDescent="0.25">
      <c r="B2308" s="16" t="str">
        <f>IF(C2308="","",SUMIF('Account Ref'!B:B,'Trade Sheet'!C2308,'Account Ref'!A:A))</f>
        <v/>
      </c>
      <c r="C2308" s="33"/>
      <c r="D2308" s="34"/>
      <c r="E2308" s="34"/>
      <c r="L2308" s="37"/>
      <c r="M2308" s="38" t="str">
        <f t="shared" si="76"/>
        <v/>
      </c>
      <c r="N2308" s="39" t="str">
        <f t="shared" si="77"/>
        <v/>
      </c>
    </row>
    <row r="2309" spans="2:14" x14ac:dyDescent="0.25">
      <c r="B2309" s="16" t="str">
        <f>IF(C2309="","",SUMIF('Account Ref'!B:B,'Trade Sheet'!C2309,'Account Ref'!A:A))</f>
        <v/>
      </c>
      <c r="C2309" s="33"/>
      <c r="D2309" s="34"/>
      <c r="E2309" s="34"/>
      <c r="L2309" s="37"/>
      <c r="M2309" s="38" t="str">
        <f t="shared" si="76"/>
        <v/>
      </c>
      <c r="N2309" s="39" t="str">
        <f t="shared" si="77"/>
        <v/>
      </c>
    </row>
    <row r="2310" spans="2:14" x14ac:dyDescent="0.25">
      <c r="B2310" s="16" t="str">
        <f>IF(C2310="","",SUMIF('Account Ref'!B:B,'Trade Sheet'!C2310,'Account Ref'!A:A))</f>
        <v/>
      </c>
      <c r="C2310" s="33"/>
      <c r="D2310" s="34"/>
      <c r="E2310" s="34"/>
      <c r="L2310" s="37"/>
      <c r="M2310" s="38" t="str">
        <f t="shared" si="76"/>
        <v/>
      </c>
      <c r="N2310" s="39" t="str">
        <f t="shared" si="77"/>
        <v/>
      </c>
    </row>
    <row r="2311" spans="2:14" x14ac:dyDescent="0.25">
      <c r="B2311" s="16" t="str">
        <f>IF(C2311="","",SUMIF('Account Ref'!B:B,'Trade Sheet'!C2311,'Account Ref'!A:A))</f>
        <v/>
      </c>
      <c r="C2311" s="33"/>
      <c r="D2311" s="34"/>
      <c r="E2311" s="34"/>
      <c r="L2311" s="37"/>
      <c r="M2311" s="38" t="str">
        <f t="shared" si="76"/>
        <v/>
      </c>
      <c r="N2311" s="39" t="str">
        <f t="shared" si="77"/>
        <v/>
      </c>
    </row>
    <row r="2312" spans="2:14" x14ac:dyDescent="0.25">
      <c r="B2312" s="16" t="str">
        <f>IF(C2312="","",SUMIF('Account Ref'!B:B,'Trade Sheet'!C2312,'Account Ref'!A:A))</f>
        <v/>
      </c>
      <c r="C2312" s="33"/>
      <c r="D2312" s="34"/>
      <c r="E2312" s="34"/>
      <c r="L2312" s="37"/>
      <c r="M2312" s="38" t="str">
        <f t="shared" si="76"/>
        <v/>
      </c>
      <c r="N2312" s="39" t="str">
        <f t="shared" si="77"/>
        <v/>
      </c>
    </row>
    <row r="2313" spans="2:14" x14ac:dyDescent="0.25">
      <c r="B2313" s="16" t="str">
        <f>IF(C2313="","",SUMIF('Account Ref'!B:B,'Trade Sheet'!C2313,'Account Ref'!A:A))</f>
        <v/>
      </c>
      <c r="C2313" s="33"/>
      <c r="D2313" s="34"/>
      <c r="E2313" s="34"/>
      <c r="L2313" s="37"/>
      <c r="M2313" s="38" t="str">
        <f t="shared" si="76"/>
        <v/>
      </c>
      <c r="N2313" s="39" t="str">
        <f t="shared" si="77"/>
        <v/>
      </c>
    </row>
    <row r="2314" spans="2:14" x14ac:dyDescent="0.25">
      <c r="B2314" s="16" t="str">
        <f>IF(C2314="","",SUMIF('Account Ref'!B:B,'Trade Sheet'!C2314,'Account Ref'!A:A))</f>
        <v/>
      </c>
      <c r="C2314" s="33"/>
      <c r="D2314" s="34"/>
      <c r="E2314" s="34"/>
      <c r="L2314" s="37"/>
      <c r="M2314" s="38" t="str">
        <f t="shared" si="76"/>
        <v/>
      </c>
      <c r="N2314" s="39" t="str">
        <f t="shared" si="77"/>
        <v/>
      </c>
    </row>
    <row r="2315" spans="2:14" x14ac:dyDescent="0.25">
      <c r="B2315" s="16" t="str">
        <f>IF(C2315="","",SUMIF('Account Ref'!B:B,'Trade Sheet'!C2315,'Account Ref'!A:A))</f>
        <v/>
      </c>
      <c r="C2315" s="33"/>
      <c r="D2315" s="34"/>
      <c r="E2315" s="34"/>
      <c r="L2315" s="37"/>
      <c r="M2315" s="38" t="str">
        <f t="shared" si="76"/>
        <v/>
      </c>
      <c r="N2315" s="39" t="str">
        <f t="shared" si="77"/>
        <v/>
      </c>
    </row>
    <row r="2316" spans="2:14" x14ac:dyDescent="0.25">
      <c r="B2316" s="16" t="str">
        <f>IF(C2316="","",SUMIF('Account Ref'!B:B,'Trade Sheet'!C2316,'Account Ref'!A:A))</f>
        <v/>
      </c>
      <c r="C2316" s="33"/>
      <c r="D2316" s="34"/>
      <c r="E2316" s="34"/>
      <c r="L2316" s="37"/>
      <c r="M2316" s="38" t="str">
        <f t="shared" si="76"/>
        <v/>
      </c>
      <c r="N2316" s="39" t="str">
        <f t="shared" si="77"/>
        <v/>
      </c>
    </row>
    <row r="2317" spans="2:14" x14ac:dyDescent="0.25">
      <c r="B2317" s="16" t="str">
        <f>IF(C2317="","",SUMIF('Account Ref'!B:B,'Trade Sheet'!C2317,'Account Ref'!A:A))</f>
        <v/>
      </c>
      <c r="C2317" s="33"/>
      <c r="D2317" s="34"/>
      <c r="E2317" s="34"/>
      <c r="L2317" s="37"/>
      <c r="M2317" s="38" t="str">
        <f t="shared" si="76"/>
        <v/>
      </c>
      <c r="N2317" s="39" t="str">
        <f t="shared" si="77"/>
        <v/>
      </c>
    </row>
    <row r="2318" spans="2:14" x14ac:dyDescent="0.25">
      <c r="B2318" s="16" t="str">
        <f>IF(C2318="","",SUMIF('Account Ref'!B:B,'Trade Sheet'!C2318,'Account Ref'!A:A))</f>
        <v/>
      </c>
      <c r="C2318" s="33"/>
      <c r="D2318" s="34"/>
      <c r="E2318" s="34"/>
      <c r="L2318" s="37"/>
      <c r="M2318" s="38" t="str">
        <f t="shared" si="76"/>
        <v/>
      </c>
      <c r="N2318" s="39" t="str">
        <f t="shared" si="77"/>
        <v/>
      </c>
    </row>
    <row r="2319" spans="2:14" x14ac:dyDescent="0.25">
      <c r="B2319" s="16" t="str">
        <f>IF(C2319="","",SUMIF('Account Ref'!B:B,'Trade Sheet'!C2319,'Account Ref'!A:A))</f>
        <v/>
      </c>
      <c r="C2319" s="33"/>
      <c r="D2319" s="34"/>
      <c r="E2319" s="34"/>
      <c r="L2319" s="37"/>
      <c r="M2319" s="38" t="str">
        <f t="shared" si="76"/>
        <v/>
      </c>
      <c r="N2319" s="39" t="str">
        <f t="shared" si="77"/>
        <v/>
      </c>
    </row>
    <row r="2320" spans="2:14" x14ac:dyDescent="0.25">
      <c r="B2320" s="16" t="str">
        <f>IF(C2320="","",SUMIF('Account Ref'!B:B,'Trade Sheet'!C2320,'Account Ref'!A:A))</f>
        <v/>
      </c>
      <c r="C2320" s="33"/>
      <c r="D2320" s="34"/>
      <c r="E2320" s="34"/>
      <c r="L2320" s="37"/>
      <c r="M2320" s="38" t="str">
        <f t="shared" si="76"/>
        <v/>
      </c>
      <c r="N2320" s="39" t="str">
        <f t="shared" si="77"/>
        <v/>
      </c>
    </row>
    <row r="2321" spans="2:14" x14ac:dyDescent="0.25">
      <c r="B2321" s="16" t="str">
        <f>IF(C2321="","",SUMIF('Account Ref'!B:B,'Trade Sheet'!C2321,'Account Ref'!A:A))</f>
        <v/>
      </c>
      <c r="C2321" s="33"/>
      <c r="D2321" s="34"/>
      <c r="E2321" s="34"/>
      <c r="L2321" s="37"/>
      <c r="M2321" s="38" t="str">
        <f t="shared" si="76"/>
        <v/>
      </c>
      <c r="N2321" s="39" t="str">
        <f t="shared" si="77"/>
        <v/>
      </c>
    </row>
    <row r="2322" spans="2:14" x14ac:dyDescent="0.25">
      <c r="B2322" s="16" t="str">
        <f>IF(C2322="","",SUMIF('Account Ref'!B:B,'Trade Sheet'!C2322,'Account Ref'!A:A))</f>
        <v/>
      </c>
      <c r="C2322" s="33"/>
      <c r="D2322" s="34"/>
      <c r="E2322" s="34"/>
      <c r="L2322" s="37"/>
      <c r="M2322" s="38" t="str">
        <f t="shared" si="76"/>
        <v/>
      </c>
      <c r="N2322" s="39" t="str">
        <f t="shared" si="77"/>
        <v/>
      </c>
    </row>
    <row r="2323" spans="2:14" x14ac:dyDescent="0.25">
      <c r="B2323" s="16" t="str">
        <f>IF(C2323="","",SUMIF('Account Ref'!B:B,'Trade Sheet'!C2323,'Account Ref'!A:A))</f>
        <v/>
      </c>
      <c r="C2323" s="33"/>
      <c r="D2323" s="34"/>
      <c r="E2323" s="34"/>
      <c r="L2323" s="37"/>
      <c r="M2323" s="38" t="str">
        <f t="shared" si="76"/>
        <v/>
      </c>
      <c r="N2323" s="39" t="str">
        <f t="shared" si="77"/>
        <v/>
      </c>
    </row>
    <row r="2324" spans="2:14" x14ac:dyDescent="0.25">
      <c r="B2324" s="16" t="str">
        <f>IF(C2324="","",SUMIF('Account Ref'!B:B,'Trade Sheet'!C2324,'Account Ref'!A:A))</f>
        <v/>
      </c>
      <c r="C2324" s="33"/>
      <c r="D2324" s="34"/>
      <c r="E2324" s="34"/>
      <c r="L2324" s="37"/>
      <c r="M2324" s="38" t="str">
        <f t="shared" si="76"/>
        <v/>
      </c>
      <c r="N2324" s="39" t="str">
        <f t="shared" si="77"/>
        <v/>
      </c>
    </row>
    <row r="2325" spans="2:14" x14ac:dyDescent="0.25">
      <c r="B2325" s="16" t="str">
        <f>IF(C2325="","",SUMIF('Account Ref'!B:B,'Trade Sheet'!C2325,'Account Ref'!A:A))</f>
        <v/>
      </c>
      <c r="C2325" s="33"/>
      <c r="D2325" s="34"/>
      <c r="E2325" s="34"/>
      <c r="L2325" s="37"/>
      <c r="M2325" s="38" t="str">
        <f t="shared" si="76"/>
        <v/>
      </c>
      <c r="N2325" s="39" t="str">
        <f t="shared" si="77"/>
        <v/>
      </c>
    </row>
    <row r="2326" spans="2:14" x14ac:dyDescent="0.25">
      <c r="B2326" s="16" t="str">
        <f>IF(C2326="","",SUMIF('Account Ref'!B:B,'Trade Sheet'!C2326,'Account Ref'!A:A))</f>
        <v/>
      </c>
      <c r="C2326" s="33"/>
      <c r="D2326" s="34"/>
      <c r="E2326" s="34"/>
      <c r="L2326" s="37"/>
      <c r="M2326" s="38" t="str">
        <f t="shared" si="76"/>
        <v/>
      </c>
      <c r="N2326" s="39" t="str">
        <f t="shared" si="77"/>
        <v/>
      </c>
    </row>
    <row r="2327" spans="2:14" x14ac:dyDescent="0.25">
      <c r="B2327" s="16" t="str">
        <f>IF(C2327="","",SUMIF('Account Ref'!B:B,'Trade Sheet'!C2327,'Account Ref'!A:A))</f>
        <v/>
      </c>
      <c r="C2327" s="33"/>
      <c r="D2327" s="34"/>
      <c r="E2327" s="34"/>
      <c r="L2327" s="37"/>
      <c r="M2327" s="38" t="str">
        <f t="shared" si="76"/>
        <v/>
      </c>
      <c r="N2327" s="39" t="str">
        <f t="shared" si="77"/>
        <v/>
      </c>
    </row>
    <row r="2328" spans="2:14" x14ac:dyDescent="0.25">
      <c r="B2328" s="16" t="str">
        <f>IF(C2328="","",SUMIF('Account Ref'!B:B,'Trade Sheet'!C2328,'Account Ref'!A:A))</f>
        <v/>
      </c>
      <c r="C2328" s="33"/>
      <c r="D2328" s="34"/>
      <c r="E2328" s="34"/>
      <c r="L2328" s="37"/>
      <c r="M2328" s="38" t="str">
        <f t="shared" si="76"/>
        <v/>
      </c>
      <c r="N2328" s="39" t="str">
        <f t="shared" si="77"/>
        <v/>
      </c>
    </row>
    <row r="2329" spans="2:14" x14ac:dyDescent="0.25">
      <c r="B2329" s="16" t="str">
        <f>IF(C2329="","",SUMIF('Account Ref'!B:B,'Trade Sheet'!C2329,'Account Ref'!A:A))</f>
        <v/>
      </c>
      <c r="C2329" s="33"/>
      <c r="D2329" s="34"/>
      <c r="E2329" s="34"/>
      <c r="L2329" s="37"/>
      <c r="M2329" s="38" t="str">
        <f t="shared" si="76"/>
        <v/>
      </c>
      <c r="N2329" s="39" t="str">
        <f t="shared" si="77"/>
        <v/>
      </c>
    </row>
    <row r="2330" spans="2:14" x14ac:dyDescent="0.25">
      <c r="B2330" s="16" t="str">
        <f>IF(C2330="","",SUMIF('Account Ref'!B:B,'Trade Sheet'!C2330,'Account Ref'!A:A))</f>
        <v/>
      </c>
      <c r="C2330" s="33"/>
      <c r="D2330" s="34"/>
      <c r="E2330" s="34"/>
      <c r="L2330" s="37"/>
      <c r="M2330" s="38" t="str">
        <f t="shared" si="76"/>
        <v/>
      </c>
      <c r="N2330" s="39" t="str">
        <f t="shared" si="77"/>
        <v/>
      </c>
    </row>
    <row r="2331" spans="2:14" x14ac:dyDescent="0.25">
      <c r="B2331" s="16" t="str">
        <f>IF(C2331="","",SUMIF('Account Ref'!B:B,'Trade Sheet'!C2331,'Account Ref'!A:A))</f>
        <v/>
      </c>
      <c r="C2331" s="33"/>
      <c r="D2331" s="34"/>
      <c r="E2331" s="34"/>
      <c r="L2331" s="37"/>
      <c r="M2331" s="38" t="str">
        <f t="shared" si="76"/>
        <v/>
      </c>
      <c r="N2331" s="39" t="str">
        <f t="shared" si="77"/>
        <v/>
      </c>
    </row>
    <row r="2332" spans="2:14" x14ac:dyDescent="0.25">
      <c r="B2332" s="16" t="str">
        <f>IF(C2332="","",SUMIF('Account Ref'!B:B,'Trade Sheet'!C2332,'Account Ref'!A:A))</f>
        <v/>
      </c>
      <c r="C2332" s="33"/>
      <c r="D2332" s="34"/>
      <c r="E2332" s="34"/>
      <c r="L2332" s="37"/>
      <c r="M2332" s="38" t="str">
        <f t="shared" si="76"/>
        <v/>
      </c>
      <c r="N2332" s="39" t="str">
        <f t="shared" si="77"/>
        <v/>
      </c>
    </row>
    <row r="2333" spans="2:14" x14ac:dyDescent="0.25">
      <c r="B2333" s="16" t="str">
        <f>IF(C2333="","",SUMIF('Account Ref'!B:B,'Trade Sheet'!C2333,'Account Ref'!A:A))</f>
        <v/>
      </c>
      <c r="C2333" s="33"/>
      <c r="D2333" s="34"/>
      <c r="E2333" s="34"/>
      <c r="L2333" s="37"/>
      <c r="M2333" s="38" t="str">
        <f t="shared" si="76"/>
        <v/>
      </c>
      <c r="N2333" s="39" t="str">
        <f t="shared" si="77"/>
        <v/>
      </c>
    </row>
    <row r="2334" spans="2:14" x14ac:dyDescent="0.25">
      <c r="B2334" s="16" t="str">
        <f>IF(C2334="","",SUMIF('Account Ref'!B:B,'Trade Sheet'!C2334,'Account Ref'!A:A))</f>
        <v/>
      </c>
      <c r="C2334" s="33"/>
      <c r="D2334" s="34"/>
      <c r="E2334" s="34"/>
      <c r="L2334" s="37"/>
      <c r="M2334" s="38" t="str">
        <f t="shared" si="76"/>
        <v/>
      </c>
      <c r="N2334" s="39" t="str">
        <f t="shared" si="77"/>
        <v/>
      </c>
    </row>
    <row r="2335" spans="2:14" x14ac:dyDescent="0.25">
      <c r="B2335" s="16" t="str">
        <f>IF(C2335="","",SUMIF('Account Ref'!B:B,'Trade Sheet'!C2335,'Account Ref'!A:A))</f>
        <v/>
      </c>
      <c r="C2335" s="33"/>
      <c r="D2335" s="34"/>
      <c r="E2335" s="34"/>
      <c r="L2335" s="37"/>
      <c r="M2335" s="38" t="str">
        <f t="shared" si="76"/>
        <v/>
      </c>
      <c r="N2335" s="39" t="str">
        <f t="shared" si="77"/>
        <v/>
      </c>
    </row>
    <row r="2336" spans="2:14" x14ac:dyDescent="0.25">
      <c r="B2336" s="16" t="str">
        <f>IF(C2336="","",SUMIF('Account Ref'!B:B,'Trade Sheet'!C2336,'Account Ref'!A:A))</f>
        <v/>
      </c>
      <c r="C2336" s="33"/>
      <c r="D2336" s="34"/>
      <c r="E2336" s="34"/>
      <c r="L2336" s="37"/>
      <c r="M2336" s="38" t="str">
        <f t="shared" si="76"/>
        <v/>
      </c>
      <c r="N2336" s="39" t="str">
        <f t="shared" si="77"/>
        <v/>
      </c>
    </row>
    <row r="2337" spans="2:14" x14ac:dyDescent="0.25">
      <c r="B2337" s="16" t="str">
        <f>IF(C2337="","",SUMIF('Account Ref'!B:B,'Trade Sheet'!C2337,'Account Ref'!A:A))</f>
        <v/>
      </c>
      <c r="C2337" s="33"/>
      <c r="D2337" s="34"/>
      <c r="E2337" s="34"/>
      <c r="L2337" s="37"/>
      <c r="M2337" s="38" t="str">
        <f t="shared" si="76"/>
        <v/>
      </c>
      <c r="N2337" s="39" t="str">
        <f t="shared" si="77"/>
        <v/>
      </c>
    </row>
    <row r="2338" spans="2:14" x14ac:dyDescent="0.25">
      <c r="B2338" s="16" t="str">
        <f>IF(C2338="","",SUMIF('Account Ref'!B:B,'Trade Sheet'!C2338,'Account Ref'!A:A))</f>
        <v/>
      </c>
      <c r="C2338" s="33"/>
      <c r="D2338" s="34"/>
      <c r="E2338" s="34"/>
      <c r="L2338" s="37"/>
      <c r="M2338" s="38" t="str">
        <f t="shared" si="76"/>
        <v/>
      </c>
      <c r="N2338" s="39" t="str">
        <f t="shared" si="77"/>
        <v/>
      </c>
    </row>
    <row r="2339" spans="2:14" x14ac:dyDescent="0.25">
      <c r="B2339" s="16" t="str">
        <f>IF(C2339="","",SUMIF('Account Ref'!B:B,'Trade Sheet'!C2339,'Account Ref'!A:A))</f>
        <v/>
      </c>
      <c r="C2339" s="33"/>
      <c r="D2339" s="34"/>
      <c r="E2339" s="34"/>
      <c r="L2339" s="37"/>
      <c r="M2339" s="38" t="str">
        <f t="shared" si="76"/>
        <v/>
      </c>
      <c r="N2339" s="39" t="str">
        <f t="shared" si="77"/>
        <v/>
      </c>
    </row>
    <row r="2340" spans="2:14" x14ac:dyDescent="0.25">
      <c r="B2340" s="16" t="str">
        <f>IF(C2340="","",SUMIF('Account Ref'!B:B,'Trade Sheet'!C2340,'Account Ref'!A:A))</f>
        <v/>
      </c>
      <c r="C2340" s="33"/>
      <c r="D2340" s="34"/>
      <c r="E2340" s="34"/>
      <c r="L2340" s="37"/>
      <c r="M2340" s="38" t="str">
        <f t="shared" si="76"/>
        <v/>
      </c>
      <c r="N2340" s="39" t="str">
        <f t="shared" si="77"/>
        <v/>
      </c>
    </row>
    <row r="2341" spans="2:14" x14ac:dyDescent="0.25">
      <c r="B2341" s="16" t="str">
        <f>IF(C2341="","",SUMIF('Account Ref'!B:B,'Trade Sheet'!C2341,'Account Ref'!A:A))</f>
        <v/>
      </c>
      <c r="C2341" s="33"/>
      <c r="D2341" s="34"/>
      <c r="E2341" s="34"/>
      <c r="L2341" s="37"/>
      <c r="M2341" s="38" t="str">
        <f t="shared" si="76"/>
        <v/>
      </c>
      <c r="N2341" s="39" t="str">
        <f t="shared" si="77"/>
        <v/>
      </c>
    </row>
    <row r="2342" spans="2:14" x14ac:dyDescent="0.25">
      <c r="B2342" s="16" t="str">
        <f>IF(C2342="","",SUMIF('Account Ref'!B:B,'Trade Sheet'!C2342,'Account Ref'!A:A))</f>
        <v/>
      </c>
      <c r="C2342" s="33"/>
      <c r="D2342" s="34"/>
      <c r="E2342" s="34"/>
      <c r="L2342" s="37"/>
      <c r="M2342" s="38" t="str">
        <f t="shared" si="76"/>
        <v/>
      </c>
      <c r="N2342" s="39" t="str">
        <f t="shared" si="77"/>
        <v/>
      </c>
    </row>
    <row r="2343" spans="2:14" x14ac:dyDescent="0.25">
      <c r="B2343" s="16" t="str">
        <f>IF(C2343="","",SUMIF('Account Ref'!B:B,'Trade Sheet'!C2343,'Account Ref'!A:A))</f>
        <v/>
      </c>
      <c r="C2343" s="33"/>
      <c r="D2343" s="34"/>
      <c r="E2343" s="34"/>
      <c r="L2343" s="37"/>
      <c r="M2343" s="38" t="str">
        <f t="shared" si="76"/>
        <v/>
      </c>
      <c r="N2343" s="39" t="str">
        <f t="shared" si="77"/>
        <v/>
      </c>
    </row>
    <row r="2344" spans="2:14" x14ac:dyDescent="0.25">
      <c r="B2344" s="16" t="str">
        <f>IF(C2344="","",SUMIF('Account Ref'!B:B,'Trade Sheet'!C2344,'Account Ref'!A:A))</f>
        <v/>
      </c>
      <c r="C2344" s="33"/>
      <c r="D2344" s="34"/>
      <c r="E2344" s="34"/>
      <c r="L2344" s="37"/>
      <c r="M2344" s="38" t="str">
        <f t="shared" ref="M2344:M2407" si="78">IF(H2344="","",H2344*L2344)</f>
        <v/>
      </c>
      <c r="N2344" s="39" t="str">
        <f t="shared" ref="N2344:N2407" si="79">IF(M2344="","",I2344*-M2344)</f>
        <v/>
      </c>
    </row>
    <row r="2345" spans="2:14" x14ac:dyDescent="0.25">
      <c r="B2345" s="16" t="str">
        <f>IF(C2345="","",SUMIF('Account Ref'!B:B,'Trade Sheet'!C2345,'Account Ref'!A:A))</f>
        <v/>
      </c>
      <c r="C2345" s="33"/>
      <c r="D2345" s="34"/>
      <c r="E2345" s="34"/>
      <c r="L2345" s="37"/>
      <c r="M2345" s="38" t="str">
        <f t="shared" si="78"/>
        <v/>
      </c>
      <c r="N2345" s="39" t="str">
        <f t="shared" si="79"/>
        <v/>
      </c>
    </row>
    <row r="2346" spans="2:14" x14ac:dyDescent="0.25">
      <c r="B2346" s="16" t="str">
        <f>IF(C2346="","",SUMIF('Account Ref'!B:B,'Trade Sheet'!C2346,'Account Ref'!A:A))</f>
        <v/>
      </c>
      <c r="C2346" s="33"/>
      <c r="D2346" s="34"/>
      <c r="E2346" s="34"/>
      <c r="L2346" s="37"/>
      <c r="M2346" s="38" t="str">
        <f t="shared" si="78"/>
        <v/>
      </c>
      <c r="N2346" s="39" t="str">
        <f t="shared" si="79"/>
        <v/>
      </c>
    </row>
    <row r="2347" spans="2:14" x14ac:dyDescent="0.25">
      <c r="B2347" s="16" t="str">
        <f>IF(C2347="","",SUMIF('Account Ref'!B:B,'Trade Sheet'!C2347,'Account Ref'!A:A))</f>
        <v/>
      </c>
      <c r="C2347" s="33"/>
      <c r="D2347" s="34"/>
      <c r="E2347" s="34"/>
      <c r="L2347" s="37"/>
      <c r="M2347" s="38" t="str">
        <f t="shared" si="78"/>
        <v/>
      </c>
      <c r="N2347" s="39" t="str">
        <f t="shared" si="79"/>
        <v/>
      </c>
    </row>
    <row r="2348" spans="2:14" x14ac:dyDescent="0.25">
      <c r="B2348" s="16" t="str">
        <f>IF(C2348="","",SUMIF('Account Ref'!B:B,'Trade Sheet'!C2348,'Account Ref'!A:A))</f>
        <v/>
      </c>
      <c r="C2348" s="33"/>
      <c r="D2348" s="34"/>
      <c r="E2348" s="34"/>
      <c r="L2348" s="37"/>
      <c r="M2348" s="38" t="str">
        <f t="shared" si="78"/>
        <v/>
      </c>
      <c r="N2348" s="39" t="str">
        <f t="shared" si="79"/>
        <v/>
      </c>
    </row>
    <row r="2349" spans="2:14" x14ac:dyDescent="0.25">
      <c r="B2349" s="16" t="str">
        <f>IF(C2349="","",SUMIF('Account Ref'!B:B,'Trade Sheet'!C2349,'Account Ref'!A:A))</f>
        <v/>
      </c>
      <c r="C2349" s="33"/>
      <c r="D2349" s="34"/>
      <c r="E2349" s="34"/>
      <c r="L2349" s="37"/>
      <c r="M2349" s="38" t="str">
        <f t="shared" si="78"/>
        <v/>
      </c>
      <c r="N2349" s="39" t="str">
        <f t="shared" si="79"/>
        <v/>
      </c>
    </row>
    <row r="2350" spans="2:14" x14ac:dyDescent="0.25">
      <c r="B2350" s="16" t="str">
        <f>IF(C2350="","",SUMIF('Account Ref'!B:B,'Trade Sheet'!C2350,'Account Ref'!A:A))</f>
        <v/>
      </c>
      <c r="C2350" s="33"/>
      <c r="D2350" s="34"/>
      <c r="E2350" s="34"/>
      <c r="L2350" s="37"/>
      <c r="M2350" s="38" t="str">
        <f t="shared" si="78"/>
        <v/>
      </c>
      <c r="N2350" s="39" t="str">
        <f t="shared" si="79"/>
        <v/>
      </c>
    </row>
    <row r="2351" spans="2:14" x14ac:dyDescent="0.25">
      <c r="B2351" s="16" t="str">
        <f>IF(C2351="","",SUMIF('Account Ref'!B:B,'Trade Sheet'!C2351,'Account Ref'!A:A))</f>
        <v/>
      </c>
      <c r="C2351" s="33"/>
      <c r="D2351" s="34"/>
      <c r="E2351" s="34"/>
      <c r="L2351" s="37"/>
      <c r="M2351" s="38" t="str">
        <f t="shared" si="78"/>
        <v/>
      </c>
      <c r="N2351" s="39" t="str">
        <f t="shared" si="79"/>
        <v/>
      </c>
    </row>
    <row r="2352" spans="2:14" x14ac:dyDescent="0.25">
      <c r="B2352" s="16" t="str">
        <f>IF(C2352="","",SUMIF('Account Ref'!B:B,'Trade Sheet'!C2352,'Account Ref'!A:A))</f>
        <v/>
      </c>
      <c r="C2352" s="33"/>
      <c r="D2352" s="34"/>
      <c r="E2352" s="34"/>
      <c r="L2352" s="37"/>
      <c r="M2352" s="38" t="str">
        <f t="shared" si="78"/>
        <v/>
      </c>
      <c r="N2352" s="39" t="str">
        <f t="shared" si="79"/>
        <v/>
      </c>
    </row>
    <row r="2353" spans="2:14" x14ac:dyDescent="0.25">
      <c r="B2353" s="16" t="str">
        <f>IF(C2353="","",SUMIF('Account Ref'!B:B,'Trade Sheet'!C2353,'Account Ref'!A:A))</f>
        <v/>
      </c>
      <c r="C2353" s="33"/>
      <c r="D2353" s="34"/>
      <c r="E2353" s="34"/>
      <c r="L2353" s="37"/>
      <c r="M2353" s="38" t="str">
        <f t="shared" si="78"/>
        <v/>
      </c>
      <c r="N2353" s="39" t="str">
        <f t="shared" si="79"/>
        <v/>
      </c>
    </row>
    <row r="2354" spans="2:14" x14ac:dyDescent="0.25">
      <c r="B2354" s="16" t="str">
        <f>IF(C2354="","",SUMIF('Account Ref'!B:B,'Trade Sheet'!C2354,'Account Ref'!A:A))</f>
        <v/>
      </c>
      <c r="C2354" s="33"/>
      <c r="D2354" s="34"/>
      <c r="E2354" s="34"/>
      <c r="L2354" s="37"/>
      <c r="M2354" s="38" t="str">
        <f t="shared" si="78"/>
        <v/>
      </c>
      <c r="N2354" s="39" t="str">
        <f t="shared" si="79"/>
        <v/>
      </c>
    </row>
    <row r="2355" spans="2:14" x14ac:dyDescent="0.25">
      <c r="B2355" s="16" t="str">
        <f>IF(C2355="","",SUMIF('Account Ref'!B:B,'Trade Sheet'!C2355,'Account Ref'!A:A))</f>
        <v/>
      </c>
      <c r="C2355" s="33"/>
      <c r="D2355" s="34"/>
      <c r="E2355" s="34"/>
      <c r="L2355" s="37"/>
      <c r="M2355" s="38" t="str">
        <f t="shared" si="78"/>
        <v/>
      </c>
      <c r="N2355" s="39" t="str">
        <f t="shared" si="79"/>
        <v/>
      </c>
    </row>
    <row r="2356" spans="2:14" x14ac:dyDescent="0.25">
      <c r="B2356" s="16" t="str">
        <f>IF(C2356="","",SUMIF('Account Ref'!B:B,'Trade Sheet'!C2356,'Account Ref'!A:A))</f>
        <v/>
      </c>
      <c r="C2356" s="33"/>
      <c r="D2356" s="34"/>
      <c r="E2356" s="34"/>
      <c r="L2356" s="37"/>
      <c r="M2356" s="38" t="str">
        <f t="shared" si="78"/>
        <v/>
      </c>
      <c r="N2356" s="39" t="str">
        <f t="shared" si="79"/>
        <v/>
      </c>
    </row>
    <row r="2357" spans="2:14" x14ac:dyDescent="0.25">
      <c r="B2357" s="16" t="str">
        <f>IF(C2357="","",SUMIF('Account Ref'!B:B,'Trade Sheet'!C2357,'Account Ref'!A:A))</f>
        <v/>
      </c>
      <c r="C2357" s="33"/>
      <c r="D2357" s="34"/>
      <c r="E2357" s="34"/>
      <c r="L2357" s="37"/>
      <c r="M2357" s="38" t="str">
        <f t="shared" si="78"/>
        <v/>
      </c>
      <c r="N2357" s="39" t="str">
        <f t="shared" si="79"/>
        <v/>
      </c>
    </row>
    <row r="2358" spans="2:14" x14ac:dyDescent="0.25">
      <c r="B2358" s="16" t="str">
        <f>IF(C2358="","",SUMIF('Account Ref'!B:B,'Trade Sheet'!C2358,'Account Ref'!A:A))</f>
        <v/>
      </c>
      <c r="C2358" s="33"/>
      <c r="D2358" s="34"/>
      <c r="E2358" s="34"/>
      <c r="L2358" s="37"/>
      <c r="M2358" s="38" t="str">
        <f t="shared" si="78"/>
        <v/>
      </c>
      <c r="N2358" s="39" t="str">
        <f t="shared" si="79"/>
        <v/>
      </c>
    </row>
    <row r="2359" spans="2:14" x14ac:dyDescent="0.25">
      <c r="B2359" s="16" t="str">
        <f>IF(C2359="","",SUMIF('Account Ref'!B:B,'Trade Sheet'!C2359,'Account Ref'!A:A))</f>
        <v/>
      </c>
      <c r="C2359" s="33"/>
      <c r="D2359" s="34"/>
      <c r="E2359" s="34"/>
      <c r="L2359" s="37"/>
      <c r="M2359" s="38" t="str">
        <f t="shared" si="78"/>
        <v/>
      </c>
      <c r="N2359" s="39" t="str">
        <f t="shared" si="79"/>
        <v/>
      </c>
    </row>
    <row r="2360" spans="2:14" x14ac:dyDescent="0.25">
      <c r="B2360" s="16" t="str">
        <f>IF(C2360="","",SUMIF('Account Ref'!B:B,'Trade Sheet'!C2360,'Account Ref'!A:A))</f>
        <v/>
      </c>
      <c r="C2360" s="33"/>
      <c r="D2360" s="34"/>
      <c r="E2360" s="34"/>
      <c r="L2360" s="37"/>
      <c r="M2360" s="38" t="str">
        <f t="shared" si="78"/>
        <v/>
      </c>
      <c r="N2360" s="39" t="str">
        <f t="shared" si="79"/>
        <v/>
      </c>
    </row>
    <row r="2361" spans="2:14" x14ac:dyDescent="0.25">
      <c r="B2361" s="16" t="str">
        <f>IF(C2361="","",SUMIF('Account Ref'!B:B,'Trade Sheet'!C2361,'Account Ref'!A:A))</f>
        <v/>
      </c>
      <c r="C2361" s="33"/>
      <c r="D2361" s="34"/>
      <c r="E2361" s="34"/>
      <c r="L2361" s="37"/>
      <c r="M2361" s="38" t="str">
        <f t="shared" si="78"/>
        <v/>
      </c>
      <c r="N2361" s="39" t="str">
        <f t="shared" si="79"/>
        <v/>
      </c>
    </row>
    <row r="2362" spans="2:14" x14ac:dyDescent="0.25">
      <c r="B2362" s="16" t="str">
        <f>IF(C2362="","",SUMIF('Account Ref'!B:B,'Trade Sheet'!C2362,'Account Ref'!A:A))</f>
        <v/>
      </c>
      <c r="C2362" s="33"/>
      <c r="D2362" s="34"/>
      <c r="E2362" s="34"/>
      <c r="L2362" s="37"/>
      <c r="M2362" s="38" t="str">
        <f t="shared" si="78"/>
        <v/>
      </c>
      <c r="N2362" s="39" t="str">
        <f t="shared" si="79"/>
        <v/>
      </c>
    </row>
    <row r="2363" spans="2:14" x14ac:dyDescent="0.25">
      <c r="B2363" s="16" t="str">
        <f>IF(C2363="","",SUMIF('Account Ref'!B:B,'Trade Sheet'!C2363,'Account Ref'!A:A))</f>
        <v/>
      </c>
      <c r="C2363" s="33"/>
      <c r="D2363" s="34"/>
      <c r="E2363" s="34"/>
      <c r="L2363" s="37"/>
      <c r="M2363" s="38" t="str">
        <f t="shared" si="78"/>
        <v/>
      </c>
      <c r="N2363" s="39" t="str">
        <f t="shared" si="79"/>
        <v/>
      </c>
    </row>
    <row r="2364" spans="2:14" x14ac:dyDescent="0.25">
      <c r="B2364" s="16" t="str">
        <f>IF(C2364="","",SUMIF('Account Ref'!B:B,'Trade Sheet'!C2364,'Account Ref'!A:A))</f>
        <v/>
      </c>
      <c r="C2364" s="33"/>
      <c r="D2364" s="34"/>
      <c r="E2364" s="34"/>
      <c r="L2364" s="37"/>
      <c r="M2364" s="38" t="str">
        <f t="shared" si="78"/>
        <v/>
      </c>
      <c r="N2364" s="39" t="str">
        <f t="shared" si="79"/>
        <v/>
      </c>
    </row>
    <row r="2365" spans="2:14" x14ac:dyDescent="0.25">
      <c r="B2365" s="16" t="str">
        <f>IF(C2365="","",SUMIF('Account Ref'!B:B,'Trade Sheet'!C2365,'Account Ref'!A:A))</f>
        <v/>
      </c>
      <c r="C2365" s="33"/>
      <c r="D2365" s="34"/>
      <c r="E2365" s="34"/>
      <c r="L2365" s="37"/>
      <c r="M2365" s="38" t="str">
        <f t="shared" si="78"/>
        <v/>
      </c>
      <c r="N2365" s="39" t="str">
        <f t="shared" si="79"/>
        <v/>
      </c>
    </row>
    <row r="2366" spans="2:14" x14ac:dyDescent="0.25">
      <c r="B2366" s="16" t="str">
        <f>IF(C2366="","",SUMIF('Account Ref'!B:B,'Trade Sheet'!C2366,'Account Ref'!A:A))</f>
        <v/>
      </c>
      <c r="C2366" s="33"/>
      <c r="D2366" s="34"/>
      <c r="E2366" s="34"/>
      <c r="L2366" s="37"/>
      <c r="M2366" s="38" t="str">
        <f t="shared" si="78"/>
        <v/>
      </c>
      <c r="N2366" s="39" t="str">
        <f t="shared" si="79"/>
        <v/>
      </c>
    </row>
    <row r="2367" spans="2:14" x14ac:dyDescent="0.25">
      <c r="B2367" s="16" t="str">
        <f>IF(C2367="","",SUMIF('Account Ref'!B:B,'Trade Sheet'!C2367,'Account Ref'!A:A))</f>
        <v/>
      </c>
      <c r="C2367" s="33"/>
      <c r="D2367" s="34"/>
      <c r="E2367" s="34"/>
      <c r="L2367" s="37"/>
      <c r="M2367" s="38" t="str">
        <f t="shared" si="78"/>
        <v/>
      </c>
      <c r="N2367" s="39" t="str">
        <f t="shared" si="79"/>
        <v/>
      </c>
    </row>
    <row r="2368" spans="2:14" x14ac:dyDescent="0.25">
      <c r="B2368" s="16" t="str">
        <f>IF(C2368="","",SUMIF('Account Ref'!B:B,'Trade Sheet'!C2368,'Account Ref'!A:A))</f>
        <v/>
      </c>
      <c r="C2368" s="33"/>
      <c r="D2368" s="34"/>
      <c r="E2368" s="34"/>
      <c r="L2368" s="37"/>
      <c r="M2368" s="38" t="str">
        <f t="shared" si="78"/>
        <v/>
      </c>
      <c r="N2368" s="39" t="str">
        <f t="shared" si="79"/>
        <v/>
      </c>
    </row>
    <row r="2369" spans="2:14" x14ac:dyDescent="0.25">
      <c r="B2369" s="16" t="str">
        <f>IF(C2369="","",SUMIF('Account Ref'!B:B,'Trade Sheet'!C2369,'Account Ref'!A:A))</f>
        <v/>
      </c>
      <c r="C2369" s="33"/>
      <c r="D2369" s="34"/>
      <c r="E2369" s="34"/>
      <c r="L2369" s="37"/>
      <c r="M2369" s="38" t="str">
        <f t="shared" si="78"/>
        <v/>
      </c>
      <c r="N2369" s="39" t="str">
        <f t="shared" si="79"/>
        <v/>
      </c>
    </row>
    <row r="2370" spans="2:14" x14ac:dyDescent="0.25">
      <c r="B2370" s="16" t="str">
        <f>IF(C2370="","",SUMIF('Account Ref'!B:B,'Trade Sheet'!C2370,'Account Ref'!A:A))</f>
        <v/>
      </c>
      <c r="C2370" s="33"/>
      <c r="D2370" s="34"/>
      <c r="E2370" s="34"/>
      <c r="L2370" s="37"/>
      <c r="M2370" s="38" t="str">
        <f t="shared" si="78"/>
        <v/>
      </c>
      <c r="N2370" s="39" t="str">
        <f t="shared" si="79"/>
        <v/>
      </c>
    </row>
    <row r="2371" spans="2:14" x14ac:dyDescent="0.25">
      <c r="B2371" s="16" t="str">
        <f>IF(C2371="","",SUMIF('Account Ref'!B:B,'Trade Sheet'!C2371,'Account Ref'!A:A))</f>
        <v/>
      </c>
      <c r="C2371" s="33"/>
      <c r="D2371" s="34"/>
      <c r="E2371" s="34"/>
      <c r="L2371" s="37"/>
      <c r="M2371" s="38" t="str">
        <f t="shared" si="78"/>
        <v/>
      </c>
      <c r="N2371" s="39" t="str">
        <f t="shared" si="79"/>
        <v/>
      </c>
    </row>
    <row r="2372" spans="2:14" x14ac:dyDescent="0.25">
      <c r="B2372" s="16" t="str">
        <f>IF(C2372="","",SUMIF('Account Ref'!B:B,'Trade Sheet'!C2372,'Account Ref'!A:A))</f>
        <v/>
      </c>
      <c r="C2372" s="33"/>
      <c r="D2372" s="34"/>
      <c r="E2372" s="34"/>
      <c r="L2372" s="37"/>
      <c r="M2372" s="38" t="str">
        <f t="shared" si="78"/>
        <v/>
      </c>
      <c r="N2372" s="39" t="str">
        <f t="shared" si="79"/>
        <v/>
      </c>
    </row>
    <row r="2373" spans="2:14" x14ac:dyDescent="0.25">
      <c r="B2373" s="16" t="str">
        <f>IF(C2373="","",SUMIF('Account Ref'!B:B,'Trade Sheet'!C2373,'Account Ref'!A:A))</f>
        <v/>
      </c>
      <c r="C2373" s="33"/>
      <c r="D2373" s="34"/>
      <c r="E2373" s="34"/>
      <c r="L2373" s="37"/>
      <c r="M2373" s="38" t="str">
        <f t="shared" si="78"/>
        <v/>
      </c>
      <c r="N2373" s="39" t="str">
        <f t="shared" si="79"/>
        <v/>
      </c>
    </row>
    <row r="2374" spans="2:14" x14ac:dyDescent="0.25">
      <c r="B2374" s="16" t="str">
        <f>IF(C2374="","",SUMIF('Account Ref'!B:B,'Trade Sheet'!C2374,'Account Ref'!A:A))</f>
        <v/>
      </c>
      <c r="C2374" s="33"/>
      <c r="D2374" s="34"/>
      <c r="E2374" s="34"/>
      <c r="L2374" s="37"/>
      <c r="M2374" s="38" t="str">
        <f t="shared" si="78"/>
        <v/>
      </c>
      <c r="N2374" s="39" t="str">
        <f t="shared" si="79"/>
        <v/>
      </c>
    </row>
    <row r="2375" spans="2:14" x14ac:dyDescent="0.25">
      <c r="B2375" s="16" t="str">
        <f>IF(C2375="","",SUMIF('Account Ref'!B:B,'Trade Sheet'!C2375,'Account Ref'!A:A))</f>
        <v/>
      </c>
      <c r="C2375" s="33"/>
      <c r="D2375" s="34"/>
      <c r="E2375" s="34"/>
      <c r="L2375" s="37"/>
      <c r="M2375" s="38" t="str">
        <f t="shared" si="78"/>
        <v/>
      </c>
      <c r="N2375" s="39" t="str">
        <f t="shared" si="79"/>
        <v/>
      </c>
    </row>
    <row r="2376" spans="2:14" x14ac:dyDescent="0.25">
      <c r="B2376" s="16" t="str">
        <f>IF(C2376="","",SUMIF('Account Ref'!B:B,'Trade Sheet'!C2376,'Account Ref'!A:A))</f>
        <v/>
      </c>
      <c r="C2376" s="33"/>
      <c r="D2376" s="34"/>
      <c r="E2376" s="34"/>
      <c r="L2376" s="37"/>
      <c r="M2376" s="38" t="str">
        <f t="shared" si="78"/>
        <v/>
      </c>
      <c r="N2376" s="39" t="str">
        <f t="shared" si="79"/>
        <v/>
      </c>
    </row>
    <row r="2377" spans="2:14" x14ac:dyDescent="0.25">
      <c r="B2377" s="16" t="str">
        <f>IF(C2377="","",SUMIF('Account Ref'!B:B,'Trade Sheet'!C2377,'Account Ref'!A:A))</f>
        <v/>
      </c>
      <c r="C2377" s="33"/>
      <c r="D2377" s="34"/>
      <c r="E2377" s="34"/>
      <c r="L2377" s="37"/>
      <c r="M2377" s="38" t="str">
        <f t="shared" si="78"/>
        <v/>
      </c>
      <c r="N2377" s="39" t="str">
        <f t="shared" si="79"/>
        <v/>
      </c>
    </row>
    <row r="2378" spans="2:14" x14ac:dyDescent="0.25">
      <c r="B2378" s="16" t="str">
        <f>IF(C2378="","",SUMIF('Account Ref'!B:B,'Trade Sheet'!C2378,'Account Ref'!A:A))</f>
        <v/>
      </c>
      <c r="C2378" s="33"/>
      <c r="D2378" s="34"/>
      <c r="E2378" s="34"/>
      <c r="L2378" s="37"/>
      <c r="M2378" s="38" t="str">
        <f t="shared" si="78"/>
        <v/>
      </c>
      <c r="N2378" s="39" t="str">
        <f t="shared" si="79"/>
        <v/>
      </c>
    </row>
    <row r="2379" spans="2:14" x14ac:dyDescent="0.25">
      <c r="B2379" s="16" t="str">
        <f>IF(C2379="","",SUMIF('Account Ref'!B:B,'Trade Sheet'!C2379,'Account Ref'!A:A))</f>
        <v/>
      </c>
      <c r="C2379" s="33"/>
      <c r="D2379" s="34"/>
      <c r="E2379" s="34"/>
      <c r="L2379" s="37"/>
      <c r="M2379" s="38" t="str">
        <f t="shared" si="78"/>
        <v/>
      </c>
      <c r="N2379" s="39" t="str">
        <f t="shared" si="79"/>
        <v/>
      </c>
    </row>
    <row r="2380" spans="2:14" x14ac:dyDescent="0.25">
      <c r="B2380" s="16" t="str">
        <f>IF(C2380="","",SUMIF('Account Ref'!B:B,'Trade Sheet'!C2380,'Account Ref'!A:A))</f>
        <v/>
      </c>
      <c r="C2380" s="33"/>
      <c r="D2380" s="34"/>
      <c r="E2380" s="34"/>
      <c r="L2380" s="37"/>
      <c r="M2380" s="38" t="str">
        <f t="shared" si="78"/>
        <v/>
      </c>
      <c r="N2380" s="39" t="str">
        <f t="shared" si="79"/>
        <v/>
      </c>
    </row>
    <row r="2381" spans="2:14" x14ac:dyDescent="0.25">
      <c r="B2381" s="16" t="str">
        <f>IF(C2381="","",SUMIF('Account Ref'!B:B,'Trade Sheet'!C2381,'Account Ref'!A:A))</f>
        <v/>
      </c>
      <c r="C2381" s="33"/>
      <c r="D2381" s="34"/>
      <c r="E2381" s="34"/>
      <c r="L2381" s="37"/>
      <c r="M2381" s="38" t="str">
        <f t="shared" si="78"/>
        <v/>
      </c>
      <c r="N2381" s="39" t="str">
        <f t="shared" si="79"/>
        <v/>
      </c>
    </row>
    <row r="2382" spans="2:14" x14ac:dyDescent="0.25">
      <c r="B2382" s="16" t="str">
        <f>IF(C2382="","",SUMIF('Account Ref'!B:B,'Trade Sheet'!C2382,'Account Ref'!A:A))</f>
        <v/>
      </c>
      <c r="C2382" s="33"/>
      <c r="D2382" s="34"/>
      <c r="E2382" s="34"/>
      <c r="L2382" s="37"/>
      <c r="M2382" s="38" t="str">
        <f t="shared" si="78"/>
        <v/>
      </c>
      <c r="N2382" s="39" t="str">
        <f t="shared" si="79"/>
        <v/>
      </c>
    </row>
    <row r="2383" spans="2:14" x14ac:dyDescent="0.25">
      <c r="B2383" s="16" t="str">
        <f>IF(C2383="","",SUMIF('Account Ref'!B:B,'Trade Sheet'!C2383,'Account Ref'!A:A))</f>
        <v/>
      </c>
      <c r="C2383" s="33"/>
      <c r="D2383" s="34"/>
      <c r="E2383" s="34"/>
      <c r="L2383" s="37"/>
      <c r="M2383" s="38" t="str">
        <f t="shared" si="78"/>
        <v/>
      </c>
      <c r="N2383" s="39" t="str">
        <f t="shared" si="79"/>
        <v/>
      </c>
    </row>
    <row r="2384" spans="2:14" x14ac:dyDescent="0.25">
      <c r="B2384" s="16" t="str">
        <f>IF(C2384="","",SUMIF('Account Ref'!B:B,'Trade Sheet'!C2384,'Account Ref'!A:A))</f>
        <v/>
      </c>
      <c r="C2384" s="33"/>
      <c r="D2384" s="34"/>
      <c r="E2384" s="34"/>
      <c r="L2384" s="37"/>
      <c r="M2384" s="38" t="str">
        <f t="shared" si="78"/>
        <v/>
      </c>
      <c r="N2384" s="39" t="str">
        <f t="shared" si="79"/>
        <v/>
      </c>
    </row>
    <row r="2385" spans="2:14" x14ac:dyDescent="0.25">
      <c r="B2385" s="16" t="str">
        <f>IF(C2385="","",SUMIF('Account Ref'!B:B,'Trade Sheet'!C2385,'Account Ref'!A:A))</f>
        <v/>
      </c>
      <c r="C2385" s="33"/>
      <c r="D2385" s="34"/>
      <c r="E2385" s="34"/>
      <c r="L2385" s="37"/>
      <c r="M2385" s="38" t="str">
        <f t="shared" si="78"/>
        <v/>
      </c>
      <c r="N2385" s="39" t="str">
        <f t="shared" si="79"/>
        <v/>
      </c>
    </row>
    <row r="2386" spans="2:14" x14ac:dyDescent="0.25">
      <c r="B2386" s="16" t="str">
        <f>IF(C2386="","",SUMIF('Account Ref'!B:B,'Trade Sheet'!C2386,'Account Ref'!A:A))</f>
        <v/>
      </c>
      <c r="C2386" s="33"/>
      <c r="D2386" s="34"/>
      <c r="E2386" s="34"/>
      <c r="L2386" s="37"/>
      <c r="M2386" s="38" t="str">
        <f t="shared" si="78"/>
        <v/>
      </c>
      <c r="N2386" s="39" t="str">
        <f t="shared" si="79"/>
        <v/>
      </c>
    </row>
    <row r="2387" spans="2:14" x14ac:dyDescent="0.25">
      <c r="B2387" s="16" t="str">
        <f>IF(C2387="","",SUMIF('Account Ref'!B:B,'Trade Sheet'!C2387,'Account Ref'!A:A))</f>
        <v/>
      </c>
      <c r="C2387" s="33"/>
      <c r="D2387" s="34"/>
      <c r="E2387" s="34"/>
      <c r="L2387" s="37"/>
      <c r="M2387" s="38" t="str">
        <f t="shared" si="78"/>
        <v/>
      </c>
      <c r="N2387" s="39" t="str">
        <f t="shared" si="79"/>
        <v/>
      </c>
    </row>
    <row r="2388" spans="2:14" x14ac:dyDescent="0.25">
      <c r="B2388" s="16" t="str">
        <f>IF(C2388="","",SUMIF('Account Ref'!B:B,'Trade Sheet'!C2388,'Account Ref'!A:A))</f>
        <v/>
      </c>
      <c r="C2388" s="33"/>
      <c r="D2388" s="34"/>
      <c r="E2388" s="34"/>
      <c r="L2388" s="37"/>
      <c r="M2388" s="38" t="str">
        <f t="shared" si="78"/>
        <v/>
      </c>
      <c r="N2388" s="39" t="str">
        <f t="shared" si="79"/>
        <v/>
      </c>
    </row>
    <row r="2389" spans="2:14" x14ac:dyDescent="0.25">
      <c r="B2389" s="16" t="str">
        <f>IF(C2389="","",SUMIF('Account Ref'!B:B,'Trade Sheet'!C2389,'Account Ref'!A:A))</f>
        <v/>
      </c>
      <c r="C2389" s="33"/>
      <c r="D2389" s="34"/>
      <c r="E2389" s="34"/>
      <c r="L2389" s="37"/>
      <c r="M2389" s="38" t="str">
        <f t="shared" si="78"/>
        <v/>
      </c>
      <c r="N2389" s="39" t="str">
        <f t="shared" si="79"/>
        <v/>
      </c>
    </row>
    <row r="2390" spans="2:14" x14ac:dyDescent="0.25">
      <c r="B2390" s="16" t="str">
        <f>IF(C2390="","",SUMIF('Account Ref'!B:B,'Trade Sheet'!C2390,'Account Ref'!A:A))</f>
        <v/>
      </c>
      <c r="C2390" s="33"/>
      <c r="D2390" s="34"/>
      <c r="E2390" s="34"/>
      <c r="L2390" s="37"/>
      <c r="M2390" s="38" t="str">
        <f t="shared" si="78"/>
        <v/>
      </c>
      <c r="N2390" s="39" t="str">
        <f t="shared" si="79"/>
        <v/>
      </c>
    </row>
    <row r="2391" spans="2:14" x14ac:dyDescent="0.25">
      <c r="B2391" s="16" t="str">
        <f>IF(C2391="","",SUMIF('Account Ref'!B:B,'Trade Sheet'!C2391,'Account Ref'!A:A))</f>
        <v/>
      </c>
      <c r="C2391" s="33"/>
      <c r="D2391" s="34"/>
      <c r="E2391" s="34"/>
      <c r="L2391" s="37"/>
      <c r="M2391" s="38" t="str">
        <f t="shared" si="78"/>
        <v/>
      </c>
      <c r="N2391" s="39" t="str">
        <f t="shared" si="79"/>
        <v/>
      </c>
    </row>
    <row r="2392" spans="2:14" x14ac:dyDescent="0.25">
      <c r="B2392" s="16" t="str">
        <f>IF(C2392="","",SUMIF('Account Ref'!B:B,'Trade Sheet'!C2392,'Account Ref'!A:A))</f>
        <v/>
      </c>
      <c r="C2392" s="33"/>
      <c r="D2392" s="34"/>
      <c r="E2392" s="34"/>
      <c r="L2392" s="37"/>
      <c r="M2392" s="38" t="str">
        <f t="shared" si="78"/>
        <v/>
      </c>
      <c r="N2392" s="39" t="str">
        <f t="shared" si="79"/>
        <v/>
      </c>
    </row>
    <row r="2393" spans="2:14" x14ac:dyDescent="0.25">
      <c r="B2393" s="16" t="str">
        <f>IF(C2393="","",SUMIF('Account Ref'!B:B,'Trade Sheet'!C2393,'Account Ref'!A:A))</f>
        <v/>
      </c>
      <c r="C2393" s="33"/>
      <c r="D2393" s="34"/>
      <c r="E2393" s="34"/>
      <c r="L2393" s="37"/>
      <c r="M2393" s="38" t="str">
        <f t="shared" si="78"/>
        <v/>
      </c>
      <c r="N2393" s="39" t="str">
        <f t="shared" si="79"/>
        <v/>
      </c>
    </row>
    <row r="2394" spans="2:14" x14ac:dyDescent="0.25">
      <c r="B2394" s="16" t="str">
        <f>IF(C2394="","",SUMIF('Account Ref'!B:B,'Trade Sheet'!C2394,'Account Ref'!A:A))</f>
        <v/>
      </c>
      <c r="C2394" s="33"/>
      <c r="D2394" s="34"/>
      <c r="E2394" s="34"/>
      <c r="L2394" s="37"/>
      <c r="M2394" s="38" t="str">
        <f t="shared" si="78"/>
        <v/>
      </c>
      <c r="N2394" s="39" t="str">
        <f t="shared" si="79"/>
        <v/>
      </c>
    </row>
    <row r="2395" spans="2:14" x14ac:dyDescent="0.25">
      <c r="B2395" s="16" t="str">
        <f>IF(C2395="","",SUMIF('Account Ref'!B:B,'Trade Sheet'!C2395,'Account Ref'!A:A))</f>
        <v/>
      </c>
      <c r="C2395" s="33"/>
      <c r="D2395" s="34"/>
      <c r="E2395" s="34"/>
      <c r="L2395" s="37"/>
      <c r="M2395" s="38" t="str">
        <f t="shared" si="78"/>
        <v/>
      </c>
      <c r="N2395" s="39" t="str">
        <f t="shared" si="79"/>
        <v/>
      </c>
    </row>
    <row r="2396" spans="2:14" x14ac:dyDescent="0.25">
      <c r="B2396" s="16" t="str">
        <f>IF(C2396="","",SUMIF('Account Ref'!B:B,'Trade Sheet'!C2396,'Account Ref'!A:A))</f>
        <v/>
      </c>
      <c r="C2396" s="33"/>
      <c r="D2396" s="34"/>
      <c r="E2396" s="34"/>
      <c r="L2396" s="37"/>
      <c r="M2396" s="38" t="str">
        <f t="shared" si="78"/>
        <v/>
      </c>
      <c r="N2396" s="39" t="str">
        <f t="shared" si="79"/>
        <v/>
      </c>
    </row>
    <row r="2397" spans="2:14" x14ac:dyDescent="0.25">
      <c r="B2397" s="16" t="str">
        <f>IF(C2397="","",SUMIF('Account Ref'!B:B,'Trade Sheet'!C2397,'Account Ref'!A:A))</f>
        <v/>
      </c>
      <c r="C2397" s="33"/>
      <c r="D2397" s="34"/>
      <c r="E2397" s="34"/>
      <c r="L2397" s="37"/>
      <c r="M2397" s="38" t="str">
        <f t="shared" si="78"/>
        <v/>
      </c>
      <c r="N2397" s="39" t="str">
        <f t="shared" si="79"/>
        <v/>
      </c>
    </row>
    <row r="2398" spans="2:14" x14ac:dyDescent="0.25">
      <c r="B2398" s="16" t="str">
        <f>IF(C2398="","",SUMIF('Account Ref'!B:B,'Trade Sheet'!C2398,'Account Ref'!A:A))</f>
        <v/>
      </c>
      <c r="C2398" s="33"/>
      <c r="D2398" s="34"/>
      <c r="E2398" s="34"/>
      <c r="L2398" s="37"/>
      <c r="M2398" s="38" t="str">
        <f t="shared" si="78"/>
        <v/>
      </c>
      <c r="N2398" s="39" t="str">
        <f t="shared" si="79"/>
        <v/>
      </c>
    </row>
    <row r="2399" spans="2:14" x14ac:dyDescent="0.25">
      <c r="B2399" s="16" t="str">
        <f>IF(C2399="","",SUMIF('Account Ref'!B:B,'Trade Sheet'!C2399,'Account Ref'!A:A))</f>
        <v/>
      </c>
      <c r="C2399" s="33"/>
      <c r="D2399" s="34"/>
      <c r="E2399" s="34"/>
      <c r="L2399" s="37"/>
      <c r="M2399" s="38" t="str">
        <f t="shared" si="78"/>
        <v/>
      </c>
      <c r="N2399" s="39" t="str">
        <f t="shared" si="79"/>
        <v/>
      </c>
    </row>
    <row r="2400" spans="2:14" x14ac:dyDescent="0.25">
      <c r="B2400" s="16" t="str">
        <f>IF(C2400="","",SUMIF('Account Ref'!B:B,'Trade Sheet'!C2400,'Account Ref'!A:A))</f>
        <v/>
      </c>
      <c r="C2400" s="33"/>
      <c r="D2400" s="34"/>
      <c r="E2400" s="34"/>
      <c r="L2400" s="37"/>
      <c r="M2400" s="38" t="str">
        <f t="shared" si="78"/>
        <v/>
      </c>
      <c r="N2400" s="39" t="str">
        <f t="shared" si="79"/>
        <v/>
      </c>
    </row>
    <row r="2401" spans="2:14" x14ac:dyDescent="0.25">
      <c r="B2401" s="16" t="str">
        <f>IF(C2401="","",SUMIF('Account Ref'!B:B,'Trade Sheet'!C2401,'Account Ref'!A:A))</f>
        <v/>
      </c>
      <c r="C2401" s="33"/>
      <c r="D2401" s="34"/>
      <c r="E2401" s="34"/>
      <c r="L2401" s="37"/>
      <c r="M2401" s="38" t="str">
        <f t="shared" si="78"/>
        <v/>
      </c>
      <c r="N2401" s="39" t="str">
        <f t="shared" si="79"/>
        <v/>
      </c>
    </row>
    <row r="2402" spans="2:14" x14ac:dyDescent="0.25">
      <c r="B2402" s="16" t="str">
        <f>IF(C2402="","",SUMIF('Account Ref'!B:B,'Trade Sheet'!C2402,'Account Ref'!A:A))</f>
        <v/>
      </c>
      <c r="C2402" s="33"/>
      <c r="D2402" s="34"/>
      <c r="E2402" s="34"/>
      <c r="L2402" s="37"/>
      <c r="M2402" s="38" t="str">
        <f t="shared" si="78"/>
        <v/>
      </c>
      <c r="N2402" s="39" t="str">
        <f t="shared" si="79"/>
        <v/>
      </c>
    </row>
    <row r="2403" spans="2:14" x14ac:dyDescent="0.25">
      <c r="B2403" s="16" t="str">
        <f>IF(C2403="","",SUMIF('Account Ref'!B:B,'Trade Sheet'!C2403,'Account Ref'!A:A))</f>
        <v/>
      </c>
      <c r="C2403" s="33"/>
      <c r="D2403" s="34"/>
      <c r="E2403" s="34"/>
      <c r="L2403" s="37"/>
      <c r="M2403" s="38" t="str">
        <f t="shared" si="78"/>
        <v/>
      </c>
      <c r="N2403" s="39" t="str">
        <f t="shared" si="79"/>
        <v/>
      </c>
    </row>
    <row r="2404" spans="2:14" x14ac:dyDescent="0.25">
      <c r="B2404" s="16" t="str">
        <f>IF(C2404="","",SUMIF('Account Ref'!B:B,'Trade Sheet'!C2404,'Account Ref'!A:A))</f>
        <v/>
      </c>
      <c r="C2404" s="33"/>
      <c r="D2404" s="34"/>
      <c r="E2404" s="34"/>
      <c r="L2404" s="37"/>
      <c r="M2404" s="38" t="str">
        <f t="shared" si="78"/>
        <v/>
      </c>
      <c r="N2404" s="39" t="str">
        <f t="shared" si="79"/>
        <v/>
      </c>
    </row>
    <row r="2405" spans="2:14" x14ac:dyDescent="0.25">
      <c r="B2405" s="16" t="str">
        <f>IF(C2405="","",SUMIF('Account Ref'!B:B,'Trade Sheet'!C2405,'Account Ref'!A:A))</f>
        <v/>
      </c>
      <c r="C2405" s="33"/>
      <c r="D2405" s="34"/>
      <c r="E2405" s="34"/>
      <c r="L2405" s="37"/>
      <c r="M2405" s="38" t="str">
        <f t="shared" si="78"/>
        <v/>
      </c>
      <c r="N2405" s="39" t="str">
        <f t="shared" si="79"/>
        <v/>
      </c>
    </row>
    <row r="2406" spans="2:14" x14ac:dyDescent="0.25">
      <c r="B2406" s="16" t="str">
        <f>IF(C2406="","",SUMIF('Account Ref'!B:B,'Trade Sheet'!C2406,'Account Ref'!A:A))</f>
        <v/>
      </c>
      <c r="C2406" s="33"/>
      <c r="D2406" s="34"/>
      <c r="E2406" s="34"/>
      <c r="L2406" s="37"/>
      <c r="M2406" s="38" t="str">
        <f t="shared" si="78"/>
        <v/>
      </c>
      <c r="N2406" s="39" t="str">
        <f t="shared" si="79"/>
        <v/>
      </c>
    </row>
    <row r="2407" spans="2:14" x14ac:dyDescent="0.25">
      <c r="B2407" s="16" t="str">
        <f>IF(C2407="","",SUMIF('Account Ref'!B:B,'Trade Sheet'!C2407,'Account Ref'!A:A))</f>
        <v/>
      </c>
      <c r="C2407" s="33"/>
      <c r="D2407" s="34"/>
      <c r="E2407" s="34"/>
      <c r="L2407" s="37"/>
      <c r="M2407" s="38" t="str">
        <f t="shared" si="78"/>
        <v/>
      </c>
      <c r="N2407" s="39" t="str">
        <f t="shared" si="79"/>
        <v/>
      </c>
    </row>
    <row r="2408" spans="2:14" x14ac:dyDescent="0.25">
      <c r="B2408" s="16" t="str">
        <f>IF(C2408="","",SUMIF('Account Ref'!B:B,'Trade Sheet'!C2408,'Account Ref'!A:A))</f>
        <v/>
      </c>
      <c r="C2408" s="33"/>
      <c r="D2408" s="34"/>
      <c r="E2408" s="34"/>
      <c r="L2408" s="37"/>
      <c r="M2408" s="38" t="str">
        <f t="shared" ref="M2408:M2471" si="80">IF(H2408="","",H2408*L2408)</f>
        <v/>
      </c>
      <c r="N2408" s="39" t="str">
        <f t="shared" ref="N2408:N2471" si="81">IF(M2408="","",I2408*-M2408)</f>
        <v/>
      </c>
    </row>
    <row r="2409" spans="2:14" x14ac:dyDescent="0.25">
      <c r="B2409" s="16" t="str">
        <f>IF(C2409="","",SUMIF('Account Ref'!B:B,'Trade Sheet'!C2409,'Account Ref'!A:A))</f>
        <v/>
      </c>
      <c r="C2409" s="33"/>
      <c r="D2409" s="34"/>
      <c r="E2409" s="34"/>
      <c r="L2409" s="37"/>
      <c r="M2409" s="38" t="str">
        <f t="shared" si="80"/>
        <v/>
      </c>
      <c r="N2409" s="39" t="str">
        <f t="shared" si="81"/>
        <v/>
      </c>
    </row>
    <row r="2410" spans="2:14" x14ac:dyDescent="0.25">
      <c r="B2410" s="16" t="str">
        <f>IF(C2410="","",SUMIF('Account Ref'!B:B,'Trade Sheet'!C2410,'Account Ref'!A:A))</f>
        <v/>
      </c>
      <c r="C2410" s="33"/>
      <c r="D2410" s="34"/>
      <c r="E2410" s="34"/>
      <c r="L2410" s="37"/>
      <c r="M2410" s="38" t="str">
        <f t="shared" si="80"/>
        <v/>
      </c>
      <c r="N2410" s="39" t="str">
        <f t="shared" si="81"/>
        <v/>
      </c>
    </row>
    <row r="2411" spans="2:14" x14ac:dyDescent="0.25">
      <c r="B2411" s="16" t="str">
        <f>IF(C2411="","",SUMIF('Account Ref'!B:B,'Trade Sheet'!C2411,'Account Ref'!A:A))</f>
        <v/>
      </c>
      <c r="C2411" s="33"/>
      <c r="D2411" s="34"/>
      <c r="E2411" s="34"/>
      <c r="L2411" s="37"/>
      <c r="M2411" s="38" t="str">
        <f t="shared" si="80"/>
        <v/>
      </c>
      <c r="N2411" s="39" t="str">
        <f t="shared" si="81"/>
        <v/>
      </c>
    </row>
    <row r="2412" spans="2:14" x14ac:dyDescent="0.25">
      <c r="B2412" s="16" t="str">
        <f>IF(C2412="","",SUMIF('Account Ref'!B:B,'Trade Sheet'!C2412,'Account Ref'!A:A))</f>
        <v/>
      </c>
      <c r="C2412" s="33"/>
      <c r="D2412" s="34"/>
      <c r="E2412" s="34"/>
      <c r="L2412" s="37"/>
      <c r="M2412" s="38" t="str">
        <f t="shared" si="80"/>
        <v/>
      </c>
      <c r="N2412" s="39" t="str">
        <f t="shared" si="81"/>
        <v/>
      </c>
    </row>
    <row r="2413" spans="2:14" x14ac:dyDescent="0.25">
      <c r="B2413" s="16" t="str">
        <f>IF(C2413="","",SUMIF('Account Ref'!B:B,'Trade Sheet'!C2413,'Account Ref'!A:A))</f>
        <v/>
      </c>
      <c r="C2413" s="33"/>
      <c r="D2413" s="34"/>
      <c r="E2413" s="34"/>
      <c r="L2413" s="37"/>
      <c r="M2413" s="38" t="str">
        <f t="shared" si="80"/>
        <v/>
      </c>
      <c r="N2413" s="39" t="str">
        <f t="shared" si="81"/>
        <v/>
      </c>
    </row>
    <row r="2414" spans="2:14" x14ac:dyDescent="0.25">
      <c r="B2414" s="16" t="str">
        <f>IF(C2414="","",SUMIF('Account Ref'!B:B,'Trade Sheet'!C2414,'Account Ref'!A:A))</f>
        <v/>
      </c>
      <c r="C2414" s="33"/>
      <c r="D2414" s="34"/>
      <c r="E2414" s="34"/>
      <c r="L2414" s="37"/>
      <c r="M2414" s="38" t="str">
        <f t="shared" si="80"/>
        <v/>
      </c>
      <c r="N2414" s="39" t="str">
        <f t="shared" si="81"/>
        <v/>
      </c>
    </row>
    <row r="2415" spans="2:14" x14ac:dyDescent="0.25">
      <c r="B2415" s="16" t="str">
        <f>IF(C2415="","",SUMIF('Account Ref'!B:B,'Trade Sheet'!C2415,'Account Ref'!A:A))</f>
        <v/>
      </c>
      <c r="C2415" s="33"/>
      <c r="D2415" s="34"/>
      <c r="E2415" s="34"/>
      <c r="L2415" s="37"/>
      <c r="M2415" s="38" t="str">
        <f t="shared" si="80"/>
        <v/>
      </c>
      <c r="N2415" s="39" t="str">
        <f t="shared" si="81"/>
        <v/>
      </c>
    </row>
    <row r="2416" spans="2:14" x14ac:dyDescent="0.25">
      <c r="B2416" s="16" t="str">
        <f>IF(C2416="","",SUMIF('Account Ref'!B:B,'Trade Sheet'!C2416,'Account Ref'!A:A))</f>
        <v/>
      </c>
      <c r="C2416" s="33"/>
      <c r="D2416" s="34"/>
      <c r="E2416" s="34"/>
      <c r="L2416" s="37"/>
      <c r="M2416" s="38" t="str">
        <f t="shared" si="80"/>
        <v/>
      </c>
      <c r="N2416" s="39" t="str">
        <f t="shared" si="81"/>
        <v/>
      </c>
    </row>
    <row r="2417" spans="2:14" x14ac:dyDescent="0.25">
      <c r="B2417" s="16" t="str">
        <f>IF(C2417="","",SUMIF('Account Ref'!B:B,'Trade Sheet'!C2417,'Account Ref'!A:A))</f>
        <v/>
      </c>
      <c r="C2417" s="33"/>
      <c r="D2417" s="34"/>
      <c r="E2417" s="34"/>
      <c r="L2417" s="37"/>
      <c r="M2417" s="38" t="str">
        <f t="shared" si="80"/>
        <v/>
      </c>
      <c r="N2417" s="39" t="str">
        <f t="shared" si="81"/>
        <v/>
      </c>
    </row>
    <row r="2418" spans="2:14" x14ac:dyDescent="0.25">
      <c r="B2418" s="16" t="str">
        <f>IF(C2418="","",SUMIF('Account Ref'!B:B,'Trade Sheet'!C2418,'Account Ref'!A:A))</f>
        <v/>
      </c>
      <c r="C2418" s="33"/>
      <c r="D2418" s="34"/>
      <c r="E2418" s="34"/>
      <c r="L2418" s="37"/>
      <c r="M2418" s="38" t="str">
        <f t="shared" si="80"/>
        <v/>
      </c>
      <c r="N2418" s="39" t="str">
        <f t="shared" si="81"/>
        <v/>
      </c>
    </row>
    <row r="2419" spans="2:14" x14ac:dyDescent="0.25">
      <c r="B2419" s="16" t="str">
        <f>IF(C2419="","",SUMIF('Account Ref'!B:B,'Trade Sheet'!C2419,'Account Ref'!A:A))</f>
        <v/>
      </c>
      <c r="C2419" s="33"/>
      <c r="D2419" s="34"/>
      <c r="E2419" s="34"/>
      <c r="L2419" s="37"/>
      <c r="M2419" s="38" t="str">
        <f t="shared" si="80"/>
        <v/>
      </c>
      <c r="N2419" s="39" t="str">
        <f t="shared" si="81"/>
        <v/>
      </c>
    </row>
    <row r="2420" spans="2:14" x14ac:dyDescent="0.25">
      <c r="B2420" s="16" t="str">
        <f>IF(C2420="","",SUMIF('Account Ref'!B:B,'Trade Sheet'!C2420,'Account Ref'!A:A))</f>
        <v/>
      </c>
      <c r="C2420" s="33"/>
      <c r="D2420" s="34"/>
      <c r="E2420" s="34"/>
      <c r="L2420" s="37"/>
      <c r="M2420" s="38" t="str">
        <f t="shared" si="80"/>
        <v/>
      </c>
      <c r="N2420" s="39" t="str">
        <f t="shared" si="81"/>
        <v/>
      </c>
    </row>
    <row r="2421" spans="2:14" x14ac:dyDescent="0.25">
      <c r="B2421" s="16" t="str">
        <f>IF(C2421="","",SUMIF('Account Ref'!B:B,'Trade Sheet'!C2421,'Account Ref'!A:A))</f>
        <v/>
      </c>
      <c r="C2421" s="33"/>
      <c r="D2421" s="34"/>
      <c r="E2421" s="34"/>
      <c r="L2421" s="37"/>
      <c r="M2421" s="38" t="str">
        <f t="shared" si="80"/>
        <v/>
      </c>
      <c r="N2421" s="39" t="str">
        <f t="shared" si="81"/>
        <v/>
      </c>
    </row>
    <row r="2422" spans="2:14" x14ac:dyDescent="0.25">
      <c r="B2422" s="16" t="str">
        <f>IF(C2422="","",SUMIF('Account Ref'!B:B,'Trade Sheet'!C2422,'Account Ref'!A:A))</f>
        <v/>
      </c>
      <c r="C2422" s="33"/>
      <c r="D2422" s="34"/>
      <c r="E2422" s="34"/>
      <c r="L2422" s="37"/>
      <c r="M2422" s="38" t="str">
        <f t="shared" si="80"/>
        <v/>
      </c>
      <c r="N2422" s="39" t="str">
        <f t="shared" si="81"/>
        <v/>
      </c>
    </row>
    <row r="2423" spans="2:14" x14ac:dyDescent="0.25">
      <c r="B2423" s="16" t="str">
        <f>IF(C2423="","",SUMIF('Account Ref'!B:B,'Trade Sheet'!C2423,'Account Ref'!A:A))</f>
        <v/>
      </c>
      <c r="C2423" s="33"/>
      <c r="D2423" s="34"/>
      <c r="E2423" s="34"/>
      <c r="L2423" s="37"/>
      <c r="M2423" s="38" t="str">
        <f t="shared" si="80"/>
        <v/>
      </c>
      <c r="N2423" s="39" t="str">
        <f t="shared" si="81"/>
        <v/>
      </c>
    </row>
    <row r="2424" spans="2:14" x14ac:dyDescent="0.25">
      <c r="B2424" s="16" t="str">
        <f>IF(C2424="","",SUMIF('Account Ref'!B:B,'Trade Sheet'!C2424,'Account Ref'!A:A))</f>
        <v/>
      </c>
      <c r="C2424" s="33"/>
      <c r="D2424" s="34"/>
      <c r="E2424" s="34"/>
      <c r="L2424" s="37"/>
      <c r="M2424" s="38" t="str">
        <f t="shared" si="80"/>
        <v/>
      </c>
      <c r="N2424" s="39" t="str">
        <f t="shared" si="81"/>
        <v/>
      </c>
    </row>
    <row r="2425" spans="2:14" x14ac:dyDescent="0.25">
      <c r="B2425" s="16" t="str">
        <f>IF(C2425="","",SUMIF('Account Ref'!B:B,'Trade Sheet'!C2425,'Account Ref'!A:A))</f>
        <v/>
      </c>
      <c r="C2425" s="33"/>
      <c r="D2425" s="34"/>
      <c r="E2425" s="34"/>
      <c r="L2425" s="37"/>
      <c r="M2425" s="38" t="str">
        <f t="shared" si="80"/>
        <v/>
      </c>
      <c r="N2425" s="39" t="str">
        <f t="shared" si="81"/>
        <v/>
      </c>
    </row>
    <row r="2426" spans="2:14" x14ac:dyDescent="0.25">
      <c r="B2426" s="16" t="str">
        <f>IF(C2426="","",SUMIF('Account Ref'!B:B,'Trade Sheet'!C2426,'Account Ref'!A:A))</f>
        <v/>
      </c>
      <c r="C2426" s="33"/>
      <c r="D2426" s="34"/>
      <c r="E2426" s="34"/>
      <c r="L2426" s="37"/>
      <c r="M2426" s="38" t="str">
        <f t="shared" si="80"/>
        <v/>
      </c>
      <c r="N2426" s="39" t="str">
        <f t="shared" si="81"/>
        <v/>
      </c>
    </row>
    <row r="2427" spans="2:14" x14ac:dyDescent="0.25">
      <c r="B2427" s="16" t="str">
        <f>IF(C2427="","",SUMIF('Account Ref'!B:B,'Trade Sheet'!C2427,'Account Ref'!A:A))</f>
        <v/>
      </c>
      <c r="C2427" s="33"/>
      <c r="D2427" s="34"/>
      <c r="E2427" s="34"/>
      <c r="L2427" s="37"/>
      <c r="M2427" s="38" t="str">
        <f t="shared" si="80"/>
        <v/>
      </c>
      <c r="N2427" s="39" t="str">
        <f t="shared" si="81"/>
        <v/>
      </c>
    </row>
    <row r="2428" spans="2:14" x14ac:dyDescent="0.25">
      <c r="B2428" s="16" t="str">
        <f>IF(C2428="","",SUMIF('Account Ref'!B:B,'Trade Sheet'!C2428,'Account Ref'!A:A))</f>
        <v/>
      </c>
      <c r="C2428" s="33"/>
      <c r="D2428" s="34"/>
      <c r="E2428" s="34"/>
      <c r="L2428" s="37"/>
      <c r="M2428" s="38" t="str">
        <f t="shared" si="80"/>
        <v/>
      </c>
      <c r="N2428" s="39" t="str">
        <f t="shared" si="81"/>
        <v/>
      </c>
    </row>
    <row r="2429" spans="2:14" x14ac:dyDescent="0.25">
      <c r="B2429" s="16" t="str">
        <f>IF(C2429="","",SUMIF('Account Ref'!B:B,'Trade Sheet'!C2429,'Account Ref'!A:A))</f>
        <v/>
      </c>
      <c r="C2429" s="33"/>
      <c r="D2429" s="34"/>
      <c r="E2429" s="34"/>
      <c r="L2429" s="37"/>
      <c r="M2429" s="38" t="str">
        <f t="shared" si="80"/>
        <v/>
      </c>
      <c r="N2429" s="39" t="str">
        <f t="shared" si="81"/>
        <v/>
      </c>
    </row>
    <row r="2430" spans="2:14" x14ac:dyDescent="0.25">
      <c r="B2430" s="16" t="str">
        <f>IF(C2430="","",SUMIF('Account Ref'!B:B,'Trade Sheet'!C2430,'Account Ref'!A:A))</f>
        <v/>
      </c>
      <c r="C2430" s="33"/>
      <c r="D2430" s="34"/>
      <c r="E2430" s="34"/>
      <c r="L2430" s="37"/>
      <c r="M2430" s="38" t="str">
        <f t="shared" si="80"/>
        <v/>
      </c>
      <c r="N2430" s="39" t="str">
        <f t="shared" si="81"/>
        <v/>
      </c>
    </row>
    <row r="2431" spans="2:14" x14ac:dyDescent="0.25">
      <c r="B2431" s="16" t="str">
        <f>IF(C2431="","",SUMIF('Account Ref'!B:B,'Trade Sheet'!C2431,'Account Ref'!A:A))</f>
        <v/>
      </c>
      <c r="C2431" s="33"/>
      <c r="D2431" s="34"/>
      <c r="E2431" s="34"/>
      <c r="L2431" s="37"/>
      <c r="M2431" s="38" t="str">
        <f t="shared" si="80"/>
        <v/>
      </c>
      <c r="N2431" s="39" t="str">
        <f t="shared" si="81"/>
        <v/>
      </c>
    </row>
    <row r="2432" spans="2:14" x14ac:dyDescent="0.25">
      <c r="B2432" s="16" t="str">
        <f>IF(C2432="","",SUMIF('Account Ref'!B:B,'Trade Sheet'!C2432,'Account Ref'!A:A))</f>
        <v/>
      </c>
      <c r="C2432" s="33"/>
      <c r="D2432" s="34"/>
      <c r="E2432" s="34"/>
      <c r="L2432" s="37"/>
      <c r="M2432" s="38" t="str">
        <f t="shared" si="80"/>
        <v/>
      </c>
      <c r="N2432" s="39" t="str">
        <f t="shared" si="81"/>
        <v/>
      </c>
    </row>
    <row r="2433" spans="2:14" x14ac:dyDescent="0.25">
      <c r="B2433" s="16" t="str">
        <f>IF(C2433="","",SUMIF('Account Ref'!B:B,'Trade Sheet'!C2433,'Account Ref'!A:A))</f>
        <v/>
      </c>
      <c r="C2433" s="33"/>
      <c r="D2433" s="34"/>
      <c r="E2433" s="34"/>
      <c r="L2433" s="37"/>
      <c r="M2433" s="38" t="str">
        <f t="shared" si="80"/>
        <v/>
      </c>
      <c r="N2433" s="39" t="str">
        <f t="shared" si="81"/>
        <v/>
      </c>
    </row>
    <row r="2434" spans="2:14" x14ac:dyDescent="0.25">
      <c r="B2434" s="16" t="str">
        <f>IF(C2434="","",SUMIF('Account Ref'!B:B,'Trade Sheet'!C2434,'Account Ref'!A:A))</f>
        <v/>
      </c>
      <c r="C2434" s="33"/>
      <c r="D2434" s="34"/>
      <c r="E2434" s="34"/>
      <c r="L2434" s="37"/>
      <c r="M2434" s="38" t="str">
        <f t="shared" si="80"/>
        <v/>
      </c>
      <c r="N2434" s="39" t="str">
        <f t="shared" si="81"/>
        <v/>
      </c>
    </row>
    <row r="2435" spans="2:14" x14ac:dyDescent="0.25">
      <c r="B2435" s="16" t="str">
        <f>IF(C2435="","",SUMIF('Account Ref'!B:B,'Trade Sheet'!C2435,'Account Ref'!A:A))</f>
        <v/>
      </c>
      <c r="C2435" s="33"/>
      <c r="D2435" s="34"/>
      <c r="E2435" s="34"/>
      <c r="L2435" s="37"/>
      <c r="M2435" s="38" t="str">
        <f t="shared" si="80"/>
        <v/>
      </c>
      <c r="N2435" s="39" t="str">
        <f t="shared" si="81"/>
        <v/>
      </c>
    </row>
    <row r="2436" spans="2:14" x14ac:dyDescent="0.25">
      <c r="B2436" s="16" t="str">
        <f>IF(C2436="","",SUMIF('Account Ref'!B:B,'Trade Sheet'!C2436,'Account Ref'!A:A))</f>
        <v/>
      </c>
      <c r="C2436" s="33"/>
      <c r="D2436" s="34"/>
      <c r="E2436" s="34"/>
      <c r="L2436" s="37"/>
      <c r="M2436" s="38" t="str">
        <f t="shared" si="80"/>
        <v/>
      </c>
      <c r="N2436" s="39" t="str">
        <f t="shared" si="81"/>
        <v/>
      </c>
    </row>
    <row r="2437" spans="2:14" x14ac:dyDescent="0.25">
      <c r="B2437" s="16" t="str">
        <f>IF(C2437="","",SUMIF('Account Ref'!B:B,'Trade Sheet'!C2437,'Account Ref'!A:A))</f>
        <v/>
      </c>
      <c r="C2437" s="33"/>
      <c r="D2437" s="34"/>
      <c r="E2437" s="34"/>
      <c r="L2437" s="37"/>
      <c r="M2437" s="38" t="str">
        <f t="shared" si="80"/>
        <v/>
      </c>
      <c r="N2437" s="39" t="str">
        <f t="shared" si="81"/>
        <v/>
      </c>
    </row>
    <row r="2438" spans="2:14" x14ac:dyDescent="0.25">
      <c r="B2438" s="16" t="str">
        <f>IF(C2438="","",SUMIF('Account Ref'!B:B,'Trade Sheet'!C2438,'Account Ref'!A:A))</f>
        <v/>
      </c>
      <c r="C2438" s="33"/>
      <c r="D2438" s="34"/>
      <c r="E2438" s="34"/>
      <c r="L2438" s="37"/>
      <c r="M2438" s="38" t="str">
        <f t="shared" si="80"/>
        <v/>
      </c>
      <c r="N2438" s="39" t="str">
        <f t="shared" si="81"/>
        <v/>
      </c>
    </row>
    <row r="2439" spans="2:14" x14ac:dyDescent="0.25">
      <c r="B2439" s="16" t="str">
        <f>IF(C2439="","",SUMIF('Account Ref'!B:B,'Trade Sheet'!C2439,'Account Ref'!A:A))</f>
        <v/>
      </c>
      <c r="C2439" s="33"/>
      <c r="D2439" s="34"/>
      <c r="E2439" s="34"/>
      <c r="L2439" s="37"/>
      <c r="M2439" s="38" t="str">
        <f t="shared" si="80"/>
        <v/>
      </c>
      <c r="N2439" s="39" t="str">
        <f t="shared" si="81"/>
        <v/>
      </c>
    </row>
    <row r="2440" spans="2:14" x14ac:dyDescent="0.25">
      <c r="B2440" s="16" t="str">
        <f>IF(C2440="","",SUMIF('Account Ref'!B:B,'Trade Sheet'!C2440,'Account Ref'!A:A))</f>
        <v/>
      </c>
      <c r="C2440" s="33"/>
      <c r="D2440" s="34"/>
      <c r="E2440" s="34"/>
      <c r="L2440" s="37"/>
      <c r="M2440" s="38" t="str">
        <f t="shared" si="80"/>
        <v/>
      </c>
      <c r="N2440" s="39" t="str">
        <f t="shared" si="81"/>
        <v/>
      </c>
    </row>
    <row r="2441" spans="2:14" x14ac:dyDescent="0.25">
      <c r="B2441" s="16" t="str">
        <f>IF(C2441="","",SUMIF('Account Ref'!B:B,'Trade Sheet'!C2441,'Account Ref'!A:A))</f>
        <v/>
      </c>
      <c r="C2441" s="33"/>
      <c r="D2441" s="34"/>
      <c r="E2441" s="34"/>
      <c r="L2441" s="37"/>
      <c r="M2441" s="38" t="str">
        <f t="shared" si="80"/>
        <v/>
      </c>
      <c r="N2441" s="39" t="str">
        <f t="shared" si="81"/>
        <v/>
      </c>
    </row>
    <row r="2442" spans="2:14" x14ac:dyDescent="0.25">
      <c r="B2442" s="16" t="str">
        <f>IF(C2442="","",SUMIF('Account Ref'!B:B,'Trade Sheet'!C2442,'Account Ref'!A:A))</f>
        <v/>
      </c>
      <c r="C2442" s="33"/>
      <c r="D2442" s="34"/>
      <c r="E2442" s="34"/>
      <c r="L2442" s="37"/>
      <c r="M2442" s="38" t="str">
        <f t="shared" si="80"/>
        <v/>
      </c>
      <c r="N2442" s="39" t="str">
        <f t="shared" si="81"/>
        <v/>
      </c>
    </row>
    <row r="2443" spans="2:14" x14ac:dyDescent="0.25">
      <c r="B2443" s="16" t="str">
        <f>IF(C2443="","",SUMIF('Account Ref'!B:B,'Trade Sheet'!C2443,'Account Ref'!A:A))</f>
        <v/>
      </c>
      <c r="C2443" s="33"/>
      <c r="D2443" s="34"/>
      <c r="E2443" s="34"/>
      <c r="L2443" s="37"/>
      <c r="M2443" s="38" t="str">
        <f t="shared" si="80"/>
        <v/>
      </c>
      <c r="N2443" s="39" t="str">
        <f t="shared" si="81"/>
        <v/>
      </c>
    </row>
    <row r="2444" spans="2:14" x14ac:dyDescent="0.25">
      <c r="B2444" s="16" t="str">
        <f>IF(C2444="","",SUMIF('Account Ref'!B:B,'Trade Sheet'!C2444,'Account Ref'!A:A))</f>
        <v/>
      </c>
      <c r="C2444" s="33"/>
      <c r="D2444" s="34"/>
      <c r="E2444" s="34"/>
      <c r="L2444" s="37"/>
      <c r="M2444" s="38" t="str">
        <f t="shared" si="80"/>
        <v/>
      </c>
      <c r="N2444" s="39" t="str">
        <f t="shared" si="81"/>
        <v/>
      </c>
    </row>
    <row r="2445" spans="2:14" x14ac:dyDescent="0.25">
      <c r="B2445" s="16" t="str">
        <f>IF(C2445="","",SUMIF('Account Ref'!B:B,'Trade Sheet'!C2445,'Account Ref'!A:A))</f>
        <v/>
      </c>
      <c r="C2445" s="33"/>
      <c r="D2445" s="34"/>
      <c r="E2445" s="34"/>
      <c r="L2445" s="37"/>
      <c r="M2445" s="38" t="str">
        <f t="shared" si="80"/>
        <v/>
      </c>
      <c r="N2445" s="39" t="str">
        <f t="shared" si="81"/>
        <v/>
      </c>
    </row>
    <row r="2446" spans="2:14" x14ac:dyDescent="0.25">
      <c r="B2446" s="16" t="str">
        <f>IF(C2446="","",SUMIF('Account Ref'!B:B,'Trade Sheet'!C2446,'Account Ref'!A:A))</f>
        <v/>
      </c>
      <c r="C2446" s="33"/>
      <c r="D2446" s="34"/>
      <c r="E2446" s="34"/>
      <c r="L2446" s="37"/>
      <c r="M2446" s="38" t="str">
        <f t="shared" si="80"/>
        <v/>
      </c>
      <c r="N2446" s="39" t="str">
        <f t="shared" si="81"/>
        <v/>
      </c>
    </row>
    <row r="2447" spans="2:14" x14ac:dyDescent="0.25">
      <c r="B2447" s="16" t="str">
        <f>IF(C2447="","",SUMIF('Account Ref'!B:B,'Trade Sheet'!C2447,'Account Ref'!A:A))</f>
        <v/>
      </c>
      <c r="C2447" s="33"/>
      <c r="D2447" s="34"/>
      <c r="E2447" s="34"/>
      <c r="L2447" s="37"/>
      <c r="M2447" s="38" t="str">
        <f t="shared" si="80"/>
        <v/>
      </c>
      <c r="N2447" s="39" t="str">
        <f t="shared" si="81"/>
        <v/>
      </c>
    </row>
    <row r="2448" spans="2:14" x14ac:dyDescent="0.25">
      <c r="B2448" s="16" t="str">
        <f>IF(C2448="","",SUMIF('Account Ref'!B:B,'Trade Sheet'!C2448,'Account Ref'!A:A))</f>
        <v/>
      </c>
      <c r="C2448" s="33"/>
      <c r="D2448" s="34"/>
      <c r="E2448" s="34"/>
      <c r="L2448" s="37"/>
      <c r="M2448" s="38" t="str">
        <f t="shared" si="80"/>
        <v/>
      </c>
      <c r="N2448" s="39" t="str">
        <f t="shared" si="81"/>
        <v/>
      </c>
    </row>
    <row r="2449" spans="2:14" x14ac:dyDescent="0.25">
      <c r="B2449" s="16" t="str">
        <f>IF(C2449="","",SUMIF('Account Ref'!B:B,'Trade Sheet'!C2449,'Account Ref'!A:A))</f>
        <v/>
      </c>
      <c r="C2449" s="33"/>
      <c r="D2449" s="34"/>
      <c r="E2449" s="34"/>
      <c r="L2449" s="37"/>
      <c r="M2449" s="38" t="str">
        <f t="shared" si="80"/>
        <v/>
      </c>
      <c r="N2449" s="39" t="str">
        <f t="shared" si="81"/>
        <v/>
      </c>
    </row>
    <row r="2450" spans="2:14" x14ac:dyDescent="0.25">
      <c r="B2450" s="16" t="str">
        <f>IF(C2450="","",SUMIF('Account Ref'!B:B,'Trade Sheet'!C2450,'Account Ref'!A:A))</f>
        <v/>
      </c>
      <c r="C2450" s="33"/>
      <c r="D2450" s="34"/>
      <c r="E2450" s="34"/>
      <c r="L2450" s="37"/>
      <c r="M2450" s="38" t="str">
        <f t="shared" si="80"/>
        <v/>
      </c>
      <c r="N2450" s="39" t="str">
        <f t="shared" si="81"/>
        <v/>
      </c>
    </row>
    <row r="2451" spans="2:14" x14ac:dyDescent="0.25">
      <c r="B2451" s="16" t="str">
        <f>IF(C2451="","",SUMIF('Account Ref'!B:B,'Trade Sheet'!C2451,'Account Ref'!A:A))</f>
        <v/>
      </c>
      <c r="C2451" s="33"/>
      <c r="D2451" s="34"/>
      <c r="E2451" s="34"/>
      <c r="L2451" s="37"/>
      <c r="M2451" s="38" t="str">
        <f t="shared" si="80"/>
        <v/>
      </c>
      <c r="N2451" s="39" t="str">
        <f t="shared" si="81"/>
        <v/>
      </c>
    </row>
    <row r="2452" spans="2:14" x14ac:dyDescent="0.25">
      <c r="B2452" s="16" t="str">
        <f>IF(C2452="","",SUMIF('Account Ref'!B:B,'Trade Sheet'!C2452,'Account Ref'!A:A))</f>
        <v/>
      </c>
      <c r="C2452" s="33"/>
      <c r="D2452" s="34"/>
      <c r="E2452" s="34"/>
      <c r="L2452" s="37"/>
      <c r="M2452" s="38" t="str">
        <f t="shared" si="80"/>
        <v/>
      </c>
      <c r="N2452" s="39" t="str">
        <f t="shared" si="81"/>
        <v/>
      </c>
    </row>
    <row r="2453" spans="2:14" x14ac:dyDescent="0.25">
      <c r="B2453" s="16" t="str">
        <f>IF(C2453="","",SUMIF('Account Ref'!B:B,'Trade Sheet'!C2453,'Account Ref'!A:A))</f>
        <v/>
      </c>
      <c r="C2453" s="33"/>
      <c r="D2453" s="34"/>
      <c r="E2453" s="34"/>
      <c r="L2453" s="37"/>
      <c r="M2453" s="38" t="str">
        <f t="shared" si="80"/>
        <v/>
      </c>
      <c r="N2453" s="39" t="str">
        <f t="shared" si="81"/>
        <v/>
      </c>
    </row>
    <row r="2454" spans="2:14" x14ac:dyDescent="0.25">
      <c r="B2454" s="16" t="str">
        <f>IF(C2454="","",SUMIF('Account Ref'!B:B,'Trade Sheet'!C2454,'Account Ref'!A:A))</f>
        <v/>
      </c>
      <c r="C2454" s="33"/>
      <c r="D2454" s="34"/>
      <c r="E2454" s="34"/>
      <c r="L2454" s="37"/>
      <c r="M2454" s="38" t="str">
        <f t="shared" si="80"/>
        <v/>
      </c>
      <c r="N2454" s="39" t="str">
        <f t="shared" si="81"/>
        <v/>
      </c>
    </row>
    <row r="2455" spans="2:14" x14ac:dyDescent="0.25">
      <c r="B2455" s="16" t="str">
        <f>IF(C2455="","",SUMIF('Account Ref'!B:B,'Trade Sheet'!C2455,'Account Ref'!A:A))</f>
        <v/>
      </c>
      <c r="C2455" s="33"/>
      <c r="D2455" s="34"/>
      <c r="E2455" s="34"/>
      <c r="L2455" s="37"/>
      <c r="M2455" s="38" t="str">
        <f t="shared" si="80"/>
        <v/>
      </c>
      <c r="N2455" s="39" t="str">
        <f t="shared" si="81"/>
        <v/>
      </c>
    </row>
    <row r="2456" spans="2:14" x14ac:dyDescent="0.25">
      <c r="B2456" s="16" t="str">
        <f>IF(C2456="","",SUMIF('Account Ref'!B:B,'Trade Sheet'!C2456,'Account Ref'!A:A))</f>
        <v/>
      </c>
      <c r="C2456" s="33"/>
      <c r="D2456" s="34"/>
      <c r="E2456" s="34"/>
      <c r="L2456" s="37"/>
      <c r="M2456" s="38" t="str">
        <f t="shared" si="80"/>
        <v/>
      </c>
      <c r="N2456" s="39" t="str">
        <f t="shared" si="81"/>
        <v/>
      </c>
    </row>
    <row r="2457" spans="2:14" x14ac:dyDescent="0.25">
      <c r="B2457" s="16" t="str">
        <f>IF(C2457="","",SUMIF('Account Ref'!B:B,'Trade Sheet'!C2457,'Account Ref'!A:A))</f>
        <v/>
      </c>
      <c r="C2457" s="33"/>
      <c r="D2457" s="34"/>
      <c r="E2457" s="34"/>
      <c r="L2457" s="37"/>
      <c r="M2457" s="38" t="str">
        <f t="shared" si="80"/>
        <v/>
      </c>
      <c r="N2457" s="39" t="str">
        <f t="shared" si="81"/>
        <v/>
      </c>
    </row>
    <row r="2458" spans="2:14" x14ac:dyDescent="0.25">
      <c r="B2458" s="16" t="str">
        <f>IF(C2458="","",SUMIF('Account Ref'!B:B,'Trade Sheet'!C2458,'Account Ref'!A:A))</f>
        <v/>
      </c>
      <c r="C2458" s="33"/>
      <c r="D2458" s="34"/>
      <c r="E2458" s="34"/>
      <c r="L2458" s="37"/>
      <c r="M2458" s="38" t="str">
        <f t="shared" si="80"/>
        <v/>
      </c>
      <c r="N2458" s="39" t="str">
        <f t="shared" si="81"/>
        <v/>
      </c>
    </row>
    <row r="2459" spans="2:14" x14ac:dyDescent="0.25">
      <c r="B2459" s="16" t="str">
        <f>IF(C2459="","",SUMIF('Account Ref'!B:B,'Trade Sheet'!C2459,'Account Ref'!A:A))</f>
        <v/>
      </c>
      <c r="C2459" s="33"/>
      <c r="D2459" s="34"/>
      <c r="E2459" s="34"/>
      <c r="L2459" s="37"/>
      <c r="M2459" s="38" t="str">
        <f t="shared" si="80"/>
        <v/>
      </c>
      <c r="N2459" s="39" t="str">
        <f t="shared" si="81"/>
        <v/>
      </c>
    </row>
    <row r="2460" spans="2:14" x14ac:dyDescent="0.25">
      <c r="B2460" s="16" t="str">
        <f>IF(C2460="","",SUMIF('Account Ref'!B:B,'Trade Sheet'!C2460,'Account Ref'!A:A))</f>
        <v/>
      </c>
      <c r="C2460" s="33"/>
      <c r="D2460" s="34"/>
      <c r="E2460" s="34"/>
      <c r="L2460" s="37"/>
      <c r="M2460" s="38" t="str">
        <f t="shared" si="80"/>
        <v/>
      </c>
      <c r="N2460" s="39" t="str">
        <f t="shared" si="81"/>
        <v/>
      </c>
    </row>
    <row r="2461" spans="2:14" x14ac:dyDescent="0.25">
      <c r="B2461" s="16" t="str">
        <f>IF(C2461="","",SUMIF('Account Ref'!B:B,'Trade Sheet'!C2461,'Account Ref'!A:A))</f>
        <v/>
      </c>
      <c r="C2461" s="33"/>
      <c r="D2461" s="34"/>
      <c r="E2461" s="34"/>
      <c r="L2461" s="37"/>
      <c r="M2461" s="38" t="str">
        <f t="shared" si="80"/>
        <v/>
      </c>
      <c r="N2461" s="39" t="str">
        <f t="shared" si="81"/>
        <v/>
      </c>
    </row>
    <row r="2462" spans="2:14" x14ac:dyDescent="0.25">
      <c r="B2462" s="16" t="str">
        <f>IF(C2462="","",SUMIF('Account Ref'!B:B,'Trade Sheet'!C2462,'Account Ref'!A:A))</f>
        <v/>
      </c>
      <c r="C2462" s="33"/>
      <c r="D2462" s="34"/>
      <c r="E2462" s="34"/>
      <c r="L2462" s="37"/>
      <c r="M2462" s="38" t="str">
        <f t="shared" si="80"/>
        <v/>
      </c>
      <c r="N2462" s="39" t="str">
        <f t="shared" si="81"/>
        <v/>
      </c>
    </row>
    <row r="2463" spans="2:14" x14ac:dyDescent="0.25">
      <c r="B2463" s="16" t="str">
        <f>IF(C2463="","",SUMIF('Account Ref'!B:B,'Trade Sheet'!C2463,'Account Ref'!A:A))</f>
        <v/>
      </c>
      <c r="C2463" s="33"/>
      <c r="D2463" s="34"/>
      <c r="E2463" s="34"/>
      <c r="L2463" s="37"/>
      <c r="M2463" s="38" t="str">
        <f t="shared" si="80"/>
        <v/>
      </c>
      <c r="N2463" s="39" t="str">
        <f t="shared" si="81"/>
        <v/>
      </c>
    </row>
    <row r="2464" spans="2:14" x14ac:dyDescent="0.25">
      <c r="B2464" s="16" t="str">
        <f>IF(C2464="","",SUMIF('Account Ref'!B:B,'Trade Sheet'!C2464,'Account Ref'!A:A))</f>
        <v/>
      </c>
      <c r="C2464" s="33"/>
      <c r="D2464" s="34"/>
      <c r="E2464" s="34"/>
      <c r="L2464" s="37"/>
      <c r="M2464" s="38" t="str">
        <f t="shared" si="80"/>
        <v/>
      </c>
      <c r="N2464" s="39" t="str">
        <f t="shared" si="81"/>
        <v/>
      </c>
    </row>
    <row r="2465" spans="2:14" x14ac:dyDescent="0.25">
      <c r="B2465" s="16" t="str">
        <f>IF(C2465="","",SUMIF('Account Ref'!B:B,'Trade Sheet'!C2465,'Account Ref'!A:A))</f>
        <v/>
      </c>
      <c r="C2465" s="33"/>
      <c r="D2465" s="34"/>
      <c r="E2465" s="34"/>
      <c r="L2465" s="37"/>
      <c r="M2465" s="38" t="str">
        <f t="shared" si="80"/>
        <v/>
      </c>
      <c r="N2465" s="39" t="str">
        <f t="shared" si="81"/>
        <v/>
      </c>
    </row>
    <row r="2466" spans="2:14" x14ac:dyDescent="0.25">
      <c r="B2466" s="16" t="str">
        <f>IF(C2466="","",SUMIF('Account Ref'!B:B,'Trade Sheet'!C2466,'Account Ref'!A:A))</f>
        <v/>
      </c>
      <c r="C2466" s="33"/>
      <c r="D2466" s="34"/>
      <c r="E2466" s="34"/>
      <c r="L2466" s="37"/>
      <c r="M2466" s="38" t="str">
        <f t="shared" si="80"/>
        <v/>
      </c>
      <c r="N2466" s="39" t="str">
        <f t="shared" si="81"/>
        <v/>
      </c>
    </row>
    <row r="2467" spans="2:14" x14ac:dyDescent="0.25">
      <c r="B2467" s="16" t="str">
        <f>IF(C2467="","",SUMIF('Account Ref'!B:B,'Trade Sheet'!C2467,'Account Ref'!A:A))</f>
        <v/>
      </c>
      <c r="C2467" s="33"/>
      <c r="D2467" s="34"/>
      <c r="E2467" s="34"/>
      <c r="L2467" s="37"/>
      <c r="M2467" s="38" t="str">
        <f t="shared" si="80"/>
        <v/>
      </c>
      <c r="N2467" s="39" t="str">
        <f t="shared" si="81"/>
        <v/>
      </c>
    </row>
    <row r="2468" spans="2:14" x14ac:dyDescent="0.25">
      <c r="B2468" s="16" t="str">
        <f>IF(C2468="","",SUMIF('Account Ref'!B:B,'Trade Sheet'!C2468,'Account Ref'!A:A))</f>
        <v/>
      </c>
      <c r="C2468" s="33"/>
      <c r="D2468" s="34"/>
      <c r="E2468" s="34"/>
      <c r="L2468" s="37"/>
      <c r="M2468" s="38" t="str">
        <f t="shared" si="80"/>
        <v/>
      </c>
      <c r="N2468" s="39" t="str">
        <f t="shared" si="81"/>
        <v/>
      </c>
    </row>
    <row r="2469" spans="2:14" x14ac:dyDescent="0.25">
      <c r="B2469" s="16" t="str">
        <f>IF(C2469="","",SUMIF('Account Ref'!B:B,'Trade Sheet'!C2469,'Account Ref'!A:A))</f>
        <v/>
      </c>
      <c r="C2469" s="33"/>
      <c r="D2469" s="34"/>
      <c r="E2469" s="34"/>
      <c r="L2469" s="37"/>
      <c r="M2469" s="38" t="str">
        <f t="shared" si="80"/>
        <v/>
      </c>
      <c r="N2469" s="39" t="str">
        <f t="shared" si="81"/>
        <v/>
      </c>
    </row>
    <row r="2470" spans="2:14" x14ac:dyDescent="0.25">
      <c r="B2470" s="16" t="str">
        <f>IF(C2470="","",SUMIF('Account Ref'!B:B,'Trade Sheet'!C2470,'Account Ref'!A:A))</f>
        <v/>
      </c>
      <c r="C2470" s="33"/>
      <c r="D2470" s="34"/>
      <c r="E2470" s="34"/>
      <c r="L2470" s="37"/>
      <c r="M2470" s="38" t="str">
        <f t="shared" si="80"/>
        <v/>
      </c>
      <c r="N2470" s="39" t="str">
        <f t="shared" si="81"/>
        <v/>
      </c>
    </row>
    <row r="2471" spans="2:14" x14ac:dyDescent="0.25">
      <c r="B2471" s="16" t="str">
        <f>IF(C2471="","",SUMIF('Account Ref'!B:B,'Trade Sheet'!C2471,'Account Ref'!A:A))</f>
        <v/>
      </c>
      <c r="C2471" s="33"/>
      <c r="D2471" s="34"/>
      <c r="E2471" s="34"/>
      <c r="L2471" s="37"/>
      <c r="M2471" s="38" t="str">
        <f t="shared" si="80"/>
        <v/>
      </c>
      <c r="N2471" s="39" t="str">
        <f t="shared" si="81"/>
        <v/>
      </c>
    </row>
    <row r="2472" spans="2:14" x14ac:dyDescent="0.25">
      <c r="B2472" s="16" t="str">
        <f>IF(C2472="","",SUMIF('Account Ref'!B:B,'Trade Sheet'!C2472,'Account Ref'!A:A))</f>
        <v/>
      </c>
      <c r="C2472" s="33"/>
      <c r="D2472" s="34"/>
      <c r="E2472" s="34"/>
      <c r="L2472" s="37"/>
      <c r="M2472" s="38" t="str">
        <f t="shared" ref="M2472:M2535" si="82">IF(H2472="","",H2472*L2472)</f>
        <v/>
      </c>
      <c r="N2472" s="39" t="str">
        <f t="shared" ref="N2472:N2535" si="83">IF(M2472="","",I2472*-M2472)</f>
        <v/>
      </c>
    </row>
    <row r="2473" spans="2:14" x14ac:dyDescent="0.25">
      <c r="B2473" s="16" t="str">
        <f>IF(C2473="","",SUMIF('Account Ref'!B:B,'Trade Sheet'!C2473,'Account Ref'!A:A))</f>
        <v/>
      </c>
      <c r="C2473" s="33"/>
      <c r="D2473" s="34"/>
      <c r="E2473" s="34"/>
      <c r="L2473" s="37"/>
      <c r="M2473" s="38" t="str">
        <f t="shared" si="82"/>
        <v/>
      </c>
      <c r="N2473" s="39" t="str">
        <f t="shared" si="83"/>
        <v/>
      </c>
    </row>
    <row r="2474" spans="2:14" x14ac:dyDescent="0.25">
      <c r="B2474" s="16" t="str">
        <f>IF(C2474="","",SUMIF('Account Ref'!B:B,'Trade Sheet'!C2474,'Account Ref'!A:A))</f>
        <v/>
      </c>
      <c r="C2474" s="33"/>
      <c r="D2474" s="34"/>
      <c r="E2474" s="34"/>
      <c r="L2474" s="37"/>
      <c r="M2474" s="38" t="str">
        <f t="shared" si="82"/>
        <v/>
      </c>
      <c r="N2474" s="39" t="str">
        <f t="shared" si="83"/>
        <v/>
      </c>
    </row>
    <row r="2475" spans="2:14" x14ac:dyDescent="0.25">
      <c r="B2475" s="16" t="str">
        <f>IF(C2475="","",SUMIF('Account Ref'!B:B,'Trade Sheet'!C2475,'Account Ref'!A:A))</f>
        <v/>
      </c>
      <c r="C2475" s="33"/>
      <c r="D2475" s="34"/>
      <c r="E2475" s="34"/>
      <c r="L2475" s="37"/>
      <c r="M2475" s="38" t="str">
        <f t="shared" si="82"/>
        <v/>
      </c>
      <c r="N2475" s="39" t="str">
        <f t="shared" si="83"/>
        <v/>
      </c>
    </row>
    <row r="2476" spans="2:14" x14ac:dyDescent="0.25">
      <c r="B2476" s="16" t="str">
        <f>IF(C2476="","",SUMIF('Account Ref'!B:B,'Trade Sheet'!C2476,'Account Ref'!A:A))</f>
        <v/>
      </c>
      <c r="C2476" s="33"/>
      <c r="D2476" s="34"/>
      <c r="E2476" s="34"/>
      <c r="L2476" s="37"/>
      <c r="M2476" s="38" t="str">
        <f t="shared" si="82"/>
        <v/>
      </c>
      <c r="N2476" s="39" t="str">
        <f t="shared" si="83"/>
        <v/>
      </c>
    </row>
    <row r="2477" spans="2:14" x14ac:dyDescent="0.25">
      <c r="B2477" s="16" t="str">
        <f>IF(C2477="","",SUMIF('Account Ref'!B:B,'Trade Sheet'!C2477,'Account Ref'!A:A))</f>
        <v/>
      </c>
      <c r="C2477" s="33"/>
      <c r="D2477" s="34"/>
      <c r="E2477" s="34"/>
      <c r="L2477" s="37"/>
      <c r="M2477" s="38" t="str">
        <f t="shared" si="82"/>
        <v/>
      </c>
      <c r="N2477" s="39" t="str">
        <f t="shared" si="83"/>
        <v/>
      </c>
    </row>
    <row r="2478" spans="2:14" x14ac:dyDescent="0.25">
      <c r="B2478" s="16" t="str">
        <f>IF(C2478="","",SUMIF('Account Ref'!B:B,'Trade Sheet'!C2478,'Account Ref'!A:A))</f>
        <v/>
      </c>
      <c r="C2478" s="33"/>
      <c r="D2478" s="34"/>
      <c r="E2478" s="34"/>
      <c r="L2478" s="37"/>
      <c r="M2478" s="38" t="str">
        <f t="shared" si="82"/>
        <v/>
      </c>
      <c r="N2478" s="39" t="str">
        <f t="shared" si="83"/>
        <v/>
      </c>
    </row>
    <row r="2479" spans="2:14" x14ac:dyDescent="0.25">
      <c r="B2479" s="16" t="str">
        <f>IF(C2479="","",SUMIF('Account Ref'!B:B,'Trade Sheet'!C2479,'Account Ref'!A:A))</f>
        <v/>
      </c>
      <c r="C2479" s="33"/>
      <c r="D2479" s="34"/>
      <c r="E2479" s="34"/>
      <c r="L2479" s="37"/>
      <c r="M2479" s="38" t="str">
        <f t="shared" si="82"/>
        <v/>
      </c>
      <c r="N2479" s="39" t="str">
        <f t="shared" si="83"/>
        <v/>
      </c>
    </row>
    <row r="2480" spans="2:14" x14ac:dyDescent="0.25">
      <c r="B2480" s="16" t="str">
        <f>IF(C2480="","",SUMIF('Account Ref'!B:B,'Trade Sheet'!C2480,'Account Ref'!A:A))</f>
        <v/>
      </c>
      <c r="C2480" s="33"/>
      <c r="D2480" s="34"/>
      <c r="E2480" s="34"/>
      <c r="L2480" s="37"/>
      <c r="M2480" s="38" t="str">
        <f t="shared" si="82"/>
        <v/>
      </c>
      <c r="N2480" s="39" t="str">
        <f t="shared" si="83"/>
        <v/>
      </c>
    </row>
    <row r="2481" spans="2:14" x14ac:dyDescent="0.25">
      <c r="B2481" s="16" t="str">
        <f>IF(C2481="","",SUMIF('Account Ref'!B:B,'Trade Sheet'!C2481,'Account Ref'!A:A))</f>
        <v/>
      </c>
      <c r="C2481" s="33"/>
      <c r="D2481" s="34"/>
      <c r="E2481" s="34"/>
      <c r="L2481" s="37"/>
      <c r="M2481" s="38" t="str">
        <f t="shared" si="82"/>
        <v/>
      </c>
      <c r="N2481" s="39" t="str">
        <f t="shared" si="83"/>
        <v/>
      </c>
    </row>
    <row r="2482" spans="2:14" x14ac:dyDescent="0.25">
      <c r="B2482" s="16" t="str">
        <f>IF(C2482="","",SUMIF('Account Ref'!B:B,'Trade Sheet'!C2482,'Account Ref'!A:A))</f>
        <v/>
      </c>
      <c r="C2482" s="33"/>
      <c r="D2482" s="34"/>
      <c r="E2482" s="34"/>
      <c r="L2482" s="37"/>
      <c r="M2482" s="38" t="str">
        <f t="shared" si="82"/>
        <v/>
      </c>
      <c r="N2482" s="39" t="str">
        <f t="shared" si="83"/>
        <v/>
      </c>
    </row>
    <row r="2483" spans="2:14" x14ac:dyDescent="0.25">
      <c r="B2483" s="16" t="str">
        <f>IF(C2483="","",SUMIF('Account Ref'!B:B,'Trade Sheet'!C2483,'Account Ref'!A:A))</f>
        <v/>
      </c>
      <c r="C2483" s="33"/>
      <c r="D2483" s="34"/>
      <c r="E2483" s="34"/>
      <c r="L2483" s="37"/>
      <c r="M2483" s="38" t="str">
        <f t="shared" si="82"/>
        <v/>
      </c>
      <c r="N2483" s="39" t="str">
        <f t="shared" si="83"/>
        <v/>
      </c>
    </row>
    <row r="2484" spans="2:14" x14ac:dyDescent="0.25">
      <c r="B2484" s="16" t="str">
        <f>IF(C2484="","",SUMIF('Account Ref'!B:B,'Trade Sheet'!C2484,'Account Ref'!A:A))</f>
        <v/>
      </c>
      <c r="C2484" s="33"/>
      <c r="D2484" s="34"/>
      <c r="E2484" s="34"/>
      <c r="L2484" s="37"/>
      <c r="M2484" s="38" t="str">
        <f t="shared" si="82"/>
        <v/>
      </c>
      <c r="N2484" s="39" t="str">
        <f t="shared" si="83"/>
        <v/>
      </c>
    </row>
    <row r="2485" spans="2:14" x14ac:dyDescent="0.25">
      <c r="B2485" s="16" t="str">
        <f>IF(C2485="","",SUMIF('Account Ref'!B:B,'Trade Sheet'!C2485,'Account Ref'!A:A))</f>
        <v/>
      </c>
      <c r="C2485" s="33"/>
      <c r="D2485" s="34"/>
      <c r="E2485" s="34"/>
      <c r="L2485" s="37"/>
      <c r="M2485" s="38" t="str">
        <f t="shared" si="82"/>
        <v/>
      </c>
      <c r="N2485" s="39" t="str">
        <f t="shared" si="83"/>
        <v/>
      </c>
    </row>
    <row r="2486" spans="2:14" x14ac:dyDescent="0.25">
      <c r="B2486" s="16" t="str">
        <f>IF(C2486="","",SUMIF('Account Ref'!B:B,'Trade Sheet'!C2486,'Account Ref'!A:A))</f>
        <v/>
      </c>
      <c r="C2486" s="33"/>
      <c r="D2486" s="34"/>
      <c r="E2486" s="34"/>
      <c r="L2486" s="37"/>
      <c r="M2486" s="38" t="str">
        <f t="shared" si="82"/>
        <v/>
      </c>
      <c r="N2486" s="39" t="str">
        <f t="shared" si="83"/>
        <v/>
      </c>
    </row>
    <row r="2487" spans="2:14" x14ac:dyDescent="0.25">
      <c r="B2487" s="16" t="str">
        <f>IF(C2487="","",SUMIF('Account Ref'!B:B,'Trade Sheet'!C2487,'Account Ref'!A:A))</f>
        <v/>
      </c>
      <c r="C2487" s="33"/>
      <c r="D2487" s="34"/>
      <c r="E2487" s="34"/>
      <c r="L2487" s="37"/>
      <c r="M2487" s="38" t="str">
        <f t="shared" si="82"/>
        <v/>
      </c>
      <c r="N2487" s="39" t="str">
        <f t="shared" si="83"/>
        <v/>
      </c>
    </row>
    <row r="2488" spans="2:14" x14ac:dyDescent="0.25">
      <c r="B2488" s="16" t="str">
        <f>IF(C2488="","",SUMIF('Account Ref'!B:B,'Trade Sheet'!C2488,'Account Ref'!A:A))</f>
        <v/>
      </c>
      <c r="C2488" s="33"/>
      <c r="D2488" s="34"/>
      <c r="E2488" s="34"/>
      <c r="L2488" s="37"/>
      <c r="M2488" s="38" t="str">
        <f t="shared" si="82"/>
        <v/>
      </c>
      <c r="N2488" s="39" t="str">
        <f t="shared" si="83"/>
        <v/>
      </c>
    </row>
    <row r="2489" spans="2:14" x14ac:dyDescent="0.25">
      <c r="B2489" s="16" t="str">
        <f>IF(C2489="","",SUMIF('Account Ref'!B:B,'Trade Sheet'!C2489,'Account Ref'!A:A))</f>
        <v/>
      </c>
      <c r="C2489" s="33"/>
      <c r="D2489" s="34"/>
      <c r="E2489" s="34"/>
      <c r="L2489" s="37"/>
      <c r="M2489" s="38" t="str">
        <f t="shared" si="82"/>
        <v/>
      </c>
      <c r="N2489" s="39" t="str">
        <f t="shared" si="83"/>
        <v/>
      </c>
    </row>
    <row r="2490" spans="2:14" x14ac:dyDescent="0.25">
      <c r="B2490" s="16" t="str">
        <f>IF(C2490="","",SUMIF('Account Ref'!B:B,'Trade Sheet'!C2490,'Account Ref'!A:A))</f>
        <v/>
      </c>
      <c r="C2490" s="33"/>
      <c r="D2490" s="34"/>
      <c r="E2490" s="34"/>
      <c r="L2490" s="37"/>
      <c r="M2490" s="38" t="str">
        <f t="shared" si="82"/>
        <v/>
      </c>
      <c r="N2490" s="39" t="str">
        <f t="shared" si="83"/>
        <v/>
      </c>
    </row>
    <row r="2491" spans="2:14" x14ac:dyDescent="0.25">
      <c r="B2491" s="16" t="str">
        <f>IF(C2491="","",SUMIF('Account Ref'!B:B,'Trade Sheet'!C2491,'Account Ref'!A:A))</f>
        <v/>
      </c>
      <c r="C2491" s="33"/>
      <c r="D2491" s="34"/>
      <c r="E2491" s="34"/>
      <c r="L2491" s="37"/>
      <c r="M2491" s="38" t="str">
        <f t="shared" si="82"/>
        <v/>
      </c>
      <c r="N2491" s="39" t="str">
        <f t="shared" si="83"/>
        <v/>
      </c>
    </row>
    <row r="2492" spans="2:14" x14ac:dyDescent="0.25">
      <c r="B2492" s="16" t="str">
        <f>IF(C2492="","",SUMIF('Account Ref'!B:B,'Trade Sheet'!C2492,'Account Ref'!A:A))</f>
        <v/>
      </c>
      <c r="C2492" s="33"/>
      <c r="D2492" s="34"/>
      <c r="E2492" s="34"/>
      <c r="L2492" s="37"/>
      <c r="M2492" s="38" t="str">
        <f t="shared" si="82"/>
        <v/>
      </c>
      <c r="N2492" s="39" t="str">
        <f t="shared" si="83"/>
        <v/>
      </c>
    </row>
    <row r="2493" spans="2:14" x14ac:dyDescent="0.25">
      <c r="B2493" s="16" t="str">
        <f>IF(C2493="","",SUMIF('Account Ref'!B:B,'Trade Sheet'!C2493,'Account Ref'!A:A))</f>
        <v/>
      </c>
      <c r="C2493" s="33"/>
      <c r="D2493" s="34"/>
      <c r="E2493" s="34"/>
      <c r="L2493" s="37"/>
      <c r="M2493" s="38" t="str">
        <f t="shared" si="82"/>
        <v/>
      </c>
      <c r="N2493" s="39" t="str">
        <f t="shared" si="83"/>
        <v/>
      </c>
    </row>
    <row r="2494" spans="2:14" x14ac:dyDescent="0.25">
      <c r="B2494" s="16" t="str">
        <f>IF(C2494="","",SUMIF('Account Ref'!B:B,'Trade Sheet'!C2494,'Account Ref'!A:A))</f>
        <v/>
      </c>
      <c r="C2494" s="33"/>
      <c r="D2494" s="34"/>
      <c r="E2494" s="34"/>
      <c r="L2494" s="37"/>
      <c r="M2494" s="38" t="str">
        <f t="shared" si="82"/>
        <v/>
      </c>
      <c r="N2494" s="39" t="str">
        <f t="shared" si="83"/>
        <v/>
      </c>
    </row>
    <row r="2495" spans="2:14" x14ac:dyDescent="0.25">
      <c r="B2495" s="16" t="str">
        <f>IF(C2495="","",SUMIF('Account Ref'!B:B,'Trade Sheet'!C2495,'Account Ref'!A:A))</f>
        <v/>
      </c>
      <c r="C2495" s="33"/>
      <c r="D2495" s="34"/>
      <c r="E2495" s="34"/>
      <c r="L2495" s="37"/>
      <c r="M2495" s="38" t="str">
        <f t="shared" si="82"/>
        <v/>
      </c>
      <c r="N2495" s="39" t="str">
        <f t="shared" si="83"/>
        <v/>
      </c>
    </row>
    <row r="2496" spans="2:14" x14ac:dyDescent="0.25">
      <c r="B2496" s="16" t="str">
        <f>IF(C2496="","",SUMIF('Account Ref'!B:B,'Trade Sheet'!C2496,'Account Ref'!A:A))</f>
        <v/>
      </c>
      <c r="C2496" s="33"/>
      <c r="D2496" s="34"/>
      <c r="E2496" s="34"/>
      <c r="L2496" s="37"/>
      <c r="M2496" s="38" t="str">
        <f t="shared" si="82"/>
        <v/>
      </c>
      <c r="N2496" s="39" t="str">
        <f t="shared" si="83"/>
        <v/>
      </c>
    </row>
    <row r="2497" spans="2:14" x14ac:dyDescent="0.25">
      <c r="B2497" s="16" t="str">
        <f>IF(C2497="","",SUMIF('Account Ref'!B:B,'Trade Sheet'!C2497,'Account Ref'!A:A))</f>
        <v/>
      </c>
      <c r="C2497" s="33"/>
      <c r="D2497" s="34"/>
      <c r="E2497" s="34"/>
      <c r="L2497" s="37"/>
      <c r="M2497" s="38" t="str">
        <f t="shared" si="82"/>
        <v/>
      </c>
      <c r="N2497" s="39" t="str">
        <f t="shared" si="83"/>
        <v/>
      </c>
    </row>
    <row r="2498" spans="2:14" x14ac:dyDescent="0.25">
      <c r="B2498" s="16" t="str">
        <f>IF(C2498="","",SUMIF('Account Ref'!B:B,'Trade Sheet'!C2498,'Account Ref'!A:A))</f>
        <v/>
      </c>
      <c r="C2498" s="33"/>
      <c r="D2498" s="34"/>
      <c r="E2498" s="34"/>
      <c r="L2498" s="37"/>
      <c r="M2498" s="38" t="str">
        <f t="shared" si="82"/>
        <v/>
      </c>
      <c r="N2498" s="39" t="str">
        <f t="shared" si="83"/>
        <v/>
      </c>
    </row>
    <row r="2499" spans="2:14" x14ac:dyDescent="0.25">
      <c r="B2499" s="16" t="str">
        <f>IF(C2499="","",SUMIF('Account Ref'!B:B,'Trade Sheet'!C2499,'Account Ref'!A:A))</f>
        <v/>
      </c>
      <c r="C2499" s="33"/>
      <c r="D2499" s="34"/>
      <c r="E2499" s="34"/>
      <c r="L2499" s="37"/>
      <c r="M2499" s="38" t="str">
        <f t="shared" si="82"/>
        <v/>
      </c>
      <c r="N2499" s="39" t="str">
        <f t="shared" si="83"/>
        <v/>
      </c>
    </row>
    <row r="2500" spans="2:14" x14ac:dyDescent="0.25">
      <c r="B2500" s="16" t="str">
        <f>IF(C2500="","",SUMIF('Account Ref'!B:B,'Trade Sheet'!C2500,'Account Ref'!A:A))</f>
        <v/>
      </c>
      <c r="C2500" s="33"/>
      <c r="D2500" s="34"/>
      <c r="E2500" s="34"/>
      <c r="L2500" s="37"/>
      <c r="M2500" s="38" t="str">
        <f t="shared" si="82"/>
        <v/>
      </c>
      <c r="N2500" s="39" t="str">
        <f t="shared" si="83"/>
        <v/>
      </c>
    </row>
    <row r="2501" spans="2:14" x14ac:dyDescent="0.25">
      <c r="B2501" s="16" t="str">
        <f>IF(C2501="","",SUMIF('Account Ref'!B:B,'Trade Sheet'!C2501,'Account Ref'!A:A))</f>
        <v/>
      </c>
      <c r="C2501" s="33"/>
      <c r="D2501" s="34"/>
      <c r="E2501" s="34"/>
      <c r="L2501" s="37"/>
      <c r="M2501" s="38" t="str">
        <f t="shared" si="82"/>
        <v/>
      </c>
      <c r="N2501" s="39" t="str">
        <f t="shared" si="83"/>
        <v/>
      </c>
    </row>
    <row r="2502" spans="2:14" x14ac:dyDescent="0.25">
      <c r="B2502" s="16" t="str">
        <f>IF(C2502="","",SUMIF('Account Ref'!B:B,'Trade Sheet'!C2502,'Account Ref'!A:A))</f>
        <v/>
      </c>
      <c r="C2502" s="33"/>
      <c r="D2502" s="34"/>
      <c r="E2502" s="34"/>
      <c r="L2502" s="37"/>
      <c r="M2502" s="38" t="str">
        <f t="shared" si="82"/>
        <v/>
      </c>
      <c r="N2502" s="39" t="str">
        <f t="shared" si="83"/>
        <v/>
      </c>
    </row>
    <row r="2503" spans="2:14" x14ac:dyDescent="0.25">
      <c r="B2503" s="16" t="str">
        <f>IF(C2503="","",SUMIF('Account Ref'!B:B,'Trade Sheet'!C2503,'Account Ref'!A:A))</f>
        <v/>
      </c>
      <c r="C2503" s="33"/>
      <c r="D2503" s="34"/>
      <c r="E2503" s="34"/>
      <c r="L2503" s="37"/>
      <c r="M2503" s="38" t="str">
        <f t="shared" si="82"/>
        <v/>
      </c>
      <c r="N2503" s="39" t="str">
        <f t="shared" si="83"/>
        <v/>
      </c>
    </row>
    <row r="2504" spans="2:14" x14ac:dyDescent="0.25">
      <c r="B2504" s="16" t="str">
        <f>IF(C2504="","",SUMIF('Account Ref'!B:B,'Trade Sheet'!C2504,'Account Ref'!A:A))</f>
        <v/>
      </c>
      <c r="C2504" s="33"/>
      <c r="D2504" s="34"/>
      <c r="E2504" s="34"/>
      <c r="L2504" s="37"/>
      <c r="M2504" s="38" t="str">
        <f t="shared" si="82"/>
        <v/>
      </c>
      <c r="N2504" s="39" t="str">
        <f t="shared" si="83"/>
        <v/>
      </c>
    </row>
    <row r="2505" spans="2:14" x14ac:dyDescent="0.25">
      <c r="B2505" s="16" t="str">
        <f>IF(C2505="","",SUMIF('Account Ref'!B:B,'Trade Sheet'!C2505,'Account Ref'!A:A))</f>
        <v/>
      </c>
      <c r="C2505" s="33"/>
      <c r="D2505" s="34"/>
      <c r="E2505" s="34"/>
      <c r="L2505" s="37"/>
      <c r="M2505" s="38" t="str">
        <f t="shared" si="82"/>
        <v/>
      </c>
      <c r="N2505" s="39" t="str">
        <f t="shared" si="83"/>
        <v/>
      </c>
    </row>
    <row r="2506" spans="2:14" x14ac:dyDescent="0.25">
      <c r="B2506" s="16" t="str">
        <f>IF(C2506="","",SUMIF('Account Ref'!B:B,'Trade Sheet'!C2506,'Account Ref'!A:A))</f>
        <v/>
      </c>
      <c r="C2506" s="33"/>
      <c r="D2506" s="34"/>
      <c r="E2506" s="34"/>
      <c r="L2506" s="37"/>
      <c r="M2506" s="38" t="str">
        <f t="shared" si="82"/>
        <v/>
      </c>
      <c r="N2506" s="39" t="str">
        <f t="shared" si="83"/>
        <v/>
      </c>
    </row>
    <row r="2507" spans="2:14" x14ac:dyDescent="0.25">
      <c r="B2507" s="16" t="str">
        <f>IF(C2507="","",SUMIF('Account Ref'!B:B,'Trade Sheet'!C2507,'Account Ref'!A:A))</f>
        <v/>
      </c>
      <c r="C2507" s="33"/>
      <c r="D2507" s="34"/>
      <c r="E2507" s="34"/>
      <c r="L2507" s="37"/>
      <c r="M2507" s="38" t="str">
        <f t="shared" si="82"/>
        <v/>
      </c>
      <c r="N2507" s="39" t="str">
        <f t="shared" si="83"/>
        <v/>
      </c>
    </row>
    <row r="2508" spans="2:14" x14ac:dyDescent="0.25">
      <c r="B2508" s="16" t="str">
        <f>IF(C2508="","",SUMIF('Account Ref'!B:B,'Trade Sheet'!C2508,'Account Ref'!A:A))</f>
        <v/>
      </c>
      <c r="C2508" s="33"/>
      <c r="D2508" s="34"/>
      <c r="E2508" s="34"/>
      <c r="L2508" s="37"/>
      <c r="M2508" s="38" t="str">
        <f t="shared" si="82"/>
        <v/>
      </c>
      <c r="N2508" s="39" t="str">
        <f t="shared" si="83"/>
        <v/>
      </c>
    </row>
    <row r="2509" spans="2:14" x14ac:dyDescent="0.25">
      <c r="B2509" s="16" t="str">
        <f>IF(C2509="","",SUMIF('Account Ref'!B:B,'Trade Sheet'!C2509,'Account Ref'!A:A))</f>
        <v/>
      </c>
      <c r="C2509" s="33"/>
      <c r="D2509" s="34"/>
      <c r="E2509" s="34"/>
      <c r="L2509" s="37"/>
      <c r="M2509" s="38" t="str">
        <f t="shared" si="82"/>
        <v/>
      </c>
      <c r="N2509" s="39" t="str">
        <f t="shared" si="83"/>
        <v/>
      </c>
    </row>
    <row r="2510" spans="2:14" x14ac:dyDescent="0.25">
      <c r="B2510" s="16" t="str">
        <f>IF(C2510="","",SUMIF('Account Ref'!B:B,'Trade Sheet'!C2510,'Account Ref'!A:A))</f>
        <v/>
      </c>
      <c r="C2510" s="33"/>
      <c r="D2510" s="34"/>
      <c r="E2510" s="34"/>
      <c r="L2510" s="37"/>
      <c r="M2510" s="38" t="str">
        <f t="shared" si="82"/>
        <v/>
      </c>
      <c r="N2510" s="39" t="str">
        <f t="shared" si="83"/>
        <v/>
      </c>
    </row>
    <row r="2511" spans="2:14" x14ac:dyDescent="0.25">
      <c r="B2511" s="16" t="str">
        <f>IF(C2511="","",SUMIF('Account Ref'!B:B,'Trade Sheet'!C2511,'Account Ref'!A:A))</f>
        <v/>
      </c>
      <c r="C2511" s="33"/>
      <c r="D2511" s="34"/>
      <c r="E2511" s="34"/>
      <c r="L2511" s="37"/>
      <c r="M2511" s="38" t="str">
        <f t="shared" si="82"/>
        <v/>
      </c>
      <c r="N2511" s="39" t="str">
        <f t="shared" si="83"/>
        <v/>
      </c>
    </row>
    <row r="2512" spans="2:14" x14ac:dyDescent="0.25">
      <c r="B2512" s="16" t="str">
        <f>IF(C2512="","",SUMIF('Account Ref'!B:B,'Trade Sheet'!C2512,'Account Ref'!A:A))</f>
        <v/>
      </c>
      <c r="C2512" s="33"/>
      <c r="D2512" s="34"/>
      <c r="E2512" s="34"/>
      <c r="L2512" s="37"/>
      <c r="M2512" s="38" t="str">
        <f t="shared" si="82"/>
        <v/>
      </c>
      <c r="N2512" s="39" t="str">
        <f t="shared" si="83"/>
        <v/>
      </c>
    </row>
    <row r="2513" spans="2:14" x14ac:dyDescent="0.25">
      <c r="B2513" s="16" t="str">
        <f>IF(C2513="","",SUMIF('Account Ref'!B:B,'Trade Sheet'!C2513,'Account Ref'!A:A))</f>
        <v/>
      </c>
      <c r="C2513" s="33"/>
      <c r="D2513" s="34"/>
      <c r="E2513" s="34"/>
      <c r="L2513" s="37"/>
      <c r="M2513" s="38" t="str">
        <f t="shared" si="82"/>
        <v/>
      </c>
      <c r="N2513" s="39" t="str">
        <f t="shared" si="83"/>
        <v/>
      </c>
    </row>
    <row r="2514" spans="2:14" x14ac:dyDescent="0.25">
      <c r="B2514" s="16" t="str">
        <f>IF(C2514="","",SUMIF('Account Ref'!B:B,'Trade Sheet'!C2514,'Account Ref'!A:A))</f>
        <v/>
      </c>
      <c r="C2514" s="33"/>
      <c r="D2514" s="34"/>
      <c r="E2514" s="34"/>
      <c r="L2514" s="37"/>
      <c r="M2514" s="38" t="str">
        <f t="shared" si="82"/>
        <v/>
      </c>
      <c r="N2514" s="39" t="str">
        <f t="shared" si="83"/>
        <v/>
      </c>
    </row>
    <row r="2515" spans="2:14" x14ac:dyDescent="0.25">
      <c r="B2515" s="16" t="str">
        <f>IF(C2515="","",SUMIF('Account Ref'!B:B,'Trade Sheet'!C2515,'Account Ref'!A:A))</f>
        <v/>
      </c>
      <c r="C2515" s="33"/>
      <c r="D2515" s="34"/>
      <c r="E2515" s="34"/>
      <c r="L2515" s="37"/>
      <c r="M2515" s="38" t="str">
        <f t="shared" si="82"/>
        <v/>
      </c>
      <c r="N2515" s="39" t="str">
        <f t="shared" si="83"/>
        <v/>
      </c>
    </row>
    <row r="2516" spans="2:14" x14ac:dyDescent="0.25">
      <c r="B2516" s="16" t="str">
        <f>IF(C2516="","",SUMIF('Account Ref'!B:B,'Trade Sheet'!C2516,'Account Ref'!A:A))</f>
        <v/>
      </c>
      <c r="C2516" s="33"/>
      <c r="D2516" s="34"/>
      <c r="E2516" s="34"/>
      <c r="L2516" s="37"/>
      <c r="M2516" s="38" t="str">
        <f t="shared" si="82"/>
        <v/>
      </c>
      <c r="N2516" s="39" t="str">
        <f t="shared" si="83"/>
        <v/>
      </c>
    </row>
    <row r="2517" spans="2:14" x14ac:dyDescent="0.25">
      <c r="B2517" s="16" t="str">
        <f>IF(C2517="","",SUMIF('Account Ref'!B:B,'Trade Sheet'!C2517,'Account Ref'!A:A))</f>
        <v/>
      </c>
      <c r="C2517" s="33"/>
      <c r="D2517" s="34"/>
      <c r="E2517" s="34"/>
      <c r="L2517" s="37"/>
      <c r="M2517" s="38" t="str">
        <f t="shared" si="82"/>
        <v/>
      </c>
      <c r="N2517" s="39" t="str">
        <f t="shared" si="83"/>
        <v/>
      </c>
    </row>
    <row r="2518" spans="2:14" x14ac:dyDescent="0.25">
      <c r="B2518" s="16" t="str">
        <f>IF(C2518="","",SUMIF('Account Ref'!B:B,'Trade Sheet'!C2518,'Account Ref'!A:A))</f>
        <v/>
      </c>
      <c r="C2518" s="33"/>
      <c r="D2518" s="34"/>
      <c r="E2518" s="34"/>
      <c r="L2518" s="37"/>
      <c r="M2518" s="38" t="str">
        <f t="shared" si="82"/>
        <v/>
      </c>
      <c r="N2518" s="39" t="str">
        <f t="shared" si="83"/>
        <v/>
      </c>
    </row>
    <row r="2519" spans="2:14" x14ac:dyDescent="0.25">
      <c r="B2519" s="16" t="str">
        <f>IF(C2519="","",SUMIF('Account Ref'!B:B,'Trade Sheet'!C2519,'Account Ref'!A:A))</f>
        <v/>
      </c>
      <c r="C2519" s="33"/>
      <c r="D2519" s="34"/>
      <c r="E2519" s="34"/>
      <c r="L2519" s="37"/>
      <c r="M2519" s="38" t="str">
        <f t="shared" si="82"/>
        <v/>
      </c>
      <c r="N2519" s="39" t="str">
        <f t="shared" si="83"/>
        <v/>
      </c>
    </row>
    <row r="2520" spans="2:14" x14ac:dyDescent="0.25">
      <c r="B2520" s="16" t="str">
        <f>IF(C2520="","",SUMIF('Account Ref'!B:B,'Trade Sheet'!C2520,'Account Ref'!A:A))</f>
        <v/>
      </c>
      <c r="C2520" s="33"/>
      <c r="D2520" s="34"/>
      <c r="E2520" s="34"/>
      <c r="L2520" s="37"/>
      <c r="M2520" s="38" t="str">
        <f t="shared" si="82"/>
        <v/>
      </c>
      <c r="N2520" s="39" t="str">
        <f t="shared" si="83"/>
        <v/>
      </c>
    </row>
    <row r="2521" spans="2:14" x14ac:dyDescent="0.25">
      <c r="B2521" s="16" t="str">
        <f>IF(C2521="","",SUMIF('Account Ref'!B:B,'Trade Sheet'!C2521,'Account Ref'!A:A))</f>
        <v/>
      </c>
      <c r="C2521" s="33"/>
      <c r="D2521" s="34"/>
      <c r="E2521" s="34"/>
      <c r="L2521" s="37"/>
      <c r="M2521" s="38" t="str">
        <f t="shared" si="82"/>
        <v/>
      </c>
      <c r="N2521" s="39" t="str">
        <f t="shared" si="83"/>
        <v/>
      </c>
    </row>
    <row r="2522" spans="2:14" x14ac:dyDescent="0.25">
      <c r="B2522" s="16" t="str">
        <f>IF(C2522="","",SUMIF('Account Ref'!B:B,'Trade Sheet'!C2522,'Account Ref'!A:A))</f>
        <v/>
      </c>
      <c r="C2522" s="33"/>
      <c r="D2522" s="34"/>
      <c r="E2522" s="34"/>
      <c r="L2522" s="37"/>
      <c r="M2522" s="38" t="str">
        <f t="shared" si="82"/>
        <v/>
      </c>
      <c r="N2522" s="39" t="str">
        <f t="shared" si="83"/>
        <v/>
      </c>
    </row>
    <row r="2523" spans="2:14" x14ac:dyDescent="0.25">
      <c r="B2523" s="16" t="str">
        <f>IF(C2523="","",SUMIF('Account Ref'!B:B,'Trade Sheet'!C2523,'Account Ref'!A:A))</f>
        <v/>
      </c>
      <c r="C2523" s="33"/>
      <c r="D2523" s="34"/>
      <c r="E2523" s="34"/>
      <c r="L2523" s="37"/>
      <c r="M2523" s="38" t="str">
        <f t="shared" si="82"/>
        <v/>
      </c>
      <c r="N2523" s="39" t="str">
        <f t="shared" si="83"/>
        <v/>
      </c>
    </row>
    <row r="2524" spans="2:14" x14ac:dyDescent="0.25">
      <c r="B2524" s="16" t="str">
        <f>IF(C2524="","",SUMIF('Account Ref'!B:B,'Trade Sheet'!C2524,'Account Ref'!A:A))</f>
        <v/>
      </c>
      <c r="C2524" s="33"/>
      <c r="D2524" s="34"/>
      <c r="E2524" s="34"/>
      <c r="L2524" s="37"/>
      <c r="M2524" s="38" t="str">
        <f t="shared" si="82"/>
        <v/>
      </c>
      <c r="N2524" s="39" t="str">
        <f t="shared" si="83"/>
        <v/>
      </c>
    </row>
    <row r="2525" spans="2:14" x14ac:dyDescent="0.25">
      <c r="B2525" s="16" t="str">
        <f>IF(C2525="","",SUMIF('Account Ref'!B:B,'Trade Sheet'!C2525,'Account Ref'!A:A))</f>
        <v/>
      </c>
      <c r="C2525" s="33"/>
      <c r="D2525" s="34"/>
      <c r="E2525" s="34"/>
      <c r="L2525" s="37"/>
      <c r="M2525" s="38" t="str">
        <f t="shared" si="82"/>
        <v/>
      </c>
      <c r="N2525" s="39" t="str">
        <f t="shared" si="83"/>
        <v/>
      </c>
    </row>
    <row r="2526" spans="2:14" x14ac:dyDescent="0.25">
      <c r="B2526" s="16" t="str">
        <f>IF(C2526="","",SUMIF('Account Ref'!B:B,'Trade Sheet'!C2526,'Account Ref'!A:A))</f>
        <v/>
      </c>
      <c r="C2526" s="33"/>
      <c r="D2526" s="34"/>
      <c r="E2526" s="34"/>
      <c r="L2526" s="37"/>
      <c r="M2526" s="38" t="str">
        <f t="shared" si="82"/>
        <v/>
      </c>
      <c r="N2526" s="39" t="str">
        <f t="shared" si="83"/>
        <v/>
      </c>
    </row>
    <row r="2527" spans="2:14" x14ac:dyDescent="0.25">
      <c r="B2527" s="16" t="str">
        <f>IF(C2527="","",SUMIF('Account Ref'!B:B,'Trade Sheet'!C2527,'Account Ref'!A:A))</f>
        <v/>
      </c>
      <c r="C2527" s="33"/>
      <c r="D2527" s="34"/>
      <c r="E2527" s="34"/>
      <c r="L2527" s="37"/>
      <c r="M2527" s="38" t="str">
        <f t="shared" si="82"/>
        <v/>
      </c>
      <c r="N2527" s="39" t="str">
        <f t="shared" si="83"/>
        <v/>
      </c>
    </row>
    <row r="2528" spans="2:14" x14ac:dyDescent="0.25">
      <c r="B2528" s="16" t="str">
        <f>IF(C2528="","",SUMIF('Account Ref'!B:B,'Trade Sheet'!C2528,'Account Ref'!A:A))</f>
        <v/>
      </c>
      <c r="C2528" s="33"/>
      <c r="D2528" s="34"/>
      <c r="E2528" s="34"/>
      <c r="L2528" s="37"/>
      <c r="M2528" s="38" t="str">
        <f t="shared" si="82"/>
        <v/>
      </c>
      <c r="N2528" s="39" t="str">
        <f t="shared" si="83"/>
        <v/>
      </c>
    </row>
    <row r="2529" spans="2:14" x14ac:dyDescent="0.25">
      <c r="B2529" s="16" t="str">
        <f>IF(C2529="","",SUMIF('Account Ref'!B:B,'Trade Sheet'!C2529,'Account Ref'!A:A))</f>
        <v/>
      </c>
      <c r="C2529" s="33"/>
      <c r="D2529" s="34"/>
      <c r="E2529" s="34"/>
      <c r="L2529" s="37"/>
      <c r="M2529" s="38" t="str">
        <f t="shared" si="82"/>
        <v/>
      </c>
      <c r="N2529" s="39" t="str">
        <f t="shared" si="83"/>
        <v/>
      </c>
    </row>
    <row r="2530" spans="2:14" x14ac:dyDescent="0.25">
      <c r="B2530" s="16" t="str">
        <f>IF(C2530="","",SUMIF('Account Ref'!B:B,'Trade Sheet'!C2530,'Account Ref'!A:A))</f>
        <v/>
      </c>
      <c r="C2530" s="33"/>
      <c r="D2530" s="34"/>
      <c r="E2530" s="34"/>
      <c r="L2530" s="37"/>
      <c r="M2530" s="38" t="str">
        <f t="shared" si="82"/>
        <v/>
      </c>
      <c r="N2530" s="39" t="str">
        <f t="shared" si="83"/>
        <v/>
      </c>
    </row>
    <row r="2531" spans="2:14" x14ac:dyDescent="0.25">
      <c r="B2531" s="16" t="str">
        <f>IF(C2531="","",SUMIF('Account Ref'!B:B,'Trade Sheet'!C2531,'Account Ref'!A:A))</f>
        <v/>
      </c>
      <c r="C2531" s="33"/>
      <c r="D2531" s="34"/>
      <c r="E2531" s="34"/>
      <c r="L2531" s="37"/>
      <c r="M2531" s="38" t="str">
        <f t="shared" si="82"/>
        <v/>
      </c>
      <c r="N2531" s="39" t="str">
        <f t="shared" si="83"/>
        <v/>
      </c>
    </row>
    <row r="2532" spans="2:14" x14ac:dyDescent="0.25">
      <c r="B2532" s="16" t="str">
        <f>IF(C2532="","",SUMIF('Account Ref'!B:B,'Trade Sheet'!C2532,'Account Ref'!A:A))</f>
        <v/>
      </c>
      <c r="C2532" s="33"/>
      <c r="D2532" s="34"/>
      <c r="E2532" s="34"/>
      <c r="L2532" s="37"/>
      <c r="M2532" s="38" t="str">
        <f t="shared" si="82"/>
        <v/>
      </c>
      <c r="N2532" s="39" t="str">
        <f t="shared" si="83"/>
        <v/>
      </c>
    </row>
    <row r="2533" spans="2:14" x14ac:dyDescent="0.25">
      <c r="B2533" s="16" t="str">
        <f>IF(C2533="","",SUMIF('Account Ref'!B:B,'Trade Sheet'!C2533,'Account Ref'!A:A))</f>
        <v/>
      </c>
      <c r="C2533" s="33"/>
      <c r="D2533" s="34"/>
      <c r="E2533" s="34"/>
      <c r="L2533" s="37"/>
      <c r="M2533" s="38" t="str">
        <f t="shared" si="82"/>
        <v/>
      </c>
      <c r="N2533" s="39" t="str">
        <f t="shared" si="83"/>
        <v/>
      </c>
    </row>
    <row r="2534" spans="2:14" x14ac:dyDescent="0.25">
      <c r="B2534" s="16" t="str">
        <f>IF(C2534="","",SUMIF('Account Ref'!B:B,'Trade Sheet'!C2534,'Account Ref'!A:A))</f>
        <v/>
      </c>
      <c r="C2534" s="33"/>
      <c r="D2534" s="34"/>
      <c r="E2534" s="34"/>
      <c r="L2534" s="37"/>
      <c r="M2534" s="38" t="str">
        <f t="shared" si="82"/>
        <v/>
      </c>
      <c r="N2534" s="39" t="str">
        <f t="shared" si="83"/>
        <v/>
      </c>
    </row>
    <row r="2535" spans="2:14" x14ac:dyDescent="0.25">
      <c r="B2535" s="16" t="str">
        <f>IF(C2535="","",SUMIF('Account Ref'!B:B,'Trade Sheet'!C2535,'Account Ref'!A:A))</f>
        <v/>
      </c>
      <c r="C2535" s="33"/>
      <c r="D2535" s="34"/>
      <c r="E2535" s="34"/>
      <c r="L2535" s="37"/>
      <c r="M2535" s="38" t="str">
        <f t="shared" si="82"/>
        <v/>
      </c>
      <c r="N2535" s="39" t="str">
        <f t="shared" si="83"/>
        <v/>
      </c>
    </row>
    <row r="2536" spans="2:14" x14ac:dyDescent="0.25">
      <c r="B2536" s="16" t="str">
        <f>IF(C2536="","",SUMIF('Account Ref'!B:B,'Trade Sheet'!C2536,'Account Ref'!A:A))</f>
        <v/>
      </c>
      <c r="C2536" s="33"/>
      <c r="D2536" s="34"/>
      <c r="E2536" s="34"/>
      <c r="L2536" s="37"/>
      <c r="M2536" s="38" t="str">
        <f t="shared" ref="M2536:M2599" si="84">IF(H2536="","",H2536*L2536)</f>
        <v/>
      </c>
      <c r="N2536" s="39" t="str">
        <f t="shared" ref="N2536:N2599" si="85">IF(M2536="","",I2536*-M2536)</f>
        <v/>
      </c>
    </row>
    <row r="2537" spans="2:14" x14ac:dyDescent="0.25">
      <c r="B2537" s="16" t="str">
        <f>IF(C2537="","",SUMIF('Account Ref'!B:B,'Trade Sheet'!C2537,'Account Ref'!A:A))</f>
        <v/>
      </c>
      <c r="C2537" s="33"/>
      <c r="D2537" s="34"/>
      <c r="E2537" s="34"/>
      <c r="L2537" s="37"/>
      <c r="M2537" s="38" t="str">
        <f t="shared" si="84"/>
        <v/>
      </c>
      <c r="N2537" s="39" t="str">
        <f t="shared" si="85"/>
        <v/>
      </c>
    </row>
    <row r="2538" spans="2:14" x14ac:dyDescent="0.25">
      <c r="B2538" s="16" t="str">
        <f>IF(C2538="","",SUMIF('Account Ref'!B:B,'Trade Sheet'!C2538,'Account Ref'!A:A))</f>
        <v/>
      </c>
      <c r="C2538" s="33"/>
      <c r="D2538" s="34"/>
      <c r="E2538" s="34"/>
      <c r="L2538" s="37"/>
      <c r="M2538" s="38" t="str">
        <f t="shared" si="84"/>
        <v/>
      </c>
      <c r="N2538" s="39" t="str">
        <f t="shared" si="85"/>
        <v/>
      </c>
    </row>
    <row r="2539" spans="2:14" x14ac:dyDescent="0.25">
      <c r="B2539" s="16" t="str">
        <f>IF(C2539="","",SUMIF('Account Ref'!B:B,'Trade Sheet'!C2539,'Account Ref'!A:A))</f>
        <v/>
      </c>
      <c r="C2539" s="33"/>
      <c r="D2539" s="34"/>
      <c r="E2539" s="34"/>
      <c r="L2539" s="37"/>
      <c r="M2539" s="38" t="str">
        <f t="shared" si="84"/>
        <v/>
      </c>
      <c r="N2539" s="39" t="str">
        <f t="shared" si="85"/>
        <v/>
      </c>
    </row>
    <row r="2540" spans="2:14" x14ac:dyDescent="0.25">
      <c r="B2540" s="16" t="str">
        <f>IF(C2540="","",SUMIF('Account Ref'!B:B,'Trade Sheet'!C2540,'Account Ref'!A:A))</f>
        <v/>
      </c>
      <c r="C2540" s="33"/>
      <c r="D2540" s="34"/>
      <c r="E2540" s="34"/>
      <c r="L2540" s="37"/>
      <c r="M2540" s="38" t="str">
        <f t="shared" si="84"/>
        <v/>
      </c>
      <c r="N2540" s="39" t="str">
        <f t="shared" si="85"/>
        <v/>
      </c>
    </row>
    <row r="2541" spans="2:14" x14ac:dyDescent="0.25">
      <c r="B2541" s="16" t="str">
        <f>IF(C2541="","",SUMIF('Account Ref'!B:B,'Trade Sheet'!C2541,'Account Ref'!A:A))</f>
        <v/>
      </c>
      <c r="C2541" s="33"/>
      <c r="D2541" s="34"/>
      <c r="E2541" s="34"/>
      <c r="L2541" s="37"/>
      <c r="M2541" s="38" t="str">
        <f t="shared" si="84"/>
        <v/>
      </c>
      <c r="N2541" s="39" t="str">
        <f t="shared" si="85"/>
        <v/>
      </c>
    </row>
    <row r="2542" spans="2:14" x14ac:dyDescent="0.25">
      <c r="B2542" s="16" t="str">
        <f>IF(C2542="","",SUMIF('Account Ref'!B:B,'Trade Sheet'!C2542,'Account Ref'!A:A))</f>
        <v/>
      </c>
      <c r="C2542" s="33"/>
      <c r="D2542" s="34"/>
      <c r="E2542" s="34"/>
      <c r="L2542" s="37"/>
      <c r="M2542" s="38" t="str">
        <f t="shared" si="84"/>
        <v/>
      </c>
      <c r="N2542" s="39" t="str">
        <f t="shared" si="85"/>
        <v/>
      </c>
    </row>
    <row r="2543" spans="2:14" x14ac:dyDescent="0.25">
      <c r="B2543" s="16" t="str">
        <f>IF(C2543="","",SUMIF('Account Ref'!B:B,'Trade Sheet'!C2543,'Account Ref'!A:A))</f>
        <v/>
      </c>
      <c r="C2543" s="33"/>
      <c r="D2543" s="34"/>
      <c r="E2543" s="34"/>
      <c r="L2543" s="37"/>
      <c r="M2543" s="38" t="str">
        <f t="shared" si="84"/>
        <v/>
      </c>
      <c r="N2543" s="39" t="str">
        <f t="shared" si="85"/>
        <v/>
      </c>
    </row>
    <row r="2544" spans="2:14" x14ac:dyDescent="0.25">
      <c r="B2544" s="16" t="str">
        <f>IF(C2544="","",SUMIF('Account Ref'!B:B,'Trade Sheet'!C2544,'Account Ref'!A:A))</f>
        <v/>
      </c>
      <c r="C2544" s="33"/>
      <c r="D2544" s="34"/>
      <c r="E2544" s="34"/>
      <c r="L2544" s="37"/>
      <c r="M2544" s="38" t="str">
        <f t="shared" si="84"/>
        <v/>
      </c>
      <c r="N2544" s="39" t="str">
        <f t="shared" si="85"/>
        <v/>
      </c>
    </row>
    <row r="2545" spans="2:14" x14ac:dyDescent="0.25">
      <c r="B2545" s="16" t="str">
        <f>IF(C2545="","",SUMIF('Account Ref'!B:B,'Trade Sheet'!C2545,'Account Ref'!A:A))</f>
        <v/>
      </c>
      <c r="C2545" s="33"/>
      <c r="D2545" s="34"/>
      <c r="E2545" s="34"/>
      <c r="L2545" s="37"/>
      <c r="M2545" s="38" t="str">
        <f t="shared" si="84"/>
        <v/>
      </c>
      <c r="N2545" s="39" t="str">
        <f t="shared" si="85"/>
        <v/>
      </c>
    </row>
    <row r="2546" spans="2:14" x14ac:dyDescent="0.25">
      <c r="B2546" s="16" t="str">
        <f>IF(C2546="","",SUMIF('Account Ref'!B:B,'Trade Sheet'!C2546,'Account Ref'!A:A))</f>
        <v/>
      </c>
      <c r="C2546" s="33"/>
      <c r="D2546" s="34"/>
      <c r="E2546" s="34"/>
      <c r="L2546" s="37"/>
      <c r="M2546" s="38" t="str">
        <f t="shared" si="84"/>
        <v/>
      </c>
      <c r="N2546" s="39" t="str">
        <f t="shared" si="85"/>
        <v/>
      </c>
    </row>
    <row r="2547" spans="2:14" x14ac:dyDescent="0.25">
      <c r="B2547" s="16" t="str">
        <f>IF(C2547="","",SUMIF('Account Ref'!B:B,'Trade Sheet'!C2547,'Account Ref'!A:A))</f>
        <v/>
      </c>
      <c r="C2547" s="33"/>
      <c r="D2547" s="34"/>
      <c r="E2547" s="34"/>
      <c r="L2547" s="37"/>
      <c r="M2547" s="38" t="str">
        <f t="shared" si="84"/>
        <v/>
      </c>
      <c r="N2547" s="39" t="str">
        <f t="shared" si="85"/>
        <v/>
      </c>
    </row>
    <row r="2548" spans="2:14" x14ac:dyDescent="0.25">
      <c r="B2548" s="16" t="str">
        <f>IF(C2548="","",SUMIF('Account Ref'!B:B,'Trade Sheet'!C2548,'Account Ref'!A:A))</f>
        <v/>
      </c>
      <c r="C2548" s="33"/>
      <c r="D2548" s="34"/>
      <c r="E2548" s="34"/>
      <c r="L2548" s="37"/>
      <c r="M2548" s="38" t="str">
        <f t="shared" si="84"/>
        <v/>
      </c>
      <c r="N2548" s="39" t="str">
        <f t="shared" si="85"/>
        <v/>
      </c>
    </row>
    <row r="2549" spans="2:14" x14ac:dyDescent="0.25">
      <c r="B2549" s="16" t="str">
        <f>IF(C2549="","",SUMIF('Account Ref'!B:B,'Trade Sheet'!C2549,'Account Ref'!A:A))</f>
        <v/>
      </c>
      <c r="C2549" s="33"/>
      <c r="D2549" s="34"/>
      <c r="E2549" s="34"/>
      <c r="L2549" s="37"/>
      <c r="M2549" s="38" t="str">
        <f t="shared" si="84"/>
        <v/>
      </c>
      <c r="N2549" s="39" t="str">
        <f t="shared" si="85"/>
        <v/>
      </c>
    </row>
    <row r="2550" spans="2:14" x14ac:dyDescent="0.25">
      <c r="B2550" s="16" t="str">
        <f>IF(C2550="","",SUMIF('Account Ref'!B:B,'Trade Sheet'!C2550,'Account Ref'!A:A))</f>
        <v/>
      </c>
      <c r="C2550" s="33"/>
      <c r="D2550" s="34"/>
      <c r="E2550" s="34"/>
      <c r="L2550" s="37"/>
      <c r="M2550" s="38" t="str">
        <f t="shared" si="84"/>
        <v/>
      </c>
      <c r="N2550" s="39" t="str">
        <f t="shared" si="85"/>
        <v/>
      </c>
    </row>
    <row r="2551" spans="2:14" x14ac:dyDescent="0.25">
      <c r="B2551" s="16" t="str">
        <f>IF(C2551="","",SUMIF('Account Ref'!B:B,'Trade Sheet'!C2551,'Account Ref'!A:A))</f>
        <v/>
      </c>
      <c r="C2551" s="33"/>
      <c r="D2551" s="34"/>
      <c r="E2551" s="34"/>
      <c r="L2551" s="37"/>
      <c r="M2551" s="38" t="str">
        <f t="shared" si="84"/>
        <v/>
      </c>
      <c r="N2551" s="39" t="str">
        <f t="shared" si="85"/>
        <v/>
      </c>
    </row>
    <row r="2552" spans="2:14" x14ac:dyDescent="0.25">
      <c r="B2552" s="16" t="str">
        <f>IF(C2552="","",SUMIF('Account Ref'!B:B,'Trade Sheet'!C2552,'Account Ref'!A:A))</f>
        <v/>
      </c>
      <c r="C2552" s="33"/>
      <c r="D2552" s="34"/>
      <c r="E2552" s="34"/>
      <c r="L2552" s="37"/>
      <c r="M2552" s="38" t="str">
        <f t="shared" si="84"/>
        <v/>
      </c>
      <c r="N2552" s="39" t="str">
        <f t="shared" si="85"/>
        <v/>
      </c>
    </row>
    <row r="2553" spans="2:14" x14ac:dyDescent="0.25">
      <c r="B2553" s="16" t="str">
        <f>IF(C2553="","",SUMIF('Account Ref'!B:B,'Trade Sheet'!C2553,'Account Ref'!A:A))</f>
        <v/>
      </c>
      <c r="C2553" s="33"/>
      <c r="D2553" s="34"/>
      <c r="E2553" s="34"/>
      <c r="L2553" s="37"/>
      <c r="M2553" s="38" t="str">
        <f t="shared" si="84"/>
        <v/>
      </c>
      <c r="N2553" s="39" t="str">
        <f t="shared" si="85"/>
        <v/>
      </c>
    </row>
    <row r="2554" spans="2:14" x14ac:dyDescent="0.25">
      <c r="B2554" s="16" t="str">
        <f>IF(C2554="","",SUMIF('Account Ref'!B:B,'Trade Sheet'!C2554,'Account Ref'!A:A))</f>
        <v/>
      </c>
      <c r="C2554" s="33"/>
      <c r="D2554" s="34"/>
      <c r="E2554" s="34"/>
      <c r="L2554" s="37"/>
      <c r="M2554" s="38" t="str">
        <f t="shared" si="84"/>
        <v/>
      </c>
      <c r="N2554" s="39" t="str">
        <f t="shared" si="85"/>
        <v/>
      </c>
    </row>
    <row r="2555" spans="2:14" x14ac:dyDescent="0.25">
      <c r="B2555" s="16" t="str">
        <f>IF(C2555="","",SUMIF('Account Ref'!B:B,'Trade Sheet'!C2555,'Account Ref'!A:A))</f>
        <v/>
      </c>
      <c r="C2555" s="33"/>
      <c r="D2555" s="34"/>
      <c r="E2555" s="34"/>
      <c r="L2555" s="37"/>
      <c r="M2555" s="38" t="str">
        <f t="shared" si="84"/>
        <v/>
      </c>
      <c r="N2555" s="39" t="str">
        <f t="shared" si="85"/>
        <v/>
      </c>
    </row>
    <row r="2556" spans="2:14" x14ac:dyDescent="0.25">
      <c r="B2556" s="16" t="str">
        <f>IF(C2556="","",SUMIF('Account Ref'!B:B,'Trade Sheet'!C2556,'Account Ref'!A:A))</f>
        <v/>
      </c>
      <c r="C2556" s="33"/>
      <c r="D2556" s="34"/>
      <c r="E2556" s="34"/>
      <c r="L2556" s="37"/>
      <c r="M2556" s="38" t="str">
        <f t="shared" si="84"/>
        <v/>
      </c>
      <c r="N2556" s="39" t="str">
        <f t="shared" si="85"/>
        <v/>
      </c>
    </row>
    <row r="2557" spans="2:14" x14ac:dyDescent="0.25">
      <c r="B2557" s="16" t="str">
        <f>IF(C2557="","",SUMIF('Account Ref'!B:B,'Trade Sheet'!C2557,'Account Ref'!A:A))</f>
        <v/>
      </c>
      <c r="C2557" s="33"/>
      <c r="D2557" s="34"/>
      <c r="E2557" s="34"/>
      <c r="L2557" s="37"/>
      <c r="M2557" s="38" t="str">
        <f t="shared" si="84"/>
        <v/>
      </c>
      <c r="N2557" s="39" t="str">
        <f t="shared" si="85"/>
        <v/>
      </c>
    </row>
    <row r="2558" spans="2:14" x14ac:dyDescent="0.25">
      <c r="B2558" s="16" t="str">
        <f>IF(C2558="","",SUMIF('Account Ref'!B:B,'Trade Sheet'!C2558,'Account Ref'!A:A))</f>
        <v/>
      </c>
      <c r="C2558" s="33"/>
      <c r="D2558" s="34"/>
      <c r="E2558" s="34"/>
      <c r="L2558" s="37"/>
      <c r="M2558" s="38" t="str">
        <f t="shared" si="84"/>
        <v/>
      </c>
      <c r="N2558" s="39" t="str">
        <f t="shared" si="85"/>
        <v/>
      </c>
    </row>
    <row r="2559" spans="2:14" x14ac:dyDescent="0.25">
      <c r="B2559" s="16" t="str">
        <f>IF(C2559="","",SUMIF('Account Ref'!B:B,'Trade Sheet'!C2559,'Account Ref'!A:A))</f>
        <v/>
      </c>
      <c r="C2559" s="33"/>
      <c r="D2559" s="34"/>
      <c r="E2559" s="34"/>
      <c r="L2559" s="37"/>
      <c r="M2559" s="38" t="str">
        <f t="shared" si="84"/>
        <v/>
      </c>
      <c r="N2559" s="39" t="str">
        <f t="shared" si="85"/>
        <v/>
      </c>
    </row>
    <row r="2560" spans="2:14" x14ac:dyDescent="0.25">
      <c r="B2560" s="16" t="str">
        <f>IF(C2560="","",SUMIF('Account Ref'!B:B,'Trade Sheet'!C2560,'Account Ref'!A:A))</f>
        <v/>
      </c>
      <c r="C2560" s="33"/>
      <c r="D2560" s="34"/>
      <c r="E2560" s="34"/>
      <c r="L2560" s="37"/>
      <c r="M2560" s="38" t="str">
        <f t="shared" si="84"/>
        <v/>
      </c>
      <c r="N2560" s="39" t="str">
        <f t="shared" si="85"/>
        <v/>
      </c>
    </row>
    <row r="2561" spans="2:14" x14ac:dyDescent="0.25">
      <c r="B2561" s="16" t="str">
        <f>IF(C2561="","",SUMIF('Account Ref'!B:B,'Trade Sheet'!C2561,'Account Ref'!A:A))</f>
        <v/>
      </c>
      <c r="C2561" s="33"/>
      <c r="D2561" s="34"/>
      <c r="E2561" s="34"/>
      <c r="L2561" s="37"/>
      <c r="M2561" s="38" t="str">
        <f t="shared" si="84"/>
        <v/>
      </c>
      <c r="N2561" s="39" t="str">
        <f t="shared" si="85"/>
        <v/>
      </c>
    </row>
    <row r="2562" spans="2:14" x14ac:dyDescent="0.25">
      <c r="B2562" s="16" t="str">
        <f>IF(C2562="","",SUMIF('Account Ref'!B:B,'Trade Sheet'!C2562,'Account Ref'!A:A))</f>
        <v/>
      </c>
      <c r="C2562" s="33"/>
      <c r="D2562" s="34"/>
      <c r="E2562" s="34"/>
      <c r="L2562" s="37"/>
      <c r="M2562" s="38" t="str">
        <f t="shared" si="84"/>
        <v/>
      </c>
      <c r="N2562" s="39" t="str">
        <f t="shared" si="85"/>
        <v/>
      </c>
    </row>
    <row r="2563" spans="2:14" x14ac:dyDescent="0.25">
      <c r="B2563" s="16" t="str">
        <f>IF(C2563="","",SUMIF('Account Ref'!B:B,'Trade Sheet'!C2563,'Account Ref'!A:A))</f>
        <v/>
      </c>
      <c r="C2563" s="33"/>
      <c r="D2563" s="34"/>
      <c r="E2563" s="34"/>
      <c r="L2563" s="37"/>
      <c r="M2563" s="38" t="str">
        <f t="shared" si="84"/>
        <v/>
      </c>
      <c r="N2563" s="39" t="str">
        <f t="shared" si="85"/>
        <v/>
      </c>
    </row>
    <row r="2564" spans="2:14" x14ac:dyDescent="0.25">
      <c r="B2564" s="16" t="str">
        <f>IF(C2564="","",SUMIF('Account Ref'!B:B,'Trade Sheet'!C2564,'Account Ref'!A:A))</f>
        <v/>
      </c>
      <c r="C2564" s="33"/>
      <c r="D2564" s="34"/>
      <c r="E2564" s="34"/>
      <c r="L2564" s="37"/>
      <c r="M2564" s="38" t="str">
        <f t="shared" si="84"/>
        <v/>
      </c>
      <c r="N2564" s="39" t="str">
        <f t="shared" si="85"/>
        <v/>
      </c>
    </row>
    <row r="2565" spans="2:14" x14ac:dyDescent="0.25">
      <c r="B2565" s="16" t="str">
        <f>IF(C2565="","",SUMIF('Account Ref'!B:B,'Trade Sheet'!C2565,'Account Ref'!A:A))</f>
        <v/>
      </c>
      <c r="C2565" s="33"/>
      <c r="D2565" s="34"/>
      <c r="E2565" s="34"/>
      <c r="L2565" s="37"/>
      <c r="M2565" s="38" t="str">
        <f t="shared" si="84"/>
        <v/>
      </c>
      <c r="N2565" s="39" t="str">
        <f t="shared" si="85"/>
        <v/>
      </c>
    </row>
    <row r="2566" spans="2:14" x14ac:dyDescent="0.25">
      <c r="B2566" s="16" t="str">
        <f>IF(C2566="","",SUMIF('Account Ref'!B:B,'Trade Sheet'!C2566,'Account Ref'!A:A))</f>
        <v/>
      </c>
      <c r="C2566" s="33"/>
      <c r="D2566" s="34"/>
      <c r="E2566" s="34"/>
      <c r="L2566" s="37"/>
      <c r="M2566" s="38" t="str">
        <f t="shared" si="84"/>
        <v/>
      </c>
      <c r="N2566" s="39" t="str">
        <f t="shared" si="85"/>
        <v/>
      </c>
    </row>
    <row r="2567" spans="2:14" x14ac:dyDescent="0.25">
      <c r="B2567" s="16" t="str">
        <f>IF(C2567="","",SUMIF('Account Ref'!B:B,'Trade Sheet'!C2567,'Account Ref'!A:A))</f>
        <v/>
      </c>
      <c r="C2567" s="33"/>
      <c r="D2567" s="34"/>
      <c r="E2567" s="34"/>
      <c r="L2567" s="37"/>
      <c r="M2567" s="38" t="str">
        <f t="shared" si="84"/>
        <v/>
      </c>
      <c r="N2567" s="39" t="str">
        <f t="shared" si="85"/>
        <v/>
      </c>
    </row>
    <row r="2568" spans="2:14" x14ac:dyDescent="0.25">
      <c r="B2568" s="16" t="str">
        <f>IF(C2568="","",SUMIF('Account Ref'!B:B,'Trade Sheet'!C2568,'Account Ref'!A:A))</f>
        <v/>
      </c>
      <c r="C2568" s="33"/>
      <c r="D2568" s="34"/>
      <c r="E2568" s="34"/>
      <c r="L2568" s="37"/>
      <c r="M2568" s="38" t="str">
        <f t="shared" si="84"/>
        <v/>
      </c>
      <c r="N2568" s="39" t="str">
        <f t="shared" si="85"/>
        <v/>
      </c>
    </row>
    <row r="2569" spans="2:14" x14ac:dyDescent="0.25">
      <c r="B2569" s="16" t="str">
        <f>IF(C2569="","",SUMIF('Account Ref'!B:B,'Trade Sheet'!C2569,'Account Ref'!A:A))</f>
        <v/>
      </c>
      <c r="C2569" s="33"/>
      <c r="D2569" s="34"/>
      <c r="E2569" s="34"/>
      <c r="L2569" s="37"/>
      <c r="M2569" s="38" t="str">
        <f t="shared" si="84"/>
        <v/>
      </c>
      <c r="N2569" s="39" t="str">
        <f t="shared" si="85"/>
        <v/>
      </c>
    </row>
    <row r="2570" spans="2:14" x14ac:dyDescent="0.25">
      <c r="B2570" s="16" t="str">
        <f>IF(C2570="","",SUMIF('Account Ref'!B:B,'Trade Sheet'!C2570,'Account Ref'!A:A))</f>
        <v/>
      </c>
      <c r="C2570" s="33"/>
      <c r="D2570" s="34"/>
      <c r="E2570" s="34"/>
      <c r="L2570" s="37"/>
      <c r="M2570" s="38" t="str">
        <f t="shared" si="84"/>
        <v/>
      </c>
      <c r="N2570" s="39" t="str">
        <f t="shared" si="85"/>
        <v/>
      </c>
    </row>
    <row r="2571" spans="2:14" x14ac:dyDescent="0.25">
      <c r="B2571" s="16" t="str">
        <f>IF(C2571="","",SUMIF('Account Ref'!B:B,'Trade Sheet'!C2571,'Account Ref'!A:A))</f>
        <v/>
      </c>
      <c r="C2571" s="33"/>
      <c r="D2571" s="34"/>
      <c r="E2571" s="34"/>
      <c r="L2571" s="37"/>
      <c r="M2571" s="38" t="str">
        <f t="shared" si="84"/>
        <v/>
      </c>
      <c r="N2571" s="39" t="str">
        <f t="shared" si="85"/>
        <v/>
      </c>
    </row>
    <row r="2572" spans="2:14" x14ac:dyDescent="0.25">
      <c r="B2572" s="16" t="str">
        <f>IF(C2572="","",SUMIF('Account Ref'!B:B,'Trade Sheet'!C2572,'Account Ref'!A:A))</f>
        <v/>
      </c>
      <c r="C2572" s="33"/>
      <c r="D2572" s="34"/>
      <c r="E2572" s="34"/>
      <c r="L2572" s="37"/>
      <c r="M2572" s="38" t="str">
        <f t="shared" si="84"/>
        <v/>
      </c>
      <c r="N2572" s="39" t="str">
        <f t="shared" si="85"/>
        <v/>
      </c>
    </row>
    <row r="2573" spans="2:14" x14ac:dyDescent="0.25">
      <c r="B2573" s="16" t="str">
        <f>IF(C2573="","",SUMIF('Account Ref'!B:B,'Trade Sheet'!C2573,'Account Ref'!A:A))</f>
        <v/>
      </c>
      <c r="C2573" s="33"/>
      <c r="D2573" s="34"/>
      <c r="E2573" s="34"/>
      <c r="L2573" s="37"/>
      <c r="M2573" s="38" t="str">
        <f t="shared" si="84"/>
        <v/>
      </c>
      <c r="N2573" s="39" t="str">
        <f t="shared" si="85"/>
        <v/>
      </c>
    </row>
    <row r="2574" spans="2:14" x14ac:dyDescent="0.25">
      <c r="B2574" s="16" t="str">
        <f>IF(C2574="","",SUMIF('Account Ref'!B:B,'Trade Sheet'!C2574,'Account Ref'!A:A))</f>
        <v/>
      </c>
      <c r="C2574" s="33"/>
      <c r="D2574" s="34"/>
      <c r="E2574" s="34"/>
      <c r="L2574" s="37"/>
      <c r="M2574" s="38" t="str">
        <f t="shared" si="84"/>
        <v/>
      </c>
      <c r="N2574" s="39" t="str">
        <f t="shared" si="85"/>
        <v/>
      </c>
    </row>
    <row r="2575" spans="2:14" x14ac:dyDescent="0.25">
      <c r="B2575" s="16" t="str">
        <f>IF(C2575="","",SUMIF('Account Ref'!B:B,'Trade Sheet'!C2575,'Account Ref'!A:A))</f>
        <v/>
      </c>
      <c r="C2575" s="33"/>
      <c r="D2575" s="34"/>
      <c r="E2575" s="34"/>
      <c r="L2575" s="37"/>
      <c r="M2575" s="38" t="str">
        <f t="shared" si="84"/>
        <v/>
      </c>
      <c r="N2575" s="39" t="str">
        <f t="shared" si="85"/>
        <v/>
      </c>
    </row>
    <row r="2576" spans="2:14" x14ac:dyDescent="0.25">
      <c r="B2576" s="16" t="str">
        <f>IF(C2576="","",SUMIF('Account Ref'!B:B,'Trade Sheet'!C2576,'Account Ref'!A:A))</f>
        <v/>
      </c>
      <c r="C2576" s="33"/>
      <c r="D2576" s="34"/>
      <c r="E2576" s="34"/>
      <c r="L2576" s="37"/>
      <c r="M2576" s="38" t="str">
        <f t="shared" si="84"/>
        <v/>
      </c>
      <c r="N2576" s="39" t="str">
        <f t="shared" si="85"/>
        <v/>
      </c>
    </row>
    <row r="2577" spans="2:14" x14ac:dyDescent="0.25">
      <c r="B2577" s="16" t="str">
        <f>IF(C2577="","",SUMIF('Account Ref'!B:B,'Trade Sheet'!C2577,'Account Ref'!A:A))</f>
        <v/>
      </c>
      <c r="C2577" s="33"/>
      <c r="D2577" s="34"/>
      <c r="E2577" s="34"/>
      <c r="L2577" s="37"/>
      <c r="M2577" s="38" t="str">
        <f t="shared" si="84"/>
        <v/>
      </c>
      <c r="N2577" s="39" t="str">
        <f t="shared" si="85"/>
        <v/>
      </c>
    </row>
    <row r="2578" spans="2:14" x14ac:dyDescent="0.25">
      <c r="B2578" s="16" t="str">
        <f>IF(C2578="","",SUMIF('Account Ref'!B:B,'Trade Sheet'!C2578,'Account Ref'!A:A))</f>
        <v/>
      </c>
      <c r="C2578" s="33"/>
      <c r="D2578" s="34"/>
      <c r="E2578" s="34"/>
      <c r="L2578" s="37"/>
      <c r="M2578" s="38" t="str">
        <f t="shared" si="84"/>
        <v/>
      </c>
      <c r="N2578" s="39" t="str">
        <f t="shared" si="85"/>
        <v/>
      </c>
    </row>
    <row r="2579" spans="2:14" x14ac:dyDescent="0.25">
      <c r="B2579" s="16" t="str">
        <f>IF(C2579="","",SUMIF('Account Ref'!B:B,'Trade Sheet'!C2579,'Account Ref'!A:A))</f>
        <v/>
      </c>
      <c r="C2579" s="33"/>
      <c r="D2579" s="34"/>
      <c r="E2579" s="34"/>
      <c r="L2579" s="37"/>
      <c r="M2579" s="38" t="str">
        <f t="shared" si="84"/>
        <v/>
      </c>
      <c r="N2579" s="39" t="str">
        <f t="shared" si="85"/>
        <v/>
      </c>
    </row>
    <row r="2580" spans="2:14" x14ac:dyDescent="0.25">
      <c r="B2580" s="16" t="str">
        <f>IF(C2580="","",SUMIF('Account Ref'!B:B,'Trade Sheet'!C2580,'Account Ref'!A:A))</f>
        <v/>
      </c>
      <c r="C2580" s="33"/>
      <c r="D2580" s="34"/>
      <c r="E2580" s="34"/>
      <c r="L2580" s="37"/>
      <c r="M2580" s="38" t="str">
        <f t="shared" si="84"/>
        <v/>
      </c>
      <c r="N2580" s="39" t="str">
        <f t="shared" si="85"/>
        <v/>
      </c>
    </row>
    <row r="2581" spans="2:14" x14ac:dyDescent="0.25">
      <c r="B2581" s="16" t="str">
        <f>IF(C2581="","",SUMIF('Account Ref'!B:B,'Trade Sheet'!C2581,'Account Ref'!A:A))</f>
        <v/>
      </c>
      <c r="C2581" s="33"/>
      <c r="D2581" s="34"/>
      <c r="E2581" s="34"/>
      <c r="L2581" s="37"/>
      <c r="M2581" s="38" t="str">
        <f t="shared" si="84"/>
        <v/>
      </c>
      <c r="N2581" s="39" t="str">
        <f t="shared" si="85"/>
        <v/>
      </c>
    </row>
    <row r="2582" spans="2:14" x14ac:dyDescent="0.25">
      <c r="B2582" s="16" t="str">
        <f>IF(C2582="","",SUMIF('Account Ref'!B:B,'Trade Sheet'!C2582,'Account Ref'!A:A))</f>
        <v/>
      </c>
      <c r="C2582" s="33"/>
      <c r="D2582" s="34"/>
      <c r="E2582" s="34"/>
      <c r="L2582" s="37"/>
      <c r="M2582" s="38" t="str">
        <f t="shared" si="84"/>
        <v/>
      </c>
      <c r="N2582" s="39" t="str">
        <f t="shared" si="85"/>
        <v/>
      </c>
    </row>
    <row r="2583" spans="2:14" x14ac:dyDescent="0.25">
      <c r="B2583" s="16" t="str">
        <f>IF(C2583="","",SUMIF('Account Ref'!B:B,'Trade Sheet'!C2583,'Account Ref'!A:A))</f>
        <v/>
      </c>
      <c r="C2583" s="33"/>
      <c r="D2583" s="34"/>
      <c r="E2583" s="34"/>
      <c r="L2583" s="37"/>
      <c r="M2583" s="38" t="str">
        <f t="shared" si="84"/>
        <v/>
      </c>
      <c r="N2583" s="39" t="str">
        <f t="shared" si="85"/>
        <v/>
      </c>
    </row>
    <row r="2584" spans="2:14" x14ac:dyDescent="0.25">
      <c r="B2584" s="16" t="str">
        <f>IF(C2584="","",SUMIF('Account Ref'!B:B,'Trade Sheet'!C2584,'Account Ref'!A:A))</f>
        <v/>
      </c>
      <c r="C2584" s="33"/>
      <c r="D2584" s="34"/>
      <c r="E2584" s="34"/>
      <c r="L2584" s="37"/>
      <c r="M2584" s="38" t="str">
        <f t="shared" si="84"/>
        <v/>
      </c>
      <c r="N2584" s="39" t="str">
        <f t="shared" si="85"/>
        <v/>
      </c>
    </row>
    <row r="2585" spans="2:14" x14ac:dyDescent="0.25">
      <c r="B2585" s="16" t="str">
        <f>IF(C2585="","",SUMIF('Account Ref'!B:B,'Trade Sheet'!C2585,'Account Ref'!A:A))</f>
        <v/>
      </c>
      <c r="C2585" s="33"/>
      <c r="D2585" s="34"/>
      <c r="E2585" s="34"/>
      <c r="L2585" s="37"/>
      <c r="M2585" s="38" t="str">
        <f t="shared" si="84"/>
        <v/>
      </c>
      <c r="N2585" s="39" t="str">
        <f t="shared" si="85"/>
        <v/>
      </c>
    </row>
    <row r="2586" spans="2:14" x14ac:dyDescent="0.25">
      <c r="B2586" s="16" t="str">
        <f>IF(C2586="","",SUMIF('Account Ref'!B:B,'Trade Sheet'!C2586,'Account Ref'!A:A))</f>
        <v/>
      </c>
      <c r="C2586" s="33"/>
      <c r="D2586" s="34"/>
      <c r="E2586" s="34"/>
      <c r="L2586" s="37"/>
      <c r="M2586" s="38" t="str">
        <f t="shared" si="84"/>
        <v/>
      </c>
      <c r="N2586" s="39" t="str">
        <f t="shared" si="85"/>
        <v/>
      </c>
    </row>
    <row r="2587" spans="2:14" x14ac:dyDescent="0.25">
      <c r="B2587" s="16" t="str">
        <f>IF(C2587="","",SUMIF('Account Ref'!B:B,'Trade Sheet'!C2587,'Account Ref'!A:A))</f>
        <v/>
      </c>
      <c r="C2587" s="33"/>
      <c r="D2587" s="34"/>
      <c r="E2587" s="34"/>
      <c r="L2587" s="37"/>
      <c r="M2587" s="38" t="str">
        <f t="shared" si="84"/>
        <v/>
      </c>
      <c r="N2587" s="39" t="str">
        <f t="shared" si="85"/>
        <v/>
      </c>
    </row>
    <row r="2588" spans="2:14" x14ac:dyDescent="0.25">
      <c r="B2588" s="16" t="str">
        <f>IF(C2588="","",SUMIF('Account Ref'!B:B,'Trade Sheet'!C2588,'Account Ref'!A:A))</f>
        <v/>
      </c>
      <c r="C2588" s="33"/>
      <c r="D2588" s="34"/>
      <c r="E2588" s="34"/>
      <c r="L2588" s="37"/>
      <c r="M2588" s="38" t="str">
        <f t="shared" si="84"/>
        <v/>
      </c>
      <c r="N2588" s="39" t="str">
        <f t="shared" si="85"/>
        <v/>
      </c>
    </row>
    <row r="2589" spans="2:14" x14ac:dyDescent="0.25">
      <c r="B2589" s="16" t="str">
        <f>IF(C2589="","",SUMIF('Account Ref'!B:B,'Trade Sheet'!C2589,'Account Ref'!A:A))</f>
        <v/>
      </c>
      <c r="C2589" s="33"/>
      <c r="D2589" s="34"/>
      <c r="E2589" s="34"/>
      <c r="L2589" s="37"/>
      <c r="M2589" s="38" t="str">
        <f t="shared" si="84"/>
        <v/>
      </c>
      <c r="N2589" s="39" t="str">
        <f t="shared" si="85"/>
        <v/>
      </c>
    </row>
    <row r="2590" spans="2:14" x14ac:dyDescent="0.25">
      <c r="B2590" s="16" t="str">
        <f>IF(C2590="","",SUMIF('Account Ref'!B:B,'Trade Sheet'!C2590,'Account Ref'!A:A))</f>
        <v/>
      </c>
      <c r="C2590" s="33"/>
      <c r="D2590" s="34"/>
      <c r="E2590" s="34"/>
      <c r="L2590" s="37"/>
      <c r="M2590" s="38" t="str">
        <f t="shared" si="84"/>
        <v/>
      </c>
      <c r="N2590" s="39" t="str">
        <f t="shared" si="85"/>
        <v/>
      </c>
    </row>
    <row r="2591" spans="2:14" x14ac:dyDescent="0.25">
      <c r="B2591" s="16" t="str">
        <f>IF(C2591="","",SUMIF('Account Ref'!B:B,'Trade Sheet'!C2591,'Account Ref'!A:A))</f>
        <v/>
      </c>
      <c r="C2591" s="33"/>
      <c r="D2591" s="34"/>
      <c r="E2591" s="34"/>
      <c r="L2591" s="37"/>
      <c r="M2591" s="38" t="str">
        <f t="shared" si="84"/>
        <v/>
      </c>
      <c r="N2591" s="39" t="str">
        <f t="shared" si="85"/>
        <v/>
      </c>
    </row>
    <row r="2592" spans="2:14" x14ac:dyDescent="0.25">
      <c r="B2592" s="16" t="str">
        <f>IF(C2592="","",SUMIF('Account Ref'!B:B,'Trade Sheet'!C2592,'Account Ref'!A:A))</f>
        <v/>
      </c>
      <c r="C2592" s="33"/>
      <c r="D2592" s="34"/>
      <c r="E2592" s="34"/>
      <c r="L2592" s="37"/>
      <c r="M2592" s="38" t="str">
        <f t="shared" si="84"/>
        <v/>
      </c>
      <c r="N2592" s="39" t="str">
        <f t="shared" si="85"/>
        <v/>
      </c>
    </row>
    <row r="2593" spans="2:14" x14ac:dyDescent="0.25">
      <c r="B2593" s="16" t="str">
        <f>IF(C2593="","",SUMIF('Account Ref'!B:B,'Trade Sheet'!C2593,'Account Ref'!A:A))</f>
        <v/>
      </c>
      <c r="C2593" s="33"/>
      <c r="D2593" s="34"/>
      <c r="E2593" s="34"/>
      <c r="L2593" s="37"/>
      <c r="M2593" s="38" t="str">
        <f t="shared" si="84"/>
        <v/>
      </c>
      <c r="N2593" s="39" t="str">
        <f t="shared" si="85"/>
        <v/>
      </c>
    </row>
    <row r="2594" spans="2:14" x14ac:dyDescent="0.25">
      <c r="B2594" s="16" t="str">
        <f>IF(C2594="","",SUMIF('Account Ref'!B:B,'Trade Sheet'!C2594,'Account Ref'!A:A))</f>
        <v/>
      </c>
      <c r="C2594" s="33"/>
      <c r="D2594" s="34"/>
      <c r="E2594" s="34"/>
      <c r="L2594" s="37"/>
      <c r="M2594" s="38" t="str">
        <f t="shared" si="84"/>
        <v/>
      </c>
      <c r="N2594" s="39" t="str">
        <f t="shared" si="85"/>
        <v/>
      </c>
    </row>
    <row r="2595" spans="2:14" x14ac:dyDescent="0.25">
      <c r="B2595" s="16" t="str">
        <f>IF(C2595="","",SUMIF('Account Ref'!B:B,'Trade Sheet'!C2595,'Account Ref'!A:A))</f>
        <v/>
      </c>
      <c r="C2595" s="33"/>
      <c r="D2595" s="34"/>
      <c r="E2595" s="34"/>
      <c r="L2595" s="37"/>
      <c r="M2595" s="38" t="str">
        <f t="shared" si="84"/>
        <v/>
      </c>
      <c r="N2595" s="39" t="str">
        <f t="shared" si="85"/>
        <v/>
      </c>
    </row>
    <row r="2596" spans="2:14" x14ac:dyDescent="0.25">
      <c r="B2596" s="16" t="str">
        <f>IF(C2596="","",SUMIF('Account Ref'!B:B,'Trade Sheet'!C2596,'Account Ref'!A:A))</f>
        <v/>
      </c>
      <c r="C2596" s="33"/>
      <c r="D2596" s="34"/>
      <c r="E2596" s="34"/>
      <c r="L2596" s="37"/>
      <c r="M2596" s="38" t="str">
        <f t="shared" si="84"/>
        <v/>
      </c>
      <c r="N2596" s="39" t="str">
        <f t="shared" si="85"/>
        <v/>
      </c>
    </row>
    <row r="2597" spans="2:14" x14ac:dyDescent="0.25">
      <c r="B2597" s="16" t="str">
        <f>IF(C2597="","",SUMIF('Account Ref'!B:B,'Trade Sheet'!C2597,'Account Ref'!A:A))</f>
        <v/>
      </c>
      <c r="C2597" s="33"/>
      <c r="D2597" s="34"/>
      <c r="E2597" s="34"/>
      <c r="L2597" s="37"/>
      <c r="M2597" s="38" t="str">
        <f t="shared" si="84"/>
        <v/>
      </c>
      <c r="N2597" s="39" t="str">
        <f t="shared" si="85"/>
        <v/>
      </c>
    </row>
    <row r="2598" spans="2:14" x14ac:dyDescent="0.25">
      <c r="B2598" s="16" t="str">
        <f>IF(C2598="","",SUMIF('Account Ref'!B:B,'Trade Sheet'!C2598,'Account Ref'!A:A))</f>
        <v/>
      </c>
      <c r="C2598" s="33"/>
      <c r="D2598" s="34"/>
      <c r="E2598" s="34"/>
      <c r="L2598" s="37"/>
      <c r="M2598" s="38" t="str">
        <f t="shared" si="84"/>
        <v/>
      </c>
      <c r="N2598" s="39" t="str">
        <f t="shared" si="85"/>
        <v/>
      </c>
    </row>
    <row r="2599" spans="2:14" x14ac:dyDescent="0.25">
      <c r="B2599" s="16" t="str">
        <f>IF(C2599="","",SUMIF('Account Ref'!B:B,'Trade Sheet'!C2599,'Account Ref'!A:A))</f>
        <v/>
      </c>
      <c r="C2599" s="33"/>
      <c r="D2599" s="34"/>
      <c r="E2599" s="34"/>
      <c r="L2599" s="37"/>
      <c r="M2599" s="38" t="str">
        <f t="shared" si="84"/>
        <v/>
      </c>
      <c r="N2599" s="39" t="str">
        <f t="shared" si="85"/>
        <v/>
      </c>
    </row>
    <row r="2600" spans="2:14" x14ac:dyDescent="0.25">
      <c r="B2600" s="16" t="str">
        <f>IF(C2600="","",SUMIF('Account Ref'!B:B,'Trade Sheet'!C2600,'Account Ref'!A:A))</f>
        <v/>
      </c>
      <c r="C2600" s="33"/>
      <c r="D2600" s="34"/>
      <c r="E2600" s="34"/>
      <c r="L2600" s="37"/>
      <c r="M2600" s="38" t="str">
        <f t="shared" ref="M2600:M2663" si="86">IF(H2600="","",H2600*L2600)</f>
        <v/>
      </c>
      <c r="N2600" s="39" t="str">
        <f t="shared" ref="N2600:N2663" si="87">IF(M2600="","",I2600*-M2600)</f>
        <v/>
      </c>
    </row>
    <row r="2601" spans="2:14" x14ac:dyDescent="0.25">
      <c r="B2601" s="16" t="str">
        <f>IF(C2601="","",SUMIF('Account Ref'!B:B,'Trade Sheet'!C2601,'Account Ref'!A:A))</f>
        <v/>
      </c>
      <c r="C2601" s="33"/>
      <c r="D2601" s="34"/>
      <c r="E2601" s="34"/>
      <c r="L2601" s="37"/>
      <c r="M2601" s="38" t="str">
        <f t="shared" si="86"/>
        <v/>
      </c>
      <c r="N2601" s="39" t="str">
        <f t="shared" si="87"/>
        <v/>
      </c>
    </row>
    <row r="2602" spans="2:14" x14ac:dyDescent="0.25">
      <c r="B2602" s="16" t="str">
        <f>IF(C2602="","",SUMIF('Account Ref'!B:B,'Trade Sheet'!C2602,'Account Ref'!A:A))</f>
        <v/>
      </c>
      <c r="C2602" s="33"/>
      <c r="D2602" s="34"/>
      <c r="E2602" s="34"/>
      <c r="L2602" s="37"/>
      <c r="M2602" s="38" t="str">
        <f t="shared" si="86"/>
        <v/>
      </c>
      <c r="N2602" s="39" t="str">
        <f t="shared" si="87"/>
        <v/>
      </c>
    </row>
    <row r="2603" spans="2:14" x14ac:dyDescent="0.25">
      <c r="B2603" s="16" t="str">
        <f>IF(C2603="","",SUMIF('Account Ref'!B:B,'Trade Sheet'!C2603,'Account Ref'!A:A))</f>
        <v/>
      </c>
      <c r="C2603" s="33"/>
      <c r="D2603" s="34"/>
      <c r="E2603" s="34"/>
      <c r="L2603" s="37"/>
      <c r="M2603" s="38" t="str">
        <f t="shared" si="86"/>
        <v/>
      </c>
      <c r="N2603" s="39" t="str">
        <f t="shared" si="87"/>
        <v/>
      </c>
    </row>
    <row r="2604" spans="2:14" x14ac:dyDescent="0.25">
      <c r="B2604" s="16" t="str">
        <f>IF(C2604="","",SUMIF('Account Ref'!B:B,'Trade Sheet'!C2604,'Account Ref'!A:A))</f>
        <v/>
      </c>
      <c r="C2604" s="33"/>
      <c r="D2604" s="34"/>
      <c r="E2604" s="34"/>
      <c r="L2604" s="37"/>
      <c r="M2604" s="38" t="str">
        <f t="shared" si="86"/>
        <v/>
      </c>
      <c r="N2604" s="39" t="str">
        <f t="shared" si="87"/>
        <v/>
      </c>
    </row>
    <row r="2605" spans="2:14" x14ac:dyDescent="0.25">
      <c r="B2605" s="16" t="str">
        <f>IF(C2605="","",SUMIF('Account Ref'!B:B,'Trade Sheet'!C2605,'Account Ref'!A:A))</f>
        <v/>
      </c>
      <c r="C2605" s="33"/>
      <c r="D2605" s="34"/>
      <c r="E2605" s="34"/>
      <c r="L2605" s="37"/>
      <c r="M2605" s="38" t="str">
        <f t="shared" si="86"/>
        <v/>
      </c>
      <c r="N2605" s="39" t="str">
        <f t="shared" si="87"/>
        <v/>
      </c>
    </row>
    <row r="2606" spans="2:14" x14ac:dyDescent="0.25">
      <c r="B2606" s="16" t="str">
        <f>IF(C2606="","",SUMIF('Account Ref'!B:B,'Trade Sheet'!C2606,'Account Ref'!A:A))</f>
        <v/>
      </c>
      <c r="C2606" s="33"/>
      <c r="D2606" s="34"/>
      <c r="E2606" s="34"/>
      <c r="L2606" s="37"/>
      <c r="M2606" s="38" t="str">
        <f t="shared" si="86"/>
        <v/>
      </c>
      <c r="N2606" s="39" t="str">
        <f t="shared" si="87"/>
        <v/>
      </c>
    </row>
    <row r="2607" spans="2:14" x14ac:dyDescent="0.25">
      <c r="B2607" s="16" t="str">
        <f>IF(C2607="","",SUMIF('Account Ref'!B:B,'Trade Sheet'!C2607,'Account Ref'!A:A))</f>
        <v/>
      </c>
      <c r="C2607" s="33"/>
      <c r="D2607" s="34"/>
      <c r="E2607" s="34"/>
      <c r="L2607" s="37"/>
      <c r="M2607" s="38" t="str">
        <f t="shared" si="86"/>
        <v/>
      </c>
      <c r="N2607" s="39" t="str">
        <f t="shared" si="87"/>
        <v/>
      </c>
    </row>
    <row r="2608" spans="2:14" x14ac:dyDescent="0.25">
      <c r="B2608" s="16" t="str">
        <f>IF(C2608="","",SUMIF('Account Ref'!B:B,'Trade Sheet'!C2608,'Account Ref'!A:A))</f>
        <v/>
      </c>
      <c r="C2608" s="33"/>
      <c r="D2608" s="34"/>
      <c r="E2608" s="34"/>
      <c r="L2608" s="37"/>
      <c r="M2608" s="38" t="str">
        <f t="shared" si="86"/>
        <v/>
      </c>
      <c r="N2608" s="39" t="str">
        <f t="shared" si="87"/>
        <v/>
      </c>
    </row>
    <row r="2609" spans="2:14" x14ac:dyDescent="0.25">
      <c r="B2609" s="16" t="str">
        <f>IF(C2609="","",SUMIF('Account Ref'!B:B,'Trade Sheet'!C2609,'Account Ref'!A:A))</f>
        <v/>
      </c>
      <c r="C2609" s="33"/>
      <c r="D2609" s="34"/>
      <c r="E2609" s="34"/>
      <c r="L2609" s="37"/>
      <c r="M2609" s="38" t="str">
        <f t="shared" si="86"/>
        <v/>
      </c>
      <c r="N2609" s="39" t="str">
        <f t="shared" si="87"/>
        <v/>
      </c>
    </row>
    <row r="2610" spans="2:14" x14ac:dyDescent="0.25">
      <c r="B2610" s="16" t="str">
        <f>IF(C2610="","",SUMIF('Account Ref'!B:B,'Trade Sheet'!C2610,'Account Ref'!A:A))</f>
        <v/>
      </c>
      <c r="C2610" s="33"/>
      <c r="D2610" s="34"/>
      <c r="E2610" s="34"/>
      <c r="L2610" s="37"/>
      <c r="M2610" s="38" t="str">
        <f t="shared" si="86"/>
        <v/>
      </c>
      <c r="N2610" s="39" t="str">
        <f t="shared" si="87"/>
        <v/>
      </c>
    </row>
    <row r="2611" spans="2:14" x14ac:dyDescent="0.25">
      <c r="B2611" s="16" t="str">
        <f>IF(C2611="","",SUMIF('Account Ref'!B:B,'Trade Sheet'!C2611,'Account Ref'!A:A))</f>
        <v/>
      </c>
      <c r="C2611" s="33"/>
      <c r="D2611" s="34"/>
      <c r="E2611" s="34"/>
      <c r="L2611" s="37"/>
      <c r="M2611" s="38" t="str">
        <f t="shared" si="86"/>
        <v/>
      </c>
      <c r="N2611" s="39" t="str">
        <f t="shared" si="87"/>
        <v/>
      </c>
    </row>
    <row r="2612" spans="2:14" x14ac:dyDescent="0.25">
      <c r="B2612" s="16" t="str">
        <f>IF(C2612="","",SUMIF('Account Ref'!B:B,'Trade Sheet'!C2612,'Account Ref'!A:A))</f>
        <v/>
      </c>
      <c r="C2612" s="33"/>
      <c r="D2612" s="34"/>
      <c r="E2612" s="34"/>
      <c r="L2612" s="37"/>
      <c r="M2612" s="38" t="str">
        <f t="shared" si="86"/>
        <v/>
      </c>
      <c r="N2612" s="39" t="str">
        <f t="shared" si="87"/>
        <v/>
      </c>
    </row>
    <row r="2613" spans="2:14" x14ac:dyDescent="0.25">
      <c r="B2613" s="16" t="str">
        <f>IF(C2613="","",SUMIF('Account Ref'!B:B,'Trade Sheet'!C2613,'Account Ref'!A:A))</f>
        <v/>
      </c>
      <c r="C2613" s="33"/>
      <c r="D2613" s="34"/>
      <c r="E2613" s="34"/>
      <c r="L2613" s="37"/>
      <c r="M2613" s="38" t="str">
        <f t="shared" si="86"/>
        <v/>
      </c>
      <c r="N2613" s="39" t="str">
        <f t="shared" si="87"/>
        <v/>
      </c>
    </row>
    <row r="2614" spans="2:14" x14ac:dyDescent="0.25">
      <c r="B2614" s="16" t="str">
        <f>IF(C2614="","",SUMIF('Account Ref'!B:B,'Trade Sheet'!C2614,'Account Ref'!A:A))</f>
        <v/>
      </c>
      <c r="C2614" s="33"/>
      <c r="D2614" s="34"/>
      <c r="E2614" s="34"/>
      <c r="L2614" s="37"/>
      <c r="M2614" s="38" t="str">
        <f t="shared" si="86"/>
        <v/>
      </c>
      <c r="N2614" s="39" t="str">
        <f t="shared" si="87"/>
        <v/>
      </c>
    </row>
    <row r="2615" spans="2:14" x14ac:dyDescent="0.25">
      <c r="B2615" s="16" t="str">
        <f>IF(C2615="","",SUMIF('Account Ref'!B:B,'Trade Sheet'!C2615,'Account Ref'!A:A))</f>
        <v/>
      </c>
      <c r="C2615" s="33"/>
      <c r="D2615" s="34"/>
      <c r="E2615" s="34"/>
      <c r="L2615" s="37"/>
      <c r="M2615" s="38" t="str">
        <f t="shared" si="86"/>
        <v/>
      </c>
      <c r="N2615" s="39" t="str">
        <f t="shared" si="87"/>
        <v/>
      </c>
    </row>
    <row r="2616" spans="2:14" x14ac:dyDescent="0.25">
      <c r="B2616" s="16" t="str">
        <f>IF(C2616="","",SUMIF('Account Ref'!B:B,'Trade Sheet'!C2616,'Account Ref'!A:A))</f>
        <v/>
      </c>
      <c r="C2616" s="33"/>
      <c r="D2616" s="34"/>
      <c r="E2616" s="34"/>
      <c r="L2616" s="37"/>
      <c r="M2616" s="38" t="str">
        <f t="shared" si="86"/>
        <v/>
      </c>
      <c r="N2616" s="39" t="str">
        <f t="shared" si="87"/>
        <v/>
      </c>
    </row>
    <row r="2617" spans="2:14" x14ac:dyDescent="0.25">
      <c r="B2617" s="16" t="str">
        <f>IF(C2617="","",SUMIF('Account Ref'!B:B,'Trade Sheet'!C2617,'Account Ref'!A:A))</f>
        <v/>
      </c>
      <c r="C2617" s="33"/>
      <c r="D2617" s="34"/>
      <c r="E2617" s="34"/>
      <c r="L2617" s="37"/>
      <c r="M2617" s="38" t="str">
        <f t="shared" si="86"/>
        <v/>
      </c>
      <c r="N2617" s="39" t="str">
        <f t="shared" si="87"/>
        <v/>
      </c>
    </row>
    <row r="2618" spans="2:14" x14ac:dyDescent="0.25">
      <c r="B2618" s="16" t="str">
        <f>IF(C2618="","",SUMIF('Account Ref'!B:B,'Trade Sheet'!C2618,'Account Ref'!A:A))</f>
        <v/>
      </c>
      <c r="C2618" s="33"/>
      <c r="D2618" s="34"/>
      <c r="E2618" s="34"/>
      <c r="L2618" s="37"/>
      <c r="M2618" s="38" t="str">
        <f t="shared" si="86"/>
        <v/>
      </c>
      <c r="N2618" s="39" t="str">
        <f t="shared" si="87"/>
        <v/>
      </c>
    </row>
    <row r="2619" spans="2:14" x14ac:dyDescent="0.25">
      <c r="B2619" s="16" t="str">
        <f>IF(C2619="","",SUMIF('Account Ref'!B:B,'Trade Sheet'!C2619,'Account Ref'!A:A))</f>
        <v/>
      </c>
      <c r="C2619" s="33"/>
      <c r="D2619" s="34"/>
      <c r="E2619" s="34"/>
      <c r="L2619" s="37"/>
      <c r="M2619" s="38" t="str">
        <f t="shared" si="86"/>
        <v/>
      </c>
      <c r="N2619" s="39" t="str">
        <f t="shared" si="87"/>
        <v/>
      </c>
    </row>
    <row r="2620" spans="2:14" x14ac:dyDescent="0.25">
      <c r="B2620" s="16" t="str">
        <f>IF(C2620="","",SUMIF('Account Ref'!B:B,'Trade Sheet'!C2620,'Account Ref'!A:A))</f>
        <v/>
      </c>
      <c r="C2620" s="33"/>
      <c r="D2620" s="34"/>
      <c r="E2620" s="34"/>
      <c r="L2620" s="37"/>
      <c r="M2620" s="38" t="str">
        <f t="shared" si="86"/>
        <v/>
      </c>
      <c r="N2620" s="39" t="str">
        <f t="shared" si="87"/>
        <v/>
      </c>
    </row>
    <row r="2621" spans="2:14" x14ac:dyDescent="0.25">
      <c r="B2621" s="16" t="str">
        <f>IF(C2621="","",SUMIF('Account Ref'!B:B,'Trade Sheet'!C2621,'Account Ref'!A:A))</f>
        <v/>
      </c>
      <c r="C2621" s="33"/>
      <c r="D2621" s="34"/>
      <c r="E2621" s="34"/>
      <c r="L2621" s="37"/>
      <c r="M2621" s="38" t="str">
        <f t="shared" si="86"/>
        <v/>
      </c>
      <c r="N2621" s="39" t="str">
        <f t="shared" si="87"/>
        <v/>
      </c>
    </row>
    <row r="2622" spans="2:14" x14ac:dyDescent="0.25">
      <c r="B2622" s="16" t="str">
        <f>IF(C2622="","",SUMIF('Account Ref'!B:B,'Trade Sheet'!C2622,'Account Ref'!A:A))</f>
        <v/>
      </c>
      <c r="C2622" s="33"/>
      <c r="D2622" s="34"/>
      <c r="E2622" s="34"/>
      <c r="L2622" s="37"/>
      <c r="M2622" s="38" t="str">
        <f t="shared" si="86"/>
        <v/>
      </c>
      <c r="N2622" s="39" t="str">
        <f t="shared" si="87"/>
        <v/>
      </c>
    </row>
    <row r="2623" spans="2:14" x14ac:dyDescent="0.25">
      <c r="B2623" s="16" t="str">
        <f>IF(C2623="","",SUMIF('Account Ref'!B:B,'Trade Sheet'!C2623,'Account Ref'!A:A))</f>
        <v/>
      </c>
      <c r="C2623" s="33"/>
      <c r="D2623" s="34"/>
      <c r="E2623" s="34"/>
      <c r="L2623" s="37"/>
      <c r="M2623" s="38" t="str">
        <f t="shared" si="86"/>
        <v/>
      </c>
      <c r="N2623" s="39" t="str">
        <f t="shared" si="87"/>
        <v/>
      </c>
    </row>
    <row r="2624" spans="2:14" x14ac:dyDescent="0.25">
      <c r="B2624" s="16" t="str">
        <f>IF(C2624="","",SUMIF('Account Ref'!B:B,'Trade Sheet'!C2624,'Account Ref'!A:A))</f>
        <v/>
      </c>
      <c r="C2624" s="33"/>
      <c r="D2624" s="34"/>
      <c r="E2624" s="34"/>
      <c r="L2624" s="37"/>
      <c r="M2624" s="38" t="str">
        <f t="shared" si="86"/>
        <v/>
      </c>
      <c r="N2624" s="39" t="str">
        <f t="shared" si="87"/>
        <v/>
      </c>
    </row>
    <row r="2625" spans="2:14" x14ac:dyDescent="0.25">
      <c r="B2625" s="16" t="str">
        <f>IF(C2625="","",SUMIF('Account Ref'!B:B,'Trade Sheet'!C2625,'Account Ref'!A:A))</f>
        <v/>
      </c>
      <c r="C2625" s="33"/>
      <c r="D2625" s="34"/>
      <c r="E2625" s="34"/>
      <c r="L2625" s="37"/>
      <c r="M2625" s="38" t="str">
        <f t="shared" si="86"/>
        <v/>
      </c>
      <c r="N2625" s="39" t="str">
        <f t="shared" si="87"/>
        <v/>
      </c>
    </row>
    <row r="2626" spans="2:14" x14ac:dyDescent="0.25">
      <c r="B2626" s="16" t="str">
        <f>IF(C2626="","",SUMIF('Account Ref'!B:B,'Trade Sheet'!C2626,'Account Ref'!A:A))</f>
        <v/>
      </c>
      <c r="C2626" s="33"/>
      <c r="D2626" s="34"/>
      <c r="E2626" s="34"/>
      <c r="L2626" s="37"/>
      <c r="M2626" s="38" t="str">
        <f t="shared" si="86"/>
        <v/>
      </c>
      <c r="N2626" s="39" t="str">
        <f t="shared" si="87"/>
        <v/>
      </c>
    </row>
    <row r="2627" spans="2:14" x14ac:dyDescent="0.25">
      <c r="B2627" s="16" t="str">
        <f>IF(C2627="","",SUMIF('Account Ref'!B:B,'Trade Sheet'!C2627,'Account Ref'!A:A))</f>
        <v/>
      </c>
      <c r="C2627" s="33"/>
      <c r="D2627" s="34"/>
      <c r="E2627" s="34"/>
      <c r="L2627" s="37"/>
      <c r="M2627" s="38" t="str">
        <f t="shared" si="86"/>
        <v/>
      </c>
      <c r="N2627" s="39" t="str">
        <f t="shared" si="87"/>
        <v/>
      </c>
    </row>
    <row r="2628" spans="2:14" x14ac:dyDescent="0.25">
      <c r="B2628" s="16" t="str">
        <f>IF(C2628="","",SUMIF('Account Ref'!B:B,'Trade Sheet'!C2628,'Account Ref'!A:A))</f>
        <v/>
      </c>
      <c r="C2628" s="33"/>
      <c r="D2628" s="34"/>
      <c r="E2628" s="34"/>
      <c r="L2628" s="37"/>
      <c r="M2628" s="38" t="str">
        <f t="shared" si="86"/>
        <v/>
      </c>
      <c r="N2628" s="39" t="str">
        <f t="shared" si="87"/>
        <v/>
      </c>
    </row>
    <row r="2629" spans="2:14" x14ac:dyDescent="0.25">
      <c r="B2629" s="16" t="str">
        <f>IF(C2629="","",SUMIF('Account Ref'!B:B,'Trade Sheet'!C2629,'Account Ref'!A:A))</f>
        <v/>
      </c>
      <c r="C2629" s="33"/>
      <c r="D2629" s="34"/>
      <c r="E2629" s="34"/>
      <c r="L2629" s="37"/>
      <c r="M2629" s="38" t="str">
        <f t="shared" si="86"/>
        <v/>
      </c>
      <c r="N2629" s="39" t="str">
        <f t="shared" si="87"/>
        <v/>
      </c>
    </row>
    <row r="2630" spans="2:14" x14ac:dyDescent="0.25">
      <c r="B2630" s="16" t="str">
        <f>IF(C2630="","",SUMIF('Account Ref'!B:B,'Trade Sheet'!C2630,'Account Ref'!A:A))</f>
        <v/>
      </c>
      <c r="C2630" s="33"/>
      <c r="D2630" s="34"/>
      <c r="E2630" s="34"/>
      <c r="L2630" s="37"/>
      <c r="M2630" s="38" t="str">
        <f t="shared" si="86"/>
        <v/>
      </c>
      <c r="N2630" s="39" t="str">
        <f t="shared" si="87"/>
        <v/>
      </c>
    </row>
    <row r="2631" spans="2:14" x14ac:dyDescent="0.25">
      <c r="B2631" s="16" t="str">
        <f>IF(C2631="","",SUMIF('Account Ref'!B:B,'Trade Sheet'!C2631,'Account Ref'!A:A))</f>
        <v/>
      </c>
      <c r="C2631" s="33"/>
      <c r="D2631" s="34"/>
      <c r="E2631" s="34"/>
      <c r="L2631" s="37"/>
      <c r="M2631" s="38" t="str">
        <f t="shared" si="86"/>
        <v/>
      </c>
      <c r="N2631" s="39" t="str">
        <f t="shared" si="87"/>
        <v/>
      </c>
    </row>
    <row r="2632" spans="2:14" x14ac:dyDescent="0.25">
      <c r="B2632" s="16" t="str">
        <f>IF(C2632="","",SUMIF('Account Ref'!B:B,'Trade Sheet'!C2632,'Account Ref'!A:A))</f>
        <v/>
      </c>
      <c r="C2632" s="33"/>
      <c r="D2632" s="34"/>
      <c r="E2632" s="34"/>
      <c r="L2632" s="37"/>
      <c r="M2632" s="38" t="str">
        <f t="shared" si="86"/>
        <v/>
      </c>
      <c r="N2632" s="39" t="str">
        <f t="shared" si="87"/>
        <v/>
      </c>
    </row>
    <row r="2633" spans="2:14" x14ac:dyDescent="0.25">
      <c r="B2633" s="16" t="str">
        <f>IF(C2633="","",SUMIF('Account Ref'!B:B,'Trade Sheet'!C2633,'Account Ref'!A:A))</f>
        <v/>
      </c>
      <c r="C2633" s="33"/>
      <c r="D2633" s="34"/>
      <c r="E2633" s="34"/>
      <c r="L2633" s="37"/>
      <c r="M2633" s="38" t="str">
        <f t="shared" si="86"/>
        <v/>
      </c>
      <c r="N2633" s="39" t="str">
        <f t="shared" si="87"/>
        <v/>
      </c>
    </row>
    <row r="2634" spans="2:14" x14ac:dyDescent="0.25">
      <c r="B2634" s="16" t="str">
        <f>IF(C2634="","",SUMIF('Account Ref'!B:B,'Trade Sheet'!C2634,'Account Ref'!A:A))</f>
        <v/>
      </c>
      <c r="C2634" s="33"/>
      <c r="D2634" s="34"/>
      <c r="E2634" s="34"/>
      <c r="L2634" s="37"/>
      <c r="M2634" s="38" t="str">
        <f t="shared" si="86"/>
        <v/>
      </c>
      <c r="N2634" s="39" t="str">
        <f t="shared" si="87"/>
        <v/>
      </c>
    </row>
    <row r="2635" spans="2:14" x14ac:dyDescent="0.25">
      <c r="B2635" s="16" t="str">
        <f>IF(C2635="","",SUMIF('Account Ref'!B:B,'Trade Sheet'!C2635,'Account Ref'!A:A))</f>
        <v/>
      </c>
      <c r="C2635" s="33"/>
      <c r="D2635" s="34"/>
      <c r="E2635" s="34"/>
      <c r="L2635" s="37"/>
      <c r="M2635" s="38" t="str">
        <f t="shared" si="86"/>
        <v/>
      </c>
      <c r="N2635" s="39" t="str">
        <f t="shared" si="87"/>
        <v/>
      </c>
    </row>
    <row r="2636" spans="2:14" x14ac:dyDescent="0.25">
      <c r="B2636" s="16" t="str">
        <f>IF(C2636="","",SUMIF('Account Ref'!B:B,'Trade Sheet'!C2636,'Account Ref'!A:A))</f>
        <v/>
      </c>
      <c r="C2636" s="33"/>
      <c r="D2636" s="34"/>
      <c r="E2636" s="34"/>
      <c r="L2636" s="37"/>
      <c r="M2636" s="38" t="str">
        <f t="shared" si="86"/>
        <v/>
      </c>
      <c r="N2636" s="39" t="str">
        <f t="shared" si="87"/>
        <v/>
      </c>
    </row>
    <row r="2637" spans="2:14" x14ac:dyDescent="0.25">
      <c r="B2637" s="16" t="str">
        <f>IF(C2637="","",SUMIF('Account Ref'!B:B,'Trade Sheet'!C2637,'Account Ref'!A:A))</f>
        <v/>
      </c>
      <c r="C2637" s="33"/>
      <c r="D2637" s="34"/>
      <c r="E2637" s="34"/>
      <c r="L2637" s="37"/>
      <c r="M2637" s="38" t="str">
        <f t="shared" si="86"/>
        <v/>
      </c>
      <c r="N2637" s="39" t="str">
        <f t="shared" si="87"/>
        <v/>
      </c>
    </row>
    <row r="2638" spans="2:14" x14ac:dyDescent="0.25">
      <c r="B2638" s="16" t="str">
        <f>IF(C2638="","",SUMIF('Account Ref'!B:B,'Trade Sheet'!C2638,'Account Ref'!A:A))</f>
        <v/>
      </c>
      <c r="C2638" s="33"/>
      <c r="D2638" s="34"/>
      <c r="E2638" s="34"/>
      <c r="L2638" s="37"/>
      <c r="M2638" s="38" t="str">
        <f t="shared" si="86"/>
        <v/>
      </c>
      <c r="N2638" s="39" t="str">
        <f t="shared" si="87"/>
        <v/>
      </c>
    </row>
    <row r="2639" spans="2:14" x14ac:dyDescent="0.25">
      <c r="B2639" s="16" t="str">
        <f>IF(C2639="","",SUMIF('Account Ref'!B:B,'Trade Sheet'!C2639,'Account Ref'!A:A))</f>
        <v/>
      </c>
      <c r="C2639" s="33"/>
      <c r="D2639" s="34"/>
      <c r="E2639" s="34"/>
      <c r="L2639" s="37"/>
      <c r="M2639" s="38" t="str">
        <f t="shared" si="86"/>
        <v/>
      </c>
      <c r="N2639" s="39" t="str">
        <f t="shared" si="87"/>
        <v/>
      </c>
    </row>
    <row r="2640" spans="2:14" x14ac:dyDescent="0.25">
      <c r="B2640" s="16" t="str">
        <f>IF(C2640="","",SUMIF('Account Ref'!B:B,'Trade Sheet'!C2640,'Account Ref'!A:A))</f>
        <v/>
      </c>
      <c r="C2640" s="33"/>
      <c r="D2640" s="34"/>
      <c r="E2640" s="34"/>
      <c r="L2640" s="37"/>
      <c r="M2640" s="38" t="str">
        <f t="shared" si="86"/>
        <v/>
      </c>
      <c r="N2640" s="39" t="str">
        <f t="shared" si="87"/>
        <v/>
      </c>
    </row>
    <row r="2641" spans="2:14" x14ac:dyDescent="0.25">
      <c r="B2641" s="16" t="str">
        <f>IF(C2641="","",SUMIF('Account Ref'!B:B,'Trade Sheet'!C2641,'Account Ref'!A:A))</f>
        <v/>
      </c>
      <c r="C2641" s="33"/>
      <c r="D2641" s="34"/>
      <c r="E2641" s="34"/>
      <c r="L2641" s="37"/>
      <c r="M2641" s="38" t="str">
        <f t="shared" si="86"/>
        <v/>
      </c>
      <c r="N2641" s="39" t="str">
        <f t="shared" si="87"/>
        <v/>
      </c>
    </row>
    <row r="2642" spans="2:14" x14ac:dyDescent="0.25">
      <c r="B2642" s="16" t="str">
        <f>IF(C2642="","",SUMIF('Account Ref'!B:B,'Trade Sheet'!C2642,'Account Ref'!A:A))</f>
        <v/>
      </c>
      <c r="C2642" s="33"/>
      <c r="D2642" s="34"/>
      <c r="E2642" s="34"/>
      <c r="L2642" s="37"/>
      <c r="M2642" s="38" t="str">
        <f t="shared" si="86"/>
        <v/>
      </c>
      <c r="N2642" s="39" t="str">
        <f t="shared" si="87"/>
        <v/>
      </c>
    </row>
    <row r="2643" spans="2:14" x14ac:dyDescent="0.25">
      <c r="B2643" s="16" t="str">
        <f>IF(C2643="","",SUMIF('Account Ref'!B:B,'Trade Sheet'!C2643,'Account Ref'!A:A))</f>
        <v/>
      </c>
      <c r="C2643" s="33"/>
      <c r="D2643" s="34"/>
      <c r="E2643" s="34"/>
      <c r="L2643" s="37"/>
      <c r="M2643" s="38" t="str">
        <f t="shared" si="86"/>
        <v/>
      </c>
      <c r="N2643" s="39" t="str">
        <f t="shared" si="87"/>
        <v/>
      </c>
    </row>
    <row r="2644" spans="2:14" x14ac:dyDescent="0.25">
      <c r="B2644" s="16" t="str">
        <f>IF(C2644="","",SUMIF('Account Ref'!B:B,'Trade Sheet'!C2644,'Account Ref'!A:A))</f>
        <v/>
      </c>
      <c r="C2644" s="33"/>
      <c r="D2644" s="34"/>
      <c r="E2644" s="34"/>
      <c r="L2644" s="37"/>
      <c r="M2644" s="38" t="str">
        <f t="shared" si="86"/>
        <v/>
      </c>
      <c r="N2644" s="39" t="str">
        <f t="shared" si="87"/>
        <v/>
      </c>
    </row>
    <row r="2645" spans="2:14" x14ac:dyDescent="0.25">
      <c r="B2645" s="16" t="str">
        <f>IF(C2645="","",SUMIF('Account Ref'!B:B,'Trade Sheet'!C2645,'Account Ref'!A:A))</f>
        <v/>
      </c>
      <c r="C2645" s="33"/>
      <c r="D2645" s="34"/>
      <c r="E2645" s="34"/>
      <c r="L2645" s="37"/>
      <c r="M2645" s="38" t="str">
        <f t="shared" si="86"/>
        <v/>
      </c>
      <c r="N2645" s="39" t="str">
        <f t="shared" si="87"/>
        <v/>
      </c>
    </row>
    <row r="2646" spans="2:14" x14ac:dyDescent="0.25">
      <c r="B2646" s="16" t="str">
        <f>IF(C2646="","",SUMIF('Account Ref'!B:B,'Trade Sheet'!C2646,'Account Ref'!A:A))</f>
        <v/>
      </c>
      <c r="C2646" s="33"/>
      <c r="D2646" s="34"/>
      <c r="E2646" s="34"/>
      <c r="L2646" s="37"/>
      <c r="M2646" s="38" t="str">
        <f t="shared" si="86"/>
        <v/>
      </c>
      <c r="N2646" s="39" t="str">
        <f t="shared" si="87"/>
        <v/>
      </c>
    </row>
    <row r="2647" spans="2:14" x14ac:dyDescent="0.25">
      <c r="B2647" s="16" t="str">
        <f>IF(C2647="","",SUMIF('Account Ref'!B:B,'Trade Sheet'!C2647,'Account Ref'!A:A))</f>
        <v/>
      </c>
      <c r="C2647" s="33"/>
      <c r="D2647" s="34"/>
      <c r="E2647" s="34"/>
      <c r="L2647" s="37"/>
      <c r="M2647" s="38" t="str">
        <f t="shared" si="86"/>
        <v/>
      </c>
      <c r="N2647" s="39" t="str">
        <f t="shared" si="87"/>
        <v/>
      </c>
    </row>
    <row r="2648" spans="2:14" x14ac:dyDescent="0.25">
      <c r="B2648" s="16" t="str">
        <f>IF(C2648="","",SUMIF('Account Ref'!B:B,'Trade Sheet'!C2648,'Account Ref'!A:A))</f>
        <v/>
      </c>
      <c r="C2648" s="33"/>
      <c r="D2648" s="34"/>
      <c r="E2648" s="34"/>
      <c r="L2648" s="37"/>
      <c r="M2648" s="38" t="str">
        <f t="shared" si="86"/>
        <v/>
      </c>
      <c r="N2648" s="39" t="str">
        <f t="shared" si="87"/>
        <v/>
      </c>
    </row>
    <row r="2649" spans="2:14" x14ac:dyDescent="0.25">
      <c r="B2649" s="16" t="str">
        <f>IF(C2649="","",SUMIF('Account Ref'!B:B,'Trade Sheet'!C2649,'Account Ref'!A:A))</f>
        <v/>
      </c>
      <c r="C2649" s="33"/>
      <c r="D2649" s="34"/>
      <c r="E2649" s="34"/>
      <c r="L2649" s="37"/>
      <c r="M2649" s="38" t="str">
        <f t="shared" si="86"/>
        <v/>
      </c>
      <c r="N2649" s="39" t="str">
        <f t="shared" si="87"/>
        <v/>
      </c>
    </row>
    <row r="2650" spans="2:14" x14ac:dyDescent="0.25">
      <c r="B2650" s="16" t="str">
        <f>IF(C2650="","",SUMIF('Account Ref'!B:B,'Trade Sheet'!C2650,'Account Ref'!A:A))</f>
        <v/>
      </c>
      <c r="C2650" s="33"/>
      <c r="D2650" s="34"/>
      <c r="E2650" s="34"/>
      <c r="L2650" s="37"/>
      <c r="M2650" s="38" t="str">
        <f t="shared" si="86"/>
        <v/>
      </c>
      <c r="N2650" s="39" t="str">
        <f t="shared" si="87"/>
        <v/>
      </c>
    </row>
    <row r="2651" spans="2:14" x14ac:dyDescent="0.25">
      <c r="B2651" s="16" t="str">
        <f>IF(C2651="","",SUMIF('Account Ref'!B:B,'Trade Sheet'!C2651,'Account Ref'!A:A))</f>
        <v/>
      </c>
      <c r="C2651" s="33"/>
      <c r="D2651" s="34"/>
      <c r="E2651" s="34"/>
      <c r="L2651" s="37"/>
      <c r="M2651" s="38" t="str">
        <f t="shared" si="86"/>
        <v/>
      </c>
      <c r="N2651" s="39" t="str">
        <f t="shared" si="87"/>
        <v/>
      </c>
    </row>
    <row r="2652" spans="2:14" x14ac:dyDescent="0.25">
      <c r="B2652" s="16" t="str">
        <f>IF(C2652="","",SUMIF('Account Ref'!B:B,'Trade Sheet'!C2652,'Account Ref'!A:A))</f>
        <v/>
      </c>
      <c r="C2652" s="33"/>
      <c r="D2652" s="34"/>
      <c r="E2652" s="34"/>
      <c r="L2652" s="37"/>
      <c r="M2652" s="38" t="str">
        <f t="shared" si="86"/>
        <v/>
      </c>
      <c r="N2652" s="39" t="str">
        <f t="shared" si="87"/>
        <v/>
      </c>
    </row>
    <row r="2653" spans="2:14" x14ac:dyDescent="0.25">
      <c r="B2653" s="16" t="str">
        <f>IF(C2653="","",SUMIF('Account Ref'!B:B,'Trade Sheet'!C2653,'Account Ref'!A:A))</f>
        <v/>
      </c>
      <c r="C2653" s="33"/>
      <c r="D2653" s="34"/>
      <c r="E2653" s="34"/>
      <c r="L2653" s="37"/>
      <c r="M2653" s="38" t="str">
        <f t="shared" si="86"/>
        <v/>
      </c>
      <c r="N2653" s="39" t="str">
        <f t="shared" si="87"/>
        <v/>
      </c>
    </row>
    <row r="2654" spans="2:14" x14ac:dyDescent="0.25">
      <c r="B2654" s="16" t="str">
        <f>IF(C2654="","",SUMIF('Account Ref'!B:B,'Trade Sheet'!C2654,'Account Ref'!A:A))</f>
        <v/>
      </c>
      <c r="C2654" s="33"/>
      <c r="D2654" s="34"/>
      <c r="E2654" s="34"/>
      <c r="L2654" s="37"/>
      <c r="M2654" s="38" t="str">
        <f t="shared" si="86"/>
        <v/>
      </c>
      <c r="N2654" s="39" t="str">
        <f t="shared" si="87"/>
        <v/>
      </c>
    </row>
    <row r="2655" spans="2:14" x14ac:dyDescent="0.25">
      <c r="B2655" s="16" t="str">
        <f>IF(C2655="","",SUMIF('Account Ref'!B:B,'Trade Sheet'!C2655,'Account Ref'!A:A))</f>
        <v/>
      </c>
      <c r="C2655" s="33"/>
      <c r="D2655" s="34"/>
      <c r="E2655" s="34"/>
      <c r="L2655" s="37"/>
      <c r="M2655" s="38" t="str">
        <f t="shared" si="86"/>
        <v/>
      </c>
      <c r="N2655" s="39" t="str">
        <f t="shared" si="87"/>
        <v/>
      </c>
    </row>
    <row r="2656" spans="2:14" x14ac:dyDescent="0.25">
      <c r="B2656" s="16" t="str">
        <f>IF(C2656="","",SUMIF('Account Ref'!B:B,'Trade Sheet'!C2656,'Account Ref'!A:A))</f>
        <v/>
      </c>
      <c r="C2656" s="33"/>
      <c r="D2656" s="34"/>
      <c r="E2656" s="34"/>
      <c r="L2656" s="37"/>
      <c r="M2656" s="38" t="str">
        <f t="shared" si="86"/>
        <v/>
      </c>
      <c r="N2656" s="39" t="str">
        <f t="shared" si="87"/>
        <v/>
      </c>
    </row>
    <row r="2657" spans="2:14" x14ac:dyDescent="0.25">
      <c r="B2657" s="16" t="str">
        <f>IF(C2657="","",SUMIF('Account Ref'!B:B,'Trade Sheet'!C2657,'Account Ref'!A:A))</f>
        <v/>
      </c>
      <c r="C2657" s="33"/>
      <c r="D2657" s="34"/>
      <c r="E2657" s="34"/>
      <c r="L2657" s="37"/>
      <c r="M2657" s="38" t="str">
        <f t="shared" si="86"/>
        <v/>
      </c>
      <c r="N2657" s="39" t="str">
        <f t="shared" si="87"/>
        <v/>
      </c>
    </row>
    <row r="2658" spans="2:14" x14ac:dyDescent="0.25">
      <c r="B2658" s="16" t="str">
        <f>IF(C2658="","",SUMIF('Account Ref'!B:B,'Trade Sheet'!C2658,'Account Ref'!A:A))</f>
        <v/>
      </c>
      <c r="C2658" s="33"/>
      <c r="D2658" s="34"/>
      <c r="E2658" s="34"/>
      <c r="L2658" s="37"/>
      <c r="M2658" s="38" t="str">
        <f t="shared" si="86"/>
        <v/>
      </c>
      <c r="N2658" s="39" t="str">
        <f t="shared" si="87"/>
        <v/>
      </c>
    </row>
    <row r="2659" spans="2:14" x14ac:dyDescent="0.25">
      <c r="B2659" s="16" t="str">
        <f>IF(C2659="","",SUMIF('Account Ref'!B:B,'Trade Sheet'!C2659,'Account Ref'!A:A))</f>
        <v/>
      </c>
      <c r="C2659" s="33"/>
      <c r="D2659" s="34"/>
      <c r="E2659" s="34"/>
      <c r="L2659" s="37"/>
      <c r="M2659" s="38" t="str">
        <f t="shared" si="86"/>
        <v/>
      </c>
      <c r="N2659" s="39" t="str">
        <f t="shared" si="87"/>
        <v/>
      </c>
    </row>
    <row r="2660" spans="2:14" x14ac:dyDescent="0.25">
      <c r="B2660" s="16" t="str">
        <f>IF(C2660="","",SUMIF('Account Ref'!B:B,'Trade Sheet'!C2660,'Account Ref'!A:A))</f>
        <v/>
      </c>
      <c r="C2660" s="33"/>
      <c r="D2660" s="34"/>
      <c r="E2660" s="34"/>
      <c r="L2660" s="37"/>
      <c r="M2660" s="38" t="str">
        <f t="shared" si="86"/>
        <v/>
      </c>
      <c r="N2660" s="39" t="str">
        <f t="shared" si="87"/>
        <v/>
      </c>
    </row>
    <row r="2661" spans="2:14" x14ac:dyDescent="0.25">
      <c r="B2661" s="16" t="str">
        <f>IF(C2661="","",SUMIF('Account Ref'!B:B,'Trade Sheet'!C2661,'Account Ref'!A:A))</f>
        <v/>
      </c>
      <c r="C2661" s="33"/>
      <c r="D2661" s="34"/>
      <c r="E2661" s="34"/>
      <c r="L2661" s="37"/>
      <c r="M2661" s="38" t="str">
        <f t="shared" si="86"/>
        <v/>
      </c>
      <c r="N2661" s="39" t="str">
        <f t="shared" si="87"/>
        <v/>
      </c>
    </row>
    <row r="2662" spans="2:14" x14ac:dyDescent="0.25">
      <c r="B2662" s="16" t="str">
        <f>IF(C2662="","",SUMIF('Account Ref'!B:B,'Trade Sheet'!C2662,'Account Ref'!A:A))</f>
        <v/>
      </c>
      <c r="C2662" s="33"/>
      <c r="D2662" s="34"/>
      <c r="E2662" s="34"/>
      <c r="L2662" s="37"/>
      <c r="M2662" s="38" t="str">
        <f t="shared" si="86"/>
        <v/>
      </c>
      <c r="N2662" s="39" t="str">
        <f t="shared" si="87"/>
        <v/>
      </c>
    </row>
    <row r="2663" spans="2:14" x14ac:dyDescent="0.25">
      <c r="B2663" s="16" t="str">
        <f>IF(C2663="","",SUMIF('Account Ref'!B:B,'Trade Sheet'!C2663,'Account Ref'!A:A))</f>
        <v/>
      </c>
      <c r="C2663" s="33"/>
      <c r="D2663" s="34"/>
      <c r="E2663" s="34"/>
      <c r="L2663" s="37"/>
      <c r="M2663" s="38" t="str">
        <f t="shared" si="86"/>
        <v/>
      </c>
      <c r="N2663" s="39" t="str">
        <f t="shared" si="87"/>
        <v/>
      </c>
    </row>
    <row r="2664" spans="2:14" x14ac:dyDescent="0.25">
      <c r="B2664" s="16" t="str">
        <f>IF(C2664="","",SUMIF('Account Ref'!B:B,'Trade Sheet'!C2664,'Account Ref'!A:A))</f>
        <v/>
      </c>
      <c r="C2664" s="33"/>
      <c r="D2664" s="34"/>
      <c r="E2664" s="34"/>
      <c r="L2664" s="37"/>
      <c r="M2664" s="38" t="str">
        <f t="shared" ref="M2664:M2727" si="88">IF(H2664="","",H2664*L2664)</f>
        <v/>
      </c>
      <c r="N2664" s="39" t="str">
        <f t="shared" ref="N2664:N2727" si="89">IF(M2664="","",I2664*-M2664)</f>
        <v/>
      </c>
    </row>
    <row r="2665" spans="2:14" x14ac:dyDescent="0.25">
      <c r="B2665" s="16" t="str">
        <f>IF(C2665="","",SUMIF('Account Ref'!B:B,'Trade Sheet'!C2665,'Account Ref'!A:A))</f>
        <v/>
      </c>
      <c r="C2665" s="33"/>
      <c r="D2665" s="34"/>
      <c r="E2665" s="34"/>
      <c r="L2665" s="37"/>
      <c r="M2665" s="38" t="str">
        <f t="shared" si="88"/>
        <v/>
      </c>
      <c r="N2665" s="39" t="str">
        <f t="shared" si="89"/>
        <v/>
      </c>
    </row>
    <row r="2666" spans="2:14" x14ac:dyDescent="0.25">
      <c r="B2666" s="16" t="str">
        <f>IF(C2666="","",SUMIF('Account Ref'!B:B,'Trade Sheet'!C2666,'Account Ref'!A:A))</f>
        <v/>
      </c>
      <c r="C2666" s="33"/>
      <c r="D2666" s="34"/>
      <c r="E2666" s="34"/>
      <c r="L2666" s="37"/>
      <c r="M2666" s="38" t="str">
        <f t="shared" si="88"/>
        <v/>
      </c>
      <c r="N2666" s="39" t="str">
        <f t="shared" si="89"/>
        <v/>
      </c>
    </row>
    <row r="2667" spans="2:14" x14ac:dyDescent="0.25">
      <c r="B2667" s="16" t="str">
        <f>IF(C2667="","",SUMIF('Account Ref'!B:B,'Trade Sheet'!C2667,'Account Ref'!A:A))</f>
        <v/>
      </c>
      <c r="C2667" s="33"/>
      <c r="D2667" s="34"/>
      <c r="E2667" s="34"/>
      <c r="L2667" s="37"/>
      <c r="M2667" s="38" t="str">
        <f t="shared" si="88"/>
        <v/>
      </c>
      <c r="N2667" s="39" t="str">
        <f t="shared" si="89"/>
        <v/>
      </c>
    </row>
    <row r="2668" spans="2:14" x14ac:dyDescent="0.25">
      <c r="B2668" s="16" t="str">
        <f>IF(C2668="","",SUMIF('Account Ref'!B:B,'Trade Sheet'!C2668,'Account Ref'!A:A))</f>
        <v/>
      </c>
      <c r="C2668" s="33"/>
      <c r="D2668" s="34"/>
      <c r="E2668" s="34"/>
      <c r="L2668" s="37"/>
      <c r="M2668" s="38" t="str">
        <f t="shared" si="88"/>
        <v/>
      </c>
      <c r="N2668" s="39" t="str">
        <f t="shared" si="89"/>
        <v/>
      </c>
    </row>
    <row r="2669" spans="2:14" x14ac:dyDescent="0.25">
      <c r="B2669" s="16" t="str">
        <f>IF(C2669="","",SUMIF('Account Ref'!B:B,'Trade Sheet'!C2669,'Account Ref'!A:A))</f>
        <v/>
      </c>
      <c r="C2669" s="33"/>
      <c r="D2669" s="34"/>
      <c r="E2669" s="34"/>
      <c r="L2669" s="37"/>
      <c r="M2669" s="38" t="str">
        <f t="shared" si="88"/>
        <v/>
      </c>
      <c r="N2669" s="39" t="str">
        <f t="shared" si="89"/>
        <v/>
      </c>
    </row>
    <row r="2670" spans="2:14" x14ac:dyDescent="0.25">
      <c r="B2670" s="16" t="str">
        <f>IF(C2670="","",SUMIF('Account Ref'!B:B,'Trade Sheet'!C2670,'Account Ref'!A:A))</f>
        <v/>
      </c>
      <c r="C2670" s="33"/>
      <c r="D2670" s="34"/>
      <c r="E2670" s="34"/>
      <c r="L2670" s="37"/>
      <c r="M2670" s="38" t="str">
        <f t="shared" si="88"/>
        <v/>
      </c>
      <c r="N2670" s="39" t="str">
        <f t="shared" si="89"/>
        <v/>
      </c>
    </row>
    <row r="2671" spans="2:14" x14ac:dyDescent="0.25">
      <c r="B2671" s="16" t="str">
        <f>IF(C2671="","",SUMIF('Account Ref'!B:B,'Trade Sheet'!C2671,'Account Ref'!A:A))</f>
        <v/>
      </c>
      <c r="C2671" s="33"/>
      <c r="D2671" s="34"/>
      <c r="E2671" s="34"/>
      <c r="L2671" s="37"/>
      <c r="M2671" s="38" t="str">
        <f t="shared" si="88"/>
        <v/>
      </c>
      <c r="N2671" s="39" t="str">
        <f t="shared" si="89"/>
        <v/>
      </c>
    </row>
    <row r="2672" spans="2:14" x14ac:dyDescent="0.25">
      <c r="B2672" s="16" t="str">
        <f>IF(C2672="","",SUMIF('Account Ref'!B:B,'Trade Sheet'!C2672,'Account Ref'!A:A))</f>
        <v/>
      </c>
      <c r="C2672" s="33"/>
      <c r="D2672" s="34"/>
      <c r="E2672" s="34"/>
      <c r="L2672" s="37"/>
      <c r="M2672" s="38" t="str">
        <f t="shared" si="88"/>
        <v/>
      </c>
      <c r="N2672" s="39" t="str">
        <f t="shared" si="89"/>
        <v/>
      </c>
    </row>
    <row r="2673" spans="2:14" x14ac:dyDescent="0.25">
      <c r="B2673" s="16" t="str">
        <f>IF(C2673="","",SUMIF('Account Ref'!B:B,'Trade Sheet'!C2673,'Account Ref'!A:A))</f>
        <v/>
      </c>
      <c r="C2673" s="33"/>
      <c r="D2673" s="34"/>
      <c r="E2673" s="34"/>
      <c r="L2673" s="37"/>
      <c r="M2673" s="38" t="str">
        <f t="shared" si="88"/>
        <v/>
      </c>
      <c r="N2673" s="39" t="str">
        <f t="shared" si="89"/>
        <v/>
      </c>
    </row>
    <row r="2674" spans="2:14" x14ac:dyDescent="0.25">
      <c r="B2674" s="16" t="str">
        <f>IF(C2674="","",SUMIF('Account Ref'!B:B,'Trade Sheet'!C2674,'Account Ref'!A:A))</f>
        <v/>
      </c>
      <c r="C2674" s="33"/>
      <c r="D2674" s="34"/>
      <c r="E2674" s="34"/>
      <c r="L2674" s="37"/>
      <c r="M2674" s="38" t="str">
        <f t="shared" si="88"/>
        <v/>
      </c>
      <c r="N2674" s="39" t="str">
        <f t="shared" si="89"/>
        <v/>
      </c>
    </row>
    <row r="2675" spans="2:14" x14ac:dyDescent="0.25">
      <c r="B2675" s="16" t="str">
        <f>IF(C2675="","",SUMIF('Account Ref'!B:B,'Trade Sheet'!C2675,'Account Ref'!A:A))</f>
        <v/>
      </c>
      <c r="C2675" s="33"/>
      <c r="D2675" s="34"/>
      <c r="E2675" s="34"/>
      <c r="L2675" s="37"/>
      <c r="M2675" s="38" t="str">
        <f t="shared" si="88"/>
        <v/>
      </c>
      <c r="N2675" s="39" t="str">
        <f t="shared" si="89"/>
        <v/>
      </c>
    </row>
    <row r="2676" spans="2:14" x14ac:dyDescent="0.25">
      <c r="B2676" s="16" t="str">
        <f>IF(C2676="","",SUMIF('Account Ref'!B:B,'Trade Sheet'!C2676,'Account Ref'!A:A))</f>
        <v/>
      </c>
      <c r="C2676" s="33"/>
      <c r="D2676" s="34"/>
      <c r="E2676" s="34"/>
      <c r="L2676" s="37"/>
      <c r="M2676" s="38" t="str">
        <f t="shared" si="88"/>
        <v/>
      </c>
      <c r="N2676" s="39" t="str">
        <f t="shared" si="89"/>
        <v/>
      </c>
    </row>
    <row r="2677" spans="2:14" x14ac:dyDescent="0.25">
      <c r="B2677" s="16" t="str">
        <f>IF(C2677="","",SUMIF('Account Ref'!B:B,'Trade Sheet'!C2677,'Account Ref'!A:A))</f>
        <v/>
      </c>
      <c r="C2677" s="33"/>
      <c r="D2677" s="34"/>
      <c r="E2677" s="34"/>
      <c r="L2677" s="37"/>
      <c r="M2677" s="38" t="str">
        <f t="shared" si="88"/>
        <v/>
      </c>
      <c r="N2677" s="39" t="str">
        <f t="shared" si="89"/>
        <v/>
      </c>
    </row>
    <row r="2678" spans="2:14" x14ac:dyDescent="0.25">
      <c r="B2678" s="16" t="str">
        <f>IF(C2678="","",SUMIF('Account Ref'!B:B,'Trade Sheet'!C2678,'Account Ref'!A:A))</f>
        <v/>
      </c>
      <c r="C2678" s="33"/>
      <c r="D2678" s="34"/>
      <c r="E2678" s="34"/>
      <c r="L2678" s="37"/>
      <c r="M2678" s="38" t="str">
        <f t="shared" si="88"/>
        <v/>
      </c>
      <c r="N2678" s="39" t="str">
        <f t="shared" si="89"/>
        <v/>
      </c>
    </row>
    <row r="2679" spans="2:14" x14ac:dyDescent="0.25">
      <c r="B2679" s="16" t="str">
        <f>IF(C2679="","",SUMIF('Account Ref'!B:B,'Trade Sheet'!C2679,'Account Ref'!A:A))</f>
        <v/>
      </c>
      <c r="C2679" s="33"/>
      <c r="D2679" s="34"/>
      <c r="E2679" s="34"/>
      <c r="L2679" s="37"/>
      <c r="M2679" s="38" t="str">
        <f t="shared" si="88"/>
        <v/>
      </c>
      <c r="N2679" s="39" t="str">
        <f t="shared" si="89"/>
        <v/>
      </c>
    </row>
    <row r="2680" spans="2:14" x14ac:dyDescent="0.25">
      <c r="B2680" s="16" t="str">
        <f>IF(C2680="","",SUMIF('Account Ref'!B:B,'Trade Sheet'!C2680,'Account Ref'!A:A))</f>
        <v/>
      </c>
      <c r="C2680" s="33"/>
      <c r="D2680" s="34"/>
      <c r="E2680" s="34"/>
      <c r="L2680" s="37"/>
      <c r="M2680" s="38" t="str">
        <f t="shared" si="88"/>
        <v/>
      </c>
      <c r="N2680" s="39" t="str">
        <f t="shared" si="89"/>
        <v/>
      </c>
    </row>
    <row r="2681" spans="2:14" x14ac:dyDescent="0.25">
      <c r="B2681" s="16" t="str">
        <f>IF(C2681="","",SUMIF('Account Ref'!B:B,'Trade Sheet'!C2681,'Account Ref'!A:A))</f>
        <v/>
      </c>
      <c r="C2681" s="33"/>
      <c r="D2681" s="34"/>
      <c r="E2681" s="34"/>
      <c r="L2681" s="37"/>
      <c r="M2681" s="38" t="str">
        <f t="shared" si="88"/>
        <v/>
      </c>
      <c r="N2681" s="39" t="str">
        <f t="shared" si="89"/>
        <v/>
      </c>
    </row>
    <row r="2682" spans="2:14" x14ac:dyDescent="0.25">
      <c r="B2682" s="16" t="str">
        <f>IF(C2682="","",SUMIF('Account Ref'!B:B,'Trade Sheet'!C2682,'Account Ref'!A:A))</f>
        <v/>
      </c>
      <c r="C2682" s="33"/>
      <c r="D2682" s="34"/>
      <c r="E2682" s="34"/>
      <c r="L2682" s="37"/>
      <c r="M2682" s="38" t="str">
        <f t="shared" si="88"/>
        <v/>
      </c>
      <c r="N2682" s="39" t="str">
        <f t="shared" si="89"/>
        <v/>
      </c>
    </row>
    <row r="2683" spans="2:14" x14ac:dyDescent="0.25">
      <c r="B2683" s="16" t="str">
        <f>IF(C2683="","",SUMIF('Account Ref'!B:B,'Trade Sheet'!C2683,'Account Ref'!A:A))</f>
        <v/>
      </c>
      <c r="C2683" s="33"/>
      <c r="D2683" s="34"/>
      <c r="E2683" s="34"/>
      <c r="L2683" s="37"/>
      <c r="M2683" s="38" t="str">
        <f t="shared" si="88"/>
        <v/>
      </c>
      <c r="N2683" s="39" t="str">
        <f t="shared" si="89"/>
        <v/>
      </c>
    </row>
    <row r="2684" spans="2:14" x14ac:dyDescent="0.25">
      <c r="B2684" s="16" t="str">
        <f>IF(C2684="","",SUMIF('Account Ref'!B:B,'Trade Sheet'!C2684,'Account Ref'!A:A))</f>
        <v/>
      </c>
      <c r="C2684" s="33"/>
      <c r="D2684" s="34"/>
      <c r="E2684" s="34"/>
      <c r="L2684" s="37"/>
      <c r="M2684" s="38" t="str">
        <f t="shared" si="88"/>
        <v/>
      </c>
      <c r="N2684" s="39" t="str">
        <f t="shared" si="89"/>
        <v/>
      </c>
    </row>
    <row r="2685" spans="2:14" x14ac:dyDescent="0.25">
      <c r="B2685" s="16" t="str">
        <f>IF(C2685="","",SUMIF('Account Ref'!B:B,'Trade Sheet'!C2685,'Account Ref'!A:A))</f>
        <v/>
      </c>
      <c r="C2685" s="33"/>
      <c r="D2685" s="34"/>
      <c r="E2685" s="34"/>
      <c r="L2685" s="37"/>
      <c r="M2685" s="38" t="str">
        <f t="shared" si="88"/>
        <v/>
      </c>
      <c r="N2685" s="39" t="str">
        <f t="shared" si="89"/>
        <v/>
      </c>
    </row>
    <row r="2686" spans="2:14" x14ac:dyDescent="0.25">
      <c r="B2686" s="16" t="str">
        <f>IF(C2686="","",SUMIF('Account Ref'!B:B,'Trade Sheet'!C2686,'Account Ref'!A:A))</f>
        <v/>
      </c>
      <c r="C2686" s="33"/>
      <c r="D2686" s="34"/>
      <c r="E2686" s="34"/>
      <c r="L2686" s="37"/>
      <c r="M2686" s="38" t="str">
        <f t="shared" si="88"/>
        <v/>
      </c>
      <c r="N2686" s="39" t="str">
        <f t="shared" si="89"/>
        <v/>
      </c>
    </row>
    <row r="2687" spans="2:14" x14ac:dyDescent="0.25">
      <c r="B2687" s="16" t="str">
        <f>IF(C2687="","",SUMIF('Account Ref'!B:B,'Trade Sheet'!C2687,'Account Ref'!A:A))</f>
        <v/>
      </c>
      <c r="C2687" s="33"/>
      <c r="D2687" s="34"/>
      <c r="E2687" s="34"/>
      <c r="L2687" s="37"/>
      <c r="M2687" s="38" t="str">
        <f t="shared" si="88"/>
        <v/>
      </c>
      <c r="N2687" s="39" t="str">
        <f t="shared" si="89"/>
        <v/>
      </c>
    </row>
    <row r="2688" spans="2:14" x14ac:dyDescent="0.25">
      <c r="B2688" s="16" t="str">
        <f>IF(C2688="","",SUMIF('Account Ref'!B:B,'Trade Sheet'!C2688,'Account Ref'!A:A))</f>
        <v/>
      </c>
      <c r="C2688" s="33"/>
      <c r="D2688" s="34"/>
      <c r="E2688" s="34"/>
      <c r="L2688" s="37"/>
      <c r="M2688" s="38" t="str">
        <f t="shared" si="88"/>
        <v/>
      </c>
      <c r="N2688" s="39" t="str">
        <f t="shared" si="89"/>
        <v/>
      </c>
    </row>
    <row r="2689" spans="2:14" x14ac:dyDescent="0.25">
      <c r="B2689" s="16" t="str">
        <f>IF(C2689="","",SUMIF('Account Ref'!B:B,'Trade Sheet'!C2689,'Account Ref'!A:A))</f>
        <v/>
      </c>
      <c r="C2689" s="33"/>
      <c r="D2689" s="34"/>
      <c r="E2689" s="34"/>
      <c r="L2689" s="37"/>
      <c r="M2689" s="38" t="str">
        <f t="shared" si="88"/>
        <v/>
      </c>
      <c r="N2689" s="39" t="str">
        <f t="shared" si="89"/>
        <v/>
      </c>
    </row>
    <row r="2690" spans="2:14" x14ac:dyDescent="0.25">
      <c r="B2690" s="16" t="str">
        <f>IF(C2690="","",SUMIF('Account Ref'!B:B,'Trade Sheet'!C2690,'Account Ref'!A:A))</f>
        <v/>
      </c>
      <c r="C2690" s="33"/>
      <c r="D2690" s="34"/>
      <c r="E2690" s="34"/>
      <c r="L2690" s="37"/>
      <c r="M2690" s="38" t="str">
        <f t="shared" si="88"/>
        <v/>
      </c>
      <c r="N2690" s="39" t="str">
        <f t="shared" si="89"/>
        <v/>
      </c>
    </row>
    <row r="2691" spans="2:14" x14ac:dyDescent="0.25">
      <c r="B2691" s="16" t="str">
        <f>IF(C2691="","",SUMIF('Account Ref'!B:B,'Trade Sheet'!C2691,'Account Ref'!A:A))</f>
        <v/>
      </c>
      <c r="C2691" s="33"/>
      <c r="D2691" s="34"/>
      <c r="E2691" s="34"/>
      <c r="L2691" s="37"/>
      <c r="M2691" s="38" t="str">
        <f t="shared" si="88"/>
        <v/>
      </c>
      <c r="N2691" s="39" t="str">
        <f t="shared" si="89"/>
        <v/>
      </c>
    </row>
    <row r="2692" spans="2:14" x14ac:dyDescent="0.25">
      <c r="B2692" s="16" t="str">
        <f>IF(C2692="","",SUMIF('Account Ref'!B:B,'Trade Sheet'!C2692,'Account Ref'!A:A))</f>
        <v/>
      </c>
      <c r="C2692" s="33"/>
      <c r="D2692" s="34"/>
      <c r="E2692" s="34"/>
      <c r="L2692" s="37"/>
      <c r="M2692" s="38" t="str">
        <f t="shared" si="88"/>
        <v/>
      </c>
      <c r="N2692" s="39" t="str">
        <f t="shared" si="89"/>
        <v/>
      </c>
    </row>
    <row r="2693" spans="2:14" x14ac:dyDescent="0.25">
      <c r="B2693" s="16" t="str">
        <f>IF(C2693="","",SUMIF('Account Ref'!B:B,'Trade Sheet'!C2693,'Account Ref'!A:A))</f>
        <v/>
      </c>
      <c r="C2693" s="33"/>
      <c r="D2693" s="34"/>
      <c r="E2693" s="34"/>
      <c r="L2693" s="37"/>
      <c r="M2693" s="38" t="str">
        <f t="shared" si="88"/>
        <v/>
      </c>
      <c r="N2693" s="39" t="str">
        <f t="shared" si="89"/>
        <v/>
      </c>
    </row>
    <row r="2694" spans="2:14" x14ac:dyDescent="0.25">
      <c r="B2694" s="16" t="str">
        <f>IF(C2694="","",SUMIF('Account Ref'!B:B,'Trade Sheet'!C2694,'Account Ref'!A:A))</f>
        <v/>
      </c>
      <c r="C2694" s="33"/>
      <c r="D2694" s="34"/>
      <c r="E2694" s="34"/>
      <c r="L2694" s="37"/>
      <c r="M2694" s="38" t="str">
        <f t="shared" si="88"/>
        <v/>
      </c>
      <c r="N2694" s="39" t="str">
        <f t="shared" si="89"/>
        <v/>
      </c>
    </row>
    <row r="2695" spans="2:14" x14ac:dyDescent="0.25">
      <c r="B2695" s="16" t="str">
        <f>IF(C2695="","",SUMIF('Account Ref'!B:B,'Trade Sheet'!C2695,'Account Ref'!A:A))</f>
        <v/>
      </c>
      <c r="C2695" s="33"/>
      <c r="D2695" s="34"/>
      <c r="E2695" s="34"/>
      <c r="L2695" s="37"/>
      <c r="M2695" s="38" t="str">
        <f t="shared" si="88"/>
        <v/>
      </c>
      <c r="N2695" s="39" t="str">
        <f t="shared" si="89"/>
        <v/>
      </c>
    </row>
    <row r="2696" spans="2:14" x14ac:dyDescent="0.25">
      <c r="B2696" s="16" t="str">
        <f>IF(C2696="","",SUMIF('Account Ref'!B:B,'Trade Sheet'!C2696,'Account Ref'!A:A))</f>
        <v/>
      </c>
      <c r="C2696" s="33"/>
      <c r="D2696" s="34"/>
      <c r="E2696" s="34"/>
      <c r="L2696" s="37"/>
      <c r="M2696" s="38" t="str">
        <f t="shared" si="88"/>
        <v/>
      </c>
      <c r="N2696" s="39" t="str">
        <f t="shared" si="89"/>
        <v/>
      </c>
    </row>
    <row r="2697" spans="2:14" x14ac:dyDescent="0.25">
      <c r="B2697" s="16" t="str">
        <f>IF(C2697="","",SUMIF('Account Ref'!B:B,'Trade Sheet'!C2697,'Account Ref'!A:A))</f>
        <v/>
      </c>
      <c r="C2697" s="33"/>
      <c r="D2697" s="34"/>
      <c r="E2697" s="34"/>
      <c r="L2697" s="37"/>
      <c r="M2697" s="38" t="str">
        <f t="shared" si="88"/>
        <v/>
      </c>
      <c r="N2697" s="39" t="str">
        <f t="shared" si="89"/>
        <v/>
      </c>
    </row>
    <row r="2698" spans="2:14" x14ac:dyDescent="0.25">
      <c r="B2698" s="16" t="str">
        <f>IF(C2698="","",SUMIF('Account Ref'!B:B,'Trade Sheet'!C2698,'Account Ref'!A:A))</f>
        <v/>
      </c>
      <c r="C2698" s="33"/>
      <c r="D2698" s="34"/>
      <c r="E2698" s="34"/>
      <c r="L2698" s="37"/>
      <c r="M2698" s="38" t="str">
        <f t="shared" si="88"/>
        <v/>
      </c>
      <c r="N2698" s="39" t="str">
        <f t="shared" si="89"/>
        <v/>
      </c>
    </row>
    <row r="2699" spans="2:14" x14ac:dyDescent="0.25">
      <c r="B2699" s="16" t="str">
        <f>IF(C2699="","",SUMIF('Account Ref'!B:B,'Trade Sheet'!C2699,'Account Ref'!A:A))</f>
        <v/>
      </c>
      <c r="C2699" s="33"/>
      <c r="D2699" s="34"/>
      <c r="E2699" s="34"/>
      <c r="L2699" s="37"/>
      <c r="M2699" s="38" t="str">
        <f t="shared" si="88"/>
        <v/>
      </c>
      <c r="N2699" s="39" t="str">
        <f t="shared" si="89"/>
        <v/>
      </c>
    </row>
    <row r="2700" spans="2:14" x14ac:dyDescent="0.25">
      <c r="B2700" s="16" t="str">
        <f>IF(C2700="","",SUMIF('Account Ref'!B:B,'Trade Sheet'!C2700,'Account Ref'!A:A))</f>
        <v/>
      </c>
      <c r="C2700" s="33"/>
      <c r="D2700" s="34"/>
      <c r="E2700" s="34"/>
      <c r="L2700" s="37"/>
      <c r="M2700" s="38" t="str">
        <f t="shared" si="88"/>
        <v/>
      </c>
      <c r="N2700" s="39" t="str">
        <f t="shared" si="89"/>
        <v/>
      </c>
    </row>
    <row r="2701" spans="2:14" x14ac:dyDescent="0.25">
      <c r="B2701" s="16" t="str">
        <f>IF(C2701="","",SUMIF('Account Ref'!B:B,'Trade Sheet'!C2701,'Account Ref'!A:A))</f>
        <v/>
      </c>
      <c r="C2701" s="33"/>
      <c r="D2701" s="34"/>
      <c r="E2701" s="34"/>
      <c r="L2701" s="37"/>
      <c r="M2701" s="38" t="str">
        <f t="shared" si="88"/>
        <v/>
      </c>
      <c r="N2701" s="39" t="str">
        <f t="shared" si="89"/>
        <v/>
      </c>
    </row>
    <row r="2702" spans="2:14" x14ac:dyDescent="0.25">
      <c r="B2702" s="16" t="str">
        <f>IF(C2702="","",SUMIF('Account Ref'!B:B,'Trade Sheet'!C2702,'Account Ref'!A:A))</f>
        <v/>
      </c>
      <c r="C2702" s="33"/>
      <c r="D2702" s="34"/>
      <c r="E2702" s="34"/>
      <c r="L2702" s="37"/>
      <c r="M2702" s="38" t="str">
        <f t="shared" si="88"/>
        <v/>
      </c>
      <c r="N2702" s="39" t="str">
        <f t="shared" si="89"/>
        <v/>
      </c>
    </row>
    <row r="2703" spans="2:14" x14ac:dyDescent="0.25">
      <c r="B2703" s="16" t="str">
        <f>IF(C2703="","",SUMIF('Account Ref'!B:B,'Trade Sheet'!C2703,'Account Ref'!A:A))</f>
        <v/>
      </c>
      <c r="C2703" s="33"/>
      <c r="D2703" s="34"/>
      <c r="E2703" s="34"/>
      <c r="L2703" s="37"/>
      <c r="M2703" s="38" t="str">
        <f t="shared" si="88"/>
        <v/>
      </c>
      <c r="N2703" s="39" t="str">
        <f t="shared" si="89"/>
        <v/>
      </c>
    </row>
    <row r="2704" spans="2:14" x14ac:dyDescent="0.25">
      <c r="B2704" s="16" t="str">
        <f>IF(C2704="","",SUMIF('Account Ref'!B:B,'Trade Sheet'!C2704,'Account Ref'!A:A))</f>
        <v/>
      </c>
      <c r="C2704" s="33"/>
      <c r="D2704" s="34"/>
      <c r="E2704" s="34"/>
      <c r="L2704" s="37"/>
      <c r="M2704" s="38" t="str">
        <f t="shared" si="88"/>
        <v/>
      </c>
      <c r="N2704" s="39" t="str">
        <f t="shared" si="89"/>
        <v/>
      </c>
    </row>
    <row r="2705" spans="2:14" x14ac:dyDescent="0.25">
      <c r="B2705" s="16" t="str">
        <f>IF(C2705="","",SUMIF('Account Ref'!B:B,'Trade Sheet'!C2705,'Account Ref'!A:A))</f>
        <v/>
      </c>
      <c r="C2705" s="33"/>
      <c r="D2705" s="34"/>
      <c r="E2705" s="34"/>
      <c r="L2705" s="37"/>
      <c r="M2705" s="38" t="str">
        <f t="shared" si="88"/>
        <v/>
      </c>
      <c r="N2705" s="39" t="str">
        <f t="shared" si="89"/>
        <v/>
      </c>
    </row>
    <row r="2706" spans="2:14" x14ac:dyDescent="0.25">
      <c r="B2706" s="16" t="str">
        <f>IF(C2706="","",SUMIF('Account Ref'!B:B,'Trade Sheet'!C2706,'Account Ref'!A:A))</f>
        <v/>
      </c>
      <c r="C2706" s="33"/>
      <c r="D2706" s="34"/>
      <c r="E2706" s="34"/>
      <c r="L2706" s="37"/>
      <c r="M2706" s="38" t="str">
        <f t="shared" si="88"/>
        <v/>
      </c>
      <c r="N2706" s="39" t="str">
        <f t="shared" si="89"/>
        <v/>
      </c>
    </row>
    <row r="2707" spans="2:14" x14ac:dyDescent="0.25">
      <c r="B2707" s="16" t="str">
        <f>IF(C2707="","",SUMIF('Account Ref'!B:B,'Trade Sheet'!C2707,'Account Ref'!A:A))</f>
        <v/>
      </c>
      <c r="C2707" s="33"/>
      <c r="D2707" s="34"/>
      <c r="E2707" s="34"/>
      <c r="L2707" s="37"/>
      <c r="M2707" s="38" t="str">
        <f t="shared" si="88"/>
        <v/>
      </c>
      <c r="N2707" s="39" t="str">
        <f t="shared" si="89"/>
        <v/>
      </c>
    </row>
    <row r="2708" spans="2:14" x14ac:dyDescent="0.25">
      <c r="B2708" s="16" t="str">
        <f>IF(C2708="","",SUMIF('Account Ref'!B:B,'Trade Sheet'!C2708,'Account Ref'!A:A))</f>
        <v/>
      </c>
      <c r="C2708" s="33"/>
      <c r="D2708" s="34"/>
      <c r="E2708" s="34"/>
      <c r="L2708" s="37"/>
      <c r="M2708" s="38" t="str">
        <f t="shared" si="88"/>
        <v/>
      </c>
      <c r="N2708" s="39" t="str">
        <f t="shared" si="89"/>
        <v/>
      </c>
    </row>
    <row r="2709" spans="2:14" x14ac:dyDescent="0.25">
      <c r="B2709" s="16" t="str">
        <f>IF(C2709="","",SUMIF('Account Ref'!B:B,'Trade Sheet'!C2709,'Account Ref'!A:A))</f>
        <v/>
      </c>
      <c r="C2709" s="33"/>
      <c r="D2709" s="34"/>
      <c r="E2709" s="34"/>
      <c r="L2709" s="37"/>
      <c r="M2709" s="38" t="str">
        <f t="shared" si="88"/>
        <v/>
      </c>
      <c r="N2709" s="39" t="str">
        <f t="shared" si="89"/>
        <v/>
      </c>
    </row>
    <row r="2710" spans="2:14" x14ac:dyDescent="0.25">
      <c r="B2710" s="16" t="str">
        <f>IF(C2710="","",SUMIF('Account Ref'!B:B,'Trade Sheet'!C2710,'Account Ref'!A:A))</f>
        <v/>
      </c>
      <c r="C2710" s="33"/>
      <c r="D2710" s="34"/>
      <c r="E2710" s="34"/>
      <c r="L2710" s="37"/>
      <c r="M2710" s="38" t="str">
        <f t="shared" si="88"/>
        <v/>
      </c>
      <c r="N2710" s="39" t="str">
        <f t="shared" si="89"/>
        <v/>
      </c>
    </row>
    <row r="2711" spans="2:14" x14ac:dyDescent="0.25">
      <c r="B2711" s="16" t="str">
        <f>IF(C2711="","",SUMIF('Account Ref'!B:B,'Trade Sheet'!C2711,'Account Ref'!A:A))</f>
        <v/>
      </c>
      <c r="C2711" s="33"/>
      <c r="D2711" s="34"/>
      <c r="E2711" s="34"/>
      <c r="L2711" s="37"/>
      <c r="M2711" s="38" t="str">
        <f t="shared" si="88"/>
        <v/>
      </c>
      <c r="N2711" s="39" t="str">
        <f t="shared" si="89"/>
        <v/>
      </c>
    </row>
    <row r="2712" spans="2:14" x14ac:dyDescent="0.25">
      <c r="B2712" s="16" t="str">
        <f>IF(C2712="","",SUMIF('Account Ref'!B:B,'Trade Sheet'!C2712,'Account Ref'!A:A))</f>
        <v/>
      </c>
      <c r="C2712" s="33"/>
      <c r="D2712" s="34"/>
      <c r="E2712" s="34"/>
      <c r="L2712" s="37"/>
      <c r="M2712" s="38" t="str">
        <f t="shared" si="88"/>
        <v/>
      </c>
      <c r="N2712" s="39" t="str">
        <f t="shared" si="89"/>
        <v/>
      </c>
    </row>
    <row r="2713" spans="2:14" x14ac:dyDescent="0.25">
      <c r="B2713" s="16" t="str">
        <f>IF(C2713="","",SUMIF('Account Ref'!B:B,'Trade Sheet'!C2713,'Account Ref'!A:A))</f>
        <v/>
      </c>
      <c r="C2713" s="33"/>
      <c r="D2713" s="34"/>
      <c r="E2713" s="34"/>
      <c r="L2713" s="37"/>
      <c r="M2713" s="38" t="str">
        <f t="shared" si="88"/>
        <v/>
      </c>
      <c r="N2713" s="39" t="str">
        <f t="shared" si="89"/>
        <v/>
      </c>
    </row>
    <row r="2714" spans="2:14" x14ac:dyDescent="0.25">
      <c r="B2714" s="16" t="str">
        <f>IF(C2714="","",SUMIF('Account Ref'!B:B,'Trade Sheet'!C2714,'Account Ref'!A:A))</f>
        <v/>
      </c>
      <c r="C2714" s="33"/>
      <c r="D2714" s="34"/>
      <c r="E2714" s="34"/>
      <c r="L2714" s="37"/>
      <c r="M2714" s="38" t="str">
        <f t="shared" si="88"/>
        <v/>
      </c>
      <c r="N2714" s="39" t="str">
        <f t="shared" si="89"/>
        <v/>
      </c>
    </row>
    <row r="2715" spans="2:14" x14ac:dyDescent="0.25">
      <c r="B2715" s="16" t="str">
        <f>IF(C2715="","",SUMIF('Account Ref'!B:B,'Trade Sheet'!C2715,'Account Ref'!A:A))</f>
        <v/>
      </c>
      <c r="C2715" s="33"/>
      <c r="D2715" s="34"/>
      <c r="E2715" s="34"/>
      <c r="L2715" s="37"/>
      <c r="M2715" s="38" t="str">
        <f t="shared" si="88"/>
        <v/>
      </c>
      <c r="N2715" s="39" t="str">
        <f t="shared" si="89"/>
        <v/>
      </c>
    </row>
    <row r="2716" spans="2:14" x14ac:dyDescent="0.25">
      <c r="B2716" s="16" t="str">
        <f>IF(C2716="","",SUMIF('Account Ref'!B:B,'Trade Sheet'!C2716,'Account Ref'!A:A))</f>
        <v/>
      </c>
      <c r="C2716" s="33"/>
      <c r="D2716" s="34"/>
      <c r="E2716" s="34"/>
      <c r="L2716" s="37"/>
      <c r="M2716" s="38" t="str">
        <f t="shared" si="88"/>
        <v/>
      </c>
      <c r="N2716" s="39" t="str">
        <f t="shared" si="89"/>
        <v/>
      </c>
    </row>
    <row r="2717" spans="2:14" x14ac:dyDescent="0.25">
      <c r="B2717" s="16" t="str">
        <f>IF(C2717="","",SUMIF('Account Ref'!B:B,'Trade Sheet'!C2717,'Account Ref'!A:A))</f>
        <v/>
      </c>
      <c r="C2717" s="33"/>
      <c r="D2717" s="34"/>
      <c r="E2717" s="34"/>
      <c r="L2717" s="37"/>
      <c r="M2717" s="38" t="str">
        <f t="shared" si="88"/>
        <v/>
      </c>
      <c r="N2717" s="39" t="str">
        <f t="shared" si="89"/>
        <v/>
      </c>
    </row>
    <row r="2718" spans="2:14" x14ac:dyDescent="0.25">
      <c r="B2718" s="16" t="str">
        <f>IF(C2718="","",SUMIF('Account Ref'!B:B,'Trade Sheet'!C2718,'Account Ref'!A:A))</f>
        <v/>
      </c>
      <c r="C2718" s="33"/>
      <c r="D2718" s="34"/>
      <c r="E2718" s="34"/>
      <c r="L2718" s="37"/>
      <c r="M2718" s="38" t="str">
        <f t="shared" si="88"/>
        <v/>
      </c>
      <c r="N2718" s="39" t="str">
        <f t="shared" si="89"/>
        <v/>
      </c>
    </row>
    <row r="2719" spans="2:14" x14ac:dyDescent="0.25">
      <c r="B2719" s="16" t="str">
        <f>IF(C2719="","",SUMIF('Account Ref'!B:B,'Trade Sheet'!C2719,'Account Ref'!A:A))</f>
        <v/>
      </c>
      <c r="C2719" s="33"/>
      <c r="D2719" s="34"/>
      <c r="E2719" s="34"/>
      <c r="L2719" s="37"/>
      <c r="M2719" s="38" t="str">
        <f t="shared" si="88"/>
        <v/>
      </c>
      <c r="N2719" s="39" t="str">
        <f t="shared" si="89"/>
        <v/>
      </c>
    </row>
    <row r="2720" spans="2:14" x14ac:dyDescent="0.25">
      <c r="B2720" s="16" t="str">
        <f>IF(C2720="","",SUMIF('Account Ref'!B:B,'Trade Sheet'!C2720,'Account Ref'!A:A))</f>
        <v/>
      </c>
      <c r="C2720" s="33"/>
      <c r="D2720" s="34"/>
      <c r="E2720" s="34"/>
      <c r="L2720" s="37"/>
      <c r="M2720" s="38" t="str">
        <f t="shared" si="88"/>
        <v/>
      </c>
      <c r="N2720" s="39" t="str">
        <f t="shared" si="89"/>
        <v/>
      </c>
    </row>
    <row r="2721" spans="2:14" x14ac:dyDescent="0.25">
      <c r="B2721" s="16" t="str">
        <f>IF(C2721="","",SUMIF('Account Ref'!B:B,'Trade Sheet'!C2721,'Account Ref'!A:A))</f>
        <v/>
      </c>
      <c r="C2721" s="33"/>
      <c r="D2721" s="34"/>
      <c r="E2721" s="34"/>
      <c r="L2721" s="37"/>
      <c r="M2721" s="38" t="str">
        <f t="shared" si="88"/>
        <v/>
      </c>
      <c r="N2721" s="39" t="str">
        <f t="shared" si="89"/>
        <v/>
      </c>
    </row>
    <row r="2722" spans="2:14" x14ac:dyDescent="0.25">
      <c r="B2722" s="16" t="str">
        <f>IF(C2722="","",SUMIF('Account Ref'!B:B,'Trade Sheet'!C2722,'Account Ref'!A:A))</f>
        <v/>
      </c>
      <c r="C2722" s="33"/>
      <c r="D2722" s="34"/>
      <c r="E2722" s="34"/>
      <c r="L2722" s="37"/>
      <c r="M2722" s="38" t="str">
        <f t="shared" si="88"/>
        <v/>
      </c>
      <c r="N2722" s="39" t="str">
        <f t="shared" si="89"/>
        <v/>
      </c>
    </row>
    <row r="2723" spans="2:14" x14ac:dyDescent="0.25">
      <c r="B2723" s="16" t="str">
        <f>IF(C2723="","",SUMIF('Account Ref'!B:B,'Trade Sheet'!C2723,'Account Ref'!A:A))</f>
        <v/>
      </c>
      <c r="C2723" s="33"/>
      <c r="D2723" s="34"/>
      <c r="E2723" s="34"/>
      <c r="L2723" s="37"/>
      <c r="M2723" s="38" t="str">
        <f t="shared" si="88"/>
        <v/>
      </c>
      <c r="N2723" s="39" t="str">
        <f t="shared" si="89"/>
        <v/>
      </c>
    </row>
    <row r="2724" spans="2:14" x14ac:dyDescent="0.25">
      <c r="B2724" s="16" t="str">
        <f>IF(C2724="","",SUMIF('Account Ref'!B:B,'Trade Sheet'!C2724,'Account Ref'!A:A))</f>
        <v/>
      </c>
      <c r="C2724" s="33"/>
      <c r="D2724" s="34"/>
      <c r="E2724" s="34"/>
      <c r="L2724" s="37"/>
      <c r="M2724" s="38" t="str">
        <f t="shared" si="88"/>
        <v/>
      </c>
      <c r="N2724" s="39" t="str">
        <f t="shared" si="89"/>
        <v/>
      </c>
    </row>
    <row r="2725" spans="2:14" x14ac:dyDescent="0.25">
      <c r="B2725" s="16" t="str">
        <f>IF(C2725="","",SUMIF('Account Ref'!B:B,'Trade Sheet'!C2725,'Account Ref'!A:A))</f>
        <v/>
      </c>
      <c r="C2725" s="33"/>
      <c r="D2725" s="34"/>
      <c r="E2725" s="34"/>
      <c r="L2725" s="37"/>
      <c r="M2725" s="38" t="str">
        <f t="shared" si="88"/>
        <v/>
      </c>
      <c r="N2725" s="39" t="str">
        <f t="shared" si="89"/>
        <v/>
      </c>
    </row>
    <row r="2726" spans="2:14" x14ac:dyDescent="0.25">
      <c r="B2726" s="16" t="str">
        <f>IF(C2726="","",SUMIF('Account Ref'!B:B,'Trade Sheet'!C2726,'Account Ref'!A:A))</f>
        <v/>
      </c>
      <c r="C2726" s="33"/>
      <c r="D2726" s="34"/>
      <c r="E2726" s="34"/>
      <c r="L2726" s="37"/>
      <c r="M2726" s="38" t="str">
        <f t="shared" si="88"/>
        <v/>
      </c>
      <c r="N2726" s="39" t="str">
        <f t="shared" si="89"/>
        <v/>
      </c>
    </row>
    <row r="2727" spans="2:14" x14ac:dyDescent="0.25">
      <c r="B2727" s="16" t="str">
        <f>IF(C2727="","",SUMIF('Account Ref'!B:B,'Trade Sheet'!C2727,'Account Ref'!A:A))</f>
        <v/>
      </c>
      <c r="C2727" s="33"/>
      <c r="D2727" s="34"/>
      <c r="E2727" s="34"/>
      <c r="L2727" s="37"/>
      <c r="M2727" s="38" t="str">
        <f t="shared" si="88"/>
        <v/>
      </c>
      <c r="N2727" s="39" t="str">
        <f t="shared" si="89"/>
        <v/>
      </c>
    </row>
    <row r="2728" spans="2:14" x14ac:dyDescent="0.25">
      <c r="B2728" s="16" t="str">
        <f>IF(C2728="","",SUMIF('Account Ref'!B:B,'Trade Sheet'!C2728,'Account Ref'!A:A))</f>
        <v/>
      </c>
      <c r="C2728" s="33"/>
      <c r="D2728" s="34"/>
      <c r="E2728" s="34"/>
      <c r="L2728" s="37"/>
      <c r="M2728" s="38" t="str">
        <f t="shared" ref="M2728:M2791" si="90">IF(H2728="","",H2728*L2728)</f>
        <v/>
      </c>
      <c r="N2728" s="39" t="str">
        <f t="shared" ref="N2728:N2791" si="91">IF(M2728="","",I2728*-M2728)</f>
        <v/>
      </c>
    </row>
    <row r="2729" spans="2:14" x14ac:dyDescent="0.25">
      <c r="B2729" s="16" t="str">
        <f>IF(C2729="","",SUMIF('Account Ref'!B:B,'Trade Sheet'!C2729,'Account Ref'!A:A))</f>
        <v/>
      </c>
      <c r="C2729" s="33"/>
      <c r="D2729" s="34"/>
      <c r="E2729" s="34"/>
      <c r="L2729" s="37"/>
      <c r="M2729" s="38" t="str">
        <f t="shared" si="90"/>
        <v/>
      </c>
      <c r="N2729" s="39" t="str">
        <f t="shared" si="91"/>
        <v/>
      </c>
    </row>
    <row r="2730" spans="2:14" x14ac:dyDescent="0.25">
      <c r="B2730" s="16" t="str">
        <f>IF(C2730="","",SUMIF('Account Ref'!B:B,'Trade Sheet'!C2730,'Account Ref'!A:A))</f>
        <v/>
      </c>
      <c r="C2730" s="33"/>
      <c r="D2730" s="34"/>
      <c r="E2730" s="34"/>
      <c r="L2730" s="37"/>
      <c r="M2730" s="38" t="str">
        <f t="shared" si="90"/>
        <v/>
      </c>
      <c r="N2730" s="39" t="str">
        <f t="shared" si="91"/>
        <v/>
      </c>
    </row>
    <row r="2731" spans="2:14" x14ac:dyDescent="0.25">
      <c r="B2731" s="16" t="str">
        <f>IF(C2731="","",SUMIF('Account Ref'!B:B,'Trade Sheet'!C2731,'Account Ref'!A:A))</f>
        <v/>
      </c>
      <c r="C2731" s="33"/>
      <c r="D2731" s="34"/>
      <c r="E2731" s="34"/>
      <c r="L2731" s="37"/>
      <c r="M2731" s="38" t="str">
        <f t="shared" si="90"/>
        <v/>
      </c>
      <c r="N2731" s="39" t="str">
        <f t="shared" si="91"/>
        <v/>
      </c>
    </row>
    <row r="2732" spans="2:14" x14ac:dyDescent="0.25">
      <c r="B2732" s="16" t="str">
        <f>IF(C2732="","",SUMIF('Account Ref'!B:B,'Trade Sheet'!C2732,'Account Ref'!A:A))</f>
        <v/>
      </c>
      <c r="C2732" s="33"/>
      <c r="D2732" s="34"/>
      <c r="E2732" s="34"/>
      <c r="L2732" s="37"/>
      <c r="M2732" s="38" t="str">
        <f t="shared" si="90"/>
        <v/>
      </c>
      <c r="N2732" s="39" t="str">
        <f t="shared" si="91"/>
        <v/>
      </c>
    </row>
    <row r="2733" spans="2:14" x14ac:dyDescent="0.25">
      <c r="B2733" s="16" t="str">
        <f>IF(C2733="","",SUMIF('Account Ref'!B:B,'Trade Sheet'!C2733,'Account Ref'!A:A))</f>
        <v/>
      </c>
      <c r="C2733" s="33"/>
      <c r="D2733" s="34"/>
      <c r="E2733" s="34"/>
      <c r="L2733" s="37"/>
      <c r="M2733" s="38" t="str">
        <f t="shared" si="90"/>
        <v/>
      </c>
      <c r="N2733" s="39" t="str">
        <f t="shared" si="91"/>
        <v/>
      </c>
    </row>
    <row r="2734" spans="2:14" x14ac:dyDescent="0.25">
      <c r="B2734" s="16" t="str">
        <f>IF(C2734="","",SUMIF('Account Ref'!B:B,'Trade Sheet'!C2734,'Account Ref'!A:A))</f>
        <v/>
      </c>
      <c r="C2734" s="33"/>
      <c r="D2734" s="34"/>
      <c r="E2734" s="34"/>
      <c r="L2734" s="37"/>
      <c r="M2734" s="38" t="str">
        <f t="shared" si="90"/>
        <v/>
      </c>
      <c r="N2734" s="39" t="str">
        <f t="shared" si="91"/>
        <v/>
      </c>
    </row>
    <row r="2735" spans="2:14" x14ac:dyDescent="0.25">
      <c r="B2735" s="16" t="str">
        <f>IF(C2735="","",SUMIF('Account Ref'!B:B,'Trade Sheet'!C2735,'Account Ref'!A:A))</f>
        <v/>
      </c>
      <c r="C2735" s="33"/>
      <c r="D2735" s="34"/>
      <c r="E2735" s="34"/>
      <c r="L2735" s="37"/>
      <c r="M2735" s="38" t="str">
        <f t="shared" si="90"/>
        <v/>
      </c>
      <c r="N2735" s="39" t="str">
        <f t="shared" si="91"/>
        <v/>
      </c>
    </row>
    <row r="2736" spans="2:14" x14ac:dyDescent="0.25">
      <c r="B2736" s="16" t="str">
        <f>IF(C2736="","",SUMIF('Account Ref'!B:B,'Trade Sheet'!C2736,'Account Ref'!A:A))</f>
        <v/>
      </c>
      <c r="C2736" s="33"/>
      <c r="D2736" s="34"/>
      <c r="E2736" s="34"/>
      <c r="L2736" s="37"/>
      <c r="M2736" s="38" t="str">
        <f t="shared" si="90"/>
        <v/>
      </c>
      <c r="N2736" s="39" t="str">
        <f t="shared" si="91"/>
        <v/>
      </c>
    </row>
    <row r="2737" spans="2:14" x14ac:dyDescent="0.25">
      <c r="B2737" s="16" t="str">
        <f>IF(C2737="","",SUMIF('Account Ref'!B:B,'Trade Sheet'!C2737,'Account Ref'!A:A))</f>
        <v/>
      </c>
      <c r="C2737" s="33"/>
      <c r="D2737" s="34"/>
      <c r="E2737" s="34"/>
      <c r="L2737" s="37"/>
      <c r="M2737" s="38" t="str">
        <f t="shared" si="90"/>
        <v/>
      </c>
      <c r="N2737" s="39" t="str">
        <f t="shared" si="91"/>
        <v/>
      </c>
    </row>
    <row r="2738" spans="2:14" x14ac:dyDescent="0.25">
      <c r="B2738" s="16" t="str">
        <f>IF(C2738="","",SUMIF('Account Ref'!B:B,'Trade Sheet'!C2738,'Account Ref'!A:A))</f>
        <v/>
      </c>
      <c r="C2738" s="33"/>
      <c r="D2738" s="34"/>
      <c r="E2738" s="34"/>
      <c r="L2738" s="37"/>
      <c r="M2738" s="38" t="str">
        <f t="shared" si="90"/>
        <v/>
      </c>
      <c r="N2738" s="39" t="str">
        <f t="shared" si="91"/>
        <v/>
      </c>
    </row>
    <row r="2739" spans="2:14" x14ac:dyDescent="0.25">
      <c r="B2739" s="16" t="str">
        <f>IF(C2739="","",SUMIF('Account Ref'!B:B,'Trade Sheet'!C2739,'Account Ref'!A:A))</f>
        <v/>
      </c>
      <c r="C2739" s="33"/>
      <c r="D2739" s="34"/>
      <c r="E2739" s="34"/>
      <c r="L2739" s="37"/>
      <c r="M2739" s="38" t="str">
        <f t="shared" si="90"/>
        <v/>
      </c>
      <c r="N2739" s="39" t="str">
        <f t="shared" si="91"/>
        <v/>
      </c>
    </row>
    <row r="2740" spans="2:14" x14ac:dyDescent="0.25">
      <c r="B2740" s="16" t="str">
        <f>IF(C2740="","",SUMIF('Account Ref'!B:B,'Trade Sheet'!C2740,'Account Ref'!A:A))</f>
        <v/>
      </c>
      <c r="C2740" s="33"/>
      <c r="D2740" s="34"/>
      <c r="E2740" s="34"/>
      <c r="L2740" s="37"/>
      <c r="M2740" s="38" t="str">
        <f t="shared" si="90"/>
        <v/>
      </c>
      <c r="N2740" s="39" t="str">
        <f t="shared" si="91"/>
        <v/>
      </c>
    </row>
    <row r="2741" spans="2:14" x14ac:dyDescent="0.25">
      <c r="B2741" s="16" t="str">
        <f>IF(C2741="","",SUMIF('Account Ref'!B:B,'Trade Sheet'!C2741,'Account Ref'!A:A))</f>
        <v/>
      </c>
      <c r="C2741" s="33"/>
      <c r="D2741" s="34"/>
      <c r="E2741" s="34"/>
      <c r="L2741" s="37"/>
      <c r="M2741" s="38" t="str">
        <f t="shared" si="90"/>
        <v/>
      </c>
      <c r="N2741" s="39" t="str">
        <f t="shared" si="91"/>
        <v/>
      </c>
    </row>
    <row r="2742" spans="2:14" x14ac:dyDescent="0.25">
      <c r="B2742" s="16" t="str">
        <f>IF(C2742="","",SUMIF('Account Ref'!B:B,'Trade Sheet'!C2742,'Account Ref'!A:A))</f>
        <v/>
      </c>
      <c r="C2742" s="33"/>
      <c r="D2742" s="34"/>
      <c r="E2742" s="34"/>
      <c r="L2742" s="37"/>
      <c r="M2742" s="38" t="str">
        <f t="shared" si="90"/>
        <v/>
      </c>
      <c r="N2742" s="39" t="str">
        <f t="shared" si="91"/>
        <v/>
      </c>
    </row>
    <row r="2743" spans="2:14" x14ac:dyDescent="0.25">
      <c r="B2743" s="16" t="str">
        <f>IF(C2743="","",SUMIF('Account Ref'!B:B,'Trade Sheet'!C2743,'Account Ref'!A:A))</f>
        <v/>
      </c>
      <c r="C2743" s="33"/>
      <c r="D2743" s="34"/>
      <c r="E2743" s="34"/>
      <c r="L2743" s="37"/>
      <c r="M2743" s="38" t="str">
        <f t="shared" si="90"/>
        <v/>
      </c>
      <c r="N2743" s="39" t="str">
        <f t="shared" si="91"/>
        <v/>
      </c>
    </row>
    <row r="2744" spans="2:14" x14ac:dyDescent="0.25">
      <c r="B2744" s="16" t="str">
        <f>IF(C2744="","",SUMIF('Account Ref'!B:B,'Trade Sheet'!C2744,'Account Ref'!A:A))</f>
        <v/>
      </c>
      <c r="C2744" s="33"/>
      <c r="D2744" s="34"/>
      <c r="E2744" s="34"/>
      <c r="L2744" s="37"/>
      <c r="M2744" s="38" t="str">
        <f t="shared" si="90"/>
        <v/>
      </c>
      <c r="N2744" s="39" t="str">
        <f t="shared" si="91"/>
        <v/>
      </c>
    </row>
    <row r="2745" spans="2:14" x14ac:dyDescent="0.25">
      <c r="B2745" s="16" t="str">
        <f>IF(C2745="","",SUMIF('Account Ref'!B:B,'Trade Sheet'!C2745,'Account Ref'!A:A))</f>
        <v/>
      </c>
      <c r="C2745" s="33"/>
      <c r="D2745" s="34"/>
      <c r="E2745" s="34"/>
      <c r="L2745" s="37"/>
      <c r="M2745" s="38" t="str">
        <f t="shared" si="90"/>
        <v/>
      </c>
      <c r="N2745" s="39" t="str">
        <f t="shared" si="91"/>
        <v/>
      </c>
    </row>
    <row r="2746" spans="2:14" x14ac:dyDescent="0.25">
      <c r="B2746" s="16" t="str">
        <f>IF(C2746="","",SUMIF('Account Ref'!B:B,'Trade Sheet'!C2746,'Account Ref'!A:A))</f>
        <v/>
      </c>
      <c r="C2746" s="33"/>
      <c r="D2746" s="34"/>
      <c r="E2746" s="34"/>
      <c r="L2746" s="37"/>
      <c r="M2746" s="38" t="str">
        <f t="shared" si="90"/>
        <v/>
      </c>
      <c r="N2746" s="39" t="str">
        <f t="shared" si="91"/>
        <v/>
      </c>
    </row>
    <row r="2747" spans="2:14" x14ac:dyDescent="0.25">
      <c r="B2747" s="16" t="str">
        <f>IF(C2747="","",SUMIF('Account Ref'!B:B,'Trade Sheet'!C2747,'Account Ref'!A:A))</f>
        <v/>
      </c>
      <c r="C2747" s="33"/>
      <c r="D2747" s="34"/>
      <c r="E2747" s="34"/>
      <c r="L2747" s="37"/>
      <c r="M2747" s="38" t="str">
        <f t="shared" si="90"/>
        <v/>
      </c>
      <c r="N2747" s="39" t="str">
        <f t="shared" si="91"/>
        <v/>
      </c>
    </row>
    <row r="2748" spans="2:14" x14ac:dyDescent="0.25">
      <c r="B2748" s="16" t="str">
        <f>IF(C2748="","",SUMIF('Account Ref'!B:B,'Trade Sheet'!C2748,'Account Ref'!A:A))</f>
        <v/>
      </c>
      <c r="C2748" s="33"/>
      <c r="D2748" s="34"/>
      <c r="E2748" s="34"/>
      <c r="L2748" s="37"/>
      <c r="M2748" s="38" t="str">
        <f t="shared" si="90"/>
        <v/>
      </c>
      <c r="N2748" s="39" t="str">
        <f t="shared" si="91"/>
        <v/>
      </c>
    </row>
    <row r="2749" spans="2:14" x14ac:dyDescent="0.25">
      <c r="B2749" s="16" t="str">
        <f>IF(C2749="","",SUMIF('Account Ref'!B:B,'Trade Sheet'!C2749,'Account Ref'!A:A))</f>
        <v/>
      </c>
      <c r="C2749" s="33"/>
      <c r="D2749" s="34"/>
      <c r="E2749" s="34"/>
      <c r="L2749" s="37"/>
      <c r="M2749" s="38" t="str">
        <f t="shared" si="90"/>
        <v/>
      </c>
      <c r="N2749" s="39" t="str">
        <f t="shared" si="91"/>
        <v/>
      </c>
    </row>
    <row r="2750" spans="2:14" x14ac:dyDescent="0.25">
      <c r="B2750" s="16" t="str">
        <f>IF(C2750="","",SUMIF('Account Ref'!B:B,'Trade Sheet'!C2750,'Account Ref'!A:A))</f>
        <v/>
      </c>
      <c r="C2750" s="33"/>
      <c r="D2750" s="34"/>
      <c r="E2750" s="34"/>
      <c r="L2750" s="37"/>
      <c r="M2750" s="38" t="str">
        <f t="shared" si="90"/>
        <v/>
      </c>
      <c r="N2750" s="39" t="str">
        <f t="shared" si="91"/>
        <v/>
      </c>
    </row>
    <row r="2751" spans="2:14" x14ac:dyDescent="0.25">
      <c r="B2751" s="16" t="str">
        <f>IF(C2751="","",SUMIF('Account Ref'!B:B,'Trade Sheet'!C2751,'Account Ref'!A:A))</f>
        <v/>
      </c>
      <c r="C2751" s="33"/>
      <c r="D2751" s="34"/>
      <c r="E2751" s="34"/>
      <c r="L2751" s="37"/>
      <c r="M2751" s="38" t="str">
        <f t="shared" si="90"/>
        <v/>
      </c>
      <c r="N2751" s="39" t="str">
        <f t="shared" si="91"/>
        <v/>
      </c>
    </row>
    <row r="2752" spans="2:14" x14ac:dyDescent="0.25">
      <c r="B2752" s="16" t="str">
        <f>IF(C2752="","",SUMIF('Account Ref'!B:B,'Trade Sheet'!C2752,'Account Ref'!A:A))</f>
        <v/>
      </c>
      <c r="C2752" s="33"/>
      <c r="D2752" s="34"/>
      <c r="E2752" s="34"/>
      <c r="L2752" s="37"/>
      <c r="M2752" s="38" t="str">
        <f t="shared" si="90"/>
        <v/>
      </c>
      <c r="N2752" s="39" t="str">
        <f t="shared" si="91"/>
        <v/>
      </c>
    </row>
    <row r="2753" spans="2:14" x14ac:dyDescent="0.25">
      <c r="B2753" s="16" t="str">
        <f>IF(C2753="","",SUMIF('Account Ref'!B:B,'Trade Sheet'!C2753,'Account Ref'!A:A))</f>
        <v/>
      </c>
      <c r="C2753" s="33"/>
      <c r="D2753" s="34"/>
      <c r="E2753" s="34"/>
      <c r="L2753" s="37"/>
      <c r="M2753" s="38" t="str">
        <f t="shared" si="90"/>
        <v/>
      </c>
      <c r="N2753" s="39" t="str">
        <f t="shared" si="91"/>
        <v/>
      </c>
    </row>
    <row r="2754" spans="2:14" x14ac:dyDescent="0.25">
      <c r="B2754" s="16" t="str">
        <f>IF(C2754="","",SUMIF('Account Ref'!B:B,'Trade Sheet'!C2754,'Account Ref'!A:A))</f>
        <v/>
      </c>
      <c r="C2754" s="33"/>
      <c r="D2754" s="34"/>
      <c r="E2754" s="34"/>
      <c r="L2754" s="37"/>
      <c r="M2754" s="38" t="str">
        <f t="shared" si="90"/>
        <v/>
      </c>
      <c r="N2754" s="39" t="str">
        <f t="shared" si="91"/>
        <v/>
      </c>
    </row>
    <row r="2755" spans="2:14" x14ac:dyDescent="0.25">
      <c r="B2755" s="16" t="str">
        <f>IF(C2755="","",SUMIF('Account Ref'!B:B,'Trade Sheet'!C2755,'Account Ref'!A:A))</f>
        <v/>
      </c>
      <c r="C2755" s="33"/>
      <c r="D2755" s="34"/>
      <c r="E2755" s="34"/>
      <c r="L2755" s="37"/>
      <c r="M2755" s="38" t="str">
        <f t="shared" si="90"/>
        <v/>
      </c>
      <c r="N2755" s="39" t="str">
        <f t="shared" si="91"/>
        <v/>
      </c>
    </row>
    <row r="2756" spans="2:14" x14ac:dyDescent="0.25">
      <c r="B2756" s="16" t="str">
        <f>IF(C2756="","",SUMIF('Account Ref'!B:B,'Trade Sheet'!C2756,'Account Ref'!A:A))</f>
        <v/>
      </c>
      <c r="C2756" s="33"/>
      <c r="D2756" s="34"/>
      <c r="E2756" s="34"/>
      <c r="L2756" s="37"/>
      <c r="M2756" s="38" t="str">
        <f t="shared" si="90"/>
        <v/>
      </c>
      <c r="N2756" s="39" t="str">
        <f t="shared" si="91"/>
        <v/>
      </c>
    </row>
    <row r="2757" spans="2:14" x14ac:dyDescent="0.25">
      <c r="B2757" s="16" t="str">
        <f>IF(C2757="","",SUMIF('Account Ref'!B:B,'Trade Sheet'!C2757,'Account Ref'!A:A))</f>
        <v/>
      </c>
      <c r="C2757" s="33"/>
      <c r="D2757" s="34"/>
      <c r="E2757" s="34"/>
      <c r="L2757" s="37"/>
      <c r="M2757" s="38" t="str">
        <f t="shared" si="90"/>
        <v/>
      </c>
      <c r="N2757" s="39" t="str">
        <f t="shared" si="91"/>
        <v/>
      </c>
    </row>
    <row r="2758" spans="2:14" x14ac:dyDescent="0.25">
      <c r="B2758" s="16" t="str">
        <f>IF(C2758="","",SUMIF('Account Ref'!B:B,'Trade Sheet'!C2758,'Account Ref'!A:A))</f>
        <v/>
      </c>
      <c r="C2758" s="33"/>
      <c r="D2758" s="34"/>
      <c r="E2758" s="34"/>
      <c r="L2758" s="37"/>
      <c r="M2758" s="38" t="str">
        <f t="shared" si="90"/>
        <v/>
      </c>
      <c r="N2758" s="39" t="str">
        <f t="shared" si="91"/>
        <v/>
      </c>
    </row>
    <row r="2759" spans="2:14" x14ac:dyDescent="0.25">
      <c r="B2759" s="16" t="str">
        <f>IF(C2759="","",SUMIF('Account Ref'!B:B,'Trade Sheet'!C2759,'Account Ref'!A:A))</f>
        <v/>
      </c>
      <c r="C2759" s="33"/>
      <c r="D2759" s="34"/>
      <c r="E2759" s="34"/>
      <c r="L2759" s="37"/>
      <c r="M2759" s="38" t="str">
        <f t="shared" si="90"/>
        <v/>
      </c>
      <c r="N2759" s="39" t="str">
        <f t="shared" si="91"/>
        <v/>
      </c>
    </row>
    <row r="2760" spans="2:14" x14ac:dyDescent="0.25">
      <c r="B2760" s="16" t="str">
        <f>IF(C2760="","",SUMIF('Account Ref'!B:B,'Trade Sheet'!C2760,'Account Ref'!A:A))</f>
        <v/>
      </c>
      <c r="C2760" s="33"/>
      <c r="D2760" s="34"/>
      <c r="E2760" s="34"/>
      <c r="L2760" s="37"/>
      <c r="M2760" s="38" t="str">
        <f t="shared" si="90"/>
        <v/>
      </c>
      <c r="N2760" s="39" t="str">
        <f t="shared" si="91"/>
        <v/>
      </c>
    </row>
    <row r="2761" spans="2:14" x14ac:dyDescent="0.25">
      <c r="B2761" s="16" t="str">
        <f>IF(C2761="","",SUMIF('Account Ref'!B:B,'Trade Sheet'!C2761,'Account Ref'!A:A))</f>
        <v/>
      </c>
      <c r="C2761" s="33"/>
      <c r="D2761" s="34"/>
      <c r="E2761" s="34"/>
      <c r="L2761" s="37"/>
      <c r="M2761" s="38" t="str">
        <f t="shared" si="90"/>
        <v/>
      </c>
      <c r="N2761" s="39" t="str">
        <f t="shared" si="91"/>
        <v/>
      </c>
    </row>
    <row r="2762" spans="2:14" x14ac:dyDescent="0.25">
      <c r="B2762" s="16" t="str">
        <f>IF(C2762="","",SUMIF('Account Ref'!B:B,'Trade Sheet'!C2762,'Account Ref'!A:A))</f>
        <v/>
      </c>
      <c r="C2762" s="33"/>
      <c r="D2762" s="34"/>
      <c r="E2762" s="34"/>
      <c r="L2762" s="37"/>
      <c r="M2762" s="38" t="str">
        <f t="shared" si="90"/>
        <v/>
      </c>
      <c r="N2762" s="39" t="str">
        <f t="shared" si="91"/>
        <v/>
      </c>
    </row>
    <row r="2763" spans="2:14" x14ac:dyDescent="0.25">
      <c r="B2763" s="16" t="str">
        <f>IF(C2763="","",SUMIF('Account Ref'!B:B,'Trade Sheet'!C2763,'Account Ref'!A:A))</f>
        <v/>
      </c>
      <c r="C2763" s="33"/>
      <c r="D2763" s="34"/>
      <c r="E2763" s="34"/>
      <c r="L2763" s="37"/>
      <c r="M2763" s="38" t="str">
        <f t="shared" si="90"/>
        <v/>
      </c>
      <c r="N2763" s="39" t="str">
        <f t="shared" si="91"/>
        <v/>
      </c>
    </row>
    <row r="2764" spans="2:14" x14ac:dyDescent="0.25">
      <c r="B2764" s="16" t="str">
        <f>IF(C2764="","",SUMIF('Account Ref'!B:B,'Trade Sheet'!C2764,'Account Ref'!A:A))</f>
        <v/>
      </c>
      <c r="C2764" s="33"/>
      <c r="D2764" s="34"/>
      <c r="E2764" s="34"/>
      <c r="L2764" s="37"/>
      <c r="M2764" s="38" t="str">
        <f t="shared" si="90"/>
        <v/>
      </c>
      <c r="N2764" s="39" t="str">
        <f t="shared" si="91"/>
        <v/>
      </c>
    </row>
    <row r="2765" spans="2:14" x14ac:dyDescent="0.25">
      <c r="B2765" s="16" t="str">
        <f>IF(C2765="","",SUMIF('Account Ref'!B:B,'Trade Sheet'!C2765,'Account Ref'!A:A))</f>
        <v/>
      </c>
      <c r="C2765" s="33"/>
      <c r="D2765" s="34"/>
      <c r="E2765" s="34"/>
      <c r="L2765" s="37"/>
      <c r="M2765" s="38" t="str">
        <f t="shared" si="90"/>
        <v/>
      </c>
      <c r="N2765" s="39" t="str">
        <f t="shared" si="91"/>
        <v/>
      </c>
    </row>
    <row r="2766" spans="2:14" x14ac:dyDescent="0.25">
      <c r="B2766" s="16" t="str">
        <f>IF(C2766="","",SUMIF('Account Ref'!B:B,'Trade Sheet'!C2766,'Account Ref'!A:A))</f>
        <v/>
      </c>
      <c r="C2766" s="33"/>
      <c r="D2766" s="34"/>
      <c r="E2766" s="34"/>
      <c r="L2766" s="37"/>
      <c r="M2766" s="38" t="str">
        <f t="shared" si="90"/>
        <v/>
      </c>
      <c r="N2766" s="39" t="str">
        <f t="shared" si="91"/>
        <v/>
      </c>
    </row>
    <row r="2767" spans="2:14" x14ac:dyDescent="0.25">
      <c r="B2767" s="16" t="str">
        <f>IF(C2767="","",SUMIF('Account Ref'!B:B,'Trade Sheet'!C2767,'Account Ref'!A:A))</f>
        <v/>
      </c>
      <c r="C2767" s="33"/>
      <c r="D2767" s="34"/>
      <c r="E2767" s="34"/>
      <c r="L2767" s="37"/>
      <c r="M2767" s="38" t="str">
        <f t="shared" si="90"/>
        <v/>
      </c>
      <c r="N2767" s="39" t="str">
        <f t="shared" si="91"/>
        <v/>
      </c>
    </row>
    <row r="2768" spans="2:14" x14ac:dyDescent="0.25">
      <c r="B2768" s="16" t="str">
        <f>IF(C2768="","",SUMIF('Account Ref'!B:B,'Trade Sheet'!C2768,'Account Ref'!A:A))</f>
        <v/>
      </c>
      <c r="C2768" s="33"/>
      <c r="D2768" s="34"/>
      <c r="E2768" s="34"/>
      <c r="L2768" s="37"/>
      <c r="M2768" s="38" t="str">
        <f t="shared" si="90"/>
        <v/>
      </c>
      <c r="N2768" s="39" t="str">
        <f t="shared" si="91"/>
        <v/>
      </c>
    </row>
    <row r="2769" spans="2:14" x14ac:dyDescent="0.25">
      <c r="B2769" s="16" t="str">
        <f>IF(C2769="","",SUMIF('Account Ref'!B:B,'Trade Sheet'!C2769,'Account Ref'!A:A))</f>
        <v/>
      </c>
      <c r="C2769" s="33"/>
      <c r="D2769" s="34"/>
      <c r="E2769" s="34"/>
      <c r="L2769" s="37"/>
      <c r="M2769" s="38" t="str">
        <f t="shared" si="90"/>
        <v/>
      </c>
      <c r="N2769" s="39" t="str">
        <f t="shared" si="91"/>
        <v/>
      </c>
    </row>
    <row r="2770" spans="2:14" x14ac:dyDescent="0.25">
      <c r="B2770" s="16" t="str">
        <f>IF(C2770="","",SUMIF('Account Ref'!B:B,'Trade Sheet'!C2770,'Account Ref'!A:A))</f>
        <v/>
      </c>
      <c r="C2770" s="33"/>
      <c r="D2770" s="34"/>
      <c r="E2770" s="34"/>
      <c r="L2770" s="37"/>
      <c r="M2770" s="38" t="str">
        <f t="shared" si="90"/>
        <v/>
      </c>
      <c r="N2770" s="39" t="str">
        <f t="shared" si="91"/>
        <v/>
      </c>
    </row>
    <row r="2771" spans="2:14" x14ac:dyDescent="0.25">
      <c r="B2771" s="16" t="str">
        <f>IF(C2771="","",SUMIF('Account Ref'!B:B,'Trade Sheet'!C2771,'Account Ref'!A:A))</f>
        <v/>
      </c>
      <c r="C2771" s="33"/>
      <c r="D2771" s="34"/>
      <c r="E2771" s="34"/>
      <c r="L2771" s="37"/>
      <c r="M2771" s="38" t="str">
        <f t="shared" si="90"/>
        <v/>
      </c>
      <c r="N2771" s="39" t="str">
        <f t="shared" si="91"/>
        <v/>
      </c>
    </row>
    <row r="2772" spans="2:14" x14ac:dyDescent="0.25">
      <c r="B2772" s="16" t="str">
        <f>IF(C2772="","",SUMIF('Account Ref'!B:B,'Trade Sheet'!C2772,'Account Ref'!A:A))</f>
        <v/>
      </c>
      <c r="C2772" s="33"/>
      <c r="D2772" s="34"/>
      <c r="E2772" s="34"/>
      <c r="L2772" s="37"/>
      <c r="M2772" s="38" t="str">
        <f t="shared" si="90"/>
        <v/>
      </c>
      <c r="N2772" s="39" t="str">
        <f t="shared" si="91"/>
        <v/>
      </c>
    </row>
    <row r="2773" spans="2:14" x14ac:dyDescent="0.25">
      <c r="B2773" s="16" t="str">
        <f>IF(C2773="","",SUMIF('Account Ref'!B:B,'Trade Sheet'!C2773,'Account Ref'!A:A))</f>
        <v/>
      </c>
      <c r="C2773" s="33"/>
      <c r="D2773" s="34"/>
      <c r="E2773" s="34"/>
      <c r="L2773" s="37"/>
      <c r="M2773" s="38" t="str">
        <f t="shared" si="90"/>
        <v/>
      </c>
      <c r="N2773" s="39" t="str">
        <f t="shared" si="91"/>
        <v/>
      </c>
    </row>
    <row r="2774" spans="2:14" x14ac:dyDescent="0.25">
      <c r="B2774" s="16" t="str">
        <f>IF(C2774="","",SUMIF('Account Ref'!B:B,'Trade Sheet'!C2774,'Account Ref'!A:A))</f>
        <v/>
      </c>
      <c r="C2774" s="33"/>
      <c r="D2774" s="34"/>
      <c r="E2774" s="34"/>
      <c r="L2774" s="37"/>
      <c r="M2774" s="38" t="str">
        <f t="shared" si="90"/>
        <v/>
      </c>
      <c r="N2774" s="39" t="str">
        <f t="shared" si="91"/>
        <v/>
      </c>
    </row>
    <row r="2775" spans="2:14" x14ac:dyDescent="0.25">
      <c r="B2775" s="16" t="str">
        <f>IF(C2775="","",SUMIF('Account Ref'!B:B,'Trade Sheet'!C2775,'Account Ref'!A:A))</f>
        <v/>
      </c>
      <c r="C2775" s="33"/>
      <c r="D2775" s="34"/>
      <c r="E2775" s="34"/>
      <c r="L2775" s="37"/>
      <c r="M2775" s="38" t="str">
        <f t="shared" si="90"/>
        <v/>
      </c>
      <c r="N2775" s="39" t="str">
        <f t="shared" si="91"/>
        <v/>
      </c>
    </row>
    <row r="2776" spans="2:14" x14ac:dyDescent="0.25">
      <c r="B2776" s="16" t="str">
        <f>IF(C2776="","",SUMIF('Account Ref'!B:B,'Trade Sheet'!C2776,'Account Ref'!A:A))</f>
        <v/>
      </c>
      <c r="C2776" s="33"/>
      <c r="D2776" s="34"/>
      <c r="E2776" s="34"/>
      <c r="L2776" s="37"/>
      <c r="M2776" s="38" t="str">
        <f t="shared" si="90"/>
        <v/>
      </c>
      <c r="N2776" s="39" t="str">
        <f t="shared" si="91"/>
        <v/>
      </c>
    </row>
    <row r="2777" spans="2:14" x14ac:dyDescent="0.25">
      <c r="B2777" s="16" t="str">
        <f>IF(C2777="","",SUMIF('Account Ref'!B:B,'Trade Sheet'!C2777,'Account Ref'!A:A))</f>
        <v/>
      </c>
      <c r="C2777" s="33"/>
      <c r="D2777" s="34"/>
      <c r="E2777" s="34"/>
      <c r="L2777" s="37"/>
      <c r="M2777" s="38" t="str">
        <f t="shared" si="90"/>
        <v/>
      </c>
      <c r="N2777" s="39" t="str">
        <f t="shared" si="91"/>
        <v/>
      </c>
    </row>
    <row r="2778" spans="2:14" x14ac:dyDescent="0.25">
      <c r="B2778" s="16" t="str">
        <f>IF(C2778="","",SUMIF('Account Ref'!B:B,'Trade Sheet'!C2778,'Account Ref'!A:A))</f>
        <v/>
      </c>
      <c r="C2778" s="33"/>
      <c r="D2778" s="34"/>
      <c r="E2778" s="34"/>
      <c r="L2778" s="37"/>
      <c r="M2778" s="38" t="str">
        <f t="shared" si="90"/>
        <v/>
      </c>
      <c r="N2778" s="39" t="str">
        <f t="shared" si="91"/>
        <v/>
      </c>
    </row>
    <row r="2779" spans="2:14" x14ac:dyDescent="0.25">
      <c r="B2779" s="16" t="str">
        <f>IF(C2779="","",SUMIF('Account Ref'!B:B,'Trade Sheet'!C2779,'Account Ref'!A:A))</f>
        <v/>
      </c>
      <c r="C2779" s="33"/>
      <c r="D2779" s="34"/>
      <c r="E2779" s="34"/>
      <c r="L2779" s="37"/>
      <c r="M2779" s="38" t="str">
        <f t="shared" si="90"/>
        <v/>
      </c>
      <c r="N2779" s="39" t="str">
        <f t="shared" si="91"/>
        <v/>
      </c>
    </row>
    <row r="2780" spans="2:14" x14ac:dyDescent="0.25">
      <c r="B2780" s="16" t="str">
        <f>IF(C2780="","",SUMIF('Account Ref'!B:B,'Trade Sheet'!C2780,'Account Ref'!A:A))</f>
        <v/>
      </c>
      <c r="C2780" s="33"/>
      <c r="D2780" s="34"/>
      <c r="E2780" s="34"/>
      <c r="L2780" s="37"/>
      <c r="M2780" s="38" t="str">
        <f t="shared" si="90"/>
        <v/>
      </c>
      <c r="N2780" s="39" t="str">
        <f t="shared" si="91"/>
        <v/>
      </c>
    </row>
    <row r="2781" spans="2:14" x14ac:dyDescent="0.25">
      <c r="B2781" s="16" t="str">
        <f>IF(C2781="","",SUMIF('Account Ref'!B:B,'Trade Sheet'!C2781,'Account Ref'!A:A))</f>
        <v/>
      </c>
      <c r="C2781" s="33"/>
      <c r="D2781" s="34"/>
      <c r="E2781" s="34"/>
      <c r="L2781" s="37"/>
      <c r="M2781" s="38" t="str">
        <f t="shared" si="90"/>
        <v/>
      </c>
      <c r="N2781" s="39" t="str">
        <f t="shared" si="91"/>
        <v/>
      </c>
    </row>
    <row r="2782" spans="2:14" x14ac:dyDescent="0.25">
      <c r="B2782" s="16" t="str">
        <f>IF(C2782="","",SUMIF('Account Ref'!B:B,'Trade Sheet'!C2782,'Account Ref'!A:A))</f>
        <v/>
      </c>
      <c r="C2782" s="33"/>
      <c r="D2782" s="34"/>
      <c r="E2782" s="34"/>
      <c r="L2782" s="37"/>
      <c r="M2782" s="38" t="str">
        <f t="shared" si="90"/>
        <v/>
      </c>
      <c r="N2782" s="39" t="str">
        <f t="shared" si="91"/>
        <v/>
      </c>
    </row>
    <row r="2783" spans="2:14" x14ac:dyDescent="0.25">
      <c r="B2783" s="16" t="str">
        <f>IF(C2783="","",SUMIF('Account Ref'!B:B,'Trade Sheet'!C2783,'Account Ref'!A:A))</f>
        <v/>
      </c>
      <c r="C2783" s="33"/>
      <c r="D2783" s="34"/>
      <c r="E2783" s="34"/>
      <c r="L2783" s="37"/>
      <c r="M2783" s="38" t="str">
        <f t="shared" si="90"/>
        <v/>
      </c>
      <c r="N2783" s="39" t="str">
        <f t="shared" si="91"/>
        <v/>
      </c>
    </row>
    <row r="2784" spans="2:14" x14ac:dyDescent="0.25">
      <c r="B2784" s="16" t="str">
        <f>IF(C2784="","",SUMIF('Account Ref'!B:B,'Trade Sheet'!C2784,'Account Ref'!A:A))</f>
        <v/>
      </c>
      <c r="C2784" s="33"/>
      <c r="D2784" s="34"/>
      <c r="E2784" s="34"/>
      <c r="L2784" s="37"/>
      <c r="M2784" s="38" t="str">
        <f t="shared" si="90"/>
        <v/>
      </c>
      <c r="N2784" s="39" t="str">
        <f t="shared" si="91"/>
        <v/>
      </c>
    </row>
    <row r="2785" spans="2:14" x14ac:dyDescent="0.25">
      <c r="B2785" s="16" t="str">
        <f>IF(C2785="","",SUMIF('Account Ref'!B:B,'Trade Sheet'!C2785,'Account Ref'!A:A))</f>
        <v/>
      </c>
      <c r="C2785" s="33"/>
      <c r="D2785" s="34"/>
      <c r="E2785" s="34"/>
      <c r="L2785" s="37"/>
      <c r="M2785" s="38" t="str">
        <f t="shared" si="90"/>
        <v/>
      </c>
      <c r="N2785" s="39" t="str">
        <f t="shared" si="91"/>
        <v/>
      </c>
    </row>
    <row r="2786" spans="2:14" x14ac:dyDescent="0.25">
      <c r="B2786" s="16" t="str">
        <f>IF(C2786="","",SUMIF('Account Ref'!B:B,'Trade Sheet'!C2786,'Account Ref'!A:A))</f>
        <v/>
      </c>
      <c r="C2786" s="33"/>
      <c r="D2786" s="34"/>
      <c r="E2786" s="34"/>
      <c r="L2786" s="37"/>
      <c r="M2786" s="38" t="str">
        <f t="shared" si="90"/>
        <v/>
      </c>
      <c r="N2786" s="39" t="str">
        <f t="shared" si="91"/>
        <v/>
      </c>
    </row>
    <row r="2787" spans="2:14" x14ac:dyDescent="0.25">
      <c r="B2787" s="16" t="str">
        <f>IF(C2787="","",SUMIF('Account Ref'!B:B,'Trade Sheet'!C2787,'Account Ref'!A:A))</f>
        <v/>
      </c>
      <c r="C2787" s="33"/>
      <c r="D2787" s="34"/>
      <c r="E2787" s="34"/>
      <c r="L2787" s="37"/>
      <c r="M2787" s="38" t="str">
        <f t="shared" si="90"/>
        <v/>
      </c>
      <c r="N2787" s="39" t="str">
        <f t="shared" si="91"/>
        <v/>
      </c>
    </row>
    <row r="2788" spans="2:14" x14ac:dyDescent="0.25">
      <c r="B2788" s="16" t="str">
        <f>IF(C2788="","",SUMIF('Account Ref'!B:B,'Trade Sheet'!C2788,'Account Ref'!A:A))</f>
        <v/>
      </c>
      <c r="C2788" s="33"/>
      <c r="D2788" s="34"/>
      <c r="E2788" s="34"/>
      <c r="L2788" s="37"/>
      <c r="M2788" s="38" t="str">
        <f t="shared" si="90"/>
        <v/>
      </c>
      <c r="N2788" s="39" t="str">
        <f t="shared" si="91"/>
        <v/>
      </c>
    </row>
    <row r="2789" spans="2:14" x14ac:dyDescent="0.25">
      <c r="B2789" s="16" t="str">
        <f>IF(C2789="","",SUMIF('Account Ref'!B:B,'Trade Sheet'!C2789,'Account Ref'!A:A))</f>
        <v/>
      </c>
      <c r="C2789" s="33"/>
      <c r="D2789" s="34"/>
      <c r="E2789" s="34"/>
      <c r="L2789" s="37"/>
      <c r="M2789" s="38" t="str">
        <f t="shared" si="90"/>
        <v/>
      </c>
      <c r="N2789" s="39" t="str">
        <f t="shared" si="91"/>
        <v/>
      </c>
    </row>
    <row r="2790" spans="2:14" x14ac:dyDescent="0.25">
      <c r="B2790" s="16" t="str">
        <f>IF(C2790="","",SUMIF('Account Ref'!B:B,'Trade Sheet'!C2790,'Account Ref'!A:A))</f>
        <v/>
      </c>
      <c r="C2790" s="33"/>
      <c r="D2790" s="34"/>
      <c r="E2790" s="34"/>
      <c r="L2790" s="37"/>
      <c r="M2790" s="38" t="str">
        <f t="shared" si="90"/>
        <v/>
      </c>
      <c r="N2790" s="39" t="str">
        <f t="shared" si="91"/>
        <v/>
      </c>
    </row>
    <row r="2791" spans="2:14" x14ac:dyDescent="0.25">
      <c r="B2791" s="16" t="str">
        <f>IF(C2791="","",SUMIF('Account Ref'!B:B,'Trade Sheet'!C2791,'Account Ref'!A:A))</f>
        <v/>
      </c>
      <c r="C2791" s="33"/>
      <c r="D2791" s="34"/>
      <c r="E2791" s="34"/>
      <c r="L2791" s="37"/>
      <c r="M2791" s="38" t="str">
        <f t="shared" si="90"/>
        <v/>
      </c>
      <c r="N2791" s="39" t="str">
        <f t="shared" si="91"/>
        <v/>
      </c>
    </row>
    <row r="2792" spans="2:14" x14ac:dyDescent="0.25">
      <c r="B2792" s="16" t="str">
        <f>IF(C2792="","",SUMIF('Account Ref'!B:B,'Trade Sheet'!C2792,'Account Ref'!A:A))</f>
        <v/>
      </c>
      <c r="C2792" s="33"/>
      <c r="D2792" s="34"/>
      <c r="E2792" s="34"/>
      <c r="L2792" s="37"/>
      <c r="M2792" s="38" t="str">
        <f t="shared" ref="M2792:M2855" si="92">IF(H2792="","",H2792*L2792)</f>
        <v/>
      </c>
      <c r="N2792" s="39" t="str">
        <f t="shared" ref="N2792:N2855" si="93">IF(M2792="","",I2792*-M2792)</f>
        <v/>
      </c>
    </row>
    <row r="2793" spans="2:14" x14ac:dyDescent="0.25">
      <c r="B2793" s="16" t="str">
        <f>IF(C2793="","",SUMIF('Account Ref'!B:B,'Trade Sheet'!C2793,'Account Ref'!A:A))</f>
        <v/>
      </c>
      <c r="C2793" s="33"/>
      <c r="D2793" s="34"/>
      <c r="E2793" s="34"/>
      <c r="L2793" s="37"/>
      <c r="M2793" s="38" t="str">
        <f t="shared" si="92"/>
        <v/>
      </c>
      <c r="N2793" s="39" t="str">
        <f t="shared" si="93"/>
        <v/>
      </c>
    </row>
    <row r="2794" spans="2:14" x14ac:dyDescent="0.25">
      <c r="B2794" s="16" t="str">
        <f>IF(C2794="","",SUMIF('Account Ref'!B:B,'Trade Sheet'!C2794,'Account Ref'!A:A))</f>
        <v/>
      </c>
      <c r="C2794" s="33"/>
      <c r="D2794" s="34"/>
      <c r="E2794" s="34"/>
      <c r="L2794" s="37"/>
      <c r="M2794" s="38" t="str">
        <f t="shared" si="92"/>
        <v/>
      </c>
      <c r="N2794" s="39" t="str">
        <f t="shared" si="93"/>
        <v/>
      </c>
    </row>
    <row r="2795" spans="2:14" x14ac:dyDescent="0.25">
      <c r="B2795" s="16" t="str">
        <f>IF(C2795="","",SUMIF('Account Ref'!B:B,'Trade Sheet'!C2795,'Account Ref'!A:A))</f>
        <v/>
      </c>
      <c r="C2795" s="33"/>
      <c r="D2795" s="34"/>
      <c r="E2795" s="34"/>
      <c r="L2795" s="37"/>
      <c r="M2795" s="38" t="str">
        <f t="shared" si="92"/>
        <v/>
      </c>
      <c r="N2795" s="39" t="str">
        <f t="shared" si="93"/>
        <v/>
      </c>
    </row>
    <row r="2796" spans="2:14" x14ac:dyDescent="0.25">
      <c r="B2796" s="16" t="str">
        <f>IF(C2796="","",SUMIF('Account Ref'!B:B,'Trade Sheet'!C2796,'Account Ref'!A:A))</f>
        <v/>
      </c>
      <c r="C2796" s="33"/>
      <c r="D2796" s="34"/>
      <c r="E2796" s="34"/>
      <c r="L2796" s="37"/>
      <c r="M2796" s="38" t="str">
        <f t="shared" si="92"/>
        <v/>
      </c>
      <c r="N2796" s="39" t="str">
        <f t="shared" si="93"/>
        <v/>
      </c>
    </row>
    <row r="2797" spans="2:14" x14ac:dyDescent="0.25">
      <c r="B2797" s="16" t="str">
        <f>IF(C2797="","",SUMIF('Account Ref'!B:B,'Trade Sheet'!C2797,'Account Ref'!A:A))</f>
        <v/>
      </c>
      <c r="C2797" s="33"/>
      <c r="D2797" s="34"/>
      <c r="E2797" s="34"/>
      <c r="L2797" s="37"/>
      <c r="M2797" s="38" t="str">
        <f t="shared" si="92"/>
        <v/>
      </c>
      <c r="N2797" s="39" t="str">
        <f t="shared" si="93"/>
        <v/>
      </c>
    </row>
    <row r="2798" spans="2:14" x14ac:dyDescent="0.25">
      <c r="B2798" s="16" t="str">
        <f>IF(C2798="","",SUMIF('Account Ref'!B:B,'Trade Sheet'!C2798,'Account Ref'!A:A))</f>
        <v/>
      </c>
      <c r="C2798" s="33"/>
      <c r="D2798" s="34"/>
      <c r="E2798" s="34"/>
      <c r="L2798" s="37"/>
      <c r="M2798" s="38" t="str">
        <f t="shared" si="92"/>
        <v/>
      </c>
      <c r="N2798" s="39" t="str">
        <f t="shared" si="93"/>
        <v/>
      </c>
    </row>
    <row r="2799" spans="2:14" x14ac:dyDescent="0.25">
      <c r="B2799" s="16" t="str">
        <f>IF(C2799="","",SUMIF('Account Ref'!B:B,'Trade Sheet'!C2799,'Account Ref'!A:A))</f>
        <v/>
      </c>
      <c r="C2799" s="33"/>
      <c r="D2799" s="34"/>
      <c r="E2799" s="34"/>
      <c r="L2799" s="37"/>
      <c r="M2799" s="38" t="str">
        <f t="shared" si="92"/>
        <v/>
      </c>
      <c r="N2799" s="39" t="str">
        <f t="shared" si="93"/>
        <v/>
      </c>
    </row>
    <row r="2800" spans="2:14" x14ac:dyDescent="0.25">
      <c r="B2800" s="16" t="str">
        <f>IF(C2800="","",SUMIF('Account Ref'!B:B,'Trade Sheet'!C2800,'Account Ref'!A:A))</f>
        <v/>
      </c>
      <c r="C2800" s="33"/>
      <c r="D2800" s="34"/>
      <c r="E2800" s="34"/>
      <c r="L2800" s="37"/>
      <c r="M2800" s="38" t="str">
        <f t="shared" si="92"/>
        <v/>
      </c>
      <c r="N2800" s="39" t="str">
        <f t="shared" si="93"/>
        <v/>
      </c>
    </row>
    <row r="2801" spans="2:14" x14ac:dyDescent="0.25">
      <c r="B2801" s="16" t="str">
        <f>IF(C2801="","",SUMIF('Account Ref'!B:B,'Trade Sheet'!C2801,'Account Ref'!A:A))</f>
        <v/>
      </c>
      <c r="C2801" s="33"/>
      <c r="D2801" s="34"/>
      <c r="E2801" s="34"/>
      <c r="L2801" s="37"/>
      <c r="M2801" s="38" t="str">
        <f t="shared" si="92"/>
        <v/>
      </c>
      <c r="N2801" s="39" t="str">
        <f t="shared" si="93"/>
        <v/>
      </c>
    </row>
    <row r="2802" spans="2:14" x14ac:dyDescent="0.25">
      <c r="B2802" s="16" t="str">
        <f>IF(C2802="","",SUMIF('Account Ref'!B:B,'Trade Sheet'!C2802,'Account Ref'!A:A))</f>
        <v/>
      </c>
      <c r="C2802" s="33"/>
      <c r="D2802" s="34"/>
      <c r="E2802" s="34"/>
      <c r="L2802" s="37"/>
      <c r="M2802" s="38" t="str">
        <f t="shared" si="92"/>
        <v/>
      </c>
      <c r="N2802" s="39" t="str">
        <f t="shared" si="93"/>
        <v/>
      </c>
    </row>
    <row r="2803" spans="2:14" x14ac:dyDescent="0.25">
      <c r="B2803" s="16" t="str">
        <f>IF(C2803="","",SUMIF('Account Ref'!B:B,'Trade Sheet'!C2803,'Account Ref'!A:A))</f>
        <v/>
      </c>
      <c r="C2803" s="33"/>
      <c r="D2803" s="34"/>
      <c r="E2803" s="34"/>
      <c r="L2803" s="37"/>
      <c r="M2803" s="38" t="str">
        <f t="shared" si="92"/>
        <v/>
      </c>
      <c r="N2803" s="39" t="str">
        <f t="shared" si="93"/>
        <v/>
      </c>
    </row>
    <row r="2804" spans="2:14" x14ac:dyDescent="0.25">
      <c r="B2804" s="16" t="str">
        <f>IF(C2804="","",SUMIF('Account Ref'!B:B,'Trade Sheet'!C2804,'Account Ref'!A:A))</f>
        <v/>
      </c>
      <c r="C2804" s="33"/>
      <c r="D2804" s="34"/>
      <c r="E2804" s="34"/>
      <c r="L2804" s="37"/>
      <c r="M2804" s="38" t="str">
        <f t="shared" si="92"/>
        <v/>
      </c>
      <c r="N2804" s="39" t="str">
        <f t="shared" si="93"/>
        <v/>
      </c>
    </row>
    <row r="2805" spans="2:14" x14ac:dyDescent="0.25">
      <c r="B2805" s="16" t="str">
        <f>IF(C2805="","",SUMIF('Account Ref'!B:B,'Trade Sheet'!C2805,'Account Ref'!A:A))</f>
        <v/>
      </c>
      <c r="C2805" s="33"/>
      <c r="D2805" s="34"/>
      <c r="E2805" s="34"/>
      <c r="L2805" s="37"/>
      <c r="M2805" s="38" t="str">
        <f t="shared" si="92"/>
        <v/>
      </c>
      <c r="N2805" s="39" t="str">
        <f t="shared" si="93"/>
        <v/>
      </c>
    </row>
    <row r="2806" spans="2:14" x14ac:dyDescent="0.25">
      <c r="B2806" s="16" t="str">
        <f>IF(C2806="","",SUMIF('Account Ref'!B:B,'Trade Sheet'!C2806,'Account Ref'!A:A))</f>
        <v/>
      </c>
      <c r="C2806" s="33"/>
      <c r="D2806" s="34"/>
      <c r="E2806" s="34"/>
      <c r="L2806" s="37"/>
      <c r="M2806" s="38" t="str">
        <f t="shared" si="92"/>
        <v/>
      </c>
      <c r="N2806" s="39" t="str">
        <f t="shared" si="93"/>
        <v/>
      </c>
    </row>
    <row r="2807" spans="2:14" x14ac:dyDescent="0.25">
      <c r="B2807" s="16" t="str">
        <f>IF(C2807="","",SUMIF('Account Ref'!B:B,'Trade Sheet'!C2807,'Account Ref'!A:A))</f>
        <v/>
      </c>
      <c r="C2807" s="33"/>
      <c r="D2807" s="34"/>
      <c r="E2807" s="34"/>
      <c r="L2807" s="37"/>
      <c r="M2807" s="38" t="str">
        <f t="shared" si="92"/>
        <v/>
      </c>
      <c r="N2807" s="39" t="str">
        <f t="shared" si="93"/>
        <v/>
      </c>
    </row>
    <row r="2808" spans="2:14" x14ac:dyDescent="0.25">
      <c r="B2808" s="16" t="str">
        <f>IF(C2808="","",SUMIF('Account Ref'!B:B,'Trade Sheet'!C2808,'Account Ref'!A:A))</f>
        <v/>
      </c>
      <c r="C2808" s="33"/>
      <c r="D2808" s="34"/>
      <c r="E2808" s="34"/>
      <c r="L2808" s="37"/>
      <c r="M2808" s="38" t="str">
        <f t="shared" si="92"/>
        <v/>
      </c>
      <c r="N2808" s="39" t="str">
        <f t="shared" si="93"/>
        <v/>
      </c>
    </row>
    <row r="2809" spans="2:14" x14ac:dyDescent="0.25">
      <c r="B2809" s="16" t="str">
        <f>IF(C2809="","",SUMIF('Account Ref'!B:B,'Trade Sheet'!C2809,'Account Ref'!A:A))</f>
        <v/>
      </c>
      <c r="C2809" s="33"/>
      <c r="D2809" s="34"/>
      <c r="E2809" s="34"/>
      <c r="L2809" s="37"/>
      <c r="M2809" s="38" t="str">
        <f t="shared" si="92"/>
        <v/>
      </c>
      <c r="N2809" s="39" t="str">
        <f t="shared" si="93"/>
        <v/>
      </c>
    </row>
    <row r="2810" spans="2:14" x14ac:dyDescent="0.25">
      <c r="B2810" s="16" t="str">
        <f>IF(C2810="","",SUMIF('Account Ref'!B:B,'Trade Sheet'!C2810,'Account Ref'!A:A))</f>
        <v/>
      </c>
      <c r="C2810" s="33"/>
      <c r="D2810" s="34"/>
      <c r="E2810" s="34"/>
      <c r="L2810" s="37"/>
      <c r="M2810" s="38" t="str">
        <f t="shared" si="92"/>
        <v/>
      </c>
      <c r="N2810" s="39" t="str">
        <f t="shared" si="93"/>
        <v/>
      </c>
    </row>
    <row r="2811" spans="2:14" x14ac:dyDescent="0.25">
      <c r="B2811" s="16" t="str">
        <f>IF(C2811="","",SUMIF('Account Ref'!B:B,'Trade Sheet'!C2811,'Account Ref'!A:A))</f>
        <v/>
      </c>
      <c r="C2811" s="33"/>
      <c r="D2811" s="34"/>
      <c r="E2811" s="34"/>
      <c r="L2811" s="37"/>
      <c r="M2811" s="38" t="str">
        <f t="shared" si="92"/>
        <v/>
      </c>
      <c r="N2811" s="39" t="str">
        <f t="shared" si="93"/>
        <v/>
      </c>
    </row>
    <row r="2812" spans="2:14" x14ac:dyDescent="0.25">
      <c r="B2812" s="16" t="str">
        <f>IF(C2812="","",SUMIF('Account Ref'!B:B,'Trade Sheet'!C2812,'Account Ref'!A:A))</f>
        <v/>
      </c>
      <c r="C2812" s="33"/>
      <c r="D2812" s="34"/>
      <c r="E2812" s="34"/>
      <c r="L2812" s="37"/>
      <c r="M2812" s="38" t="str">
        <f t="shared" si="92"/>
        <v/>
      </c>
      <c r="N2812" s="39" t="str">
        <f t="shared" si="93"/>
        <v/>
      </c>
    </row>
    <row r="2813" spans="2:14" x14ac:dyDescent="0.25">
      <c r="B2813" s="16" t="str">
        <f>IF(C2813="","",SUMIF('Account Ref'!B:B,'Trade Sheet'!C2813,'Account Ref'!A:A))</f>
        <v/>
      </c>
      <c r="C2813" s="33"/>
      <c r="D2813" s="34"/>
      <c r="E2813" s="34"/>
      <c r="L2813" s="37"/>
      <c r="M2813" s="38" t="str">
        <f t="shared" si="92"/>
        <v/>
      </c>
      <c r="N2813" s="39" t="str">
        <f t="shared" si="93"/>
        <v/>
      </c>
    </row>
    <row r="2814" spans="2:14" x14ac:dyDescent="0.25">
      <c r="B2814" s="16" t="str">
        <f>IF(C2814="","",SUMIF('Account Ref'!B:B,'Trade Sheet'!C2814,'Account Ref'!A:A))</f>
        <v/>
      </c>
      <c r="C2814" s="33"/>
      <c r="D2814" s="34"/>
      <c r="E2814" s="34"/>
      <c r="L2814" s="37"/>
      <c r="M2814" s="38" t="str">
        <f t="shared" si="92"/>
        <v/>
      </c>
      <c r="N2814" s="39" t="str">
        <f t="shared" si="93"/>
        <v/>
      </c>
    </row>
    <row r="2815" spans="2:14" x14ac:dyDescent="0.25">
      <c r="B2815" s="16" t="str">
        <f>IF(C2815="","",SUMIF('Account Ref'!B:B,'Trade Sheet'!C2815,'Account Ref'!A:A))</f>
        <v/>
      </c>
      <c r="C2815" s="33"/>
      <c r="D2815" s="34"/>
      <c r="E2815" s="34"/>
      <c r="L2815" s="37"/>
      <c r="M2815" s="38" t="str">
        <f t="shared" si="92"/>
        <v/>
      </c>
      <c r="N2815" s="39" t="str">
        <f t="shared" si="93"/>
        <v/>
      </c>
    </row>
    <row r="2816" spans="2:14" x14ac:dyDescent="0.25">
      <c r="B2816" s="16" t="str">
        <f>IF(C2816="","",SUMIF('Account Ref'!B:B,'Trade Sheet'!C2816,'Account Ref'!A:A))</f>
        <v/>
      </c>
      <c r="C2816" s="33"/>
      <c r="D2816" s="34"/>
      <c r="E2816" s="34"/>
      <c r="L2816" s="37"/>
      <c r="M2816" s="38" t="str">
        <f t="shared" si="92"/>
        <v/>
      </c>
      <c r="N2816" s="39" t="str">
        <f t="shared" si="93"/>
        <v/>
      </c>
    </row>
    <row r="2817" spans="2:14" x14ac:dyDescent="0.25">
      <c r="B2817" s="16" t="str">
        <f>IF(C2817="","",SUMIF('Account Ref'!B:B,'Trade Sheet'!C2817,'Account Ref'!A:A))</f>
        <v/>
      </c>
      <c r="C2817" s="33"/>
      <c r="D2817" s="34"/>
      <c r="E2817" s="34"/>
      <c r="L2817" s="37"/>
      <c r="M2817" s="38" t="str">
        <f t="shared" si="92"/>
        <v/>
      </c>
      <c r="N2817" s="39" t="str">
        <f t="shared" si="93"/>
        <v/>
      </c>
    </row>
    <row r="2818" spans="2:14" x14ac:dyDescent="0.25">
      <c r="B2818" s="16" t="str">
        <f>IF(C2818="","",SUMIF('Account Ref'!B:B,'Trade Sheet'!C2818,'Account Ref'!A:A))</f>
        <v/>
      </c>
      <c r="C2818" s="33"/>
      <c r="D2818" s="34"/>
      <c r="E2818" s="34"/>
      <c r="L2818" s="37"/>
      <c r="M2818" s="38" t="str">
        <f t="shared" si="92"/>
        <v/>
      </c>
      <c r="N2818" s="39" t="str">
        <f t="shared" si="93"/>
        <v/>
      </c>
    </row>
    <row r="2819" spans="2:14" x14ac:dyDescent="0.25">
      <c r="B2819" s="16" t="str">
        <f>IF(C2819="","",SUMIF('Account Ref'!B:B,'Trade Sheet'!C2819,'Account Ref'!A:A))</f>
        <v/>
      </c>
      <c r="C2819" s="33"/>
      <c r="D2819" s="34"/>
      <c r="E2819" s="34"/>
      <c r="L2819" s="37"/>
      <c r="M2819" s="38" t="str">
        <f t="shared" si="92"/>
        <v/>
      </c>
      <c r="N2819" s="39" t="str">
        <f t="shared" si="93"/>
        <v/>
      </c>
    </row>
    <row r="2820" spans="2:14" x14ac:dyDescent="0.25">
      <c r="B2820" s="16" t="str">
        <f>IF(C2820="","",SUMIF('Account Ref'!B:B,'Trade Sheet'!C2820,'Account Ref'!A:A))</f>
        <v/>
      </c>
      <c r="C2820" s="33"/>
      <c r="D2820" s="34"/>
      <c r="E2820" s="34"/>
      <c r="L2820" s="37"/>
      <c r="M2820" s="38" t="str">
        <f t="shared" si="92"/>
        <v/>
      </c>
      <c r="N2820" s="39" t="str">
        <f t="shared" si="93"/>
        <v/>
      </c>
    </row>
    <row r="2821" spans="2:14" x14ac:dyDescent="0.25">
      <c r="B2821" s="16" t="str">
        <f>IF(C2821="","",SUMIF('Account Ref'!B:B,'Trade Sheet'!C2821,'Account Ref'!A:A))</f>
        <v/>
      </c>
      <c r="C2821" s="33"/>
      <c r="D2821" s="34"/>
      <c r="E2821" s="34"/>
      <c r="L2821" s="37"/>
      <c r="M2821" s="38" t="str">
        <f t="shared" si="92"/>
        <v/>
      </c>
      <c r="N2821" s="39" t="str">
        <f t="shared" si="93"/>
        <v/>
      </c>
    </row>
    <row r="2822" spans="2:14" x14ac:dyDescent="0.25">
      <c r="B2822" s="16" t="str">
        <f>IF(C2822="","",SUMIF('Account Ref'!B:B,'Trade Sheet'!C2822,'Account Ref'!A:A))</f>
        <v/>
      </c>
      <c r="C2822" s="33"/>
      <c r="D2822" s="34"/>
      <c r="E2822" s="34"/>
      <c r="L2822" s="37"/>
      <c r="M2822" s="38" t="str">
        <f t="shared" si="92"/>
        <v/>
      </c>
      <c r="N2822" s="39" t="str">
        <f t="shared" si="93"/>
        <v/>
      </c>
    </row>
    <row r="2823" spans="2:14" x14ac:dyDescent="0.25">
      <c r="B2823" s="16" t="str">
        <f>IF(C2823="","",SUMIF('Account Ref'!B:B,'Trade Sheet'!C2823,'Account Ref'!A:A))</f>
        <v/>
      </c>
      <c r="C2823" s="33"/>
      <c r="D2823" s="34"/>
      <c r="E2823" s="34"/>
      <c r="L2823" s="37"/>
      <c r="M2823" s="38" t="str">
        <f t="shared" si="92"/>
        <v/>
      </c>
      <c r="N2823" s="39" t="str">
        <f t="shared" si="93"/>
        <v/>
      </c>
    </row>
    <row r="2824" spans="2:14" x14ac:dyDescent="0.25">
      <c r="B2824" s="16" t="str">
        <f>IF(C2824="","",SUMIF('Account Ref'!B:B,'Trade Sheet'!C2824,'Account Ref'!A:A))</f>
        <v/>
      </c>
      <c r="C2824" s="33"/>
      <c r="D2824" s="34"/>
      <c r="E2824" s="34"/>
      <c r="L2824" s="37"/>
      <c r="M2824" s="38" t="str">
        <f t="shared" si="92"/>
        <v/>
      </c>
      <c r="N2824" s="39" t="str">
        <f t="shared" si="93"/>
        <v/>
      </c>
    </row>
    <row r="2825" spans="2:14" x14ac:dyDescent="0.25">
      <c r="B2825" s="16" t="str">
        <f>IF(C2825="","",SUMIF('Account Ref'!B:B,'Trade Sheet'!C2825,'Account Ref'!A:A))</f>
        <v/>
      </c>
      <c r="C2825" s="33"/>
      <c r="D2825" s="34"/>
      <c r="E2825" s="34"/>
      <c r="L2825" s="37"/>
      <c r="M2825" s="38" t="str">
        <f t="shared" si="92"/>
        <v/>
      </c>
      <c r="N2825" s="39" t="str">
        <f t="shared" si="93"/>
        <v/>
      </c>
    </row>
    <row r="2826" spans="2:14" x14ac:dyDescent="0.25">
      <c r="B2826" s="16" t="str">
        <f>IF(C2826="","",SUMIF('Account Ref'!B:B,'Trade Sheet'!C2826,'Account Ref'!A:A))</f>
        <v/>
      </c>
      <c r="C2826" s="33"/>
      <c r="D2826" s="34"/>
      <c r="E2826" s="34"/>
      <c r="L2826" s="37"/>
      <c r="M2826" s="38" t="str">
        <f t="shared" si="92"/>
        <v/>
      </c>
      <c r="N2826" s="39" t="str">
        <f t="shared" si="93"/>
        <v/>
      </c>
    </row>
    <row r="2827" spans="2:14" x14ac:dyDescent="0.25">
      <c r="B2827" s="16" t="str">
        <f>IF(C2827="","",SUMIF('Account Ref'!B:B,'Trade Sheet'!C2827,'Account Ref'!A:A))</f>
        <v/>
      </c>
      <c r="C2827" s="33"/>
      <c r="D2827" s="34"/>
      <c r="E2827" s="34"/>
      <c r="L2827" s="37"/>
      <c r="M2827" s="38" t="str">
        <f t="shared" si="92"/>
        <v/>
      </c>
      <c r="N2827" s="39" t="str">
        <f t="shared" si="93"/>
        <v/>
      </c>
    </row>
    <row r="2828" spans="2:14" x14ac:dyDescent="0.25">
      <c r="B2828" s="16" t="str">
        <f>IF(C2828="","",SUMIF('Account Ref'!B:B,'Trade Sheet'!C2828,'Account Ref'!A:A))</f>
        <v/>
      </c>
      <c r="C2828" s="33"/>
      <c r="D2828" s="34"/>
      <c r="E2828" s="34"/>
      <c r="L2828" s="37"/>
      <c r="M2828" s="38" t="str">
        <f t="shared" si="92"/>
        <v/>
      </c>
      <c r="N2828" s="39" t="str">
        <f t="shared" si="93"/>
        <v/>
      </c>
    </row>
    <row r="2829" spans="2:14" x14ac:dyDescent="0.25">
      <c r="B2829" s="16" t="str">
        <f>IF(C2829="","",SUMIF('Account Ref'!B:B,'Trade Sheet'!C2829,'Account Ref'!A:A))</f>
        <v/>
      </c>
      <c r="C2829" s="33"/>
      <c r="D2829" s="34"/>
      <c r="E2829" s="34"/>
      <c r="L2829" s="37"/>
      <c r="M2829" s="38" t="str">
        <f t="shared" si="92"/>
        <v/>
      </c>
      <c r="N2829" s="39" t="str">
        <f t="shared" si="93"/>
        <v/>
      </c>
    </row>
    <row r="2830" spans="2:14" x14ac:dyDescent="0.25">
      <c r="B2830" s="16" t="str">
        <f>IF(C2830="","",SUMIF('Account Ref'!B:B,'Trade Sheet'!C2830,'Account Ref'!A:A))</f>
        <v/>
      </c>
      <c r="C2830" s="33"/>
      <c r="D2830" s="34"/>
      <c r="E2830" s="34"/>
      <c r="L2830" s="37"/>
      <c r="M2830" s="38" t="str">
        <f t="shared" si="92"/>
        <v/>
      </c>
      <c r="N2830" s="39" t="str">
        <f t="shared" si="93"/>
        <v/>
      </c>
    </row>
    <row r="2831" spans="2:14" x14ac:dyDescent="0.25">
      <c r="B2831" s="16" t="str">
        <f>IF(C2831="","",SUMIF('Account Ref'!B:B,'Trade Sheet'!C2831,'Account Ref'!A:A))</f>
        <v/>
      </c>
      <c r="C2831" s="33"/>
      <c r="D2831" s="34"/>
      <c r="E2831" s="34"/>
      <c r="L2831" s="37"/>
      <c r="M2831" s="38" t="str">
        <f t="shared" si="92"/>
        <v/>
      </c>
      <c r="N2831" s="39" t="str">
        <f t="shared" si="93"/>
        <v/>
      </c>
    </row>
    <row r="2832" spans="2:14" x14ac:dyDescent="0.25">
      <c r="B2832" s="16" t="str">
        <f>IF(C2832="","",SUMIF('Account Ref'!B:B,'Trade Sheet'!C2832,'Account Ref'!A:A))</f>
        <v/>
      </c>
      <c r="C2832" s="33"/>
      <c r="D2832" s="34"/>
      <c r="E2832" s="34"/>
      <c r="L2832" s="37"/>
      <c r="M2832" s="38" t="str">
        <f t="shared" si="92"/>
        <v/>
      </c>
      <c r="N2832" s="39" t="str">
        <f t="shared" si="93"/>
        <v/>
      </c>
    </row>
    <row r="2833" spans="2:14" x14ac:dyDescent="0.25">
      <c r="B2833" s="16" t="str">
        <f>IF(C2833="","",SUMIF('Account Ref'!B:B,'Trade Sheet'!C2833,'Account Ref'!A:A))</f>
        <v/>
      </c>
      <c r="C2833" s="33"/>
      <c r="D2833" s="34"/>
      <c r="E2833" s="34"/>
      <c r="L2833" s="37"/>
      <c r="M2833" s="38" t="str">
        <f t="shared" si="92"/>
        <v/>
      </c>
      <c r="N2833" s="39" t="str">
        <f t="shared" si="93"/>
        <v/>
      </c>
    </row>
    <row r="2834" spans="2:14" x14ac:dyDescent="0.25">
      <c r="B2834" s="16" t="str">
        <f>IF(C2834="","",SUMIF('Account Ref'!B:B,'Trade Sheet'!C2834,'Account Ref'!A:A))</f>
        <v/>
      </c>
      <c r="C2834" s="33"/>
      <c r="D2834" s="34"/>
      <c r="E2834" s="34"/>
      <c r="L2834" s="37"/>
      <c r="M2834" s="38" t="str">
        <f t="shared" si="92"/>
        <v/>
      </c>
      <c r="N2834" s="39" t="str">
        <f t="shared" si="93"/>
        <v/>
      </c>
    </row>
    <row r="2835" spans="2:14" x14ac:dyDescent="0.25">
      <c r="B2835" s="16" t="str">
        <f>IF(C2835="","",SUMIF('Account Ref'!B:B,'Trade Sheet'!C2835,'Account Ref'!A:A))</f>
        <v/>
      </c>
      <c r="C2835" s="33"/>
      <c r="D2835" s="34"/>
      <c r="E2835" s="34"/>
      <c r="L2835" s="37"/>
      <c r="M2835" s="38" t="str">
        <f t="shared" si="92"/>
        <v/>
      </c>
      <c r="N2835" s="39" t="str">
        <f t="shared" si="93"/>
        <v/>
      </c>
    </row>
    <row r="2836" spans="2:14" x14ac:dyDescent="0.25">
      <c r="B2836" s="16" t="str">
        <f>IF(C2836="","",SUMIF('Account Ref'!B:B,'Trade Sheet'!C2836,'Account Ref'!A:A))</f>
        <v/>
      </c>
      <c r="C2836" s="33"/>
      <c r="D2836" s="34"/>
      <c r="E2836" s="34"/>
      <c r="L2836" s="37"/>
      <c r="M2836" s="38" t="str">
        <f t="shared" si="92"/>
        <v/>
      </c>
      <c r="N2836" s="39" t="str">
        <f t="shared" si="93"/>
        <v/>
      </c>
    </row>
    <row r="2837" spans="2:14" x14ac:dyDescent="0.25">
      <c r="B2837" s="16" t="str">
        <f>IF(C2837="","",SUMIF('Account Ref'!B:B,'Trade Sheet'!C2837,'Account Ref'!A:A))</f>
        <v/>
      </c>
      <c r="C2837" s="33"/>
      <c r="D2837" s="34"/>
      <c r="E2837" s="34"/>
      <c r="L2837" s="37"/>
      <c r="M2837" s="38" t="str">
        <f t="shared" si="92"/>
        <v/>
      </c>
      <c r="N2837" s="39" t="str">
        <f t="shared" si="93"/>
        <v/>
      </c>
    </row>
    <row r="2838" spans="2:14" x14ac:dyDescent="0.25">
      <c r="B2838" s="16" t="str">
        <f>IF(C2838="","",SUMIF('Account Ref'!B:B,'Trade Sheet'!C2838,'Account Ref'!A:A))</f>
        <v/>
      </c>
      <c r="C2838" s="33"/>
      <c r="D2838" s="34"/>
      <c r="E2838" s="34"/>
      <c r="L2838" s="37"/>
      <c r="M2838" s="38" t="str">
        <f t="shared" si="92"/>
        <v/>
      </c>
      <c r="N2838" s="39" t="str">
        <f t="shared" si="93"/>
        <v/>
      </c>
    </row>
    <row r="2839" spans="2:14" x14ac:dyDescent="0.25">
      <c r="B2839" s="16" t="str">
        <f>IF(C2839="","",SUMIF('Account Ref'!B:B,'Trade Sheet'!C2839,'Account Ref'!A:A))</f>
        <v/>
      </c>
      <c r="C2839" s="33"/>
      <c r="D2839" s="34"/>
      <c r="E2839" s="34"/>
      <c r="L2839" s="37"/>
      <c r="M2839" s="38" t="str">
        <f t="shared" si="92"/>
        <v/>
      </c>
      <c r="N2839" s="39" t="str">
        <f t="shared" si="93"/>
        <v/>
      </c>
    </row>
    <row r="2840" spans="2:14" x14ac:dyDescent="0.25">
      <c r="B2840" s="16" t="str">
        <f>IF(C2840="","",SUMIF('Account Ref'!B:B,'Trade Sheet'!C2840,'Account Ref'!A:A))</f>
        <v/>
      </c>
      <c r="C2840" s="33"/>
      <c r="D2840" s="34"/>
      <c r="E2840" s="34"/>
      <c r="L2840" s="37"/>
      <c r="M2840" s="38" t="str">
        <f t="shared" si="92"/>
        <v/>
      </c>
      <c r="N2840" s="39" t="str">
        <f t="shared" si="93"/>
        <v/>
      </c>
    </row>
    <row r="2841" spans="2:14" x14ac:dyDescent="0.25">
      <c r="B2841" s="16" t="str">
        <f>IF(C2841="","",SUMIF('Account Ref'!B:B,'Trade Sheet'!C2841,'Account Ref'!A:A))</f>
        <v/>
      </c>
      <c r="C2841" s="33"/>
      <c r="D2841" s="34"/>
      <c r="E2841" s="34"/>
      <c r="L2841" s="37"/>
      <c r="M2841" s="38" t="str">
        <f t="shared" si="92"/>
        <v/>
      </c>
      <c r="N2841" s="39" t="str">
        <f t="shared" si="93"/>
        <v/>
      </c>
    </row>
    <row r="2842" spans="2:14" x14ac:dyDescent="0.25">
      <c r="B2842" s="16" t="str">
        <f>IF(C2842="","",SUMIF('Account Ref'!B:B,'Trade Sheet'!C2842,'Account Ref'!A:A))</f>
        <v/>
      </c>
      <c r="C2842" s="33"/>
      <c r="D2842" s="34"/>
      <c r="E2842" s="34"/>
      <c r="L2842" s="37"/>
      <c r="M2842" s="38" t="str">
        <f t="shared" si="92"/>
        <v/>
      </c>
      <c r="N2842" s="39" t="str">
        <f t="shared" si="93"/>
        <v/>
      </c>
    </row>
    <row r="2843" spans="2:14" x14ac:dyDescent="0.25">
      <c r="B2843" s="16" t="str">
        <f>IF(C2843="","",SUMIF('Account Ref'!B:B,'Trade Sheet'!C2843,'Account Ref'!A:A))</f>
        <v/>
      </c>
      <c r="C2843" s="33"/>
      <c r="D2843" s="34"/>
      <c r="E2843" s="34"/>
      <c r="L2843" s="37"/>
      <c r="M2843" s="38" t="str">
        <f t="shared" si="92"/>
        <v/>
      </c>
      <c r="N2843" s="39" t="str">
        <f t="shared" si="93"/>
        <v/>
      </c>
    </row>
    <row r="2844" spans="2:14" x14ac:dyDescent="0.25">
      <c r="B2844" s="16" t="str">
        <f>IF(C2844="","",SUMIF('Account Ref'!B:B,'Trade Sheet'!C2844,'Account Ref'!A:A))</f>
        <v/>
      </c>
      <c r="C2844" s="33"/>
      <c r="D2844" s="34"/>
      <c r="E2844" s="34"/>
      <c r="L2844" s="37"/>
      <c r="M2844" s="38" t="str">
        <f t="shared" si="92"/>
        <v/>
      </c>
      <c r="N2844" s="39" t="str">
        <f t="shared" si="93"/>
        <v/>
      </c>
    </row>
    <row r="2845" spans="2:14" x14ac:dyDescent="0.25">
      <c r="B2845" s="16" t="str">
        <f>IF(C2845="","",SUMIF('Account Ref'!B:B,'Trade Sheet'!C2845,'Account Ref'!A:A))</f>
        <v/>
      </c>
      <c r="C2845" s="33"/>
      <c r="D2845" s="34"/>
      <c r="E2845" s="34"/>
      <c r="L2845" s="37"/>
      <c r="M2845" s="38" t="str">
        <f t="shared" si="92"/>
        <v/>
      </c>
      <c r="N2845" s="39" t="str">
        <f t="shared" si="93"/>
        <v/>
      </c>
    </row>
    <row r="2846" spans="2:14" x14ac:dyDescent="0.25">
      <c r="B2846" s="16" t="str">
        <f>IF(C2846="","",SUMIF('Account Ref'!B:B,'Trade Sheet'!C2846,'Account Ref'!A:A))</f>
        <v/>
      </c>
      <c r="C2846" s="33"/>
      <c r="D2846" s="34"/>
      <c r="E2846" s="34"/>
      <c r="L2846" s="37"/>
      <c r="M2846" s="38" t="str">
        <f t="shared" si="92"/>
        <v/>
      </c>
      <c r="N2846" s="39" t="str">
        <f t="shared" si="93"/>
        <v/>
      </c>
    </row>
    <row r="2847" spans="2:14" x14ac:dyDescent="0.25">
      <c r="B2847" s="16" t="str">
        <f>IF(C2847="","",SUMIF('Account Ref'!B:B,'Trade Sheet'!C2847,'Account Ref'!A:A))</f>
        <v/>
      </c>
      <c r="C2847" s="33"/>
      <c r="D2847" s="34"/>
      <c r="E2847" s="34"/>
      <c r="L2847" s="37"/>
      <c r="M2847" s="38" t="str">
        <f t="shared" si="92"/>
        <v/>
      </c>
      <c r="N2847" s="39" t="str">
        <f t="shared" si="93"/>
        <v/>
      </c>
    </row>
    <row r="2848" spans="2:14" x14ac:dyDescent="0.25">
      <c r="B2848" s="16" t="str">
        <f>IF(C2848="","",SUMIF('Account Ref'!B:B,'Trade Sheet'!C2848,'Account Ref'!A:A))</f>
        <v/>
      </c>
      <c r="C2848" s="33"/>
      <c r="D2848" s="34"/>
      <c r="E2848" s="34"/>
      <c r="L2848" s="37"/>
      <c r="M2848" s="38" t="str">
        <f t="shared" si="92"/>
        <v/>
      </c>
      <c r="N2848" s="39" t="str">
        <f t="shared" si="93"/>
        <v/>
      </c>
    </row>
    <row r="2849" spans="2:14" x14ac:dyDescent="0.25">
      <c r="B2849" s="16" t="str">
        <f>IF(C2849="","",SUMIF('Account Ref'!B:B,'Trade Sheet'!C2849,'Account Ref'!A:A))</f>
        <v/>
      </c>
      <c r="C2849" s="33"/>
      <c r="D2849" s="34"/>
      <c r="E2849" s="34"/>
      <c r="L2849" s="37"/>
      <c r="M2849" s="38" t="str">
        <f t="shared" si="92"/>
        <v/>
      </c>
      <c r="N2849" s="39" t="str">
        <f t="shared" si="93"/>
        <v/>
      </c>
    </row>
    <row r="2850" spans="2:14" x14ac:dyDescent="0.25">
      <c r="B2850" s="16" t="str">
        <f>IF(C2850="","",SUMIF('Account Ref'!B:B,'Trade Sheet'!C2850,'Account Ref'!A:A))</f>
        <v/>
      </c>
      <c r="C2850" s="33"/>
      <c r="D2850" s="34"/>
      <c r="E2850" s="34"/>
      <c r="L2850" s="37"/>
      <c r="M2850" s="38" t="str">
        <f t="shared" si="92"/>
        <v/>
      </c>
      <c r="N2850" s="39" t="str">
        <f t="shared" si="93"/>
        <v/>
      </c>
    </row>
    <row r="2851" spans="2:14" x14ac:dyDescent="0.25">
      <c r="B2851" s="16" t="str">
        <f>IF(C2851="","",SUMIF('Account Ref'!B:B,'Trade Sheet'!C2851,'Account Ref'!A:A))</f>
        <v/>
      </c>
      <c r="C2851" s="33"/>
      <c r="D2851" s="34"/>
      <c r="E2851" s="34"/>
      <c r="L2851" s="37"/>
      <c r="M2851" s="38" t="str">
        <f t="shared" si="92"/>
        <v/>
      </c>
      <c r="N2851" s="39" t="str">
        <f t="shared" si="93"/>
        <v/>
      </c>
    </row>
    <row r="2852" spans="2:14" x14ac:dyDescent="0.25">
      <c r="B2852" s="16" t="str">
        <f>IF(C2852="","",SUMIF('Account Ref'!B:B,'Trade Sheet'!C2852,'Account Ref'!A:A))</f>
        <v/>
      </c>
      <c r="C2852" s="33"/>
      <c r="D2852" s="34"/>
      <c r="E2852" s="34"/>
      <c r="L2852" s="37"/>
      <c r="M2852" s="38" t="str">
        <f t="shared" si="92"/>
        <v/>
      </c>
      <c r="N2852" s="39" t="str">
        <f t="shared" si="93"/>
        <v/>
      </c>
    </row>
    <row r="2853" spans="2:14" x14ac:dyDescent="0.25">
      <c r="B2853" s="16" t="str">
        <f>IF(C2853="","",SUMIF('Account Ref'!B:B,'Trade Sheet'!C2853,'Account Ref'!A:A))</f>
        <v/>
      </c>
      <c r="C2853" s="33"/>
      <c r="D2853" s="34"/>
      <c r="E2853" s="34"/>
      <c r="L2853" s="37"/>
      <c r="M2853" s="38" t="str">
        <f t="shared" si="92"/>
        <v/>
      </c>
      <c r="N2853" s="39" t="str">
        <f t="shared" si="93"/>
        <v/>
      </c>
    </row>
    <row r="2854" spans="2:14" x14ac:dyDescent="0.25">
      <c r="B2854" s="16" t="str">
        <f>IF(C2854="","",SUMIF('Account Ref'!B:B,'Trade Sheet'!C2854,'Account Ref'!A:A))</f>
        <v/>
      </c>
      <c r="C2854" s="33"/>
      <c r="D2854" s="34"/>
      <c r="E2854" s="34"/>
      <c r="L2854" s="37"/>
      <c r="M2854" s="38" t="str">
        <f t="shared" si="92"/>
        <v/>
      </c>
      <c r="N2854" s="39" t="str">
        <f t="shared" si="93"/>
        <v/>
      </c>
    </row>
    <row r="2855" spans="2:14" x14ac:dyDescent="0.25">
      <c r="B2855" s="16" t="str">
        <f>IF(C2855="","",SUMIF('Account Ref'!B:B,'Trade Sheet'!C2855,'Account Ref'!A:A))</f>
        <v/>
      </c>
      <c r="C2855" s="33"/>
      <c r="D2855" s="34"/>
      <c r="E2855" s="34"/>
      <c r="L2855" s="37"/>
      <c r="M2855" s="38" t="str">
        <f t="shared" si="92"/>
        <v/>
      </c>
      <c r="N2855" s="39" t="str">
        <f t="shared" si="93"/>
        <v/>
      </c>
    </row>
    <row r="2856" spans="2:14" x14ac:dyDescent="0.25">
      <c r="B2856" s="16" t="str">
        <f>IF(C2856="","",SUMIF('Account Ref'!B:B,'Trade Sheet'!C2856,'Account Ref'!A:A))</f>
        <v/>
      </c>
      <c r="C2856" s="33"/>
      <c r="D2856" s="34"/>
      <c r="E2856" s="34"/>
      <c r="L2856" s="37"/>
      <c r="M2856" s="38" t="str">
        <f t="shared" ref="M2856:M2919" si="94">IF(H2856="","",H2856*L2856)</f>
        <v/>
      </c>
      <c r="N2856" s="39" t="str">
        <f t="shared" ref="N2856:N2919" si="95">IF(M2856="","",I2856*-M2856)</f>
        <v/>
      </c>
    </row>
    <row r="2857" spans="2:14" x14ac:dyDescent="0.25">
      <c r="B2857" s="16" t="str">
        <f>IF(C2857="","",SUMIF('Account Ref'!B:B,'Trade Sheet'!C2857,'Account Ref'!A:A))</f>
        <v/>
      </c>
      <c r="C2857" s="33"/>
      <c r="D2857" s="34"/>
      <c r="E2857" s="34"/>
      <c r="L2857" s="37"/>
      <c r="M2857" s="38" t="str">
        <f t="shared" si="94"/>
        <v/>
      </c>
      <c r="N2857" s="39" t="str">
        <f t="shared" si="95"/>
        <v/>
      </c>
    </row>
    <row r="2858" spans="2:14" x14ac:dyDescent="0.25">
      <c r="B2858" s="16" t="str">
        <f>IF(C2858="","",SUMIF('Account Ref'!B:B,'Trade Sheet'!C2858,'Account Ref'!A:A))</f>
        <v/>
      </c>
      <c r="C2858" s="33"/>
      <c r="D2858" s="34"/>
      <c r="E2858" s="34"/>
      <c r="L2858" s="37"/>
      <c r="M2858" s="38" t="str">
        <f t="shared" si="94"/>
        <v/>
      </c>
      <c r="N2858" s="39" t="str">
        <f t="shared" si="95"/>
        <v/>
      </c>
    </row>
    <row r="2859" spans="2:14" x14ac:dyDescent="0.25">
      <c r="B2859" s="16" t="str">
        <f>IF(C2859="","",SUMIF('Account Ref'!B:B,'Trade Sheet'!C2859,'Account Ref'!A:A))</f>
        <v/>
      </c>
      <c r="C2859" s="33"/>
      <c r="D2859" s="34"/>
      <c r="E2859" s="34"/>
      <c r="L2859" s="37"/>
      <c r="M2859" s="38" t="str">
        <f t="shared" si="94"/>
        <v/>
      </c>
      <c r="N2859" s="39" t="str">
        <f t="shared" si="95"/>
        <v/>
      </c>
    </row>
    <row r="2860" spans="2:14" x14ac:dyDescent="0.25">
      <c r="B2860" s="16" t="str">
        <f>IF(C2860="","",SUMIF('Account Ref'!B:B,'Trade Sheet'!C2860,'Account Ref'!A:A))</f>
        <v/>
      </c>
      <c r="C2860" s="33"/>
      <c r="D2860" s="34"/>
      <c r="E2860" s="34"/>
      <c r="L2860" s="37"/>
      <c r="M2860" s="38" t="str">
        <f t="shared" si="94"/>
        <v/>
      </c>
      <c r="N2860" s="39" t="str">
        <f t="shared" si="95"/>
        <v/>
      </c>
    </row>
    <row r="2861" spans="2:14" x14ac:dyDescent="0.25">
      <c r="B2861" s="16" t="str">
        <f>IF(C2861="","",SUMIF('Account Ref'!B:B,'Trade Sheet'!C2861,'Account Ref'!A:A))</f>
        <v/>
      </c>
      <c r="C2861" s="33"/>
      <c r="D2861" s="34"/>
      <c r="E2861" s="34"/>
      <c r="L2861" s="37"/>
      <c r="M2861" s="38" t="str">
        <f t="shared" si="94"/>
        <v/>
      </c>
      <c r="N2861" s="39" t="str">
        <f t="shared" si="95"/>
        <v/>
      </c>
    </row>
    <row r="2862" spans="2:14" x14ac:dyDescent="0.25">
      <c r="B2862" s="16" t="str">
        <f>IF(C2862="","",SUMIF('Account Ref'!B:B,'Trade Sheet'!C2862,'Account Ref'!A:A))</f>
        <v/>
      </c>
      <c r="C2862" s="33"/>
      <c r="D2862" s="34"/>
      <c r="E2862" s="34"/>
      <c r="L2862" s="37"/>
      <c r="M2862" s="38" t="str">
        <f t="shared" si="94"/>
        <v/>
      </c>
      <c r="N2862" s="39" t="str">
        <f t="shared" si="95"/>
        <v/>
      </c>
    </row>
    <row r="2863" spans="2:14" x14ac:dyDescent="0.25">
      <c r="B2863" s="16" t="str">
        <f>IF(C2863="","",SUMIF('Account Ref'!B:B,'Trade Sheet'!C2863,'Account Ref'!A:A))</f>
        <v/>
      </c>
      <c r="C2863" s="33"/>
      <c r="D2863" s="34"/>
      <c r="E2863" s="34"/>
      <c r="L2863" s="37"/>
      <c r="M2863" s="38" t="str">
        <f t="shared" si="94"/>
        <v/>
      </c>
      <c r="N2863" s="39" t="str">
        <f t="shared" si="95"/>
        <v/>
      </c>
    </row>
    <row r="2864" spans="2:14" x14ac:dyDescent="0.25">
      <c r="B2864" s="16" t="str">
        <f>IF(C2864="","",SUMIF('Account Ref'!B:B,'Trade Sheet'!C2864,'Account Ref'!A:A))</f>
        <v/>
      </c>
      <c r="C2864" s="33"/>
      <c r="D2864" s="34"/>
      <c r="E2864" s="34"/>
      <c r="L2864" s="37"/>
      <c r="M2864" s="38" t="str">
        <f t="shared" si="94"/>
        <v/>
      </c>
      <c r="N2864" s="39" t="str">
        <f t="shared" si="95"/>
        <v/>
      </c>
    </row>
    <row r="2865" spans="2:14" x14ac:dyDescent="0.25">
      <c r="B2865" s="16" t="str">
        <f>IF(C2865="","",SUMIF('Account Ref'!B:B,'Trade Sheet'!C2865,'Account Ref'!A:A))</f>
        <v/>
      </c>
      <c r="C2865" s="33"/>
      <c r="D2865" s="34"/>
      <c r="E2865" s="34"/>
      <c r="L2865" s="37"/>
      <c r="M2865" s="38" t="str">
        <f t="shared" si="94"/>
        <v/>
      </c>
      <c r="N2865" s="39" t="str">
        <f t="shared" si="95"/>
        <v/>
      </c>
    </row>
    <row r="2866" spans="2:14" x14ac:dyDescent="0.25">
      <c r="B2866" s="16" t="str">
        <f>IF(C2866="","",SUMIF('Account Ref'!B:B,'Trade Sheet'!C2866,'Account Ref'!A:A))</f>
        <v/>
      </c>
      <c r="C2866" s="33"/>
      <c r="D2866" s="34"/>
      <c r="E2866" s="34"/>
      <c r="L2866" s="37"/>
      <c r="M2866" s="38" t="str">
        <f t="shared" si="94"/>
        <v/>
      </c>
      <c r="N2866" s="39" t="str">
        <f t="shared" si="95"/>
        <v/>
      </c>
    </row>
    <row r="2867" spans="2:14" x14ac:dyDescent="0.25">
      <c r="B2867" s="16" t="str">
        <f>IF(C2867="","",SUMIF('Account Ref'!B:B,'Trade Sheet'!C2867,'Account Ref'!A:A))</f>
        <v/>
      </c>
      <c r="C2867" s="33"/>
      <c r="D2867" s="34"/>
      <c r="E2867" s="34"/>
      <c r="L2867" s="37"/>
      <c r="M2867" s="38" t="str">
        <f t="shared" si="94"/>
        <v/>
      </c>
      <c r="N2867" s="39" t="str">
        <f t="shared" si="95"/>
        <v/>
      </c>
    </row>
    <row r="2868" spans="2:14" x14ac:dyDescent="0.25">
      <c r="B2868" s="16" t="str">
        <f>IF(C2868="","",SUMIF('Account Ref'!B:B,'Trade Sheet'!C2868,'Account Ref'!A:A))</f>
        <v/>
      </c>
      <c r="C2868" s="33"/>
      <c r="D2868" s="34"/>
      <c r="E2868" s="34"/>
      <c r="L2868" s="37"/>
      <c r="M2868" s="38" t="str">
        <f t="shared" si="94"/>
        <v/>
      </c>
      <c r="N2868" s="39" t="str">
        <f t="shared" si="95"/>
        <v/>
      </c>
    </row>
    <row r="2869" spans="2:14" x14ac:dyDescent="0.25">
      <c r="B2869" s="16" t="str">
        <f>IF(C2869="","",SUMIF('Account Ref'!B:B,'Trade Sheet'!C2869,'Account Ref'!A:A))</f>
        <v/>
      </c>
      <c r="C2869" s="33"/>
      <c r="D2869" s="34"/>
      <c r="E2869" s="34"/>
      <c r="L2869" s="37"/>
      <c r="M2869" s="38" t="str">
        <f t="shared" si="94"/>
        <v/>
      </c>
      <c r="N2869" s="39" t="str">
        <f t="shared" si="95"/>
        <v/>
      </c>
    </row>
    <row r="2870" spans="2:14" x14ac:dyDescent="0.25">
      <c r="B2870" s="16" t="str">
        <f>IF(C2870="","",SUMIF('Account Ref'!B:B,'Trade Sheet'!C2870,'Account Ref'!A:A))</f>
        <v/>
      </c>
      <c r="C2870" s="33"/>
      <c r="D2870" s="34"/>
      <c r="E2870" s="34"/>
      <c r="L2870" s="37"/>
      <c r="M2870" s="38" t="str">
        <f t="shared" si="94"/>
        <v/>
      </c>
      <c r="N2870" s="39" t="str">
        <f t="shared" si="95"/>
        <v/>
      </c>
    </row>
    <row r="2871" spans="2:14" x14ac:dyDescent="0.25">
      <c r="B2871" s="16" t="str">
        <f>IF(C2871="","",SUMIF('Account Ref'!B:B,'Trade Sheet'!C2871,'Account Ref'!A:A))</f>
        <v/>
      </c>
      <c r="C2871" s="33"/>
      <c r="D2871" s="34"/>
      <c r="E2871" s="34"/>
      <c r="L2871" s="37"/>
      <c r="M2871" s="38" t="str">
        <f t="shared" si="94"/>
        <v/>
      </c>
      <c r="N2871" s="39" t="str">
        <f t="shared" si="95"/>
        <v/>
      </c>
    </row>
    <row r="2872" spans="2:14" x14ac:dyDescent="0.25">
      <c r="B2872" s="16" t="str">
        <f>IF(C2872="","",SUMIF('Account Ref'!B:B,'Trade Sheet'!C2872,'Account Ref'!A:A))</f>
        <v/>
      </c>
      <c r="C2872" s="33"/>
      <c r="D2872" s="34"/>
      <c r="E2872" s="34"/>
      <c r="L2872" s="37"/>
      <c r="M2872" s="38" t="str">
        <f t="shared" si="94"/>
        <v/>
      </c>
      <c r="N2872" s="39" t="str">
        <f t="shared" si="95"/>
        <v/>
      </c>
    </row>
    <row r="2873" spans="2:14" x14ac:dyDescent="0.25">
      <c r="B2873" s="16" t="str">
        <f>IF(C2873="","",SUMIF('Account Ref'!B:B,'Trade Sheet'!C2873,'Account Ref'!A:A))</f>
        <v/>
      </c>
      <c r="C2873" s="33"/>
      <c r="D2873" s="34"/>
      <c r="E2873" s="34"/>
      <c r="L2873" s="37"/>
      <c r="M2873" s="38" t="str">
        <f t="shared" si="94"/>
        <v/>
      </c>
      <c r="N2873" s="39" t="str">
        <f t="shared" si="95"/>
        <v/>
      </c>
    </row>
    <row r="2874" spans="2:14" x14ac:dyDescent="0.25">
      <c r="B2874" s="16" t="str">
        <f>IF(C2874="","",SUMIF('Account Ref'!B:B,'Trade Sheet'!C2874,'Account Ref'!A:A))</f>
        <v/>
      </c>
      <c r="C2874" s="33"/>
      <c r="D2874" s="34"/>
      <c r="E2874" s="34"/>
      <c r="L2874" s="37"/>
      <c r="M2874" s="38" t="str">
        <f t="shared" si="94"/>
        <v/>
      </c>
      <c r="N2874" s="39" t="str">
        <f t="shared" si="95"/>
        <v/>
      </c>
    </row>
    <row r="2875" spans="2:14" x14ac:dyDescent="0.25">
      <c r="B2875" s="16" t="str">
        <f>IF(C2875="","",SUMIF('Account Ref'!B:B,'Trade Sheet'!C2875,'Account Ref'!A:A))</f>
        <v/>
      </c>
      <c r="C2875" s="33"/>
      <c r="D2875" s="34"/>
      <c r="E2875" s="34"/>
      <c r="L2875" s="37"/>
      <c r="M2875" s="38" t="str">
        <f t="shared" si="94"/>
        <v/>
      </c>
      <c r="N2875" s="39" t="str">
        <f t="shared" si="95"/>
        <v/>
      </c>
    </row>
    <row r="2876" spans="2:14" x14ac:dyDescent="0.25">
      <c r="B2876" s="16" t="str">
        <f>IF(C2876="","",SUMIF('Account Ref'!B:B,'Trade Sheet'!C2876,'Account Ref'!A:A))</f>
        <v/>
      </c>
      <c r="C2876" s="33"/>
      <c r="D2876" s="34"/>
      <c r="E2876" s="34"/>
      <c r="L2876" s="37"/>
      <c r="M2876" s="38" t="str">
        <f t="shared" si="94"/>
        <v/>
      </c>
      <c r="N2876" s="39" t="str">
        <f t="shared" si="95"/>
        <v/>
      </c>
    </row>
    <row r="2877" spans="2:14" x14ac:dyDescent="0.25">
      <c r="B2877" s="16" t="str">
        <f>IF(C2877="","",SUMIF('Account Ref'!B:B,'Trade Sheet'!C2877,'Account Ref'!A:A))</f>
        <v/>
      </c>
      <c r="C2877" s="33"/>
      <c r="D2877" s="34"/>
      <c r="E2877" s="34"/>
      <c r="L2877" s="37"/>
      <c r="M2877" s="38" t="str">
        <f t="shared" si="94"/>
        <v/>
      </c>
      <c r="N2877" s="39" t="str">
        <f t="shared" si="95"/>
        <v/>
      </c>
    </row>
    <row r="2878" spans="2:14" x14ac:dyDescent="0.25">
      <c r="B2878" s="16" t="str">
        <f>IF(C2878="","",SUMIF('Account Ref'!B:B,'Trade Sheet'!C2878,'Account Ref'!A:A))</f>
        <v/>
      </c>
      <c r="C2878" s="33"/>
      <c r="D2878" s="34"/>
      <c r="E2878" s="34"/>
      <c r="L2878" s="37"/>
      <c r="M2878" s="38" t="str">
        <f t="shared" si="94"/>
        <v/>
      </c>
      <c r="N2878" s="39" t="str">
        <f t="shared" si="95"/>
        <v/>
      </c>
    </row>
    <row r="2879" spans="2:14" x14ac:dyDescent="0.25">
      <c r="B2879" s="16" t="str">
        <f>IF(C2879="","",SUMIF('Account Ref'!B:B,'Trade Sheet'!C2879,'Account Ref'!A:A))</f>
        <v/>
      </c>
      <c r="C2879" s="33"/>
      <c r="D2879" s="34"/>
      <c r="E2879" s="34"/>
      <c r="L2879" s="37"/>
      <c r="M2879" s="38" t="str">
        <f t="shared" si="94"/>
        <v/>
      </c>
      <c r="N2879" s="39" t="str">
        <f t="shared" si="95"/>
        <v/>
      </c>
    </row>
    <row r="2880" spans="2:14" x14ac:dyDescent="0.25">
      <c r="B2880" s="16" t="str">
        <f>IF(C2880="","",SUMIF('Account Ref'!B:B,'Trade Sheet'!C2880,'Account Ref'!A:A))</f>
        <v/>
      </c>
      <c r="C2880" s="33"/>
      <c r="D2880" s="34"/>
      <c r="E2880" s="34"/>
      <c r="L2880" s="37"/>
      <c r="M2880" s="38" t="str">
        <f t="shared" si="94"/>
        <v/>
      </c>
      <c r="N2880" s="39" t="str">
        <f t="shared" si="95"/>
        <v/>
      </c>
    </row>
    <row r="2881" spans="2:14" x14ac:dyDescent="0.25">
      <c r="B2881" s="16" t="str">
        <f>IF(C2881="","",SUMIF('Account Ref'!B:B,'Trade Sheet'!C2881,'Account Ref'!A:A))</f>
        <v/>
      </c>
      <c r="C2881" s="33"/>
      <c r="D2881" s="34"/>
      <c r="E2881" s="34"/>
      <c r="L2881" s="37"/>
      <c r="M2881" s="38" t="str">
        <f t="shared" si="94"/>
        <v/>
      </c>
      <c r="N2881" s="39" t="str">
        <f t="shared" si="95"/>
        <v/>
      </c>
    </row>
    <row r="2882" spans="2:14" x14ac:dyDescent="0.25">
      <c r="B2882" s="16" t="str">
        <f>IF(C2882="","",SUMIF('Account Ref'!B:B,'Trade Sheet'!C2882,'Account Ref'!A:A))</f>
        <v/>
      </c>
      <c r="C2882" s="33"/>
      <c r="D2882" s="34"/>
      <c r="E2882" s="34"/>
      <c r="L2882" s="37"/>
      <c r="M2882" s="38" t="str">
        <f t="shared" si="94"/>
        <v/>
      </c>
      <c r="N2882" s="39" t="str">
        <f t="shared" si="95"/>
        <v/>
      </c>
    </row>
    <row r="2883" spans="2:14" x14ac:dyDescent="0.25">
      <c r="B2883" s="16" t="str">
        <f>IF(C2883="","",SUMIF('Account Ref'!B:B,'Trade Sheet'!C2883,'Account Ref'!A:A))</f>
        <v/>
      </c>
      <c r="C2883" s="33"/>
      <c r="D2883" s="34"/>
      <c r="E2883" s="34"/>
      <c r="L2883" s="37"/>
      <c r="M2883" s="38" t="str">
        <f t="shared" si="94"/>
        <v/>
      </c>
      <c r="N2883" s="39" t="str">
        <f t="shared" si="95"/>
        <v/>
      </c>
    </row>
    <row r="2884" spans="2:14" x14ac:dyDescent="0.25">
      <c r="B2884" s="16" t="str">
        <f>IF(C2884="","",SUMIF('Account Ref'!B:B,'Trade Sheet'!C2884,'Account Ref'!A:A))</f>
        <v/>
      </c>
      <c r="C2884" s="33"/>
      <c r="D2884" s="34"/>
      <c r="E2884" s="34"/>
      <c r="L2884" s="37"/>
      <c r="M2884" s="38" t="str">
        <f t="shared" si="94"/>
        <v/>
      </c>
      <c r="N2884" s="39" t="str">
        <f t="shared" si="95"/>
        <v/>
      </c>
    </row>
    <row r="2885" spans="2:14" x14ac:dyDescent="0.25">
      <c r="B2885" s="16" t="str">
        <f>IF(C2885="","",SUMIF('Account Ref'!B:B,'Trade Sheet'!C2885,'Account Ref'!A:A))</f>
        <v/>
      </c>
      <c r="C2885" s="33"/>
      <c r="D2885" s="34"/>
      <c r="E2885" s="34"/>
      <c r="L2885" s="37"/>
      <c r="M2885" s="38" t="str">
        <f t="shared" si="94"/>
        <v/>
      </c>
      <c r="N2885" s="39" t="str">
        <f t="shared" si="95"/>
        <v/>
      </c>
    </row>
    <row r="2886" spans="2:14" x14ac:dyDescent="0.25">
      <c r="B2886" s="16" t="str">
        <f>IF(C2886="","",SUMIF('Account Ref'!B:B,'Trade Sheet'!C2886,'Account Ref'!A:A))</f>
        <v/>
      </c>
      <c r="C2886" s="33"/>
      <c r="D2886" s="34"/>
      <c r="E2886" s="34"/>
      <c r="L2886" s="37"/>
      <c r="M2886" s="38" t="str">
        <f t="shared" si="94"/>
        <v/>
      </c>
      <c r="N2886" s="39" t="str">
        <f t="shared" si="95"/>
        <v/>
      </c>
    </row>
    <row r="2887" spans="2:14" x14ac:dyDescent="0.25">
      <c r="B2887" s="16" t="str">
        <f>IF(C2887="","",SUMIF('Account Ref'!B:B,'Trade Sheet'!C2887,'Account Ref'!A:A))</f>
        <v/>
      </c>
      <c r="C2887" s="33"/>
      <c r="D2887" s="34"/>
      <c r="E2887" s="34"/>
      <c r="L2887" s="37"/>
      <c r="M2887" s="38" t="str">
        <f t="shared" si="94"/>
        <v/>
      </c>
      <c r="N2887" s="39" t="str">
        <f t="shared" si="95"/>
        <v/>
      </c>
    </row>
    <row r="2888" spans="2:14" x14ac:dyDescent="0.25">
      <c r="B2888" s="16" t="str">
        <f>IF(C2888="","",SUMIF('Account Ref'!B:B,'Trade Sheet'!C2888,'Account Ref'!A:A))</f>
        <v/>
      </c>
      <c r="C2888" s="33"/>
      <c r="D2888" s="34"/>
      <c r="E2888" s="34"/>
      <c r="L2888" s="37"/>
      <c r="M2888" s="38" t="str">
        <f t="shared" si="94"/>
        <v/>
      </c>
      <c r="N2888" s="39" t="str">
        <f t="shared" si="95"/>
        <v/>
      </c>
    </row>
    <row r="2889" spans="2:14" x14ac:dyDescent="0.25">
      <c r="B2889" s="16" t="str">
        <f>IF(C2889="","",SUMIF('Account Ref'!B:B,'Trade Sheet'!C2889,'Account Ref'!A:A))</f>
        <v/>
      </c>
      <c r="C2889" s="33"/>
      <c r="D2889" s="34"/>
      <c r="E2889" s="34"/>
      <c r="L2889" s="37"/>
      <c r="M2889" s="38" t="str">
        <f t="shared" si="94"/>
        <v/>
      </c>
      <c r="N2889" s="39" t="str">
        <f t="shared" si="95"/>
        <v/>
      </c>
    </row>
    <row r="2890" spans="2:14" x14ac:dyDescent="0.25">
      <c r="B2890" s="16" t="str">
        <f>IF(C2890="","",SUMIF('Account Ref'!B:B,'Trade Sheet'!C2890,'Account Ref'!A:A))</f>
        <v/>
      </c>
      <c r="C2890" s="33"/>
      <c r="D2890" s="34"/>
      <c r="E2890" s="34"/>
      <c r="L2890" s="37"/>
      <c r="M2890" s="38" t="str">
        <f t="shared" si="94"/>
        <v/>
      </c>
      <c r="N2890" s="39" t="str">
        <f t="shared" si="95"/>
        <v/>
      </c>
    </row>
    <row r="2891" spans="2:14" x14ac:dyDescent="0.25">
      <c r="B2891" s="16" t="str">
        <f>IF(C2891="","",SUMIF('Account Ref'!B:B,'Trade Sheet'!C2891,'Account Ref'!A:A))</f>
        <v/>
      </c>
      <c r="C2891" s="33"/>
      <c r="D2891" s="34"/>
      <c r="E2891" s="34"/>
      <c r="L2891" s="37"/>
      <c r="M2891" s="38" t="str">
        <f t="shared" si="94"/>
        <v/>
      </c>
      <c r="N2891" s="39" t="str">
        <f t="shared" si="95"/>
        <v/>
      </c>
    </row>
    <row r="2892" spans="2:14" x14ac:dyDescent="0.25">
      <c r="B2892" s="16" t="str">
        <f>IF(C2892="","",SUMIF('Account Ref'!B:B,'Trade Sheet'!C2892,'Account Ref'!A:A))</f>
        <v/>
      </c>
      <c r="C2892" s="33"/>
      <c r="D2892" s="34"/>
      <c r="E2892" s="34"/>
      <c r="L2892" s="37"/>
      <c r="M2892" s="38" t="str">
        <f t="shared" si="94"/>
        <v/>
      </c>
      <c r="N2892" s="39" t="str">
        <f t="shared" si="95"/>
        <v/>
      </c>
    </row>
    <row r="2893" spans="2:14" x14ac:dyDescent="0.25">
      <c r="B2893" s="16" t="str">
        <f>IF(C2893="","",SUMIF('Account Ref'!B:B,'Trade Sheet'!C2893,'Account Ref'!A:A))</f>
        <v/>
      </c>
      <c r="C2893" s="33"/>
      <c r="D2893" s="34"/>
      <c r="E2893" s="34"/>
      <c r="L2893" s="37"/>
      <c r="M2893" s="38" t="str">
        <f t="shared" si="94"/>
        <v/>
      </c>
      <c r="N2893" s="39" t="str">
        <f t="shared" si="95"/>
        <v/>
      </c>
    </row>
    <row r="2894" spans="2:14" x14ac:dyDescent="0.25">
      <c r="B2894" s="16" t="str">
        <f>IF(C2894="","",SUMIF('Account Ref'!B:B,'Trade Sheet'!C2894,'Account Ref'!A:A))</f>
        <v/>
      </c>
      <c r="C2894" s="33"/>
      <c r="D2894" s="34"/>
      <c r="E2894" s="34"/>
      <c r="L2894" s="37"/>
      <c r="M2894" s="38" t="str">
        <f t="shared" si="94"/>
        <v/>
      </c>
      <c r="N2894" s="39" t="str">
        <f t="shared" si="95"/>
        <v/>
      </c>
    </row>
    <row r="2895" spans="2:14" x14ac:dyDescent="0.25">
      <c r="B2895" s="16" t="str">
        <f>IF(C2895="","",SUMIF('Account Ref'!B:B,'Trade Sheet'!C2895,'Account Ref'!A:A))</f>
        <v/>
      </c>
      <c r="C2895" s="33"/>
      <c r="D2895" s="34"/>
      <c r="E2895" s="34"/>
      <c r="L2895" s="37"/>
      <c r="M2895" s="38" t="str">
        <f t="shared" si="94"/>
        <v/>
      </c>
      <c r="N2895" s="39" t="str">
        <f t="shared" si="95"/>
        <v/>
      </c>
    </row>
    <row r="2896" spans="2:14" x14ac:dyDescent="0.25">
      <c r="B2896" s="16" t="str">
        <f>IF(C2896="","",SUMIF('Account Ref'!B:B,'Trade Sheet'!C2896,'Account Ref'!A:A))</f>
        <v/>
      </c>
      <c r="C2896" s="33"/>
      <c r="D2896" s="34"/>
      <c r="E2896" s="34"/>
      <c r="L2896" s="37"/>
      <c r="M2896" s="38" t="str">
        <f t="shared" si="94"/>
        <v/>
      </c>
      <c r="N2896" s="39" t="str">
        <f t="shared" si="95"/>
        <v/>
      </c>
    </row>
    <row r="2897" spans="2:14" x14ac:dyDescent="0.25">
      <c r="B2897" s="16" t="str">
        <f>IF(C2897="","",SUMIF('Account Ref'!B:B,'Trade Sheet'!C2897,'Account Ref'!A:A))</f>
        <v/>
      </c>
      <c r="C2897" s="33"/>
      <c r="D2897" s="34"/>
      <c r="E2897" s="34"/>
      <c r="L2897" s="37"/>
      <c r="M2897" s="38" t="str">
        <f t="shared" si="94"/>
        <v/>
      </c>
      <c r="N2897" s="39" t="str">
        <f t="shared" si="95"/>
        <v/>
      </c>
    </row>
    <row r="2898" spans="2:14" x14ac:dyDescent="0.25">
      <c r="B2898" s="16" t="str">
        <f>IF(C2898="","",SUMIF('Account Ref'!B:B,'Trade Sheet'!C2898,'Account Ref'!A:A))</f>
        <v/>
      </c>
      <c r="C2898" s="33"/>
      <c r="D2898" s="34"/>
      <c r="E2898" s="34"/>
      <c r="L2898" s="37"/>
      <c r="M2898" s="38" t="str">
        <f t="shared" si="94"/>
        <v/>
      </c>
      <c r="N2898" s="39" t="str">
        <f t="shared" si="95"/>
        <v/>
      </c>
    </row>
    <row r="2899" spans="2:14" x14ac:dyDescent="0.25">
      <c r="B2899" s="16" t="str">
        <f>IF(C2899="","",SUMIF('Account Ref'!B:B,'Trade Sheet'!C2899,'Account Ref'!A:A))</f>
        <v/>
      </c>
      <c r="C2899" s="33"/>
      <c r="D2899" s="34"/>
      <c r="E2899" s="34"/>
      <c r="L2899" s="37"/>
      <c r="M2899" s="38" t="str">
        <f t="shared" si="94"/>
        <v/>
      </c>
      <c r="N2899" s="39" t="str">
        <f t="shared" si="95"/>
        <v/>
      </c>
    </row>
    <row r="2900" spans="2:14" x14ac:dyDescent="0.25">
      <c r="B2900" s="16" t="str">
        <f>IF(C2900="","",SUMIF('Account Ref'!B:B,'Trade Sheet'!C2900,'Account Ref'!A:A))</f>
        <v/>
      </c>
      <c r="C2900" s="33"/>
      <c r="D2900" s="34"/>
      <c r="E2900" s="34"/>
      <c r="L2900" s="37"/>
      <c r="M2900" s="38" t="str">
        <f t="shared" si="94"/>
        <v/>
      </c>
      <c r="N2900" s="39" t="str">
        <f t="shared" si="95"/>
        <v/>
      </c>
    </row>
    <row r="2901" spans="2:14" x14ac:dyDescent="0.25">
      <c r="B2901" s="16" t="str">
        <f>IF(C2901="","",SUMIF('Account Ref'!B:B,'Trade Sheet'!C2901,'Account Ref'!A:A))</f>
        <v/>
      </c>
      <c r="C2901" s="33"/>
      <c r="D2901" s="34"/>
      <c r="E2901" s="34"/>
      <c r="L2901" s="37"/>
      <c r="M2901" s="38" t="str">
        <f t="shared" si="94"/>
        <v/>
      </c>
      <c r="N2901" s="39" t="str">
        <f t="shared" si="95"/>
        <v/>
      </c>
    </row>
    <row r="2902" spans="2:14" x14ac:dyDescent="0.25">
      <c r="B2902" s="16" t="str">
        <f>IF(C2902="","",SUMIF('Account Ref'!B:B,'Trade Sheet'!C2902,'Account Ref'!A:A))</f>
        <v/>
      </c>
      <c r="C2902" s="33"/>
      <c r="D2902" s="34"/>
      <c r="E2902" s="34"/>
      <c r="L2902" s="37"/>
      <c r="M2902" s="38" t="str">
        <f t="shared" si="94"/>
        <v/>
      </c>
      <c r="N2902" s="39" t="str">
        <f t="shared" si="95"/>
        <v/>
      </c>
    </row>
    <row r="2903" spans="2:14" x14ac:dyDescent="0.25">
      <c r="B2903" s="16" t="str">
        <f>IF(C2903="","",SUMIF('Account Ref'!B:B,'Trade Sheet'!C2903,'Account Ref'!A:A))</f>
        <v/>
      </c>
      <c r="C2903" s="33"/>
      <c r="D2903" s="34"/>
      <c r="E2903" s="34"/>
      <c r="L2903" s="37"/>
      <c r="M2903" s="38" t="str">
        <f t="shared" si="94"/>
        <v/>
      </c>
      <c r="N2903" s="39" t="str">
        <f t="shared" si="95"/>
        <v/>
      </c>
    </row>
    <row r="2904" spans="2:14" x14ac:dyDescent="0.25">
      <c r="B2904" s="16" t="str">
        <f>IF(C2904="","",SUMIF('Account Ref'!B:B,'Trade Sheet'!C2904,'Account Ref'!A:A))</f>
        <v/>
      </c>
      <c r="C2904" s="33"/>
      <c r="D2904" s="34"/>
      <c r="E2904" s="34"/>
      <c r="L2904" s="37"/>
      <c r="M2904" s="38" t="str">
        <f t="shared" si="94"/>
        <v/>
      </c>
      <c r="N2904" s="39" t="str">
        <f t="shared" si="95"/>
        <v/>
      </c>
    </row>
    <row r="2905" spans="2:14" x14ac:dyDescent="0.25">
      <c r="B2905" s="16" t="str">
        <f>IF(C2905="","",SUMIF('Account Ref'!B:B,'Trade Sheet'!C2905,'Account Ref'!A:A))</f>
        <v/>
      </c>
      <c r="C2905" s="33"/>
      <c r="D2905" s="34"/>
      <c r="E2905" s="34"/>
      <c r="L2905" s="37"/>
      <c r="M2905" s="38" t="str">
        <f t="shared" si="94"/>
        <v/>
      </c>
      <c r="N2905" s="39" t="str">
        <f t="shared" si="95"/>
        <v/>
      </c>
    </row>
    <row r="2906" spans="2:14" x14ac:dyDescent="0.25">
      <c r="B2906" s="16" t="str">
        <f>IF(C2906="","",SUMIF('Account Ref'!B:B,'Trade Sheet'!C2906,'Account Ref'!A:A))</f>
        <v/>
      </c>
      <c r="C2906" s="33"/>
      <c r="D2906" s="34"/>
      <c r="E2906" s="34"/>
      <c r="L2906" s="37"/>
      <c r="M2906" s="38" t="str">
        <f t="shared" si="94"/>
        <v/>
      </c>
      <c r="N2906" s="39" t="str">
        <f t="shared" si="95"/>
        <v/>
      </c>
    </row>
    <row r="2907" spans="2:14" x14ac:dyDescent="0.25">
      <c r="B2907" s="16" t="str">
        <f>IF(C2907="","",SUMIF('Account Ref'!B:B,'Trade Sheet'!C2907,'Account Ref'!A:A))</f>
        <v/>
      </c>
      <c r="C2907" s="33"/>
      <c r="D2907" s="34"/>
      <c r="E2907" s="34"/>
      <c r="L2907" s="37"/>
      <c r="M2907" s="38" t="str">
        <f t="shared" si="94"/>
        <v/>
      </c>
      <c r="N2907" s="39" t="str">
        <f t="shared" si="95"/>
        <v/>
      </c>
    </row>
    <row r="2908" spans="2:14" x14ac:dyDescent="0.25">
      <c r="B2908" s="16" t="str">
        <f>IF(C2908="","",SUMIF('Account Ref'!B:B,'Trade Sheet'!C2908,'Account Ref'!A:A))</f>
        <v/>
      </c>
      <c r="C2908" s="33"/>
      <c r="D2908" s="34"/>
      <c r="E2908" s="34"/>
      <c r="L2908" s="37"/>
      <c r="M2908" s="38" t="str">
        <f t="shared" si="94"/>
        <v/>
      </c>
      <c r="N2908" s="39" t="str">
        <f t="shared" si="95"/>
        <v/>
      </c>
    </row>
    <row r="2909" spans="2:14" x14ac:dyDescent="0.25">
      <c r="B2909" s="16" t="str">
        <f>IF(C2909="","",SUMIF('Account Ref'!B:B,'Trade Sheet'!C2909,'Account Ref'!A:A))</f>
        <v/>
      </c>
      <c r="C2909" s="33"/>
      <c r="D2909" s="34"/>
      <c r="E2909" s="34"/>
      <c r="L2909" s="37"/>
      <c r="M2909" s="38" t="str">
        <f t="shared" si="94"/>
        <v/>
      </c>
      <c r="N2909" s="39" t="str">
        <f t="shared" si="95"/>
        <v/>
      </c>
    </row>
    <row r="2910" spans="2:14" x14ac:dyDescent="0.25">
      <c r="B2910" s="16" t="str">
        <f>IF(C2910="","",SUMIF('Account Ref'!B:B,'Trade Sheet'!C2910,'Account Ref'!A:A))</f>
        <v/>
      </c>
      <c r="C2910" s="33"/>
      <c r="D2910" s="34"/>
      <c r="E2910" s="34"/>
      <c r="L2910" s="37"/>
      <c r="M2910" s="38" t="str">
        <f t="shared" si="94"/>
        <v/>
      </c>
      <c r="N2910" s="39" t="str">
        <f t="shared" si="95"/>
        <v/>
      </c>
    </row>
    <row r="2911" spans="2:14" x14ac:dyDescent="0.25">
      <c r="B2911" s="16" t="str">
        <f>IF(C2911="","",SUMIF('Account Ref'!B:B,'Trade Sheet'!C2911,'Account Ref'!A:A))</f>
        <v/>
      </c>
      <c r="C2911" s="33"/>
      <c r="D2911" s="34"/>
      <c r="E2911" s="34"/>
      <c r="L2911" s="37"/>
      <c r="M2911" s="38" t="str">
        <f t="shared" si="94"/>
        <v/>
      </c>
      <c r="N2911" s="39" t="str">
        <f t="shared" si="95"/>
        <v/>
      </c>
    </row>
    <row r="2912" spans="2:14" x14ac:dyDescent="0.25">
      <c r="B2912" s="16" t="str">
        <f>IF(C2912="","",SUMIF('Account Ref'!B:B,'Trade Sheet'!C2912,'Account Ref'!A:A))</f>
        <v/>
      </c>
      <c r="C2912" s="33"/>
      <c r="D2912" s="34"/>
      <c r="E2912" s="34"/>
      <c r="L2912" s="37"/>
      <c r="M2912" s="38" t="str">
        <f t="shared" si="94"/>
        <v/>
      </c>
      <c r="N2912" s="39" t="str">
        <f t="shared" si="95"/>
        <v/>
      </c>
    </row>
    <row r="2913" spans="2:14" x14ac:dyDescent="0.25">
      <c r="B2913" s="16" t="str">
        <f>IF(C2913="","",SUMIF('Account Ref'!B:B,'Trade Sheet'!C2913,'Account Ref'!A:A))</f>
        <v/>
      </c>
      <c r="C2913" s="33"/>
      <c r="D2913" s="34"/>
      <c r="E2913" s="34"/>
      <c r="L2913" s="37"/>
      <c r="M2913" s="38" t="str">
        <f t="shared" si="94"/>
        <v/>
      </c>
      <c r="N2913" s="39" t="str">
        <f t="shared" si="95"/>
        <v/>
      </c>
    </row>
    <row r="2914" spans="2:14" x14ac:dyDescent="0.25">
      <c r="B2914" s="16" t="str">
        <f>IF(C2914="","",SUMIF('Account Ref'!B:B,'Trade Sheet'!C2914,'Account Ref'!A:A))</f>
        <v/>
      </c>
      <c r="C2914" s="33"/>
      <c r="D2914" s="34"/>
      <c r="E2914" s="34"/>
      <c r="L2914" s="37"/>
      <c r="M2914" s="38" t="str">
        <f t="shared" si="94"/>
        <v/>
      </c>
      <c r="N2914" s="39" t="str">
        <f t="shared" si="95"/>
        <v/>
      </c>
    </row>
    <row r="2915" spans="2:14" x14ac:dyDescent="0.25">
      <c r="B2915" s="16" t="str">
        <f>IF(C2915="","",SUMIF('Account Ref'!B:B,'Trade Sheet'!C2915,'Account Ref'!A:A))</f>
        <v/>
      </c>
      <c r="C2915" s="33"/>
      <c r="D2915" s="34"/>
      <c r="E2915" s="34"/>
      <c r="L2915" s="37"/>
      <c r="M2915" s="38" t="str">
        <f t="shared" si="94"/>
        <v/>
      </c>
      <c r="N2915" s="39" t="str">
        <f t="shared" si="95"/>
        <v/>
      </c>
    </row>
    <row r="2916" spans="2:14" x14ac:dyDescent="0.25">
      <c r="B2916" s="16" t="str">
        <f>IF(C2916="","",SUMIF('Account Ref'!B:B,'Trade Sheet'!C2916,'Account Ref'!A:A))</f>
        <v/>
      </c>
      <c r="C2916" s="33"/>
      <c r="D2916" s="34"/>
      <c r="E2916" s="34"/>
      <c r="L2916" s="37"/>
      <c r="M2916" s="38" t="str">
        <f t="shared" si="94"/>
        <v/>
      </c>
      <c r="N2916" s="39" t="str">
        <f t="shared" si="95"/>
        <v/>
      </c>
    </row>
    <row r="2917" spans="2:14" x14ac:dyDescent="0.25">
      <c r="B2917" s="16" t="str">
        <f>IF(C2917="","",SUMIF('Account Ref'!B:B,'Trade Sheet'!C2917,'Account Ref'!A:A))</f>
        <v/>
      </c>
      <c r="C2917" s="33"/>
      <c r="D2917" s="34"/>
      <c r="E2917" s="34"/>
      <c r="L2917" s="37"/>
      <c r="M2917" s="38" t="str">
        <f t="shared" si="94"/>
        <v/>
      </c>
      <c r="N2917" s="39" t="str">
        <f t="shared" si="95"/>
        <v/>
      </c>
    </row>
    <row r="2918" spans="2:14" x14ac:dyDescent="0.25">
      <c r="B2918" s="16" t="str">
        <f>IF(C2918="","",SUMIF('Account Ref'!B:B,'Trade Sheet'!C2918,'Account Ref'!A:A))</f>
        <v/>
      </c>
      <c r="C2918" s="33"/>
      <c r="D2918" s="34"/>
      <c r="E2918" s="34"/>
      <c r="L2918" s="37"/>
      <c r="M2918" s="38" t="str">
        <f t="shared" si="94"/>
        <v/>
      </c>
      <c r="N2918" s="39" t="str">
        <f t="shared" si="95"/>
        <v/>
      </c>
    </row>
    <row r="2919" spans="2:14" x14ac:dyDescent="0.25">
      <c r="B2919" s="16" t="str">
        <f>IF(C2919="","",SUMIF('Account Ref'!B:B,'Trade Sheet'!C2919,'Account Ref'!A:A))</f>
        <v/>
      </c>
      <c r="C2919" s="33"/>
      <c r="D2919" s="34"/>
      <c r="E2919" s="34"/>
      <c r="L2919" s="37"/>
      <c r="M2919" s="38" t="str">
        <f t="shared" si="94"/>
        <v/>
      </c>
      <c r="N2919" s="39" t="str">
        <f t="shared" si="95"/>
        <v/>
      </c>
    </row>
    <row r="2920" spans="2:14" x14ac:dyDescent="0.25">
      <c r="B2920" s="16" t="str">
        <f>IF(C2920="","",SUMIF('Account Ref'!B:B,'Trade Sheet'!C2920,'Account Ref'!A:A))</f>
        <v/>
      </c>
      <c r="C2920" s="33"/>
      <c r="D2920" s="34"/>
      <c r="E2920" s="34"/>
      <c r="L2920" s="37"/>
      <c r="M2920" s="38" t="str">
        <f t="shared" ref="M2920:M2983" si="96">IF(H2920="","",H2920*L2920)</f>
        <v/>
      </c>
      <c r="N2920" s="39" t="str">
        <f t="shared" ref="N2920:N2983" si="97">IF(M2920="","",I2920*-M2920)</f>
        <v/>
      </c>
    </row>
    <row r="2921" spans="2:14" x14ac:dyDescent="0.25">
      <c r="B2921" s="16" t="str">
        <f>IF(C2921="","",SUMIF('Account Ref'!B:B,'Trade Sheet'!C2921,'Account Ref'!A:A))</f>
        <v/>
      </c>
      <c r="C2921" s="33"/>
      <c r="D2921" s="34"/>
      <c r="E2921" s="34"/>
      <c r="L2921" s="37"/>
      <c r="M2921" s="38" t="str">
        <f t="shared" si="96"/>
        <v/>
      </c>
      <c r="N2921" s="39" t="str">
        <f t="shared" si="97"/>
        <v/>
      </c>
    </row>
    <row r="2922" spans="2:14" x14ac:dyDescent="0.25">
      <c r="B2922" s="16" t="str">
        <f>IF(C2922="","",SUMIF('Account Ref'!B:B,'Trade Sheet'!C2922,'Account Ref'!A:A))</f>
        <v/>
      </c>
      <c r="C2922" s="33"/>
      <c r="D2922" s="34"/>
      <c r="E2922" s="34"/>
      <c r="L2922" s="37"/>
      <c r="M2922" s="38" t="str">
        <f t="shared" si="96"/>
        <v/>
      </c>
      <c r="N2922" s="39" t="str">
        <f t="shared" si="97"/>
        <v/>
      </c>
    </row>
    <row r="2923" spans="2:14" x14ac:dyDescent="0.25">
      <c r="B2923" s="16" t="str">
        <f>IF(C2923="","",SUMIF('Account Ref'!B:B,'Trade Sheet'!C2923,'Account Ref'!A:A))</f>
        <v/>
      </c>
      <c r="C2923" s="33"/>
      <c r="D2923" s="34"/>
      <c r="E2923" s="34"/>
      <c r="L2923" s="37"/>
      <c r="M2923" s="38" t="str">
        <f t="shared" si="96"/>
        <v/>
      </c>
      <c r="N2923" s="39" t="str">
        <f t="shared" si="97"/>
        <v/>
      </c>
    </row>
    <row r="2924" spans="2:14" x14ac:dyDescent="0.25">
      <c r="B2924" s="16" t="str">
        <f>IF(C2924="","",SUMIF('Account Ref'!B:B,'Trade Sheet'!C2924,'Account Ref'!A:A))</f>
        <v/>
      </c>
      <c r="C2924" s="33"/>
      <c r="D2924" s="34"/>
      <c r="E2924" s="34"/>
      <c r="L2924" s="37"/>
      <c r="M2924" s="38" t="str">
        <f t="shared" si="96"/>
        <v/>
      </c>
      <c r="N2924" s="39" t="str">
        <f t="shared" si="97"/>
        <v/>
      </c>
    </row>
    <row r="2925" spans="2:14" x14ac:dyDescent="0.25">
      <c r="B2925" s="16" t="str">
        <f>IF(C2925="","",SUMIF('Account Ref'!B:B,'Trade Sheet'!C2925,'Account Ref'!A:A))</f>
        <v/>
      </c>
      <c r="C2925" s="33"/>
      <c r="D2925" s="34"/>
      <c r="E2925" s="34"/>
      <c r="L2925" s="37"/>
      <c r="M2925" s="38" t="str">
        <f t="shared" si="96"/>
        <v/>
      </c>
      <c r="N2925" s="39" t="str">
        <f t="shared" si="97"/>
        <v/>
      </c>
    </row>
    <row r="2926" spans="2:14" x14ac:dyDescent="0.25">
      <c r="B2926" s="16" t="str">
        <f>IF(C2926="","",SUMIF('Account Ref'!B:B,'Trade Sheet'!C2926,'Account Ref'!A:A))</f>
        <v/>
      </c>
      <c r="C2926" s="33"/>
      <c r="D2926" s="34"/>
      <c r="E2926" s="34"/>
      <c r="L2926" s="37"/>
      <c r="M2926" s="38" t="str">
        <f t="shared" si="96"/>
        <v/>
      </c>
      <c r="N2926" s="39" t="str">
        <f t="shared" si="97"/>
        <v/>
      </c>
    </row>
    <row r="2927" spans="2:14" x14ac:dyDescent="0.25">
      <c r="B2927" s="16" t="str">
        <f>IF(C2927="","",SUMIF('Account Ref'!B:B,'Trade Sheet'!C2927,'Account Ref'!A:A))</f>
        <v/>
      </c>
      <c r="C2927" s="33"/>
      <c r="D2927" s="34"/>
      <c r="E2927" s="34"/>
      <c r="L2927" s="37"/>
      <c r="M2927" s="38" t="str">
        <f t="shared" si="96"/>
        <v/>
      </c>
      <c r="N2927" s="39" t="str">
        <f t="shared" si="97"/>
        <v/>
      </c>
    </row>
    <row r="2928" spans="2:14" x14ac:dyDescent="0.25">
      <c r="B2928" s="16" t="str">
        <f>IF(C2928="","",SUMIF('Account Ref'!B:B,'Trade Sheet'!C2928,'Account Ref'!A:A))</f>
        <v/>
      </c>
      <c r="C2928" s="33"/>
      <c r="D2928" s="34"/>
      <c r="E2928" s="34"/>
      <c r="L2928" s="37"/>
      <c r="M2928" s="38" t="str">
        <f t="shared" si="96"/>
        <v/>
      </c>
      <c r="N2928" s="39" t="str">
        <f t="shared" si="97"/>
        <v/>
      </c>
    </row>
    <row r="2929" spans="2:14" x14ac:dyDescent="0.25">
      <c r="B2929" s="16" t="str">
        <f>IF(C2929="","",SUMIF('Account Ref'!B:B,'Trade Sheet'!C2929,'Account Ref'!A:A))</f>
        <v/>
      </c>
      <c r="C2929" s="33"/>
      <c r="D2929" s="34"/>
      <c r="E2929" s="34"/>
      <c r="L2929" s="37"/>
      <c r="M2929" s="38" t="str">
        <f t="shared" si="96"/>
        <v/>
      </c>
      <c r="N2929" s="39" t="str">
        <f t="shared" si="97"/>
        <v/>
      </c>
    </row>
    <row r="2930" spans="2:14" x14ac:dyDescent="0.25">
      <c r="B2930" s="16" t="str">
        <f>IF(C2930="","",SUMIF('Account Ref'!B:B,'Trade Sheet'!C2930,'Account Ref'!A:A))</f>
        <v/>
      </c>
      <c r="C2930" s="33"/>
      <c r="D2930" s="34"/>
      <c r="E2930" s="34"/>
      <c r="L2930" s="37"/>
      <c r="M2930" s="38" t="str">
        <f t="shared" si="96"/>
        <v/>
      </c>
      <c r="N2930" s="39" t="str">
        <f t="shared" si="97"/>
        <v/>
      </c>
    </row>
    <row r="2931" spans="2:14" x14ac:dyDescent="0.25">
      <c r="B2931" s="16" t="str">
        <f>IF(C2931="","",SUMIF('Account Ref'!B:B,'Trade Sheet'!C2931,'Account Ref'!A:A))</f>
        <v/>
      </c>
      <c r="C2931" s="33"/>
      <c r="D2931" s="34"/>
      <c r="E2931" s="34"/>
      <c r="L2931" s="37"/>
      <c r="M2931" s="38" t="str">
        <f t="shared" si="96"/>
        <v/>
      </c>
      <c r="N2931" s="39" t="str">
        <f t="shared" si="97"/>
        <v/>
      </c>
    </row>
    <row r="2932" spans="2:14" x14ac:dyDescent="0.25">
      <c r="B2932" s="16" t="str">
        <f>IF(C2932="","",SUMIF('Account Ref'!B:B,'Trade Sheet'!C2932,'Account Ref'!A:A))</f>
        <v/>
      </c>
      <c r="C2932" s="33"/>
      <c r="D2932" s="34"/>
      <c r="E2932" s="34"/>
      <c r="L2932" s="37"/>
      <c r="M2932" s="38" t="str">
        <f t="shared" si="96"/>
        <v/>
      </c>
      <c r="N2932" s="39" t="str">
        <f t="shared" si="97"/>
        <v/>
      </c>
    </row>
    <row r="2933" spans="2:14" x14ac:dyDescent="0.25">
      <c r="B2933" s="16" t="str">
        <f>IF(C2933="","",SUMIF('Account Ref'!B:B,'Trade Sheet'!C2933,'Account Ref'!A:A))</f>
        <v/>
      </c>
      <c r="C2933" s="33"/>
      <c r="D2933" s="34"/>
      <c r="E2933" s="34"/>
      <c r="L2933" s="37"/>
      <c r="M2933" s="38" t="str">
        <f t="shared" si="96"/>
        <v/>
      </c>
      <c r="N2933" s="39" t="str">
        <f t="shared" si="97"/>
        <v/>
      </c>
    </row>
    <row r="2934" spans="2:14" x14ac:dyDescent="0.25">
      <c r="B2934" s="16" t="str">
        <f>IF(C2934="","",SUMIF('Account Ref'!B:B,'Trade Sheet'!C2934,'Account Ref'!A:A))</f>
        <v/>
      </c>
      <c r="C2934" s="33"/>
      <c r="D2934" s="34"/>
      <c r="E2934" s="34"/>
      <c r="L2934" s="37"/>
      <c r="M2934" s="38" t="str">
        <f t="shared" si="96"/>
        <v/>
      </c>
      <c r="N2934" s="39" t="str">
        <f t="shared" si="97"/>
        <v/>
      </c>
    </row>
    <row r="2935" spans="2:14" x14ac:dyDescent="0.25">
      <c r="B2935" s="16" t="str">
        <f>IF(C2935="","",SUMIF('Account Ref'!B:B,'Trade Sheet'!C2935,'Account Ref'!A:A))</f>
        <v/>
      </c>
      <c r="C2935" s="33"/>
      <c r="D2935" s="34"/>
      <c r="E2935" s="34"/>
      <c r="L2935" s="37"/>
      <c r="M2935" s="38" t="str">
        <f t="shared" si="96"/>
        <v/>
      </c>
      <c r="N2935" s="39" t="str">
        <f t="shared" si="97"/>
        <v/>
      </c>
    </row>
    <row r="2936" spans="2:14" x14ac:dyDescent="0.25">
      <c r="B2936" s="16" t="str">
        <f>IF(C2936="","",SUMIF('Account Ref'!B:B,'Trade Sheet'!C2936,'Account Ref'!A:A))</f>
        <v/>
      </c>
      <c r="C2936" s="33"/>
      <c r="D2936" s="34"/>
      <c r="E2936" s="34"/>
      <c r="L2936" s="37"/>
      <c r="M2936" s="38" t="str">
        <f t="shared" si="96"/>
        <v/>
      </c>
      <c r="N2936" s="39" t="str">
        <f t="shared" si="97"/>
        <v/>
      </c>
    </row>
    <row r="2937" spans="2:14" x14ac:dyDescent="0.25">
      <c r="B2937" s="16" t="str">
        <f>IF(C2937="","",SUMIF('Account Ref'!B:B,'Trade Sheet'!C2937,'Account Ref'!A:A))</f>
        <v/>
      </c>
      <c r="C2937" s="33"/>
      <c r="D2937" s="34"/>
      <c r="E2937" s="34"/>
      <c r="L2937" s="37"/>
      <c r="M2937" s="38" t="str">
        <f t="shared" si="96"/>
        <v/>
      </c>
      <c r="N2937" s="39" t="str">
        <f t="shared" si="97"/>
        <v/>
      </c>
    </row>
    <row r="2938" spans="2:14" x14ac:dyDescent="0.25">
      <c r="B2938" s="16" t="str">
        <f>IF(C2938="","",SUMIF('Account Ref'!B:B,'Trade Sheet'!C2938,'Account Ref'!A:A))</f>
        <v/>
      </c>
      <c r="C2938" s="33"/>
      <c r="D2938" s="34"/>
      <c r="E2938" s="34"/>
      <c r="L2938" s="37"/>
      <c r="M2938" s="38" t="str">
        <f t="shared" si="96"/>
        <v/>
      </c>
      <c r="N2938" s="39" t="str">
        <f t="shared" si="97"/>
        <v/>
      </c>
    </row>
    <row r="2939" spans="2:14" x14ac:dyDescent="0.25">
      <c r="B2939" s="16" t="str">
        <f>IF(C2939="","",SUMIF('Account Ref'!B:B,'Trade Sheet'!C2939,'Account Ref'!A:A))</f>
        <v/>
      </c>
      <c r="C2939" s="33"/>
      <c r="D2939" s="34"/>
      <c r="E2939" s="34"/>
      <c r="L2939" s="37"/>
      <c r="M2939" s="38" t="str">
        <f t="shared" si="96"/>
        <v/>
      </c>
      <c r="N2939" s="39" t="str">
        <f t="shared" si="97"/>
        <v/>
      </c>
    </row>
    <row r="2940" spans="2:14" x14ac:dyDescent="0.25">
      <c r="B2940" s="16" t="str">
        <f>IF(C2940="","",SUMIF('Account Ref'!B:B,'Trade Sheet'!C2940,'Account Ref'!A:A))</f>
        <v/>
      </c>
      <c r="C2940" s="33"/>
      <c r="D2940" s="34"/>
      <c r="E2940" s="34"/>
      <c r="L2940" s="37"/>
      <c r="M2940" s="38" t="str">
        <f t="shared" si="96"/>
        <v/>
      </c>
      <c r="N2940" s="39" t="str">
        <f t="shared" si="97"/>
        <v/>
      </c>
    </row>
    <row r="2941" spans="2:14" x14ac:dyDescent="0.25">
      <c r="B2941" s="16" t="str">
        <f>IF(C2941="","",SUMIF('Account Ref'!B:B,'Trade Sheet'!C2941,'Account Ref'!A:A))</f>
        <v/>
      </c>
      <c r="C2941" s="33"/>
      <c r="D2941" s="34"/>
      <c r="E2941" s="34"/>
      <c r="L2941" s="37"/>
      <c r="M2941" s="38" t="str">
        <f t="shared" si="96"/>
        <v/>
      </c>
      <c r="N2941" s="39" t="str">
        <f t="shared" si="97"/>
        <v/>
      </c>
    </row>
    <row r="2942" spans="2:14" x14ac:dyDescent="0.25">
      <c r="B2942" s="16" t="str">
        <f>IF(C2942="","",SUMIF('Account Ref'!B:B,'Trade Sheet'!C2942,'Account Ref'!A:A))</f>
        <v/>
      </c>
      <c r="C2942" s="33"/>
      <c r="D2942" s="34"/>
      <c r="E2942" s="34"/>
      <c r="L2942" s="37"/>
      <c r="M2942" s="38" t="str">
        <f t="shared" si="96"/>
        <v/>
      </c>
      <c r="N2942" s="39" t="str">
        <f t="shared" si="97"/>
        <v/>
      </c>
    </row>
    <row r="2943" spans="2:14" x14ac:dyDescent="0.25">
      <c r="B2943" s="16" t="str">
        <f>IF(C2943="","",SUMIF('Account Ref'!B:B,'Trade Sheet'!C2943,'Account Ref'!A:A))</f>
        <v/>
      </c>
      <c r="C2943" s="33"/>
      <c r="D2943" s="34"/>
      <c r="E2943" s="34"/>
      <c r="L2943" s="37"/>
      <c r="M2943" s="38" t="str">
        <f t="shared" si="96"/>
        <v/>
      </c>
      <c r="N2943" s="39" t="str">
        <f t="shared" si="97"/>
        <v/>
      </c>
    </row>
    <row r="2944" spans="2:14" x14ac:dyDescent="0.25">
      <c r="B2944" s="16" t="str">
        <f>IF(C2944="","",SUMIF('Account Ref'!B:B,'Trade Sheet'!C2944,'Account Ref'!A:A))</f>
        <v/>
      </c>
      <c r="C2944" s="33"/>
      <c r="D2944" s="34"/>
      <c r="E2944" s="34"/>
      <c r="L2944" s="37"/>
      <c r="M2944" s="38" t="str">
        <f t="shared" si="96"/>
        <v/>
      </c>
      <c r="N2944" s="39" t="str">
        <f t="shared" si="97"/>
        <v/>
      </c>
    </row>
    <row r="2945" spans="2:14" x14ac:dyDescent="0.25">
      <c r="B2945" s="16" t="str">
        <f>IF(C2945="","",SUMIF('Account Ref'!B:B,'Trade Sheet'!C2945,'Account Ref'!A:A))</f>
        <v/>
      </c>
      <c r="C2945" s="33"/>
      <c r="D2945" s="34"/>
      <c r="E2945" s="34"/>
      <c r="L2945" s="37"/>
      <c r="M2945" s="38" t="str">
        <f t="shared" si="96"/>
        <v/>
      </c>
      <c r="N2945" s="39" t="str">
        <f t="shared" si="97"/>
        <v/>
      </c>
    </row>
    <row r="2946" spans="2:14" x14ac:dyDescent="0.25">
      <c r="B2946" s="16" t="str">
        <f>IF(C2946="","",SUMIF('Account Ref'!B:B,'Trade Sheet'!C2946,'Account Ref'!A:A))</f>
        <v/>
      </c>
      <c r="C2946" s="33"/>
      <c r="D2946" s="34"/>
      <c r="E2946" s="34"/>
      <c r="L2946" s="37"/>
      <c r="M2946" s="38" t="str">
        <f t="shared" si="96"/>
        <v/>
      </c>
      <c r="N2946" s="39" t="str">
        <f t="shared" si="97"/>
        <v/>
      </c>
    </row>
    <row r="2947" spans="2:14" x14ac:dyDescent="0.25">
      <c r="B2947" s="16" t="str">
        <f>IF(C2947="","",SUMIF('Account Ref'!B:B,'Trade Sheet'!C2947,'Account Ref'!A:A))</f>
        <v/>
      </c>
      <c r="C2947" s="33"/>
      <c r="D2947" s="34"/>
      <c r="E2947" s="34"/>
      <c r="L2947" s="37"/>
      <c r="M2947" s="38" t="str">
        <f t="shared" si="96"/>
        <v/>
      </c>
      <c r="N2947" s="39" t="str">
        <f t="shared" si="97"/>
        <v/>
      </c>
    </row>
    <row r="2948" spans="2:14" x14ac:dyDescent="0.25">
      <c r="B2948" s="16" t="str">
        <f>IF(C2948="","",SUMIF('Account Ref'!B:B,'Trade Sheet'!C2948,'Account Ref'!A:A))</f>
        <v/>
      </c>
      <c r="C2948" s="33"/>
      <c r="D2948" s="34"/>
      <c r="E2948" s="34"/>
      <c r="L2948" s="37"/>
      <c r="M2948" s="38" t="str">
        <f t="shared" si="96"/>
        <v/>
      </c>
      <c r="N2948" s="39" t="str">
        <f t="shared" si="97"/>
        <v/>
      </c>
    </row>
    <row r="2949" spans="2:14" x14ac:dyDescent="0.25">
      <c r="B2949" s="16" t="str">
        <f>IF(C2949="","",SUMIF('Account Ref'!B:B,'Trade Sheet'!C2949,'Account Ref'!A:A))</f>
        <v/>
      </c>
      <c r="C2949" s="33"/>
      <c r="D2949" s="34"/>
      <c r="E2949" s="34"/>
      <c r="L2949" s="37"/>
      <c r="M2949" s="38" t="str">
        <f t="shared" si="96"/>
        <v/>
      </c>
      <c r="N2949" s="39" t="str">
        <f t="shared" si="97"/>
        <v/>
      </c>
    </row>
    <row r="2950" spans="2:14" x14ac:dyDescent="0.25">
      <c r="B2950" s="16" t="str">
        <f>IF(C2950="","",SUMIF('Account Ref'!B:B,'Trade Sheet'!C2950,'Account Ref'!A:A))</f>
        <v/>
      </c>
      <c r="C2950" s="33"/>
      <c r="D2950" s="34"/>
      <c r="E2950" s="34"/>
      <c r="L2950" s="37"/>
      <c r="M2950" s="38" t="str">
        <f t="shared" si="96"/>
        <v/>
      </c>
      <c r="N2950" s="39" t="str">
        <f t="shared" si="97"/>
        <v/>
      </c>
    </row>
    <row r="2951" spans="2:14" x14ac:dyDescent="0.25">
      <c r="B2951" s="16" t="str">
        <f>IF(C2951="","",SUMIF('Account Ref'!B:B,'Trade Sheet'!C2951,'Account Ref'!A:A))</f>
        <v/>
      </c>
      <c r="C2951" s="33"/>
      <c r="D2951" s="34"/>
      <c r="E2951" s="34"/>
      <c r="L2951" s="37"/>
      <c r="M2951" s="38" t="str">
        <f t="shared" si="96"/>
        <v/>
      </c>
      <c r="N2951" s="39" t="str">
        <f t="shared" si="97"/>
        <v/>
      </c>
    </row>
    <row r="2952" spans="2:14" x14ac:dyDescent="0.25">
      <c r="B2952" s="16" t="str">
        <f>IF(C2952="","",SUMIF('Account Ref'!B:B,'Trade Sheet'!C2952,'Account Ref'!A:A))</f>
        <v/>
      </c>
      <c r="C2952" s="33"/>
      <c r="D2952" s="34"/>
      <c r="E2952" s="34"/>
      <c r="L2952" s="37"/>
      <c r="M2952" s="38" t="str">
        <f t="shared" si="96"/>
        <v/>
      </c>
      <c r="N2952" s="39" t="str">
        <f t="shared" si="97"/>
        <v/>
      </c>
    </row>
    <row r="2953" spans="2:14" x14ac:dyDescent="0.25">
      <c r="B2953" s="16" t="str">
        <f>IF(C2953="","",SUMIF('Account Ref'!B:B,'Trade Sheet'!C2953,'Account Ref'!A:A))</f>
        <v/>
      </c>
      <c r="C2953" s="33"/>
      <c r="D2953" s="34"/>
      <c r="E2953" s="34"/>
      <c r="L2953" s="37"/>
      <c r="M2953" s="38" t="str">
        <f t="shared" si="96"/>
        <v/>
      </c>
      <c r="N2953" s="39" t="str">
        <f t="shared" si="97"/>
        <v/>
      </c>
    </row>
    <row r="2954" spans="2:14" x14ac:dyDescent="0.25">
      <c r="B2954" s="16" t="str">
        <f>IF(C2954="","",SUMIF('Account Ref'!B:B,'Trade Sheet'!C2954,'Account Ref'!A:A))</f>
        <v/>
      </c>
      <c r="C2954" s="33"/>
      <c r="D2954" s="34"/>
      <c r="E2954" s="34"/>
      <c r="L2954" s="37"/>
      <c r="M2954" s="38" t="str">
        <f t="shared" si="96"/>
        <v/>
      </c>
      <c r="N2954" s="39" t="str">
        <f t="shared" si="97"/>
        <v/>
      </c>
    </row>
    <row r="2955" spans="2:14" x14ac:dyDescent="0.25">
      <c r="B2955" s="16" t="str">
        <f>IF(C2955="","",SUMIF('Account Ref'!B:B,'Trade Sheet'!C2955,'Account Ref'!A:A))</f>
        <v/>
      </c>
      <c r="C2955" s="33"/>
      <c r="D2955" s="34"/>
      <c r="E2955" s="34"/>
      <c r="L2955" s="37"/>
      <c r="M2955" s="38" t="str">
        <f t="shared" si="96"/>
        <v/>
      </c>
      <c r="N2955" s="39" t="str">
        <f t="shared" si="97"/>
        <v/>
      </c>
    </row>
    <row r="2956" spans="2:14" x14ac:dyDescent="0.25">
      <c r="B2956" s="16" t="str">
        <f>IF(C2956="","",SUMIF('Account Ref'!B:B,'Trade Sheet'!C2956,'Account Ref'!A:A))</f>
        <v/>
      </c>
      <c r="C2956" s="33"/>
      <c r="D2956" s="34"/>
      <c r="E2956" s="34"/>
      <c r="L2956" s="37"/>
      <c r="M2956" s="38" t="str">
        <f t="shared" si="96"/>
        <v/>
      </c>
      <c r="N2956" s="39" t="str">
        <f t="shared" si="97"/>
        <v/>
      </c>
    </row>
    <row r="2957" spans="2:14" x14ac:dyDescent="0.25">
      <c r="B2957" s="16" t="str">
        <f>IF(C2957="","",SUMIF('Account Ref'!B:B,'Trade Sheet'!C2957,'Account Ref'!A:A))</f>
        <v/>
      </c>
      <c r="C2957" s="33"/>
      <c r="D2957" s="34"/>
      <c r="E2957" s="34"/>
      <c r="L2957" s="37"/>
      <c r="M2957" s="38" t="str">
        <f t="shared" si="96"/>
        <v/>
      </c>
      <c r="N2957" s="39" t="str">
        <f t="shared" si="97"/>
        <v/>
      </c>
    </row>
    <row r="2958" spans="2:14" x14ac:dyDescent="0.25">
      <c r="B2958" s="16" t="str">
        <f>IF(C2958="","",SUMIF('Account Ref'!B:B,'Trade Sheet'!C2958,'Account Ref'!A:A))</f>
        <v/>
      </c>
      <c r="C2958" s="33"/>
      <c r="D2958" s="34"/>
      <c r="E2958" s="34"/>
      <c r="L2958" s="37"/>
      <c r="M2958" s="38" t="str">
        <f t="shared" si="96"/>
        <v/>
      </c>
      <c r="N2958" s="39" t="str">
        <f t="shared" si="97"/>
        <v/>
      </c>
    </row>
    <row r="2959" spans="2:14" x14ac:dyDescent="0.25">
      <c r="B2959" s="16" t="str">
        <f>IF(C2959="","",SUMIF('Account Ref'!B:B,'Trade Sheet'!C2959,'Account Ref'!A:A))</f>
        <v/>
      </c>
      <c r="C2959" s="33"/>
      <c r="D2959" s="34"/>
      <c r="E2959" s="34"/>
      <c r="L2959" s="37"/>
      <c r="M2959" s="38" t="str">
        <f t="shared" si="96"/>
        <v/>
      </c>
      <c r="N2959" s="39" t="str">
        <f t="shared" si="97"/>
        <v/>
      </c>
    </row>
    <row r="2960" spans="2:14" x14ac:dyDescent="0.25">
      <c r="B2960" s="16" t="str">
        <f>IF(C2960="","",SUMIF('Account Ref'!B:B,'Trade Sheet'!C2960,'Account Ref'!A:A))</f>
        <v/>
      </c>
      <c r="C2960" s="33"/>
      <c r="D2960" s="34"/>
      <c r="E2960" s="34"/>
      <c r="L2960" s="37"/>
      <c r="M2960" s="38" t="str">
        <f t="shared" si="96"/>
        <v/>
      </c>
      <c r="N2960" s="39" t="str">
        <f t="shared" si="97"/>
        <v/>
      </c>
    </row>
    <row r="2961" spans="2:14" x14ac:dyDescent="0.25">
      <c r="B2961" s="16" t="str">
        <f>IF(C2961="","",SUMIF('Account Ref'!B:B,'Trade Sheet'!C2961,'Account Ref'!A:A))</f>
        <v/>
      </c>
      <c r="C2961" s="33"/>
      <c r="D2961" s="34"/>
      <c r="E2961" s="34"/>
      <c r="L2961" s="37"/>
      <c r="M2961" s="38" t="str">
        <f t="shared" si="96"/>
        <v/>
      </c>
      <c r="N2961" s="39" t="str">
        <f t="shared" si="97"/>
        <v/>
      </c>
    </row>
    <row r="2962" spans="2:14" x14ac:dyDescent="0.25">
      <c r="B2962" s="16" t="str">
        <f>IF(C2962="","",SUMIF('Account Ref'!B:B,'Trade Sheet'!C2962,'Account Ref'!A:A))</f>
        <v/>
      </c>
      <c r="C2962" s="33"/>
      <c r="D2962" s="34"/>
      <c r="E2962" s="34"/>
      <c r="L2962" s="37"/>
      <c r="M2962" s="38" t="str">
        <f t="shared" si="96"/>
        <v/>
      </c>
      <c r="N2962" s="39" t="str">
        <f t="shared" si="97"/>
        <v/>
      </c>
    </row>
    <row r="2963" spans="2:14" x14ac:dyDescent="0.25">
      <c r="B2963" s="16" t="str">
        <f>IF(C2963="","",SUMIF('Account Ref'!B:B,'Trade Sheet'!C2963,'Account Ref'!A:A))</f>
        <v/>
      </c>
      <c r="C2963" s="33"/>
      <c r="D2963" s="34"/>
      <c r="E2963" s="34"/>
      <c r="L2963" s="37"/>
      <c r="M2963" s="38" t="str">
        <f t="shared" si="96"/>
        <v/>
      </c>
      <c r="N2963" s="39" t="str">
        <f t="shared" si="97"/>
        <v/>
      </c>
    </row>
    <row r="2964" spans="2:14" x14ac:dyDescent="0.25">
      <c r="B2964" s="16" t="str">
        <f>IF(C2964="","",SUMIF('Account Ref'!B:B,'Trade Sheet'!C2964,'Account Ref'!A:A))</f>
        <v/>
      </c>
      <c r="C2964" s="33"/>
      <c r="D2964" s="34"/>
      <c r="E2964" s="34"/>
      <c r="L2964" s="37"/>
      <c r="M2964" s="38" t="str">
        <f t="shared" si="96"/>
        <v/>
      </c>
      <c r="N2964" s="39" t="str">
        <f t="shared" si="97"/>
        <v/>
      </c>
    </row>
    <row r="2965" spans="2:14" x14ac:dyDescent="0.25">
      <c r="B2965" s="16" t="str">
        <f>IF(C2965="","",SUMIF('Account Ref'!B:B,'Trade Sheet'!C2965,'Account Ref'!A:A))</f>
        <v/>
      </c>
      <c r="C2965" s="33"/>
      <c r="D2965" s="34"/>
      <c r="E2965" s="34"/>
      <c r="L2965" s="37"/>
      <c r="M2965" s="38" t="str">
        <f t="shared" si="96"/>
        <v/>
      </c>
      <c r="N2965" s="39" t="str">
        <f t="shared" si="97"/>
        <v/>
      </c>
    </row>
    <row r="2966" spans="2:14" x14ac:dyDescent="0.25">
      <c r="B2966" s="16" t="str">
        <f>IF(C2966="","",SUMIF('Account Ref'!B:B,'Trade Sheet'!C2966,'Account Ref'!A:A))</f>
        <v/>
      </c>
      <c r="C2966" s="33"/>
      <c r="D2966" s="34"/>
      <c r="E2966" s="34"/>
      <c r="L2966" s="37"/>
      <c r="M2966" s="38" t="str">
        <f t="shared" si="96"/>
        <v/>
      </c>
      <c r="N2966" s="39" t="str">
        <f t="shared" si="97"/>
        <v/>
      </c>
    </row>
    <row r="2967" spans="2:14" x14ac:dyDescent="0.25">
      <c r="B2967" s="16" t="str">
        <f>IF(C2967="","",SUMIF('Account Ref'!B:B,'Trade Sheet'!C2967,'Account Ref'!A:A))</f>
        <v/>
      </c>
      <c r="C2967" s="33"/>
      <c r="D2967" s="34"/>
      <c r="E2967" s="34"/>
      <c r="L2967" s="37"/>
      <c r="M2967" s="38" t="str">
        <f t="shared" si="96"/>
        <v/>
      </c>
      <c r="N2967" s="39" t="str">
        <f t="shared" si="97"/>
        <v/>
      </c>
    </row>
    <row r="2968" spans="2:14" x14ac:dyDescent="0.25">
      <c r="B2968" s="16" t="str">
        <f>IF(C2968="","",SUMIF('Account Ref'!B:B,'Trade Sheet'!C2968,'Account Ref'!A:A))</f>
        <v/>
      </c>
      <c r="C2968" s="33"/>
      <c r="D2968" s="34"/>
      <c r="E2968" s="34"/>
      <c r="L2968" s="37"/>
      <c r="M2968" s="38" t="str">
        <f t="shared" si="96"/>
        <v/>
      </c>
      <c r="N2968" s="39" t="str">
        <f t="shared" si="97"/>
        <v/>
      </c>
    </row>
    <row r="2969" spans="2:14" x14ac:dyDescent="0.25">
      <c r="B2969" s="16" t="str">
        <f>IF(C2969="","",SUMIF('Account Ref'!B:B,'Trade Sheet'!C2969,'Account Ref'!A:A))</f>
        <v/>
      </c>
      <c r="C2969" s="33"/>
      <c r="D2969" s="34"/>
      <c r="E2969" s="34"/>
      <c r="L2969" s="37"/>
      <c r="M2969" s="38" t="str">
        <f t="shared" si="96"/>
        <v/>
      </c>
      <c r="N2969" s="39" t="str">
        <f t="shared" si="97"/>
        <v/>
      </c>
    </row>
    <row r="2970" spans="2:14" x14ac:dyDescent="0.25">
      <c r="B2970" s="16" t="str">
        <f>IF(C2970="","",SUMIF('Account Ref'!B:B,'Trade Sheet'!C2970,'Account Ref'!A:A))</f>
        <v/>
      </c>
      <c r="C2970" s="33"/>
      <c r="D2970" s="34"/>
      <c r="E2970" s="34"/>
      <c r="L2970" s="37"/>
      <c r="M2970" s="38" t="str">
        <f t="shared" si="96"/>
        <v/>
      </c>
      <c r="N2970" s="39" t="str">
        <f t="shared" si="97"/>
        <v/>
      </c>
    </row>
    <row r="2971" spans="2:14" x14ac:dyDescent="0.25">
      <c r="B2971" s="16" t="str">
        <f>IF(C2971="","",SUMIF('Account Ref'!B:B,'Trade Sheet'!C2971,'Account Ref'!A:A))</f>
        <v/>
      </c>
      <c r="C2971" s="33"/>
      <c r="D2971" s="34"/>
      <c r="E2971" s="34"/>
      <c r="L2971" s="37"/>
      <c r="M2971" s="38" t="str">
        <f t="shared" si="96"/>
        <v/>
      </c>
      <c r="N2971" s="39" t="str">
        <f t="shared" si="97"/>
        <v/>
      </c>
    </row>
    <row r="2972" spans="2:14" x14ac:dyDescent="0.25">
      <c r="B2972" s="16" t="str">
        <f>IF(C2972="","",SUMIF('Account Ref'!B:B,'Trade Sheet'!C2972,'Account Ref'!A:A))</f>
        <v/>
      </c>
      <c r="C2972" s="33"/>
      <c r="D2972" s="34"/>
      <c r="E2972" s="34"/>
      <c r="L2972" s="37"/>
      <c r="M2972" s="38" t="str">
        <f t="shared" si="96"/>
        <v/>
      </c>
      <c r="N2972" s="39" t="str">
        <f t="shared" si="97"/>
        <v/>
      </c>
    </row>
    <row r="2973" spans="2:14" x14ac:dyDescent="0.25">
      <c r="B2973" s="16" t="str">
        <f>IF(C2973="","",SUMIF('Account Ref'!B:B,'Trade Sheet'!C2973,'Account Ref'!A:A))</f>
        <v/>
      </c>
      <c r="C2973" s="33"/>
      <c r="D2973" s="34"/>
      <c r="E2973" s="34"/>
      <c r="L2973" s="37"/>
      <c r="M2973" s="38" t="str">
        <f t="shared" si="96"/>
        <v/>
      </c>
      <c r="N2973" s="39" t="str">
        <f t="shared" si="97"/>
        <v/>
      </c>
    </row>
    <row r="2974" spans="2:14" x14ac:dyDescent="0.25">
      <c r="B2974" s="16" t="str">
        <f>IF(C2974="","",SUMIF('Account Ref'!B:B,'Trade Sheet'!C2974,'Account Ref'!A:A))</f>
        <v/>
      </c>
      <c r="C2974" s="33"/>
      <c r="D2974" s="34"/>
      <c r="E2974" s="34"/>
      <c r="L2974" s="37"/>
      <c r="M2974" s="38" t="str">
        <f t="shared" si="96"/>
        <v/>
      </c>
      <c r="N2974" s="39" t="str">
        <f t="shared" si="97"/>
        <v/>
      </c>
    </row>
    <row r="2975" spans="2:14" x14ac:dyDescent="0.25">
      <c r="B2975" s="16" t="str">
        <f>IF(C2975="","",SUMIF('Account Ref'!B:B,'Trade Sheet'!C2975,'Account Ref'!A:A))</f>
        <v/>
      </c>
      <c r="C2975" s="33"/>
      <c r="D2975" s="34"/>
      <c r="E2975" s="34"/>
      <c r="L2975" s="37"/>
      <c r="M2975" s="38" t="str">
        <f t="shared" si="96"/>
        <v/>
      </c>
      <c r="N2975" s="39" t="str">
        <f t="shared" si="97"/>
        <v/>
      </c>
    </row>
    <row r="2976" spans="2:14" x14ac:dyDescent="0.25">
      <c r="B2976" s="16" t="str">
        <f>IF(C2976="","",SUMIF('Account Ref'!B:B,'Trade Sheet'!C2976,'Account Ref'!A:A))</f>
        <v/>
      </c>
      <c r="C2976" s="33"/>
      <c r="D2976" s="34"/>
      <c r="E2976" s="34"/>
      <c r="L2976" s="37"/>
      <c r="M2976" s="38" t="str">
        <f t="shared" si="96"/>
        <v/>
      </c>
      <c r="N2976" s="39" t="str">
        <f t="shared" si="97"/>
        <v/>
      </c>
    </row>
    <row r="2977" spans="2:14" x14ac:dyDescent="0.25">
      <c r="B2977" s="16" t="str">
        <f>IF(C2977="","",SUMIF('Account Ref'!B:B,'Trade Sheet'!C2977,'Account Ref'!A:A))</f>
        <v/>
      </c>
      <c r="C2977" s="33"/>
      <c r="D2977" s="34"/>
      <c r="E2977" s="34"/>
      <c r="L2977" s="37"/>
      <c r="M2977" s="38" t="str">
        <f t="shared" si="96"/>
        <v/>
      </c>
      <c r="N2977" s="39" t="str">
        <f t="shared" si="97"/>
        <v/>
      </c>
    </row>
    <row r="2978" spans="2:14" x14ac:dyDescent="0.25">
      <c r="B2978" s="16" t="str">
        <f>IF(C2978="","",SUMIF('Account Ref'!B:B,'Trade Sheet'!C2978,'Account Ref'!A:A))</f>
        <v/>
      </c>
      <c r="C2978" s="33"/>
      <c r="D2978" s="34"/>
      <c r="E2978" s="34"/>
      <c r="L2978" s="37"/>
      <c r="M2978" s="38" t="str">
        <f t="shared" si="96"/>
        <v/>
      </c>
      <c r="N2978" s="39" t="str">
        <f t="shared" si="97"/>
        <v/>
      </c>
    </row>
    <row r="2979" spans="2:14" x14ac:dyDescent="0.25">
      <c r="B2979" s="16" t="str">
        <f>IF(C2979="","",SUMIF('Account Ref'!B:B,'Trade Sheet'!C2979,'Account Ref'!A:A))</f>
        <v/>
      </c>
      <c r="C2979" s="33"/>
      <c r="D2979" s="34"/>
      <c r="E2979" s="34"/>
      <c r="L2979" s="37"/>
      <c r="M2979" s="38" t="str">
        <f t="shared" si="96"/>
        <v/>
      </c>
      <c r="N2979" s="39" t="str">
        <f t="shared" si="97"/>
        <v/>
      </c>
    </row>
    <row r="2980" spans="2:14" x14ac:dyDescent="0.25">
      <c r="B2980" s="16" t="str">
        <f>IF(C2980="","",SUMIF('Account Ref'!B:B,'Trade Sheet'!C2980,'Account Ref'!A:A))</f>
        <v/>
      </c>
      <c r="C2980" s="33"/>
      <c r="D2980" s="34"/>
      <c r="E2980" s="34"/>
      <c r="L2980" s="37"/>
      <c r="M2980" s="38" t="str">
        <f t="shared" si="96"/>
        <v/>
      </c>
      <c r="N2980" s="39" t="str">
        <f t="shared" si="97"/>
        <v/>
      </c>
    </row>
    <row r="2981" spans="2:14" x14ac:dyDescent="0.25">
      <c r="B2981" s="16" t="str">
        <f>IF(C2981="","",SUMIF('Account Ref'!B:B,'Trade Sheet'!C2981,'Account Ref'!A:A))</f>
        <v/>
      </c>
      <c r="C2981" s="33"/>
      <c r="D2981" s="34"/>
      <c r="E2981" s="34"/>
      <c r="L2981" s="37"/>
      <c r="M2981" s="38" t="str">
        <f t="shared" si="96"/>
        <v/>
      </c>
      <c r="N2981" s="39" t="str">
        <f t="shared" si="97"/>
        <v/>
      </c>
    </row>
    <row r="2982" spans="2:14" x14ac:dyDescent="0.25">
      <c r="B2982" s="16" t="str">
        <f>IF(C2982="","",SUMIF('Account Ref'!B:B,'Trade Sheet'!C2982,'Account Ref'!A:A))</f>
        <v/>
      </c>
      <c r="C2982" s="33"/>
      <c r="D2982" s="34"/>
      <c r="E2982" s="34"/>
      <c r="L2982" s="37"/>
      <c r="M2982" s="38" t="str">
        <f t="shared" si="96"/>
        <v/>
      </c>
      <c r="N2982" s="39" t="str">
        <f t="shared" si="97"/>
        <v/>
      </c>
    </row>
    <row r="2983" spans="2:14" x14ac:dyDescent="0.25">
      <c r="B2983" s="16" t="str">
        <f>IF(C2983="","",SUMIF('Account Ref'!B:B,'Trade Sheet'!C2983,'Account Ref'!A:A))</f>
        <v/>
      </c>
      <c r="C2983" s="33"/>
      <c r="D2983" s="34"/>
      <c r="E2983" s="34"/>
      <c r="L2983" s="37"/>
      <c r="M2983" s="38" t="str">
        <f t="shared" si="96"/>
        <v/>
      </c>
      <c r="N2983" s="39" t="str">
        <f t="shared" si="97"/>
        <v/>
      </c>
    </row>
    <row r="2984" spans="2:14" x14ac:dyDescent="0.25">
      <c r="B2984" s="16" t="str">
        <f>IF(C2984="","",SUMIF('Account Ref'!B:B,'Trade Sheet'!C2984,'Account Ref'!A:A))</f>
        <v/>
      </c>
      <c r="C2984" s="33"/>
      <c r="D2984" s="34"/>
      <c r="E2984" s="34"/>
      <c r="L2984" s="37"/>
      <c r="M2984" s="38" t="str">
        <f t="shared" ref="M2984:M3047" si="98">IF(H2984="","",H2984*L2984)</f>
        <v/>
      </c>
      <c r="N2984" s="39" t="str">
        <f t="shared" ref="N2984:N3047" si="99">IF(M2984="","",I2984*-M2984)</f>
        <v/>
      </c>
    </row>
    <row r="2985" spans="2:14" x14ac:dyDescent="0.25">
      <c r="B2985" s="16" t="str">
        <f>IF(C2985="","",SUMIF('Account Ref'!B:B,'Trade Sheet'!C2985,'Account Ref'!A:A))</f>
        <v/>
      </c>
      <c r="C2985" s="33"/>
      <c r="D2985" s="34"/>
      <c r="E2985" s="34"/>
      <c r="L2985" s="37"/>
      <c r="M2985" s="38" t="str">
        <f t="shared" si="98"/>
        <v/>
      </c>
      <c r="N2985" s="39" t="str">
        <f t="shared" si="99"/>
        <v/>
      </c>
    </row>
    <row r="2986" spans="2:14" x14ac:dyDescent="0.25">
      <c r="B2986" s="16" t="str">
        <f>IF(C2986="","",SUMIF('Account Ref'!B:B,'Trade Sheet'!C2986,'Account Ref'!A:A))</f>
        <v/>
      </c>
      <c r="C2986" s="33"/>
      <c r="D2986" s="34"/>
      <c r="E2986" s="34"/>
      <c r="L2986" s="37"/>
      <c r="M2986" s="38" t="str">
        <f t="shared" si="98"/>
        <v/>
      </c>
      <c r="N2986" s="39" t="str">
        <f t="shared" si="99"/>
        <v/>
      </c>
    </row>
    <row r="2987" spans="2:14" x14ac:dyDescent="0.25">
      <c r="B2987" s="16" t="str">
        <f>IF(C2987="","",SUMIF('Account Ref'!B:B,'Trade Sheet'!C2987,'Account Ref'!A:A))</f>
        <v/>
      </c>
      <c r="C2987" s="33"/>
      <c r="D2987" s="34"/>
      <c r="E2987" s="34"/>
      <c r="L2987" s="37"/>
      <c r="M2987" s="38" t="str">
        <f t="shared" si="98"/>
        <v/>
      </c>
      <c r="N2987" s="39" t="str">
        <f t="shared" si="99"/>
        <v/>
      </c>
    </row>
    <row r="2988" spans="2:14" x14ac:dyDescent="0.25">
      <c r="B2988" s="16" t="str">
        <f>IF(C2988="","",SUMIF('Account Ref'!B:B,'Trade Sheet'!C2988,'Account Ref'!A:A))</f>
        <v/>
      </c>
      <c r="C2988" s="33"/>
      <c r="D2988" s="34"/>
      <c r="E2988" s="34"/>
      <c r="L2988" s="37"/>
      <c r="M2988" s="38" t="str">
        <f t="shared" si="98"/>
        <v/>
      </c>
      <c r="N2988" s="39" t="str">
        <f t="shared" si="99"/>
        <v/>
      </c>
    </row>
    <row r="2989" spans="2:14" x14ac:dyDescent="0.25">
      <c r="B2989" s="16" t="str">
        <f>IF(C2989="","",SUMIF('Account Ref'!B:B,'Trade Sheet'!C2989,'Account Ref'!A:A))</f>
        <v/>
      </c>
      <c r="C2989" s="33"/>
      <c r="D2989" s="34"/>
      <c r="E2989" s="34"/>
      <c r="L2989" s="37"/>
      <c r="M2989" s="38" t="str">
        <f t="shared" si="98"/>
        <v/>
      </c>
      <c r="N2989" s="39" t="str">
        <f t="shared" si="99"/>
        <v/>
      </c>
    </row>
    <row r="2990" spans="2:14" x14ac:dyDescent="0.25">
      <c r="B2990" s="16" t="str">
        <f>IF(C2990="","",SUMIF('Account Ref'!B:B,'Trade Sheet'!C2990,'Account Ref'!A:A))</f>
        <v/>
      </c>
      <c r="C2990" s="33"/>
      <c r="D2990" s="34"/>
      <c r="E2990" s="34"/>
      <c r="L2990" s="37"/>
      <c r="M2990" s="38" t="str">
        <f t="shared" si="98"/>
        <v/>
      </c>
      <c r="N2990" s="39" t="str">
        <f t="shared" si="99"/>
        <v/>
      </c>
    </row>
    <row r="2991" spans="2:14" x14ac:dyDescent="0.25">
      <c r="B2991" s="16" t="str">
        <f>IF(C2991="","",SUMIF('Account Ref'!B:B,'Trade Sheet'!C2991,'Account Ref'!A:A))</f>
        <v/>
      </c>
      <c r="C2991" s="33"/>
      <c r="D2991" s="34"/>
      <c r="E2991" s="34"/>
      <c r="L2991" s="37"/>
      <c r="M2991" s="38" t="str">
        <f t="shared" si="98"/>
        <v/>
      </c>
      <c r="N2991" s="39" t="str">
        <f t="shared" si="99"/>
        <v/>
      </c>
    </row>
    <row r="2992" spans="2:14" x14ac:dyDescent="0.25">
      <c r="B2992" s="16" t="str">
        <f>IF(C2992="","",SUMIF('Account Ref'!B:B,'Trade Sheet'!C2992,'Account Ref'!A:A))</f>
        <v/>
      </c>
      <c r="C2992" s="33"/>
      <c r="D2992" s="34"/>
      <c r="E2992" s="34"/>
      <c r="L2992" s="37"/>
      <c r="M2992" s="38" t="str">
        <f t="shared" si="98"/>
        <v/>
      </c>
      <c r="N2992" s="39" t="str">
        <f t="shared" si="99"/>
        <v/>
      </c>
    </row>
    <row r="2993" spans="2:14" x14ac:dyDescent="0.25">
      <c r="B2993" s="16" t="str">
        <f>IF(C2993="","",SUMIF('Account Ref'!B:B,'Trade Sheet'!C2993,'Account Ref'!A:A))</f>
        <v/>
      </c>
      <c r="C2993" s="33"/>
      <c r="D2993" s="34"/>
      <c r="E2993" s="34"/>
      <c r="L2993" s="37"/>
      <c r="M2993" s="38" t="str">
        <f t="shared" si="98"/>
        <v/>
      </c>
      <c r="N2993" s="39" t="str">
        <f t="shared" si="99"/>
        <v/>
      </c>
    </row>
    <row r="2994" spans="2:14" x14ac:dyDescent="0.25">
      <c r="B2994" s="16" t="str">
        <f>IF(C2994="","",SUMIF('Account Ref'!B:B,'Trade Sheet'!C2994,'Account Ref'!A:A))</f>
        <v/>
      </c>
      <c r="C2994" s="33"/>
      <c r="D2994" s="34"/>
      <c r="E2994" s="34"/>
      <c r="L2994" s="37"/>
      <c r="M2994" s="38" t="str">
        <f t="shared" si="98"/>
        <v/>
      </c>
      <c r="N2994" s="39" t="str">
        <f t="shared" si="99"/>
        <v/>
      </c>
    </row>
    <row r="2995" spans="2:14" x14ac:dyDescent="0.25">
      <c r="B2995" s="16" t="str">
        <f>IF(C2995="","",SUMIF('Account Ref'!B:B,'Trade Sheet'!C2995,'Account Ref'!A:A))</f>
        <v/>
      </c>
      <c r="C2995" s="33"/>
      <c r="D2995" s="34"/>
      <c r="E2995" s="34"/>
      <c r="L2995" s="37"/>
      <c r="M2995" s="38" t="str">
        <f t="shared" si="98"/>
        <v/>
      </c>
      <c r="N2995" s="39" t="str">
        <f t="shared" si="99"/>
        <v/>
      </c>
    </row>
    <row r="2996" spans="2:14" x14ac:dyDescent="0.25">
      <c r="B2996" s="16" t="str">
        <f>IF(C2996="","",SUMIF('Account Ref'!B:B,'Trade Sheet'!C2996,'Account Ref'!A:A))</f>
        <v/>
      </c>
      <c r="C2996" s="33"/>
      <c r="D2996" s="34"/>
      <c r="E2996" s="34"/>
      <c r="L2996" s="37"/>
      <c r="M2996" s="38" t="str">
        <f t="shared" si="98"/>
        <v/>
      </c>
      <c r="N2996" s="39" t="str">
        <f t="shared" si="99"/>
        <v/>
      </c>
    </row>
    <row r="2997" spans="2:14" x14ac:dyDescent="0.25">
      <c r="B2997" s="16" t="str">
        <f>IF(C2997="","",SUMIF('Account Ref'!B:B,'Trade Sheet'!C2997,'Account Ref'!A:A))</f>
        <v/>
      </c>
      <c r="C2997" s="33"/>
      <c r="D2997" s="34"/>
      <c r="E2997" s="34"/>
      <c r="L2997" s="37"/>
      <c r="M2997" s="38" t="str">
        <f t="shared" si="98"/>
        <v/>
      </c>
      <c r="N2997" s="39" t="str">
        <f t="shared" si="99"/>
        <v/>
      </c>
    </row>
    <row r="2998" spans="2:14" x14ac:dyDescent="0.25">
      <c r="B2998" s="16" t="str">
        <f>IF(C2998="","",SUMIF('Account Ref'!B:B,'Trade Sheet'!C2998,'Account Ref'!A:A))</f>
        <v/>
      </c>
      <c r="C2998" s="33"/>
      <c r="D2998" s="34"/>
      <c r="E2998" s="34"/>
      <c r="L2998" s="37"/>
      <c r="M2998" s="38" t="str">
        <f t="shared" si="98"/>
        <v/>
      </c>
      <c r="N2998" s="39" t="str">
        <f t="shared" si="99"/>
        <v/>
      </c>
    </row>
    <row r="2999" spans="2:14" x14ac:dyDescent="0.25">
      <c r="B2999" s="16" t="str">
        <f>IF(C2999="","",SUMIF('Account Ref'!B:B,'Trade Sheet'!C2999,'Account Ref'!A:A))</f>
        <v/>
      </c>
      <c r="C2999" s="33"/>
      <c r="D2999" s="34"/>
      <c r="E2999" s="34"/>
      <c r="L2999" s="37"/>
      <c r="M2999" s="38" t="str">
        <f t="shared" si="98"/>
        <v/>
      </c>
      <c r="N2999" s="39" t="str">
        <f t="shared" si="99"/>
        <v/>
      </c>
    </row>
    <row r="3000" spans="2:14" x14ac:dyDescent="0.25">
      <c r="B3000" s="16" t="str">
        <f>IF(C3000="","",SUMIF('Account Ref'!B:B,'Trade Sheet'!C3000,'Account Ref'!A:A))</f>
        <v/>
      </c>
      <c r="C3000" s="33"/>
      <c r="D3000" s="34"/>
      <c r="E3000" s="34"/>
      <c r="L3000" s="37"/>
      <c r="M3000" s="38" t="str">
        <f t="shared" si="98"/>
        <v/>
      </c>
      <c r="N3000" s="39" t="str">
        <f t="shared" si="99"/>
        <v/>
      </c>
    </row>
    <row r="3001" spans="2:14" x14ac:dyDescent="0.25">
      <c r="B3001" s="16" t="str">
        <f>IF(C3001="","",SUMIF('Account Ref'!B:B,'Trade Sheet'!C3001,'Account Ref'!A:A))</f>
        <v/>
      </c>
      <c r="C3001" s="33"/>
      <c r="D3001" s="34"/>
      <c r="E3001" s="34"/>
      <c r="L3001" s="37"/>
      <c r="M3001" s="38" t="str">
        <f t="shared" si="98"/>
        <v/>
      </c>
      <c r="N3001" s="39" t="str">
        <f t="shared" si="99"/>
        <v/>
      </c>
    </row>
    <row r="3002" spans="2:14" x14ac:dyDescent="0.25">
      <c r="B3002" s="16" t="str">
        <f>IF(C3002="","",SUMIF('Account Ref'!B:B,'Trade Sheet'!C3002,'Account Ref'!A:A))</f>
        <v/>
      </c>
      <c r="C3002" s="33"/>
      <c r="D3002" s="34"/>
      <c r="E3002" s="34"/>
      <c r="L3002" s="37"/>
      <c r="M3002" s="38" t="str">
        <f t="shared" si="98"/>
        <v/>
      </c>
      <c r="N3002" s="39" t="str">
        <f t="shared" si="99"/>
        <v/>
      </c>
    </row>
    <row r="3003" spans="2:14" x14ac:dyDescent="0.25">
      <c r="B3003" s="16" t="str">
        <f>IF(C3003="","",SUMIF('Account Ref'!B:B,'Trade Sheet'!C3003,'Account Ref'!A:A))</f>
        <v/>
      </c>
      <c r="C3003" s="33"/>
      <c r="D3003" s="34"/>
      <c r="E3003" s="34"/>
      <c r="L3003" s="37"/>
      <c r="M3003" s="38" t="str">
        <f t="shared" si="98"/>
        <v/>
      </c>
      <c r="N3003" s="39" t="str">
        <f t="shared" si="99"/>
        <v/>
      </c>
    </row>
    <row r="3004" spans="2:14" x14ac:dyDescent="0.25">
      <c r="B3004" s="16" t="str">
        <f>IF(C3004="","",SUMIF('Account Ref'!B:B,'Trade Sheet'!C3004,'Account Ref'!A:A))</f>
        <v/>
      </c>
      <c r="C3004" s="33"/>
      <c r="D3004" s="34"/>
      <c r="E3004" s="34"/>
      <c r="L3004" s="37"/>
      <c r="M3004" s="38" t="str">
        <f t="shared" si="98"/>
        <v/>
      </c>
      <c r="N3004" s="39" t="str">
        <f t="shared" si="99"/>
        <v/>
      </c>
    </row>
    <row r="3005" spans="2:14" x14ac:dyDescent="0.25">
      <c r="B3005" s="16" t="str">
        <f>IF(C3005="","",SUMIF('Account Ref'!B:B,'Trade Sheet'!C3005,'Account Ref'!A:A))</f>
        <v/>
      </c>
      <c r="C3005" s="33"/>
      <c r="D3005" s="34"/>
      <c r="E3005" s="34"/>
      <c r="L3005" s="37"/>
      <c r="M3005" s="38" t="str">
        <f t="shared" si="98"/>
        <v/>
      </c>
      <c r="N3005" s="39" t="str">
        <f t="shared" si="99"/>
        <v/>
      </c>
    </row>
    <row r="3006" spans="2:14" x14ac:dyDescent="0.25">
      <c r="B3006" s="16" t="str">
        <f>IF(C3006="","",SUMIF('Account Ref'!B:B,'Trade Sheet'!C3006,'Account Ref'!A:A))</f>
        <v/>
      </c>
      <c r="C3006" s="33"/>
      <c r="D3006" s="34"/>
      <c r="E3006" s="34"/>
      <c r="L3006" s="37"/>
      <c r="M3006" s="38" t="str">
        <f t="shared" si="98"/>
        <v/>
      </c>
      <c r="N3006" s="39" t="str">
        <f t="shared" si="99"/>
        <v/>
      </c>
    </row>
    <row r="3007" spans="2:14" x14ac:dyDescent="0.25">
      <c r="B3007" s="16" t="str">
        <f>IF(C3007="","",SUMIF('Account Ref'!B:B,'Trade Sheet'!C3007,'Account Ref'!A:A))</f>
        <v/>
      </c>
      <c r="C3007" s="33"/>
      <c r="D3007" s="34"/>
      <c r="E3007" s="34"/>
      <c r="L3007" s="37"/>
      <c r="M3007" s="38" t="str">
        <f t="shared" si="98"/>
        <v/>
      </c>
      <c r="N3007" s="39" t="str">
        <f t="shared" si="99"/>
        <v/>
      </c>
    </row>
    <row r="3008" spans="2:14" x14ac:dyDescent="0.25">
      <c r="B3008" s="16" t="str">
        <f>IF(C3008="","",SUMIF('Account Ref'!B:B,'Trade Sheet'!C3008,'Account Ref'!A:A))</f>
        <v/>
      </c>
      <c r="C3008" s="33"/>
      <c r="D3008" s="34"/>
      <c r="E3008" s="34"/>
      <c r="L3008" s="37"/>
      <c r="M3008" s="38" t="str">
        <f t="shared" si="98"/>
        <v/>
      </c>
      <c r="N3008" s="39" t="str">
        <f t="shared" si="99"/>
        <v/>
      </c>
    </row>
    <row r="3009" spans="2:14" x14ac:dyDescent="0.25">
      <c r="B3009" s="16" t="str">
        <f>IF(C3009="","",SUMIF('Account Ref'!B:B,'Trade Sheet'!C3009,'Account Ref'!A:A))</f>
        <v/>
      </c>
      <c r="C3009" s="33"/>
      <c r="D3009" s="34"/>
      <c r="E3009" s="34"/>
      <c r="L3009" s="37"/>
      <c r="M3009" s="38" t="str">
        <f t="shared" si="98"/>
        <v/>
      </c>
      <c r="N3009" s="39" t="str">
        <f t="shared" si="99"/>
        <v/>
      </c>
    </row>
    <row r="3010" spans="2:14" x14ac:dyDescent="0.25">
      <c r="B3010" s="16" t="str">
        <f>IF(C3010="","",SUMIF('Account Ref'!B:B,'Trade Sheet'!C3010,'Account Ref'!A:A))</f>
        <v/>
      </c>
      <c r="C3010" s="33"/>
      <c r="D3010" s="34"/>
      <c r="E3010" s="34"/>
      <c r="L3010" s="37"/>
      <c r="M3010" s="38" t="str">
        <f t="shared" si="98"/>
        <v/>
      </c>
      <c r="N3010" s="39" t="str">
        <f t="shared" si="99"/>
        <v/>
      </c>
    </row>
    <row r="3011" spans="2:14" x14ac:dyDescent="0.25">
      <c r="B3011" s="16" t="str">
        <f>IF(C3011="","",SUMIF('Account Ref'!B:B,'Trade Sheet'!C3011,'Account Ref'!A:A))</f>
        <v/>
      </c>
      <c r="C3011" s="33"/>
      <c r="D3011" s="34"/>
      <c r="E3011" s="34"/>
      <c r="L3011" s="37"/>
      <c r="M3011" s="38" t="str">
        <f t="shared" si="98"/>
        <v/>
      </c>
      <c r="N3011" s="39" t="str">
        <f t="shared" si="99"/>
        <v/>
      </c>
    </row>
    <row r="3012" spans="2:14" x14ac:dyDescent="0.25">
      <c r="B3012" s="16" t="str">
        <f>IF(C3012="","",SUMIF('Account Ref'!B:B,'Trade Sheet'!C3012,'Account Ref'!A:A))</f>
        <v/>
      </c>
      <c r="C3012" s="33"/>
      <c r="D3012" s="34"/>
      <c r="E3012" s="34"/>
      <c r="L3012" s="37"/>
      <c r="M3012" s="38" t="str">
        <f t="shared" si="98"/>
        <v/>
      </c>
      <c r="N3012" s="39" t="str">
        <f t="shared" si="99"/>
        <v/>
      </c>
    </row>
    <row r="3013" spans="2:14" x14ac:dyDescent="0.25">
      <c r="B3013" s="16" t="str">
        <f>IF(C3013="","",SUMIF('Account Ref'!B:B,'Trade Sheet'!C3013,'Account Ref'!A:A))</f>
        <v/>
      </c>
      <c r="C3013" s="33"/>
      <c r="D3013" s="34"/>
      <c r="E3013" s="34"/>
      <c r="L3013" s="37"/>
      <c r="M3013" s="38" t="str">
        <f t="shared" si="98"/>
        <v/>
      </c>
      <c r="N3013" s="39" t="str">
        <f t="shared" si="99"/>
        <v/>
      </c>
    </row>
    <row r="3014" spans="2:14" x14ac:dyDescent="0.25">
      <c r="B3014" s="16" t="str">
        <f>IF(C3014="","",SUMIF('Account Ref'!B:B,'Trade Sheet'!C3014,'Account Ref'!A:A))</f>
        <v/>
      </c>
      <c r="C3014" s="33"/>
      <c r="D3014" s="34"/>
      <c r="E3014" s="34"/>
      <c r="L3014" s="37"/>
      <c r="M3014" s="38" t="str">
        <f t="shared" si="98"/>
        <v/>
      </c>
      <c r="N3014" s="39" t="str">
        <f t="shared" si="99"/>
        <v/>
      </c>
    </row>
    <row r="3015" spans="2:14" x14ac:dyDescent="0.25">
      <c r="B3015" s="16" t="str">
        <f>IF(C3015="","",SUMIF('Account Ref'!B:B,'Trade Sheet'!C3015,'Account Ref'!A:A))</f>
        <v/>
      </c>
      <c r="C3015" s="33"/>
      <c r="D3015" s="34"/>
      <c r="E3015" s="34"/>
      <c r="L3015" s="37"/>
      <c r="M3015" s="38" t="str">
        <f t="shared" si="98"/>
        <v/>
      </c>
      <c r="N3015" s="39" t="str">
        <f t="shared" si="99"/>
        <v/>
      </c>
    </row>
    <row r="3016" spans="2:14" x14ac:dyDescent="0.25">
      <c r="B3016" s="16" t="str">
        <f>IF(C3016="","",SUMIF('Account Ref'!B:B,'Trade Sheet'!C3016,'Account Ref'!A:A))</f>
        <v/>
      </c>
      <c r="C3016" s="33"/>
      <c r="D3016" s="34"/>
      <c r="E3016" s="34"/>
      <c r="L3016" s="37"/>
      <c r="M3016" s="38" t="str">
        <f t="shared" si="98"/>
        <v/>
      </c>
      <c r="N3016" s="39" t="str">
        <f t="shared" si="99"/>
        <v/>
      </c>
    </row>
    <row r="3017" spans="2:14" x14ac:dyDescent="0.25">
      <c r="B3017" s="16" t="str">
        <f>IF(C3017="","",SUMIF('Account Ref'!B:B,'Trade Sheet'!C3017,'Account Ref'!A:A))</f>
        <v/>
      </c>
      <c r="C3017" s="33"/>
      <c r="D3017" s="34"/>
      <c r="E3017" s="34"/>
      <c r="L3017" s="37"/>
      <c r="M3017" s="38" t="str">
        <f t="shared" si="98"/>
        <v/>
      </c>
      <c r="N3017" s="39" t="str">
        <f t="shared" si="99"/>
        <v/>
      </c>
    </row>
    <row r="3018" spans="2:14" x14ac:dyDescent="0.25">
      <c r="B3018" s="16" t="str">
        <f>IF(C3018="","",SUMIF('Account Ref'!B:B,'Trade Sheet'!C3018,'Account Ref'!A:A))</f>
        <v/>
      </c>
      <c r="C3018" s="33"/>
      <c r="D3018" s="34"/>
      <c r="E3018" s="34"/>
      <c r="L3018" s="37"/>
      <c r="M3018" s="38" t="str">
        <f t="shared" si="98"/>
        <v/>
      </c>
      <c r="N3018" s="39" t="str">
        <f t="shared" si="99"/>
        <v/>
      </c>
    </row>
    <row r="3019" spans="2:14" x14ac:dyDescent="0.25">
      <c r="B3019" s="16" t="str">
        <f>IF(C3019="","",SUMIF('Account Ref'!B:B,'Trade Sheet'!C3019,'Account Ref'!A:A))</f>
        <v/>
      </c>
      <c r="C3019" s="33"/>
      <c r="D3019" s="34"/>
      <c r="E3019" s="34"/>
      <c r="L3019" s="37"/>
      <c r="M3019" s="38" t="str">
        <f t="shared" si="98"/>
        <v/>
      </c>
      <c r="N3019" s="39" t="str">
        <f t="shared" si="99"/>
        <v/>
      </c>
    </row>
    <row r="3020" spans="2:14" x14ac:dyDescent="0.25">
      <c r="B3020" s="16" t="str">
        <f>IF(C3020="","",SUMIF('Account Ref'!B:B,'Trade Sheet'!C3020,'Account Ref'!A:A))</f>
        <v/>
      </c>
      <c r="C3020" s="33"/>
      <c r="D3020" s="34"/>
      <c r="E3020" s="34"/>
      <c r="L3020" s="37"/>
      <c r="M3020" s="38" t="str">
        <f t="shared" si="98"/>
        <v/>
      </c>
      <c r="N3020" s="39" t="str">
        <f t="shared" si="99"/>
        <v/>
      </c>
    </row>
    <row r="3021" spans="2:14" x14ac:dyDescent="0.25">
      <c r="B3021" s="16" t="str">
        <f>IF(C3021="","",SUMIF('Account Ref'!B:B,'Trade Sheet'!C3021,'Account Ref'!A:A))</f>
        <v/>
      </c>
      <c r="C3021" s="33"/>
      <c r="D3021" s="34"/>
      <c r="E3021" s="34"/>
      <c r="L3021" s="37"/>
      <c r="M3021" s="38" t="str">
        <f t="shared" si="98"/>
        <v/>
      </c>
      <c r="N3021" s="39" t="str">
        <f t="shared" si="99"/>
        <v/>
      </c>
    </row>
    <row r="3022" spans="2:14" x14ac:dyDescent="0.25">
      <c r="B3022" s="16" t="str">
        <f>IF(C3022="","",SUMIF('Account Ref'!B:B,'Trade Sheet'!C3022,'Account Ref'!A:A))</f>
        <v/>
      </c>
      <c r="C3022" s="33"/>
      <c r="D3022" s="34"/>
      <c r="E3022" s="34"/>
      <c r="L3022" s="37"/>
      <c r="M3022" s="38" t="str">
        <f t="shared" si="98"/>
        <v/>
      </c>
      <c r="N3022" s="39" t="str">
        <f t="shared" si="99"/>
        <v/>
      </c>
    </row>
    <row r="3023" spans="2:14" x14ac:dyDescent="0.25">
      <c r="B3023" s="16" t="str">
        <f>IF(C3023="","",SUMIF('Account Ref'!B:B,'Trade Sheet'!C3023,'Account Ref'!A:A))</f>
        <v/>
      </c>
      <c r="C3023" s="33"/>
      <c r="D3023" s="34"/>
      <c r="E3023" s="34"/>
      <c r="L3023" s="37"/>
      <c r="M3023" s="38" t="str">
        <f t="shared" si="98"/>
        <v/>
      </c>
      <c r="N3023" s="39" t="str">
        <f t="shared" si="99"/>
        <v/>
      </c>
    </row>
    <row r="3024" spans="2:14" x14ac:dyDescent="0.25">
      <c r="B3024" s="16" t="str">
        <f>IF(C3024="","",SUMIF('Account Ref'!B:B,'Trade Sheet'!C3024,'Account Ref'!A:A))</f>
        <v/>
      </c>
      <c r="C3024" s="33"/>
      <c r="D3024" s="34"/>
      <c r="E3024" s="34"/>
      <c r="L3024" s="37"/>
      <c r="M3024" s="38" t="str">
        <f t="shared" si="98"/>
        <v/>
      </c>
      <c r="N3024" s="39" t="str">
        <f t="shared" si="99"/>
        <v/>
      </c>
    </row>
    <row r="3025" spans="2:14" x14ac:dyDescent="0.25">
      <c r="B3025" s="16" t="str">
        <f>IF(C3025="","",SUMIF('Account Ref'!B:B,'Trade Sheet'!C3025,'Account Ref'!A:A))</f>
        <v/>
      </c>
      <c r="C3025" s="33"/>
      <c r="D3025" s="34"/>
      <c r="E3025" s="34"/>
      <c r="L3025" s="37"/>
      <c r="M3025" s="38" t="str">
        <f t="shared" si="98"/>
        <v/>
      </c>
      <c r="N3025" s="39" t="str">
        <f t="shared" si="99"/>
        <v/>
      </c>
    </row>
    <row r="3026" spans="2:14" x14ac:dyDescent="0.25">
      <c r="B3026" s="16" t="str">
        <f>IF(C3026="","",SUMIF('Account Ref'!B:B,'Trade Sheet'!C3026,'Account Ref'!A:A))</f>
        <v/>
      </c>
      <c r="C3026" s="33"/>
      <c r="D3026" s="34"/>
      <c r="E3026" s="34"/>
      <c r="L3026" s="37"/>
      <c r="M3026" s="38" t="str">
        <f t="shared" si="98"/>
        <v/>
      </c>
      <c r="N3026" s="39" t="str">
        <f t="shared" si="99"/>
        <v/>
      </c>
    </row>
    <row r="3027" spans="2:14" x14ac:dyDescent="0.25">
      <c r="B3027" s="16" t="str">
        <f>IF(C3027="","",SUMIF('Account Ref'!B:B,'Trade Sheet'!C3027,'Account Ref'!A:A))</f>
        <v/>
      </c>
      <c r="C3027" s="33"/>
      <c r="D3027" s="34"/>
      <c r="E3027" s="34"/>
      <c r="L3027" s="37"/>
      <c r="M3027" s="38" t="str">
        <f t="shared" si="98"/>
        <v/>
      </c>
      <c r="N3027" s="39" t="str">
        <f t="shared" si="99"/>
        <v/>
      </c>
    </row>
    <row r="3028" spans="2:14" x14ac:dyDescent="0.25">
      <c r="B3028" s="16" t="str">
        <f>IF(C3028="","",SUMIF('Account Ref'!B:B,'Trade Sheet'!C3028,'Account Ref'!A:A))</f>
        <v/>
      </c>
      <c r="C3028" s="33"/>
      <c r="D3028" s="34"/>
      <c r="E3028" s="34"/>
      <c r="L3028" s="37"/>
      <c r="M3028" s="38" t="str">
        <f t="shared" si="98"/>
        <v/>
      </c>
      <c r="N3028" s="39" t="str">
        <f t="shared" si="99"/>
        <v/>
      </c>
    </row>
    <row r="3029" spans="2:14" x14ac:dyDescent="0.25">
      <c r="B3029" s="16" t="str">
        <f>IF(C3029="","",SUMIF('Account Ref'!B:B,'Trade Sheet'!C3029,'Account Ref'!A:A))</f>
        <v/>
      </c>
      <c r="C3029" s="33"/>
      <c r="D3029" s="34"/>
      <c r="E3029" s="34"/>
      <c r="L3029" s="37"/>
      <c r="M3029" s="38" t="str">
        <f t="shared" si="98"/>
        <v/>
      </c>
      <c r="N3029" s="39" t="str">
        <f t="shared" si="99"/>
        <v/>
      </c>
    </row>
    <row r="3030" spans="2:14" x14ac:dyDescent="0.25">
      <c r="B3030" s="16" t="str">
        <f>IF(C3030="","",SUMIF('Account Ref'!B:B,'Trade Sheet'!C3030,'Account Ref'!A:A))</f>
        <v/>
      </c>
      <c r="C3030" s="33"/>
      <c r="D3030" s="34"/>
      <c r="E3030" s="34"/>
      <c r="L3030" s="37"/>
      <c r="M3030" s="38" t="str">
        <f t="shared" si="98"/>
        <v/>
      </c>
      <c r="N3030" s="39" t="str">
        <f t="shared" si="99"/>
        <v/>
      </c>
    </row>
    <row r="3031" spans="2:14" x14ac:dyDescent="0.25">
      <c r="B3031" s="16" t="str">
        <f>IF(C3031="","",SUMIF('Account Ref'!B:B,'Trade Sheet'!C3031,'Account Ref'!A:A))</f>
        <v/>
      </c>
      <c r="C3031" s="33"/>
      <c r="D3031" s="34"/>
      <c r="E3031" s="34"/>
      <c r="L3031" s="37"/>
      <c r="M3031" s="38" t="str">
        <f t="shared" si="98"/>
        <v/>
      </c>
      <c r="N3031" s="39" t="str">
        <f t="shared" si="99"/>
        <v/>
      </c>
    </row>
    <row r="3032" spans="2:14" x14ac:dyDescent="0.25">
      <c r="B3032" s="16" t="str">
        <f>IF(C3032="","",SUMIF('Account Ref'!B:B,'Trade Sheet'!C3032,'Account Ref'!A:A))</f>
        <v/>
      </c>
      <c r="C3032" s="33"/>
      <c r="D3032" s="34"/>
      <c r="E3032" s="34"/>
      <c r="L3032" s="37"/>
      <c r="M3032" s="38" t="str">
        <f t="shared" si="98"/>
        <v/>
      </c>
      <c r="N3032" s="39" t="str">
        <f t="shared" si="99"/>
        <v/>
      </c>
    </row>
    <row r="3033" spans="2:14" x14ac:dyDescent="0.25">
      <c r="B3033" s="16" t="str">
        <f>IF(C3033="","",SUMIF('Account Ref'!B:B,'Trade Sheet'!C3033,'Account Ref'!A:A))</f>
        <v/>
      </c>
      <c r="C3033" s="33"/>
      <c r="D3033" s="34"/>
      <c r="E3033" s="34"/>
      <c r="L3033" s="37"/>
      <c r="M3033" s="38" t="str">
        <f t="shared" si="98"/>
        <v/>
      </c>
      <c r="N3033" s="39" t="str">
        <f t="shared" si="99"/>
        <v/>
      </c>
    </row>
    <row r="3034" spans="2:14" x14ac:dyDescent="0.25">
      <c r="B3034" s="16" t="str">
        <f>IF(C3034="","",SUMIF('Account Ref'!B:B,'Trade Sheet'!C3034,'Account Ref'!A:A))</f>
        <v/>
      </c>
      <c r="C3034" s="33"/>
      <c r="D3034" s="34"/>
      <c r="E3034" s="34"/>
      <c r="L3034" s="37"/>
      <c r="M3034" s="38" t="str">
        <f t="shared" si="98"/>
        <v/>
      </c>
      <c r="N3034" s="39" t="str">
        <f t="shared" si="99"/>
        <v/>
      </c>
    </row>
    <row r="3035" spans="2:14" x14ac:dyDescent="0.25">
      <c r="B3035" s="16" t="str">
        <f>IF(C3035="","",SUMIF('Account Ref'!B:B,'Trade Sheet'!C3035,'Account Ref'!A:A))</f>
        <v/>
      </c>
      <c r="C3035" s="33"/>
      <c r="D3035" s="34"/>
      <c r="E3035" s="34"/>
      <c r="L3035" s="37"/>
      <c r="M3035" s="38" t="str">
        <f t="shared" si="98"/>
        <v/>
      </c>
      <c r="N3035" s="39" t="str">
        <f t="shared" si="99"/>
        <v/>
      </c>
    </row>
    <row r="3036" spans="2:14" x14ac:dyDescent="0.25">
      <c r="B3036" s="16" t="str">
        <f>IF(C3036="","",SUMIF('Account Ref'!B:B,'Trade Sheet'!C3036,'Account Ref'!A:A))</f>
        <v/>
      </c>
      <c r="C3036" s="33"/>
      <c r="D3036" s="34"/>
      <c r="E3036" s="34"/>
      <c r="L3036" s="37"/>
      <c r="M3036" s="38" t="str">
        <f t="shared" si="98"/>
        <v/>
      </c>
      <c r="N3036" s="39" t="str">
        <f t="shared" si="99"/>
        <v/>
      </c>
    </row>
    <row r="3037" spans="2:14" x14ac:dyDescent="0.25">
      <c r="B3037" s="16" t="str">
        <f>IF(C3037="","",SUMIF('Account Ref'!B:B,'Trade Sheet'!C3037,'Account Ref'!A:A))</f>
        <v/>
      </c>
      <c r="C3037" s="33"/>
      <c r="D3037" s="34"/>
      <c r="E3037" s="34"/>
      <c r="L3037" s="37"/>
      <c r="M3037" s="38" t="str">
        <f t="shared" si="98"/>
        <v/>
      </c>
      <c r="N3037" s="39" t="str">
        <f t="shared" si="99"/>
        <v/>
      </c>
    </row>
    <row r="3038" spans="2:14" x14ac:dyDescent="0.25">
      <c r="B3038" s="16" t="str">
        <f>IF(C3038="","",SUMIF('Account Ref'!B:B,'Trade Sheet'!C3038,'Account Ref'!A:A))</f>
        <v/>
      </c>
      <c r="C3038" s="33"/>
      <c r="D3038" s="34"/>
      <c r="E3038" s="34"/>
      <c r="L3038" s="37"/>
      <c r="M3038" s="38" t="str">
        <f t="shared" si="98"/>
        <v/>
      </c>
      <c r="N3038" s="39" t="str">
        <f t="shared" si="99"/>
        <v/>
      </c>
    </row>
    <row r="3039" spans="2:14" x14ac:dyDescent="0.25">
      <c r="B3039" s="16" t="str">
        <f>IF(C3039="","",SUMIF('Account Ref'!B:B,'Trade Sheet'!C3039,'Account Ref'!A:A))</f>
        <v/>
      </c>
      <c r="C3039" s="33"/>
      <c r="D3039" s="34"/>
      <c r="E3039" s="34"/>
      <c r="L3039" s="37"/>
      <c r="M3039" s="38" t="str">
        <f t="shared" si="98"/>
        <v/>
      </c>
      <c r="N3039" s="39" t="str">
        <f t="shared" si="99"/>
        <v/>
      </c>
    </row>
    <row r="3040" spans="2:14" x14ac:dyDescent="0.25">
      <c r="B3040" s="16" t="str">
        <f>IF(C3040="","",SUMIF('Account Ref'!B:B,'Trade Sheet'!C3040,'Account Ref'!A:A))</f>
        <v/>
      </c>
      <c r="C3040" s="33"/>
      <c r="D3040" s="34"/>
      <c r="E3040" s="34"/>
      <c r="L3040" s="37"/>
      <c r="M3040" s="38" t="str">
        <f t="shared" si="98"/>
        <v/>
      </c>
      <c r="N3040" s="39" t="str">
        <f t="shared" si="99"/>
        <v/>
      </c>
    </row>
    <row r="3041" spans="2:14" x14ac:dyDescent="0.25">
      <c r="B3041" s="16" t="str">
        <f>IF(C3041="","",SUMIF('Account Ref'!B:B,'Trade Sheet'!C3041,'Account Ref'!A:A))</f>
        <v/>
      </c>
      <c r="C3041" s="33"/>
      <c r="D3041" s="34"/>
      <c r="E3041" s="34"/>
      <c r="L3041" s="37"/>
      <c r="M3041" s="38" t="str">
        <f t="shared" si="98"/>
        <v/>
      </c>
      <c r="N3041" s="39" t="str">
        <f t="shared" si="99"/>
        <v/>
      </c>
    </row>
    <row r="3042" spans="2:14" x14ac:dyDescent="0.25">
      <c r="B3042" s="16" t="str">
        <f>IF(C3042="","",SUMIF('Account Ref'!B:B,'Trade Sheet'!C3042,'Account Ref'!A:A))</f>
        <v/>
      </c>
      <c r="C3042" s="33"/>
      <c r="D3042" s="34"/>
      <c r="E3042" s="34"/>
      <c r="L3042" s="37"/>
      <c r="M3042" s="38" t="str">
        <f t="shared" si="98"/>
        <v/>
      </c>
      <c r="N3042" s="39" t="str">
        <f t="shared" si="99"/>
        <v/>
      </c>
    </row>
    <row r="3043" spans="2:14" x14ac:dyDescent="0.25">
      <c r="B3043" s="16" t="str">
        <f>IF(C3043="","",SUMIF('Account Ref'!B:B,'Trade Sheet'!C3043,'Account Ref'!A:A))</f>
        <v/>
      </c>
      <c r="C3043" s="33"/>
      <c r="D3043" s="34"/>
      <c r="E3043" s="34"/>
      <c r="L3043" s="37"/>
      <c r="M3043" s="38" t="str">
        <f t="shared" si="98"/>
        <v/>
      </c>
      <c r="N3043" s="39" t="str">
        <f t="shared" si="99"/>
        <v/>
      </c>
    </row>
    <row r="3044" spans="2:14" x14ac:dyDescent="0.25">
      <c r="B3044" s="16" t="str">
        <f>IF(C3044="","",SUMIF('Account Ref'!B:B,'Trade Sheet'!C3044,'Account Ref'!A:A))</f>
        <v/>
      </c>
      <c r="C3044" s="33"/>
      <c r="D3044" s="34"/>
      <c r="E3044" s="34"/>
      <c r="L3044" s="37"/>
      <c r="M3044" s="38" t="str">
        <f t="shared" si="98"/>
        <v/>
      </c>
      <c r="N3044" s="39" t="str">
        <f t="shared" si="99"/>
        <v/>
      </c>
    </row>
    <row r="3045" spans="2:14" x14ac:dyDescent="0.25">
      <c r="B3045" s="16" t="str">
        <f>IF(C3045="","",SUMIF('Account Ref'!B:B,'Trade Sheet'!C3045,'Account Ref'!A:A))</f>
        <v/>
      </c>
      <c r="C3045" s="33"/>
      <c r="D3045" s="34"/>
      <c r="E3045" s="34"/>
      <c r="L3045" s="37"/>
      <c r="M3045" s="38" t="str">
        <f t="shared" si="98"/>
        <v/>
      </c>
      <c r="N3045" s="39" t="str">
        <f t="shared" si="99"/>
        <v/>
      </c>
    </row>
    <row r="3046" spans="2:14" x14ac:dyDescent="0.25">
      <c r="B3046" s="16" t="str">
        <f>IF(C3046="","",SUMIF('Account Ref'!B:B,'Trade Sheet'!C3046,'Account Ref'!A:A))</f>
        <v/>
      </c>
      <c r="C3046" s="33"/>
      <c r="D3046" s="34"/>
      <c r="E3046" s="34"/>
      <c r="L3046" s="37"/>
      <c r="M3046" s="38" t="str">
        <f t="shared" si="98"/>
        <v/>
      </c>
      <c r="N3046" s="39" t="str">
        <f t="shared" si="99"/>
        <v/>
      </c>
    </row>
    <row r="3047" spans="2:14" x14ac:dyDescent="0.25">
      <c r="B3047" s="16" t="str">
        <f>IF(C3047="","",SUMIF('Account Ref'!B:B,'Trade Sheet'!C3047,'Account Ref'!A:A))</f>
        <v/>
      </c>
      <c r="C3047" s="33"/>
      <c r="D3047" s="34"/>
      <c r="E3047" s="34"/>
      <c r="L3047" s="37"/>
      <c r="M3047" s="38" t="str">
        <f t="shared" si="98"/>
        <v/>
      </c>
      <c r="N3047" s="39" t="str">
        <f t="shared" si="99"/>
        <v/>
      </c>
    </row>
    <row r="3048" spans="2:14" x14ac:dyDescent="0.25">
      <c r="B3048" s="16" t="str">
        <f>IF(C3048="","",SUMIF('Account Ref'!B:B,'Trade Sheet'!C3048,'Account Ref'!A:A))</f>
        <v/>
      </c>
      <c r="C3048" s="33"/>
      <c r="D3048" s="34"/>
      <c r="E3048" s="34"/>
      <c r="L3048" s="37"/>
      <c r="M3048" s="38" t="str">
        <f t="shared" ref="M3048:M3111" si="100">IF(H3048="","",H3048*L3048)</f>
        <v/>
      </c>
      <c r="N3048" s="39" t="str">
        <f t="shared" ref="N3048:N3111" si="101">IF(M3048="","",I3048*-M3048)</f>
        <v/>
      </c>
    </row>
    <row r="3049" spans="2:14" x14ac:dyDescent="0.25">
      <c r="B3049" s="16" t="str">
        <f>IF(C3049="","",SUMIF('Account Ref'!B:B,'Trade Sheet'!C3049,'Account Ref'!A:A))</f>
        <v/>
      </c>
      <c r="C3049" s="33"/>
      <c r="D3049" s="34"/>
      <c r="E3049" s="34"/>
      <c r="L3049" s="37"/>
      <c r="M3049" s="38" t="str">
        <f t="shared" si="100"/>
        <v/>
      </c>
      <c r="N3049" s="39" t="str">
        <f t="shared" si="101"/>
        <v/>
      </c>
    </row>
    <row r="3050" spans="2:14" x14ac:dyDescent="0.25">
      <c r="B3050" s="16" t="str">
        <f>IF(C3050="","",SUMIF('Account Ref'!B:B,'Trade Sheet'!C3050,'Account Ref'!A:A))</f>
        <v/>
      </c>
      <c r="C3050" s="33"/>
      <c r="D3050" s="34"/>
      <c r="E3050" s="34"/>
      <c r="L3050" s="37"/>
      <c r="M3050" s="38" t="str">
        <f t="shared" si="100"/>
        <v/>
      </c>
      <c r="N3050" s="39" t="str">
        <f t="shared" si="101"/>
        <v/>
      </c>
    </row>
    <row r="3051" spans="2:14" x14ac:dyDescent="0.25">
      <c r="B3051" s="16" t="str">
        <f>IF(C3051="","",SUMIF('Account Ref'!B:B,'Trade Sheet'!C3051,'Account Ref'!A:A))</f>
        <v/>
      </c>
      <c r="C3051" s="33"/>
      <c r="D3051" s="34"/>
      <c r="E3051" s="34"/>
      <c r="L3051" s="37"/>
      <c r="M3051" s="38" t="str">
        <f t="shared" si="100"/>
        <v/>
      </c>
      <c r="N3051" s="39" t="str">
        <f t="shared" si="101"/>
        <v/>
      </c>
    </row>
    <row r="3052" spans="2:14" x14ac:dyDescent="0.25">
      <c r="B3052" s="16" t="str">
        <f>IF(C3052="","",SUMIF('Account Ref'!B:B,'Trade Sheet'!C3052,'Account Ref'!A:A))</f>
        <v/>
      </c>
      <c r="C3052" s="33"/>
      <c r="D3052" s="34"/>
      <c r="E3052" s="34"/>
      <c r="L3052" s="37"/>
      <c r="M3052" s="38" t="str">
        <f t="shared" si="100"/>
        <v/>
      </c>
      <c r="N3052" s="39" t="str">
        <f t="shared" si="101"/>
        <v/>
      </c>
    </row>
    <row r="3053" spans="2:14" x14ac:dyDescent="0.25">
      <c r="B3053" s="16" t="str">
        <f>IF(C3053="","",SUMIF('Account Ref'!B:B,'Trade Sheet'!C3053,'Account Ref'!A:A))</f>
        <v/>
      </c>
      <c r="C3053" s="33"/>
      <c r="D3053" s="34"/>
      <c r="E3053" s="34"/>
      <c r="L3053" s="37"/>
      <c r="M3053" s="38" t="str">
        <f t="shared" si="100"/>
        <v/>
      </c>
      <c r="N3053" s="39" t="str">
        <f t="shared" si="101"/>
        <v/>
      </c>
    </row>
    <row r="3054" spans="2:14" x14ac:dyDescent="0.25">
      <c r="B3054" s="16" t="str">
        <f>IF(C3054="","",SUMIF('Account Ref'!B:B,'Trade Sheet'!C3054,'Account Ref'!A:A))</f>
        <v/>
      </c>
      <c r="C3054" s="33"/>
      <c r="D3054" s="34"/>
      <c r="E3054" s="34"/>
      <c r="L3054" s="37"/>
      <c r="M3054" s="38" t="str">
        <f t="shared" si="100"/>
        <v/>
      </c>
      <c r="N3054" s="39" t="str">
        <f t="shared" si="101"/>
        <v/>
      </c>
    </row>
    <row r="3055" spans="2:14" x14ac:dyDescent="0.25">
      <c r="B3055" s="16" t="str">
        <f>IF(C3055="","",SUMIF('Account Ref'!B:B,'Trade Sheet'!C3055,'Account Ref'!A:A))</f>
        <v/>
      </c>
      <c r="C3055" s="33"/>
      <c r="D3055" s="34"/>
      <c r="E3055" s="34"/>
      <c r="L3055" s="37"/>
      <c r="M3055" s="38" t="str">
        <f t="shared" si="100"/>
        <v/>
      </c>
      <c r="N3055" s="39" t="str">
        <f t="shared" si="101"/>
        <v/>
      </c>
    </row>
    <row r="3056" spans="2:14" x14ac:dyDescent="0.25">
      <c r="B3056" s="16" t="str">
        <f>IF(C3056="","",SUMIF('Account Ref'!B:B,'Trade Sheet'!C3056,'Account Ref'!A:A))</f>
        <v/>
      </c>
      <c r="C3056" s="33"/>
      <c r="D3056" s="34"/>
      <c r="E3056" s="34"/>
      <c r="L3056" s="37"/>
      <c r="M3056" s="38" t="str">
        <f t="shared" si="100"/>
        <v/>
      </c>
      <c r="N3056" s="39" t="str">
        <f t="shared" si="101"/>
        <v/>
      </c>
    </row>
    <row r="3057" spans="2:14" x14ac:dyDescent="0.25">
      <c r="B3057" s="16" t="str">
        <f>IF(C3057="","",SUMIF('Account Ref'!B:B,'Trade Sheet'!C3057,'Account Ref'!A:A))</f>
        <v/>
      </c>
      <c r="C3057" s="33"/>
      <c r="D3057" s="34"/>
      <c r="E3057" s="34"/>
      <c r="L3057" s="37"/>
      <c r="M3057" s="38" t="str">
        <f t="shared" si="100"/>
        <v/>
      </c>
      <c r="N3057" s="39" t="str">
        <f t="shared" si="101"/>
        <v/>
      </c>
    </row>
    <row r="3058" spans="2:14" x14ac:dyDescent="0.25">
      <c r="B3058" s="16" t="str">
        <f>IF(C3058="","",SUMIF('Account Ref'!B:B,'Trade Sheet'!C3058,'Account Ref'!A:A))</f>
        <v/>
      </c>
      <c r="C3058" s="33"/>
      <c r="D3058" s="34"/>
      <c r="E3058" s="34"/>
      <c r="L3058" s="37"/>
      <c r="M3058" s="38" t="str">
        <f t="shared" si="100"/>
        <v/>
      </c>
      <c r="N3058" s="39" t="str">
        <f t="shared" si="101"/>
        <v/>
      </c>
    </row>
    <row r="3059" spans="2:14" x14ac:dyDescent="0.25">
      <c r="B3059" s="16" t="str">
        <f>IF(C3059="","",SUMIF('Account Ref'!B:B,'Trade Sheet'!C3059,'Account Ref'!A:A))</f>
        <v/>
      </c>
      <c r="C3059" s="33"/>
      <c r="D3059" s="34"/>
      <c r="E3059" s="34"/>
      <c r="L3059" s="37"/>
      <c r="M3059" s="38" t="str">
        <f t="shared" si="100"/>
        <v/>
      </c>
      <c r="N3059" s="39" t="str">
        <f t="shared" si="101"/>
        <v/>
      </c>
    </row>
    <row r="3060" spans="2:14" x14ac:dyDescent="0.25">
      <c r="B3060" s="16" t="str">
        <f>IF(C3060="","",SUMIF('Account Ref'!B:B,'Trade Sheet'!C3060,'Account Ref'!A:A))</f>
        <v/>
      </c>
      <c r="C3060" s="33"/>
      <c r="D3060" s="34"/>
      <c r="E3060" s="34"/>
      <c r="L3060" s="37"/>
      <c r="M3060" s="38" t="str">
        <f t="shared" si="100"/>
        <v/>
      </c>
      <c r="N3060" s="39" t="str">
        <f t="shared" si="101"/>
        <v/>
      </c>
    </row>
    <row r="3061" spans="2:14" x14ac:dyDescent="0.25">
      <c r="B3061" s="16" t="str">
        <f>IF(C3061="","",SUMIF('Account Ref'!B:B,'Trade Sheet'!C3061,'Account Ref'!A:A))</f>
        <v/>
      </c>
      <c r="C3061" s="33"/>
      <c r="D3061" s="34"/>
      <c r="E3061" s="34"/>
      <c r="L3061" s="37"/>
      <c r="M3061" s="38" t="str">
        <f t="shared" si="100"/>
        <v/>
      </c>
      <c r="N3061" s="39" t="str">
        <f t="shared" si="101"/>
        <v/>
      </c>
    </row>
    <row r="3062" spans="2:14" x14ac:dyDescent="0.25">
      <c r="B3062" s="16" t="str">
        <f>IF(C3062="","",SUMIF('Account Ref'!B:B,'Trade Sheet'!C3062,'Account Ref'!A:A))</f>
        <v/>
      </c>
      <c r="C3062" s="33"/>
      <c r="D3062" s="34"/>
      <c r="E3062" s="34"/>
      <c r="L3062" s="37"/>
      <c r="M3062" s="38" t="str">
        <f t="shared" si="100"/>
        <v/>
      </c>
      <c r="N3062" s="39" t="str">
        <f t="shared" si="101"/>
        <v/>
      </c>
    </row>
    <row r="3063" spans="2:14" x14ac:dyDescent="0.25">
      <c r="B3063" s="16" t="str">
        <f>IF(C3063="","",SUMIF('Account Ref'!B:B,'Trade Sheet'!C3063,'Account Ref'!A:A))</f>
        <v/>
      </c>
      <c r="C3063" s="33"/>
      <c r="D3063" s="34"/>
      <c r="E3063" s="34"/>
      <c r="L3063" s="37"/>
      <c r="M3063" s="38" t="str">
        <f t="shared" si="100"/>
        <v/>
      </c>
      <c r="N3063" s="39" t="str">
        <f t="shared" si="101"/>
        <v/>
      </c>
    </row>
    <row r="3064" spans="2:14" x14ac:dyDescent="0.25">
      <c r="B3064" s="16" t="str">
        <f>IF(C3064="","",SUMIF('Account Ref'!B:B,'Trade Sheet'!C3064,'Account Ref'!A:A))</f>
        <v/>
      </c>
      <c r="C3064" s="33"/>
      <c r="D3064" s="34"/>
      <c r="E3064" s="34"/>
      <c r="L3064" s="37"/>
      <c r="M3064" s="38" t="str">
        <f t="shared" si="100"/>
        <v/>
      </c>
      <c r="N3064" s="39" t="str">
        <f t="shared" si="101"/>
        <v/>
      </c>
    </row>
    <row r="3065" spans="2:14" x14ac:dyDescent="0.25">
      <c r="B3065" s="16" t="str">
        <f>IF(C3065="","",SUMIF('Account Ref'!B:B,'Trade Sheet'!C3065,'Account Ref'!A:A))</f>
        <v/>
      </c>
      <c r="C3065" s="33"/>
      <c r="D3065" s="34"/>
      <c r="E3065" s="34"/>
      <c r="L3065" s="37"/>
      <c r="M3065" s="38" t="str">
        <f t="shared" si="100"/>
        <v/>
      </c>
      <c r="N3065" s="39" t="str">
        <f t="shared" si="101"/>
        <v/>
      </c>
    </row>
    <row r="3066" spans="2:14" x14ac:dyDescent="0.25">
      <c r="B3066" s="16" t="str">
        <f>IF(C3066="","",SUMIF('Account Ref'!B:B,'Trade Sheet'!C3066,'Account Ref'!A:A))</f>
        <v/>
      </c>
      <c r="C3066" s="33"/>
      <c r="D3066" s="34"/>
      <c r="E3066" s="34"/>
      <c r="L3066" s="37"/>
      <c r="M3066" s="38" t="str">
        <f t="shared" si="100"/>
        <v/>
      </c>
      <c r="N3066" s="39" t="str">
        <f t="shared" si="101"/>
        <v/>
      </c>
    </row>
    <row r="3067" spans="2:14" x14ac:dyDescent="0.25">
      <c r="B3067" s="16" t="str">
        <f>IF(C3067="","",SUMIF('Account Ref'!B:B,'Trade Sheet'!C3067,'Account Ref'!A:A))</f>
        <v/>
      </c>
      <c r="C3067" s="33"/>
      <c r="D3067" s="34"/>
      <c r="E3067" s="34"/>
      <c r="L3067" s="37"/>
      <c r="M3067" s="38" t="str">
        <f t="shared" si="100"/>
        <v/>
      </c>
      <c r="N3067" s="39" t="str">
        <f t="shared" si="101"/>
        <v/>
      </c>
    </row>
    <row r="3068" spans="2:14" x14ac:dyDescent="0.25">
      <c r="B3068" s="16" t="str">
        <f>IF(C3068="","",SUMIF('Account Ref'!B:B,'Trade Sheet'!C3068,'Account Ref'!A:A))</f>
        <v/>
      </c>
      <c r="C3068" s="33"/>
      <c r="D3068" s="34"/>
      <c r="E3068" s="34"/>
      <c r="L3068" s="37"/>
      <c r="M3068" s="38" t="str">
        <f t="shared" si="100"/>
        <v/>
      </c>
      <c r="N3068" s="39" t="str">
        <f t="shared" si="101"/>
        <v/>
      </c>
    </row>
    <row r="3069" spans="2:14" x14ac:dyDescent="0.25">
      <c r="B3069" s="16" t="str">
        <f>IF(C3069="","",SUMIF('Account Ref'!B:B,'Trade Sheet'!C3069,'Account Ref'!A:A))</f>
        <v/>
      </c>
      <c r="C3069" s="33"/>
      <c r="D3069" s="34"/>
      <c r="E3069" s="34"/>
      <c r="L3069" s="37"/>
      <c r="M3069" s="38" t="str">
        <f t="shared" si="100"/>
        <v/>
      </c>
      <c r="N3069" s="39" t="str">
        <f t="shared" si="101"/>
        <v/>
      </c>
    </row>
    <row r="3070" spans="2:14" x14ac:dyDescent="0.25">
      <c r="B3070" s="16" t="str">
        <f>IF(C3070="","",SUMIF('Account Ref'!B:B,'Trade Sheet'!C3070,'Account Ref'!A:A))</f>
        <v/>
      </c>
      <c r="C3070" s="33"/>
      <c r="D3070" s="34"/>
      <c r="E3070" s="34"/>
      <c r="L3070" s="37"/>
      <c r="M3070" s="38" t="str">
        <f t="shared" si="100"/>
        <v/>
      </c>
      <c r="N3070" s="39" t="str">
        <f t="shared" si="101"/>
        <v/>
      </c>
    </row>
    <row r="3071" spans="2:14" x14ac:dyDescent="0.25">
      <c r="B3071" s="16" t="str">
        <f>IF(C3071="","",SUMIF('Account Ref'!B:B,'Trade Sheet'!C3071,'Account Ref'!A:A))</f>
        <v/>
      </c>
      <c r="C3071" s="33"/>
      <c r="D3071" s="34"/>
      <c r="E3071" s="34"/>
      <c r="L3071" s="37"/>
      <c r="M3071" s="38" t="str">
        <f t="shared" si="100"/>
        <v/>
      </c>
      <c r="N3071" s="39" t="str">
        <f t="shared" si="101"/>
        <v/>
      </c>
    </row>
    <row r="3072" spans="2:14" x14ac:dyDescent="0.25">
      <c r="B3072" s="16" t="str">
        <f>IF(C3072="","",SUMIF('Account Ref'!B:B,'Trade Sheet'!C3072,'Account Ref'!A:A))</f>
        <v/>
      </c>
      <c r="C3072" s="33"/>
      <c r="D3072" s="34"/>
      <c r="E3072" s="34"/>
      <c r="L3072" s="37"/>
      <c r="M3072" s="38" t="str">
        <f t="shared" si="100"/>
        <v/>
      </c>
      <c r="N3072" s="39" t="str">
        <f t="shared" si="101"/>
        <v/>
      </c>
    </row>
    <row r="3073" spans="2:14" x14ac:dyDescent="0.25">
      <c r="B3073" s="16" t="str">
        <f>IF(C3073="","",SUMIF('Account Ref'!B:B,'Trade Sheet'!C3073,'Account Ref'!A:A))</f>
        <v/>
      </c>
      <c r="C3073" s="33"/>
      <c r="D3073" s="34"/>
      <c r="E3073" s="34"/>
      <c r="L3073" s="37"/>
      <c r="M3073" s="38" t="str">
        <f t="shared" si="100"/>
        <v/>
      </c>
      <c r="N3073" s="39" t="str">
        <f t="shared" si="101"/>
        <v/>
      </c>
    </row>
    <row r="3074" spans="2:14" x14ac:dyDescent="0.25">
      <c r="B3074" s="16" t="str">
        <f>IF(C3074="","",SUMIF('Account Ref'!B:B,'Trade Sheet'!C3074,'Account Ref'!A:A))</f>
        <v/>
      </c>
      <c r="C3074" s="33"/>
      <c r="D3074" s="34"/>
      <c r="E3074" s="34"/>
      <c r="L3074" s="37"/>
      <c r="M3074" s="38" t="str">
        <f t="shared" si="100"/>
        <v/>
      </c>
      <c r="N3074" s="39" t="str">
        <f t="shared" si="101"/>
        <v/>
      </c>
    </row>
    <row r="3075" spans="2:14" x14ac:dyDescent="0.25">
      <c r="B3075" s="16" t="str">
        <f>IF(C3075="","",SUMIF('Account Ref'!B:B,'Trade Sheet'!C3075,'Account Ref'!A:A))</f>
        <v/>
      </c>
      <c r="C3075" s="33"/>
      <c r="D3075" s="34"/>
      <c r="E3075" s="34"/>
      <c r="L3075" s="37"/>
      <c r="M3075" s="38" t="str">
        <f t="shared" si="100"/>
        <v/>
      </c>
      <c r="N3075" s="39" t="str">
        <f t="shared" si="101"/>
        <v/>
      </c>
    </row>
    <row r="3076" spans="2:14" x14ac:dyDescent="0.25">
      <c r="B3076" s="16" t="str">
        <f>IF(C3076="","",SUMIF('Account Ref'!B:B,'Trade Sheet'!C3076,'Account Ref'!A:A))</f>
        <v/>
      </c>
      <c r="C3076" s="33"/>
      <c r="D3076" s="34"/>
      <c r="E3076" s="34"/>
      <c r="L3076" s="37"/>
      <c r="M3076" s="38" t="str">
        <f t="shared" si="100"/>
        <v/>
      </c>
      <c r="N3076" s="39" t="str">
        <f t="shared" si="101"/>
        <v/>
      </c>
    </row>
    <row r="3077" spans="2:14" x14ac:dyDescent="0.25">
      <c r="B3077" s="16" t="str">
        <f>IF(C3077="","",SUMIF('Account Ref'!B:B,'Trade Sheet'!C3077,'Account Ref'!A:A))</f>
        <v/>
      </c>
      <c r="C3077" s="33"/>
      <c r="D3077" s="34"/>
      <c r="E3077" s="34"/>
      <c r="L3077" s="37"/>
      <c r="M3077" s="38" t="str">
        <f t="shared" si="100"/>
        <v/>
      </c>
      <c r="N3077" s="39" t="str">
        <f t="shared" si="101"/>
        <v/>
      </c>
    </row>
    <row r="3078" spans="2:14" x14ac:dyDescent="0.25">
      <c r="B3078" s="16" t="str">
        <f>IF(C3078="","",SUMIF('Account Ref'!B:B,'Trade Sheet'!C3078,'Account Ref'!A:A))</f>
        <v/>
      </c>
      <c r="C3078" s="33"/>
      <c r="D3078" s="34"/>
      <c r="E3078" s="34"/>
      <c r="L3078" s="37"/>
      <c r="M3078" s="38" t="str">
        <f t="shared" si="100"/>
        <v/>
      </c>
      <c r="N3078" s="39" t="str">
        <f t="shared" si="101"/>
        <v/>
      </c>
    </row>
    <row r="3079" spans="2:14" x14ac:dyDescent="0.25">
      <c r="B3079" s="16" t="str">
        <f>IF(C3079="","",SUMIF('Account Ref'!B:B,'Trade Sheet'!C3079,'Account Ref'!A:A))</f>
        <v/>
      </c>
      <c r="C3079" s="33"/>
      <c r="D3079" s="34"/>
      <c r="E3079" s="34"/>
      <c r="L3079" s="37"/>
      <c r="M3079" s="38" t="str">
        <f t="shared" si="100"/>
        <v/>
      </c>
      <c r="N3079" s="39" t="str">
        <f t="shared" si="101"/>
        <v/>
      </c>
    </row>
    <row r="3080" spans="2:14" x14ac:dyDescent="0.25">
      <c r="B3080" s="16" t="str">
        <f>IF(C3080="","",SUMIF('Account Ref'!B:B,'Trade Sheet'!C3080,'Account Ref'!A:A))</f>
        <v/>
      </c>
      <c r="C3080" s="33"/>
      <c r="D3080" s="34"/>
      <c r="E3080" s="34"/>
      <c r="L3080" s="37"/>
      <c r="M3080" s="38" t="str">
        <f t="shared" si="100"/>
        <v/>
      </c>
      <c r="N3080" s="39" t="str">
        <f t="shared" si="101"/>
        <v/>
      </c>
    </row>
    <row r="3081" spans="2:14" x14ac:dyDescent="0.25">
      <c r="B3081" s="16" t="str">
        <f>IF(C3081="","",SUMIF('Account Ref'!B:B,'Trade Sheet'!C3081,'Account Ref'!A:A))</f>
        <v/>
      </c>
      <c r="C3081" s="33"/>
      <c r="D3081" s="34"/>
      <c r="E3081" s="34"/>
      <c r="L3081" s="37"/>
      <c r="M3081" s="38" t="str">
        <f t="shared" si="100"/>
        <v/>
      </c>
      <c r="N3081" s="39" t="str">
        <f t="shared" si="101"/>
        <v/>
      </c>
    </row>
    <row r="3082" spans="2:14" x14ac:dyDescent="0.25">
      <c r="B3082" s="16" t="str">
        <f>IF(C3082="","",SUMIF('Account Ref'!B:B,'Trade Sheet'!C3082,'Account Ref'!A:A))</f>
        <v/>
      </c>
      <c r="C3082" s="33"/>
      <c r="D3082" s="34"/>
      <c r="E3082" s="34"/>
      <c r="L3082" s="37"/>
      <c r="M3082" s="38" t="str">
        <f t="shared" si="100"/>
        <v/>
      </c>
      <c r="N3082" s="39" t="str">
        <f t="shared" si="101"/>
        <v/>
      </c>
    </row>
    <row r="3083" spans="2:14" x14ac:dyDescent="0.25">
      <c r="B3083" s="16" t="str">
        <f>IF(C3083="","",SUMIF('Account Ref'!B:B,'Trade Sheet'!C3083,'Account Ref'!A:A))</f>
        <v/>
      </c>
      <c r="C3083" s="33"/>
      <c r="D3083" s="34"/>
      <c r="E3083" s="34"/>
      <c r="L3083" s="37"/>
      <c r="M3083" s="38" t="str">
        <f t="shared" si="100"/>
        <v/>
      </c>
      <c r="N3083" s="39" t="str">
        <f t="shared" si="101"/>
        <v/>
      </c>
    </row>
    <row r="3084" spans="2:14" x14ac:dyDescent="0.25">
      <c r="B3084" s="16" t="str">
        <f>IF(C3084="","",SUMIF('Account Ref'!B:B,'Trade Sheet'!C3084,'Account Ref'!A:A))</f>
        <v/>
      </c>
      <c r="C3084" s="33"/>
      <c r="D3084" s="34"/>
      <c r="E3084" s="34"/>
      <c r="L3084" s="37"/>
      <c r="M3084" s="38" t="str">
        <f t="shared" si="100"/>
        <v/>
      </c>
      <c r="N3084" s="39" t="str">
        <f t="shared" si="101"/>
        <v/>
      </c>
    </row>
    <row r="3085" spans="2:14" x14ac:dyDescent="0.25">
      <c r="B3085" s="16" t="str">
        <f>IF(C3085="","",SUMIF('Account Ref'!B:B,'Trade Sheet'!C3085,'Account Ref'!A:A))</f>
        <v/>
      </c>
      <c r="C3085" s="33"/>
      <c r="D3085" s="34"/>
      <c r="E3085" s="34"/>
      <c r="L3085" s="37"/>
      <c r="M3085" s="38" t="str">
        <f t="shared" si="100"/>
        <v/>
      </c>
      <c r="N3085" s="39" t="str">
        <f t="shared" si="101"/>
        <v/>
      </c>
    </row>
    <row r="3086" spans="2:14" x14ac:dyDescent="0.25">
      <c r="B3086" s="16" t="str">
        <f>IF(C3086="","",SUMIF('Account Ref'!B:B,'Trade Sheet'!C3086,'Account Ref'!A:A))</f>
        <v/>
      </c>
      <c r="C3086" s="33"/>
      <c r="D3086" s="34"/>
      <c r="E3086" s="34"/>
      <c r="L3086" s="37"/>
      <c r="M3086" s="38" t="str">
        <f t="shared" si="100"/>
        <v/>
      </c>
      <c r="N3086" s="39" t="str">
        <f t="shared" si="101"/>
        <v/>
      </c>
    </row>
    <row r="3087" spans="2:14" x14ac:dyDescent="0.25">
      <c r="B3087" s="16" t="str">
        <f>IF(C3087="","",SUMIF('Account Ref'!B:B,'Trade Sheet'!C3087,'Account Ref'!A:A))</f>
        <v/>
      </c>
      <c r="C3087" s="33"/>
      <c r="D3087" s="34"/>
      <c r="E3087" s="34"/>
      <c r="L3087" s="37"/>
      <c r="M3087" s="38" t="str">
        <f t="shared" si="100"/>
        <v/>
      </c>
      <c r="N3087" s="39" t="str">
        <f t="shared" si="101"/>
        <v/>
      </c>
    </row>
    <row r="3088" spans="2:14" x14ac:dyDescent="0.25">
      <c r="B3088" s="16" t="str">
        <f>IF(C3088="","",SUMIF('Account Ref'!B:B,'Trade Sheet'!C3088,'Account Ref'!A:A))</f>
        <v/>
      </c>
      <c r="C3088" s="33"/>
      <c r="D3088" s="34"/>
      <c r="E3088" s="34"/>
      <c r="L3088" s="37"/>
      <c r="M3088" s="38" t="str">
        <f t="shared" si="100"/>
        <v/>
      </c>
      <c r="N3088" s="39" t="str">
        <f t="shared" si="101"/>
        <v/>
      </c>
    </row>
    <row r="3089" spans="2:14" x14ac:dyDescent="0.25">
      <c r="B3089" s="16" t="str">
        <f>IF(C3089="","",SUMIF('Account Ref'!B:B,'Trade Sheet'!C3089,'Account Ref'!A:A))</f>
        <v/>
      </c>
      <c r="C3089" s="33"/>
      <c r="D3089" s="34"/>
      <c r="E3089" s="34"/>
      <c r="L3089" s="37"/>
      <c r="M3089" s="38" t="str">
        <f t="shared" si="100"/>
        <v/>
      </c>
      <c r="N3089" s="39" t="str">
        <f t="shared" si="101"/>
        <v/>
      </c>
    </row>
    <row r="3090" spans="2:14" x14ac:dyDescent="0.25">
      <c r="B3090" s="16" t="str">
        <f>IF(C3090="","",SUMIF('Account Ref'!B:B,'Trade Sheet'!C3090,'Account Ref'!A:A))</f>
        <v/>
      </c>
      <c r="C3090" s="33"/>
      <c r="D3090" s="34"/>
      <c r="E3090" s="34"/>
      <c r="L3090" s="37"/>
      <c r="M3090" s="38" t="str">
        <f t="shared" si="100"/>
        <v/>
      </c>
      <c r="N3090" s="39" t="str">
        <f t="shared" si="101"/>
        <v/>
      </c>
    </row>
    <row r="3091" spans="2:14" x14ac:dyDescent="0.25">
      <c r="B3091" s="16" t="str">
        <f>IF(C3091="","",SUMIF('Account Ref'!B:B,'Trade Sheet'!C3091,'Account Ref'!A:A))</f>
        <v/>
      </c>
      <c r="C3091" s="33"/>
      <c r="D3091" s="34"/>
      <c r="E3091" s="34"/>
      <c r="L3091" s="37"/>
      <c r="M3091" s="38" t="str">
        <f t="shared" si="100"/>
        <v/>
      </c>
      <c r="N3091" s="39" t="str">
        <f t="shared" si="101"/>
        <v/>
      </c>
    </row>
    <row r="3092" spans="2:14" x14ac:dyDescent="0.25">
      <c r="B3092" s="16" t="str">
        <f>IF(C3092="","",SUMIF('Account Ref'!B:B,'Trade Sheet'!C3092,'Account Ref'!A:A))</f>
        <v/>
      </c>
      <c r="C3092" s="33"/>
      <c r="D3092" s="34"/>
      <c r="E3092" s="34"/>
      <c r="L3092" s="37"/>
      <c r="M3092" s="38" t="str">
        <f t="shared" si="100"/>
        <v/>
      </c>
      <c r="N3092" s="39" t="str">
        <f t="shared" si="101"/>
        <v/>
      </c>
    </row>
    <row r="3093" spans="2:14" x14ac:dyDescent="0.25">
      <c r="B3093" s="16" t="str">
        <f>IF(C3093="","",SUMIF('Account Ref'!B:B,'Trade Sheet'!C3093,'Account Ref'!A:A))</f>
        <v/>
      </c>
      <c r="C3093" s="33"/>
      <c r="D3093" s="34"/>
      <c r="E3093" s="34"/>
      <c r="L3093" s="37"/>
      <c r="M3093" s="38" t="str">
        <f t="shared" si="100"/>
        <v/>
      </c>
      <c r="N3093" s="39" t="str">
        <f t="shared" si="101"/>
        <v/>
      </c>
    </row>
    <row r="3094" spans="2:14" x14ac:dyDescent="0.25">
      <c r="B3094" s="16" t="str">
        <f>IF(C3094="","",SUMIF('Account Ref'!B:B,'Trade Sheet'!C3094,'Account Ref'!A:A))</f>
        <v/>
      </c>
      <c r="C3094" s="33"/>
      <c r="D3094" s="34"/>
      <c r="E3094" s="34"/>
      <c r="L3094" s="37"/>
      <c r="M3094" s="38" t="str">
        <f t="shared" si="100"/>
        <v/>
      </c>
      <c r="N3094" s="39" t="str">
        <f t="shared" si="101"/>
        <v/>
      </c>
    </row>
    <row r="3095" spans="2:14" x14ac:dyDescent="0.25">
      <c r="B3095" s="16" t="str">
        <f>IF(C3095="","",SUMIF('Account Ref'!B:B,'Trade Sheet'!C3095,'Account Ref'!A:A))</f>
        <v/>
      </c>
      <c r="C3095" s="33"/>
      <c r="D3095" s="34"/>
      <c r="E3095" s="34"/>
      <c r="L3095" s="37"/>
      <c r="M3095" s="38" t="str">
        <f t="shared" si="100"/>
        <v/>
      </c>
      <c r="N3095" s="39" t="str">
        <f t="shared" si="101"/>
        <v/>
      </c>
    </row>
    <row r="3096" spans="2:14" x14ac:dyDescent="0.25">
      <c r="B3096" s="16" t="str">
        <f>IF(C3096="","",SUMIF('Account Ref'!B:B,'Trade Sheet'!C3096,'Account Ref'!A:A))</f>
        <v/>
      </c>
      <c r="C3096" s="33"/>
      <c r="D3096" s="34"/>
      <c r="E3096" s="34"/>
      <c r="L3096" s="37"/>
      <c r="M3096" s="38" t="str">
        <f t="shared" si="100"/>
        <v/>
      </c>
      <c r="N3096" s="39" t="str">
        <f t="shared" si="101"/>
        <v/>
      </c>
    </row>
    <row r="3097" spans="2:14" x14ac:dyDescent="0.25">
      <c r="B3097" s="16" t="str">
        <f>IF(C3097="","",SUMIF('Account Ref'!B:B,'Trade Sheet'!C3097,'Account Ref'!A:A))</f>
        <v/>
      </c>
      <c r="C3097" s="33"/>
      <c r="D3097" s="34"/>
      <c r="E3097" s="34"/>
      <c r="L3097" s="37"/>
      <c r="M3097" s="38" t="str">
        <f t="shared" si="100"/>
        <v/>
      </c>
      <c r="N3097" s="39" t="str">
        <f t="shared" si="101"/>
        <v/>
      </c>
    </row>
    <row r="3098" spans="2:14" x14ac:dyDescent="0.25">
      <c r="B3098" s="16" t="str">
        <f>IF(C3098="","",SUMIF('Account Ref'!B:B,'Trade Sheet'!C3098,'Account Ref'!A:A))</f>
        <v/>
      </c>
      <c r="C3098" s="33"/>
      <c r="D3098" s="34"/>
      <c r="E3098" s="34"/>
      <c r="L3098" s="37"/>
      <c r="M3098" s="38" t="str">
        <f t="shared" si="100"/>
        <v/>
      </c>
      <c r="N3098" s="39" t="str">
        <f t="shared" si="101"/>
        <v/>
      </c>
    </row>
    <row r="3099" spans="2:14" x14ac:dyDescent="0.25">
      <c r="B3099" s="16" t="str">
        <f>IF(C3099="","",SUMIF('Account Ref'!B:B,'Trade Sheet'!C3099,'Account Ref'!A:A))</f>
        <v/>
      </c>
      <c r="C3099" s="33"/>
      <c r="D3099" s="34"/>
      <c r="E3099" s="34"/>
      <c r="L3099" s="37"/>
      <c r="M3099" s="38" t="str">
        <f t="shared" si="100"/>
        <v/>
      </c>
      <c r="N3099" s="39" t="str">
        <f t="shared" si="101"/>
        <v/>
      </c>
    </row>
    <row r="3100" spans="2:14" x14ac:dyDescent="0.25">
      <c r="B3100" s="16" t="str">
        <f>IF(C3100="","",SUMIF('Account Ref'!B:B,'Trade Sheet'!C3100,'Account Ref'!A:A))</f>
        <v/>
      </c>
      <c r="C3100" s="33"/>
      <c r="D3100" s="34"/>
      <c r="E3100" s="34"/>
      <c r="L3100" s="37"/>
      <c r="M3100" s="38" t="str">
        <f t="shared" si="100"/>
        <v/>
      </c>
      <c r="N3100" s="39" t="str">
        <f t="shared" si="101"/>
        <v/>
      </c>
    </row>
    <row r="3101" spans="2:14" x14ac:dyDescent="0.25">
      <c r="B3101" s="16" t="str">
        <f>IF(C3101="","",SUMIF('Account Ref'!B:B,'Trade Sheet'!C3101,'Account Ref'!A:A))</f>
        <v/>
      </c>
      <c r="C3101" s="33"/>
      <c r="D3101" s="34"/>
      <c r="E3101" s="34"/>
      <c r="L3101" s="37"/>
      <c r="M3101" s="38" t="str">
        <f t="shared" si="100"/>
        <v/>
      </c>
      <c r="N3101" s="39" t="str">
        <f t="shared" si="101"/>
        <v/>
      </c>
    </row>
    <row r="3102" spans="2:14" x14ac:dyDescent="0.25">
      <c r="B3102" s="16" t="str">
        <f>IF(C3102="","",SUMIF('Account Ref'!B:B,'Trade Sheet'!C3102,'Account Ref'!A:A))</f>
        <v/>
      </c>
      <c r="C3102" s="33"/>
      <c r="D3102" s="34"/>
      <c r="E3102" s="34"/>
      <c r="L3102" s="37"/>
      <c r="M3102" s="38" t="str">
        <f t="shared" si="100"/>
        <v/>
      </c>
      <c r="N3102" s="39" t="str">
        <f t="shared" si="101"/>
        <v/>
      </c>
    </row>
    <row r="3103" spans="2:14" x14ac:dyDescent="0.25">
      <c r="B3103" s="16" t="str">
        <f>IF(C3103="","",SUMIF('Account Ref'!B:B,'Trade Sheet'!C3103,'Account Ref'!A:A))</f>
        <v/>
      </c>
      <c r="C3103" s="33"/>
      <c r="D3103" s="34"/>
      <c r="E3103" s="34"/>
      <c r="L3103" s="37"/>
      <c r="M3103" s="38" t="str">
        <f t="shared" si="100"/>
        <v/>
      </c>
      <c r="N3103" s="39" t="str">
        <f t="shared" si="101"/>
        <v/>
      </c>
    </row>
    <row r="3104" spans="2:14" x14ac:dyDescent="0.25">
      <c r="B3104" s="16" t="str">
        <f>IF(C3104="","",SUMIF('Account Ref'!B:B,'Trade Sheet'!C3104,'Account Ref'!A:A))</f>
        <v/>
      </c>
      <c r="C3104" s="33"/>
      <c r="D3104" s="34"/>
      <c r="E3104" s="34"/>
      <c r="L3104" s="37"/>
      <c r="M3104" s="38" t="str">
        <f t="shared" si="100"/>
        <v/>
      </c>
      <c r="N3104" s="39" t="str">
        <f t="shared" si="101"/>
        <v/>
      </c>
    </row>
    <row r="3105" spans="2:14" x14ac:dyDescent="0.25">
      <c r="B3105" s="16" t="str">
        <f>IF(C3105="","",SUMIF('Account Ref'!B:B,'Trade Sheet'!C3105,'Account Ref'!A:A))</f>
        <v/>
      </c>
      <c r="C3105" s="33"/>
      <c r="D3105" s="34"/>
      <c r="E3105" s="34"/>
      <c r="L3105" s="37"/>
      <c r="M3105" s="38" t="str">
        <f t="shared" si="100"/>
        <v/>
      </c>
      <c r="N3105" s="39" t="str">
        <f t="shared" si="101"/>
        <v/>
      </c>
    </row>
    <row r="3106" spans="2:14" x14ac:dyDescent="0.25">
      <c r="B3106" s="16" t="str">
        <f>IF(C3106="","",SUMIF('Account Ref'!B:B,'Trade Sheet'!C3106,'Account Ref'!A:A))</f>
        <v/>
      </c>
      <c r="C3106" s="33"/>
      <c r="D3106" s="34"/>
      <c r="E3106" s="34"/>
      <c r="L3106" s="37"/>
      <c r="M3106" s="38" t="str">
        <f t="shared" si="100"/>
        <v/>
      </c>
      <c r="N3106" s="39" t="str">
        <f t="shared" si="101"/>
        <v/>
      </c>
    </row>
    <row r="3107" spans="2:14" x14ac:dyDescent="0.25">
      <c r="B3107" s="16" t="str">
        <f>IF(C3107="","",SUMIF('Account Ref'!B:B,'Trade Sheet'!C3107,'Account Ref'!A:A))</f>
        <v/>
      </c>
      <c r="C3107" s="33"/>
      <c r="D3107" s="34"/>
      <c r="E3107" s="34"/>
      <c r="L3107" s="37"/>
      <c r="M3107" s="38" t="str">
        <f t="shared" si="100"/>
        <v/>
      </c>
      <c r="N3107" s="39" t="str">
        <f t="shared" si="101"/>
        <v/>
      </c>
    </row>
    <row r="3108" spans="2:14" x14ac:dyDescent="0.25">
      <c r="B3108" s="16" t="str">
        <f>IF(C3108="","",SUMIF('Account Ref'!B:B,'Trade Sheet'!C3108,'Account Ref'!A:A))</f>
        <v/>
      </c>
      <c r="C3108" s="33"/>
      <c r="D3108" s="34"/>
      <c r="E3108" s="34"/>
      <c r="L3108" s="37"/>
      <c r="M3108" s="38" t="str">
        <f t="shared" si="100"/>
        <v/>
      </c>
      <c r="N3108" s="39" t="str">
        <f t="shared" si="101"/>
        <v/>
      </c>
    </row>
    <row r="3109" spans="2:14" x14ac:dyDescent="0.25">
      <c r="B3109" s="16" t="str">
        <f>IF(C3109="","",SUMIF('Account Ref'!B:B,'Trade Sheet'!C3109,'Account Ref'!A:A))</f>
        <v/>
      </c>
      <c r="C3109" s="33"/>
      <c r="D3109" s="34"/>
      <c r="E3109" s="34"/>
      <c r="L3109" s="37"/>
      <c r="M3109" s="38" t="str">
        <f t="shared" si="100"/>
        <v/>
      </c>
      <c r="N3109" s="39" t="str">
        <f t="shared" si="101"/>
        <v/>
      </c>
    </row>
    <row r="3110" spans="2:14" x14ac:dyDescent="0.25">
      <c r="B3110" s="16" t="str">
        <f>IF(C3110="","",SUMIF('Account Ref'!B:B,'Trade Sheet'!C3110,'Account Ref'!A:A))</f>
        <v/>
      </c>
      <c r="C3110" s="33"/>
      <c r="D3110" s="34"/>
      <c r="E3110" s="34"/>
      <c r="L3110" s="37"/>
      <c r="M3110" s="38" t="str">
        <f t="shared" si="100"/>
        <v/>
      </c>
      <c r="N3110" s="39" t="str">
        <f t="shared" si="101"/>
        <v/>
      </c>
    </row>
    <row r="3111" spans="2:14" x14ac:dyDescent="0.25">
      <c r="B3111" s="16" t="str">
        <f>IF(C3111="","",SUMIF('Account Ref'!B:B,'Trade Sheet'!C3111,'Account Ref'!A:A))</f>
        <v/>
      </c>
      <c r="C3111" s="33"/>
      <c r="D3111" s="34"/>
      <c r="E3111" s="34"/>
      <c r="L3111" s="37"/>
      <c r="M3111" s="38" t="str">
        <f t="shared" si="100"/>
        <v/>
      </c>
      <c r="N3111" s="39" t="str">
        <f t="shared" si="101"/>
        <v/>
      </c>
    </row>
    <row r="3112" spans="2:14" x14ac:dyDescent="0.25">
      <c r="B3112" s="16" t="str">
        <f>IF(C3112="","",SUMIF('Account Ref'!B:B,'Trade Sheet'!C3112,'Account Ref'!A:A))</f>
        <v/>
      </c>
      <c r="C3112" s="33"/>
      <c r="D3112" s="34"/>
      <c r="E3112" s="34"/>
      <c r="L3112" s="37"/>
      <c r="M3112" s="38" t="str">
        <f t="shared" ref="M3112:M3175" si="102">IF(H3112="","",H3112*L3112)</f>
        <v/>
      </c>
      <c r="N3112" s="39" t="str">
        <f t="shared" ref="N3112:N3175" si="103">IF(M3112="","",I3112*-M3112)</f>
        <v/>
      </c>
    </row>
    <row r="3113" spans="2:14" x14ac:dyDescent="0.25">
      <c r="B3113" s="16" t="str">
        <f>IF(C3113="","",SUMIF('Account Ref'!B:B,'Trade Sheet'!C3113,'Account Ref'!A:A))</f>
        <v/>
      </c>
      <c r="C3113" s="33"/>
      <c r="D3113" s="34"/>
      <c r="E3113" s="34"/>
      <c r="L3113" s="37"/>
      <c r="M3113" s="38" t="str">
        <f t="shared" si="102"/>
        <v/>
      </c>
      <c r="N3113" s="39" t="str">
        <f t="shared" si="103"/>
        <v/>
      </c>
    </row>
    <row r="3114" spans="2:14" x14ac:dyDescent="0.25">
      <c r="B3114" s="16" t="str">
        <f>IF(C3114="","",SUMIF('Account Ref'!B:B,'Trade Sheet'!C3114,'Account Ref'!A:A))</f>
        <v/>
      </c>
      <c r="C3114" s="33"/>
      <c r="D3114" s="34"/>
      <c r="E3114" s="34"/>
      <c r="L3114" s="37"/>
      <c r="M3114" s="38" t="str">
        <f t="shared" si="102"/>
        <v/>
      </c>
      <c r="N3114" s="39" t="str">
        <f t="shared" si="103"/>
        <v/>
      </c>
    </row>
    <row r="3115" spans="2:14" x14ac:dyDescent="0.25">
      <c r="B3115" s="16" t="str">
        <f>IF(C3115="","",SUMIF('Account Ref'!B:B,'Trade Sheet'!C3115,'Account Ref'!A:A))</f>
        <v/>
      </c>
      <c r="C3115" s="33"/>
      <c r="D3115" s="34"/>
      <c r="E3115" s="34"/>
      <c r="L3115" s="37"/>
      <c r="M3115" s="38" t="str">
        <f t="shared" si="102"/>
        <v/>
      </c>
      <c r="N3115" s="39" t="str">
        <f t="shared" si="103"/>
        <v/>
      </c>
    </row>
    <row r="3116" spans="2:14" x14ac:dyDescent="0.25">
      <c r="B3116" s="16" t="str">
        <f>IF(C3116="","",SUMIF('Account Ref'!B:B,'Trade Sheet'!C3116,'Account Ref'!A:A))</f>
        <v/>
      </c>
      <c r="C3116" s="33"/>
      <c r="D3116" s="34"/>
      <c r="E3116" s="34"/>
      <c r="L3116" s="37"/>
      <c r="M3116" s="38" t="str">
        <f t="shared" si="102"/>
        <v/>
      </c>
      <c r="N3116" s="39" t="str">
        <f t="shared" si="103"/>
        <v/>
      </c>
    </row>
    <row r="3117" spans="2:14" x14ac:dyDescent="0.25">
      <c r="B3117" s="16" t="str">
        <f>IF(C3117="","",SUMIF('Account Ref'!B:B,'Trade Sheet'!C3117,'Account Ref'!A:A))</f>
        <v/>
      </c>
      <c r="C3117" s="33"/>
      <c r="D3117" s="34"/>
      <c r="E3117" s="34"/>
      <c r="L3117" s="37"/>
      <c r="M3117" s="38" t="str">
        <f t="shared" si="102"/>
        <v/>
      </c>
      <c r="N3117" s="39" t="str">
        <f t="shared" si="103"/>
        <v/>
      </c>
    </row>
    <row r="3118" spans="2:14" x14ac:dyDescent="0.25">
      <c r="B3118" s="16" t="str">
        <f>IF(C3118="","",SUMIF('Account Ref'!B:B,'Trade Sheet'!C3118,'Account Ref'!A:A))</f>
        <v/>
      </c>
      <c r="C3118" s="33"/>
      <c r="D3118" s="34"/>
      <c r="E3118" s="34"/>
      <c r="L3118" s="37"/>
      <c r="M3118" s="38" t="str">
        <f t="shared" si="102"/>
        <v/>
      </c>
      <c r="N3118" s="39" t="str">
        <f t="shared" si="103"/>
        <v/>
      </c>
    </row>
    <row r="3119" spans="2:14" x14ac:dyDescent="0.25">
      <c r="B3119" s="16" t="str">
        <f>IF(C3119="","",SUMIF('Account Ref'!B:B,'Trade Sheet'!C3119,'Account Ref'!A:A))</f>
        <v/>
      </c>
      <c r="C3119" s="33"/>
      <c r="D3119" s="34"/>
      <c r="E3119" s="34"/>
      <c r="L3119" s="37"/>
      <c r="M3119" s="38" t="str">
        <f t="shared" si="102"/>
        <v/>
      </c>
      <c r="N3119" s="39" t="str">
        <f t="shared" si="103"/>
        <v/>
      </c>
    </row>
    <row r="3120" spans="2:14" x14ac:dyDescent="0.25">
      <c r="B3120" s="16" t="str">
        <f>IF(C3120="","",SUMIF('Account Ref'!B:B,'Trade Sheet'!C3120,'Account Ref'!A:A))</f>
        <v/>
      </c>
      <c r="C3120" s="33"/>
      <c r="D3120" s="34"/>
      <c r="E3120" s="34"/>
      <c r="L3120" s="37"/>
      <c r="M3120" s="38" t="str">
        <f t="shared" si="102"/>
        <v/>
      </c>
      <c r="N3120" s="39" t="str">
        <f t="shared" si="103"/>
        <v/>
      </c>
    </row>
    <row r="3121" spans="2:14" x14ac:dyDescent="0.25">
      <c r="B3121" s="16" t="str">
        <f>IF(C3121="","",SUMIF('Account Ref'!B:B,'Trade Sheet'!C3121,'Account Ref'!A:A))</f>
        <v/>
      </c>
      <c r="C3121" s="33"/>
      <c r="D3121" s="34"/>
      <c r="E3121" s="34"/>
      <c r="L3121" s="37"/>
      <c r="M3121" s="38" t="str">
        <f t="shared" si="102"/>
        <v/>
      </c>
      <c r="N3121" s="39" t="str">
        <f t="shared" si="103"/>
        <v/>
      </c>
    </row>
    <row r="3122" spans="2:14" x14ac:dyDescent="0.25">
      <c r="B3122" s="16" t="str">
        <f>IF(C3122="","",SUMIF('Account Ref'!B:B,'Trade Sheet'!C3122,'Account Ref'!A:A))</f>
        <v/>
      </c>
      <c r="C3122" s="33"/>
      <c r="D3122" s="34"/>
      <c r="E3122" s="34"/>
      <c r="L3122" s="37"/>
      <c r="M3122" s="38" t="str">
        <f t="shared" si="102"/>
        <v/>
      </c>
      <c r="N3122" s="39" t="str">
        <f t="shared" si="103"/>
        <v/>
      </c>
    </row>
    <row r="3123" spans="2:14" x14ac:dyDescent="0.25">
      <c r="B3123" s="16" t="str">
        <f>IF(C3123="","",SUMIF('Account Ref'!B:B,'Trade Sheet'!C3123,'Account Ref'!A:A))</f>
        <v/>
      </c>
      <c r="C3123" s="33"/>
      <c r="D3123" s="34"/>
      <c r="E3123" s="34"/>
      <c r="L3123" s="37"/>
      <c r="M3123" s="38" t="str">
        <f t="shared" si="102"/>
        <v/>
      </c>
      <c r="N3123" s="39" t="str">
        <f t="shared" si="103"/>
        <v/>
      </c>
    </row>
    <row r="3124" spans="2:14" x14ac:dyDescent="0.25">
      <c r="B3124" s="16" t="str">
        <f>IF(C3124="","",SUMIF('Account Ref'!B:B,'Trade Sheet'!C3124,'Account Ref'!A:A))</f>
        <v/>
      </c>
      <c r="C3124" s="33"/>
      <c r="D3124" s="34"/>
      <c r="E3124" s="34"/>
      <c r="L3124" s="37"/>
      <c r="M3124" s="38" t="str">
        <f t="shared" si="102"/>
        <v/>
      </c>
      <c r="N3124" s="39" t="str">
        <f t="shared" si="103"/>
        <v/>
      </c>
    </row>
    <row r="3125" spans="2:14" x14ac:dyDescent="0.25">
      <c r="B3125" s="16" t="str">
        <f>IF(C3125="","",SUMIF('Account Ref'!B:B,'Trade Sheet'!C3125,'Account Ref'!A:A))</f>
        <v/>
      </c>
      <c r="C3125" s="33"/>
      <c r="D3125" s="34"/>
      <c r="E3125" s="34"/>
      <c r="L3125" s="37"/>
      <c r="M3125" s="38" t="str">
        <f t="shared" si="102"/>
        <v/>
      </c>
      <c r="N3125" s="39" t="str">
        <f t="shared" si="103"/>
        <v/>
      </c>
    </row>
    <row r="3126" spans="2:14" x14ac:dyDescent="0.25">
      <c r="B3126" s="16" t="str">
        <f>IF(C3126="","",SUMIF('Account Ref'!B:B,'Trade Sheet'!C3126,'Account Ref'!A:A))</f>
        <v/>
      </c>
      <c r="C3126" s="33"/>
      <c r="D3126" s="34"/>
      <c r="E3126" s="34"/>
      <c r="L3126" s="37"/>
      <c r="M3126" s="38" t="str">
        <f t="shared" si="102"/>
        <v/>
      </c>
      <c r="N3126" s="39" t="str">
        <f t="shared" si="103"/>
        <v/>
      </c>
    </row>
    <row r="3127" spans="2:14" x14ac:dyDescent="0.25">
      <c r="B3127" s="16" t="str">
        <f>IF(C3127="","",SUMIF('Account Ref'!B:B,'Trade Sheet'!C3127,'Account Ref'!A:A))</f>
        <v/>
      </c>
      <c r="C3127" s="33"/>
      <c r="D3127" s="34"/>
      <c r="E3127" s="34"/>
      <c r="L3127" s="37"/>
      <c r="M3127" s="38" t="str">
        <f t="shared" si="102"/>
        <v/>
      </c>
      <c r="N3127" s="39" t="str">
        <f t="shared" si="103"/>
        <v/>
      </c>
    </row>
    <row r="3128" spans="2:14" x14ac:dyDescent="0.25">
      <c r="B3128" s="16" t="str">
        <f>IF(C3128="","",SUMIF('Account Ref'!B:B,'Trade Sheet'!C3128,'Account Ref'!A:A))</f>
        <v/>
      </c>
      <c r="C3128" s="33"/>
      <c r="D3128" s="34"/>
      <c r="E3128" s="34"/>
      <c r="L3128" s="37"/>
      <c r="M3128" s="38" t="str">
        <f t="shared" si="102"/>
        <v/>
      </c>
      <c r="N3128" s="39" t="str">
        <f t="shared" si="103"/>
        <v/>
      </c>
    </row>
    <row r="3129" spans="2:14" x14ac:dyDescent="0.25">
      <c r="B3129" s="16" t="str">
        <f>IF(C3129="","",SUMIF('Account Ref'!B:B,'Trade Sheet'!C3129,'Account Ref'!A:A))</f>
        <v/>
      </c>
      <c r="C3129" s="33"/>
      <c r="D3129" s="34"/>
      <c r="E3129" s="34"/>
      <c r="L3129" s="37"/>
      <c r="M3129" s="38" t="str">
        <f t="shared" si="102"/>
        <v/>
      </c>
      <c r="N3129" s="39" t="str">
        <f t="shared" si="103"/>
        <v/>
      </c>
    </row>
    <row r="3130" spans="2:14" x14ac:dyDescent="0.25">
      <c r="B3130" s="16" t="str">
        <f>IF(C3130="","",SUMIF('Account Ref'!B:B,'Trade Sheet'!C3130,'Account Ref'!A:A))</f>
        <v/>
      </c>
      <c r="C3130" s="33"/>
      <c r="D3130" s="34"/>
      <c r="E3130" s="34"/>
      <c r="L3130" s="37"/>
      <c r="M3130" s="38" t="str">
        <f t="shared" si="102"/>
        <v/>
      </c>
      <c r="N3130" s="39" t="str">
        <f t="shared" si="103"/>
        <v/>
      </c>
    </row>
    <row r="3131" spans="2:14" x14ac:dyDescent="0.25">
      <c r="B3131" s="16" t="str">
        <f>IF(C3131="","",SUMIF('Account Ref'!B:B,'Trade Sheet'!C3131,'Account Ref'!A:A))</f>
        <v/>
      </c>
      <c r="C3131" s="33"/>
      <c r="D3131" s="34"/>
      <c r="E3131" s="34"/>
      <c r="L3131" s="37"/>
      <c r="M3131" s="38" t="str">
        <f t="shared" si="102"/>
        <v/>
      </c>
      <c r="N3131" s="39" t="str">
        <f t="shared" si="103"/>
        <v/>
      </c>
    </row>
    <row r="3132" spans="2:14" x14ac:dyDescent="0.25">
      <c r="B3132" s="16" t="str">
        <f>IF(C3132="","",SUMIF('Account Ref'!B:B,'Trade Sheet'!C3132,'Account Ref'!A:A))</f>
        <v/>
      </c>
      <c r="C3132" s="33"/>
      <c r="D3132" s="34"/>
      <c r="E3132" s="34"/>
      <c r="L3132" s="37"/>
      <c r="M3132" s="38" t="str">
        <f t="shared" si="102"/>
        <v/>
      </c>
      <c r="N3132" s="39" t="str">
        <f t="shared" si="103"/>
        <v/>
      </c>
    </row>
    <row r="3133" spans="2:14" x14ac:dyDescent="0.25">
      <c r="B3133" s="16" t="str">
        <f>IF(C3133="","",SUMIF('Account Ref'!B:B,'Trade Sheet'!C3133,'Account Ref'!A:A))</f>
        <v/>
      </c>
      <c r="C3133" s="33"/>
      <c r="D3133" s="34"/>
      <c r="E3133" s="34"/>
      <c r="L3133" s="37"/>
      <c r="M3133" s="38" t="str">
        <f t="shared" si="102"/>
        <v/>
      </c>
      <c r="N3133" s="39" t="str">
        <f t="shared" si="103"/>
        <v/>
      </c>
    </row>
    <row r="3134" spans="2:14" x14ac:dyDescent="0.25">
      <c r="B3134" s="16" t="str">
        <f>IF(C3134="","",SUMIF('Account Ref'!B:B,'Trade Sheet'!C3134,'Account Ref'!A:A))</f>
        <v/>
      </c>
      <c r="C3134" s="33"/>
      <c r="D3134" s="34"/>
      <c r="E3134" s="34"/>
      <c r="L3134" s="37"/>
      <c r="M3134" s="38" t="str">
        <f t="shared" si="102"/>
        <v/>
      </c>
      <c r="N3134" s="39" t="str">
        <f t="shared" si="103"/>
        <v/>
      </c>
    </row>
    <row r="3135" spans="2:14" x14ac:dyDescent="0.25">
      <c r="B3135" s="16" t="str">
        <f>IF(C3135="","",SUMIF('Account Ref'!B:B,'Trade Sheet'!C3135,'Account Ref'!A:A))</f>
        <v/>
      </c>
      <c r="C3135" s="33"/>
      <c r="D3135" s="34"/>
      <c r="E3135" s="34"/>
      <c r="L3135" s="37"/>
      <c r="M3135" s="38" t="str">
        <f t="shared" si="102"/>
        <v/>
      </c>
      <c r="N3135" s="39" t="str">
        <f t="shared" si="103"/>
        <v/>
      </c>
    </row>
    <row r="3136" spans="2:14" x14ac:dyDescent="0.25">
      <c r="B3136" s="16" t="str">
        <f>IF(C3136="","",SUMIF('Account Ref'!B:B,'Trade Sheet'!C3136,'Account Ref'!A:A))</f>
        <v/>
      </c>
      <c r="C3136" s="33"/>
      <c r="D3136" s="34"/>
      <c r="E3136" s="34"/>
      <c r="L3136" s="37"/>
      <c r="M3136" s="38" t="str">
        <f t="shared" si="102"/>
        <v/>
      </c>
      <c r="N3136" s="39" t="str">
        <f t="shared" si="103"/>
        <v/>
      </c>
    </row>
    <row r="3137" spans="2:14" x14ac:dyDescent="0.25">
      <c r="B3137" s="16" t="str">
        <f>IF(C3137="","",SUMIF('Account Ref'!B:B,'Trade Sheet'!C3137,'Account Ref'!A:A))</f>
        <v/>
      </c>
      <c r="C3137" s="33"/>
      <c r="D3137" s="34"/>
      <c r="E3137" s="34"/>
      <c r="L3137" s="37"/>
      <c r="M3137" s="38" t="str">
        <f t="shared" si="102"/>
        <v/>
      </c>
      <c r="N3137" s="39" t="str">
        <f t="shared" si="103"/>
        <v/>
      </c>
    </row>
    <row r="3138" spans="2:14" x14ac:dyDescent="0.25">
      <c r="B3138" s="16" t="str">
        <f>IF(C3138="","",SUMIF('Account Ref'!B:B,'Trade Sheet'!C3138,'Account Ref'!A:A))</f>
        <v/>
      </c>
      <c r="C3138" s="33"/>
      <c r="D3138" s="34"/>
      <c r="E3138" s="34"/>
      <c r="L3138" s="37"/>
      <c r="M3138" s="38" t="str">
        <f t="shared" si="102"/>
        <v/>
      </c>
      <c r="N3138" s="39" t="str">
        <f t="shared" si="103"/>
        <v/>
      </c>
    </row>
    <row r="3139" spans="2:14" x14ac:dyDescent="0.25">
      <c r="B3139" s="16" t="str">
        <f>IF(C3139="","",SUMIF('Account Ref'!B:B,'Trade Sheet'!C3139,'Account Ref'!A:A))</f>
        <v/>
      </c>
      <c r="C3139" s="33"/>
      <c r="D3139" s="34"/>
      <c r="E3139" s="34"/>
      <c r="L3139" s="37"/>
      <c r="M3139" s="38" t="str">
        <f t="shared" si="102"/>
        <v/>
      </c>
      <c r="N3139" s="39" t="str">
        <f t="shared" si="103"/>
        <v/>
      </c>
    </row>
    <row r="3140" spans="2:14" x14ac:dyDescent="0.25">
      <c r="B3140" s="16" t="str">
        <f>IF(C3140="","",SUMIF('Account Ref'!B:B,'Trade Sheet'!C3140,'Account Ref'!A:A))</f>
        <v/>
      </c>
      <c r="C3140" s="33"/>
      <c r="D3140" s="34"/>
      <c r="E3140" s="34"/>
      <c r="L3140" s="37"/>
      <c r="M3140" s="38" t="str">
        <f t="shared" si="102"/>
        <v/>
      </c>
      <c r="N3140" s="39" t="str">
        <f t="shared" si="103"/>
        <v/>
      </c>
    </row>
    <row r="3141" spans="2:14" x14ac:dyDescent="0.25">
      <c r="B3141" s="16" t="str">
        <f>IF(C3141="","",SUMIF('Account Ref'!B:B,'Trade Sheet'!C3141,'Account Ref'!A:A))</f>
        <v/>
      </c>
      <c r="C3141" s="33"/>
      <c r="D3141" s="34"/>
      <c r="E3141" s="34"/>
      <c r="L3141" s="37"/>
      <c r="M3141" s="38" t="str">
        <f t="shared" si="102"/>
        <v/>
      </c>
      <c r="N3141" s="39" t="str">
        <f t="shared" si="103"/>
        <v/>
      </c>
    </row>
    <row r="3142" spans="2:14" x14ac:dyDescent="0.25">
      <c r="B3142" s="16" t="str">
        <f>IF(C3142="","",SUMIF('Account Ref'!B:B,'Trade Sheet'!C3142,'Account Ref'!A:A))</f>
        <v/>
      </c>
      <c r="C3142" s="33"/>
      <c r="D3142" s="34"/>
      <c r="E3142" s="34"/>
      <c r="L3142" s="37"/>
      <c r="M3142" s="38" t="str">
        <f t="shared" si="102"/>
        <v/>
      </c>
      <c r="N3142" s="39" t="str">
        <f t="shared" si="103"/>
        <v/>
      </c>
    </row>
    <row r="3143" spans="2:14" x14ac:dyDescent="0.25">
      <c r="B3143" s="16" t="str">
        <f>IF(C3143="","",SUMIF('Account Ref'!B:B,'Trade Sheet'!C3143,'Account Ref'!A:A))</f>
        <v/>
      </c>
      <c r="C3143" s="33"/>
      <c r="D3143" s="34"/>
      <c r="E3143" s="34"/>
      <c r="L3143" s="37"/>
      <c r="M3143" s="38" t="str">
        <f t="shared" si="102"/>
        <v/>
      </c>
      <c r="N3143" s="39" t="str">
        <f t="shared" si="103"/>
        <v/>
      </c>
    </row>
    <row r="3144" spans="2:14" x14ac:dyDescent="0.25">
      <c r="B3144" s="16" t="str">
        <f>IF(C3144="","",SUMIF('Account Ref'!B:B,'Trade Sheet'!C3144,'Account Ref'!A:A))</f>
        <v/>
      </c>
      <c r="C3144" s="33"/>
      <c r="D3144" s="34"/>
      <c r="E3144" s="34"/>
      <c r="L3144" s="37"/>
      <c r="M3144" s="38" t="str">
        <f t="shared" si="102"/>
        <v/>
      </c>
      <c r="N3144" s="39" t="str">
        <f t="shared" si="103"/>
        <v/>
      </c>
    </row>
    <row r="3145" spans="2:14" x14ac:dyDescent="0.25">
      <c r="B3145" s="16" t="str">
        <f>IF(C3145="","",SUMIF('Account Ref'!B:B,'Trade Sheet'!C3145,'Account Ref'!A:A))</f>
        <v/>
      </c>
      <c r="C3145" s="33"/>
      <c r="D3145" s="34"/>
      <c r="E3145" s="34"/>
      <c r="L3145" s="37"/>
      <c r="M3145" s="38" t="str">
        <f t="shared" si="102"/>
        <v/>
      </c>
      <c r="N3145" s="39" t="str">
        <f t="shared" si="103"/>
        <v/>
      </c>
    </row>
    <row r="3146" spans="2:14" x14ac:dyDescent="0.25">
      <c r="B3146" s="16" t="str">
        <f>IF(C3146="","",SUMIF('Account Ref'!B:B,'Trade Sheet'!C3146,'Account Ref'!A:A))</f>
        <v/>
      </c>
      <c r="C3146" s="33"/>
      <c r="D3146" s="34"/>
      <c r="E3146" s="34"/>
      <c r="L3146" s="37"/>
      <c r="M3146" s="38" t="str">
        <f t="shared" si="102"/>
        <v/>
      </c>
      <c r="N3146" s="39" t="str">
        <f t="shared" si="103"/>
        <v/>
      </c>
    </row>
    <row r="3147" spans="2:14" x14ac:dyDescent="0.25">
      <c r="B3147" s="16" t="str">
        <f>IF(C3147="","",SUMIF('Account Ref'!B:B,'Trade Sheet'!C3147,'Account Ref'!A:A))</f>
        <v/>
      </c>
      <c r="C3147" s="33"/>
      <c r="D3147" s="34"/>
      <c r="E3147" s="34"/>
      <c r="L3147" s="37"/>
      <c r="M3147" s="38" t="str">
        <f t="shared" si="102"/>
        <v/>
      </c>
      <c r="N3147" s="39" t="str">
        <f t="shared" si="103"/>
        <v/>
      </c>
    </row>
    <row r="3148" spans="2:14" x14ac:dyDescent="0.25">
      <c r="B3148" s="16" t="str">
        <f>IF(C3148="","",SUMIF('Account Ref'!B:B,'Trade Sheet'!C3148,'Account Ref'!A:A))</f>
        <v/>
      </c>
      <c r="C3148" s="33"/>
      <c r="D3148" s="34"/>
      <c r="E3148" s="34"/>
      <c r="L3148" s="37"/>
      <c r="M3148" s="38" t="str">
        <f t="shared" si="102"/>
        <v/>
      </c>
      <c r="N3148" s="39" t="str">
        <f t="shared" si="103"/>
        <v/>
      </c>
    </row>
    <row r="3149" spans="2:14" x14ac:dyDescent="0.25">
      <c r="B3149" s="16" t="str">
        <f>IF(C3149="","",SUMIF('Account Ref'!B:B,'Trade Sheet'!C3149,'Account Ref'!A:A))</f>
        <v/>
      </c>
      <c r="C3149" s="33"/>
      <c r="D3149" s="34"/>
      <c r="E3149" s="34"/>
      <c r="L3149" s="37"/>
      <c r="M3149" s="38" t="str">
        <f t="shared" si="102"/>
        <v/>
      </c>
      <c r="N3149" s="39" t="str">
        <f t="shared" si="103"/>
        <v/>
      </c>
    </row>
    <row r="3150" spans="2:14" x14ac:dyDescent="0.25">
      <c r="B3150" s="16" t="str">
        <f>IF(C3150="","",SUMIF('Account Ref'!B:B,'Trade Sheet'!C3150,'Account Ref'!A:A))</f>
        <v/>
      </c>
      <c r="C3150" s="33"/>
      <c r="D3150" s="34"/>
      <c r="E3150" s="34"/>
      <c r="L3150" s="37"/>
      <c r="M3150" s="38" t="str">
        <f t="shared" si="102"/>
        <v/>
      </c>
      <c r="N3150" s="39" t="str">
        <f t="shared" si="103"/>
        <v/>
      </c>
    </row>
    <row r="3151" spans="2:14" x14ac:dyDescent="0.25">
      <c r="B3151" s="16" t="str">
        <f>IF(C3151="","",SUMIF('Account Ref'!B:B,'Trade Sheet'!C3151,'Account Ref'!A:A))</f>
        <v/>
      </c>
      <c r="C3151" s="33"/>
      <c r="D3151" s="34"/>
      <c r="E3151" s="34"/>
      <c r="L3151" s="37"/>
      <c r="M3151" s="38" t="str">
        <f t="shared" si="102"/>
        <v/>
      </c>
      <c r="N3151" s="39" t="str">
        <f t="shared" si="103"/>
        <v/>
      </c>
    </row>
    <row r="3152" spans="2:14" x14ac:dyDescent="0.25">
      <c r="B3152" s="16" t="str">
        <f>IF(C3152="","",SUMIF('Account Ref'!B:B,'Trade Sheet'!C3152,'Account Ref'!A:A))</f>
        <v/>
      </c>
      <c r="C3152" s="33"/>
      <c r="D3152" s="34"/>
      <c r="E3152" s="34"/>
      <c r="L3152" s="37"/>
      <c r="M3152" s="38" t="str">
        <f t="shared" si="102"/>
        <v/>
      </c>
      <c r="N3152" s="39" t="str">
        <f t="shared" si="103"/>
        <v/>
      </c>
    </row>
    <row r="3153" spans="2:14" x14ac:dyDescent="0.25">
      <c r="B3153" s="16" t="str">
        <f>IF(C3153="","",SUMIF('Account Ref'!B:B,'Trade Sheet'!C3153,'Account Ref'!A:A))</f>
        <v/>
      </c>
      <c r="C3153" s="33"/>
      <c r="D3153" s="34"/>
      <c r="E3153" s="34"/>
      <c r="L3153" s="37"/>
      <c r="M3153" s="38" t="str">
        <f t="shared" si="102"/>
        <v/>
      </c>
      <c r="N3153" s="39" t="str">
        <f t="shared" si="103"/>
        <v/>
      </c>
    </row>
    <row r="3154" spans="2:14" x14ac:dyDescent="0.25">
      <c r="B3154" s="16" t="str">
        <f>IF(C3154="","",SUMIF('Account Ref'!B:B,'Trade Sheet'!C3154,'Account Ref'!A:A))</f>
        <v/>
      </c>
      <c r="C3154" s="33"/>
      <c r="D3154" s="34"/>
      <c r="E3154" s="34"/>
      <c r="L3154" s="37"/>
      <c r="M3154" s="38" t="str">
        <f t="shared" si="102"/>
        <v/>
      </c>
      <c r="N3154" s="39" t="str">
        <f t="shared" si="103"/>
        <v/>
      </c>
    </row>
    <row r="3155" spans="2:14" x14ac:dyDescent="0.25">
      <c r="B3155" s="16" t="str">
        <f>IF(C3155="","",SUMIF('Account Ref'!B:B,'Trade Sheet'!C3155,'Account Ref'!A:A))</f>
        <v/>
      </c>
      <c r="C3155" s="33"/>
      <c r="D3155" s="34"/>
      <c r="E3155" s="34"/>
      <c r="L3155" s="37"/>
      <c r="M3155" s="38" t="str">
        <f t="shared" si="102"/>
        <v/>
      </c>
      <c r="N3155" s="39" t="str">
        <f t="shared" si="103"/>
        <v/>
      </c>
    </row>
    <row r="3156" spans="2:14" x14ac:dyDescent="0.25">
      <c r="B3156" s="16" t="str">
        <f>IF(C3156="","",SUMIF('Account Ref'!B:B,'Trade Sheet'!C3156,'Account Ref'!A:A))</f>
        <v/>
      </c>
      <c r="C3156" s="33"/>
      <c r="D3156" s="34"/>
      <c r="E3156" s="34"/>
      <c r="L3156" s="37"/>
      <c r="M3156" s="38" t="str">
        <f t="shared" si="102"/>
        <v/>
      </c>
      <c r="N3156" s="39" t="str">
        <f t="shared" si="103"/>
        <v/>
      </c>
    </row>
    <row r="3157" spans="2:14" x14ac:dyDescent="0.25">
      <c r="B3157" s="16" t="str">
        <f>IF(C3157="","",SUMIF('Account Ref'!B:B,'Trade Sheet'!C3157,'Account Ref'!A:A))</f>
        <v/>
      </c>
      <c r="C3157" s="33"/>
      <c r="D3157" s="34"/>
      <c r="E3157" s="34"/>
      <c r="L3157" s="37"/>
      <c r="M3157" s="38" t="str">
        <f t="shared" si="102"/>
        <v/>
      </c>
      <c r="N3157" s="39" t="str">
        <f t="shared" si="103"/>
        <v/>
      </c>
    </row>
    <row r="3158" spans="2:14" x14ac:dyDescent="0.25">
      <c r="B3158" s="16" t="str">
        <f>IF(C3158="","",SUMIF('Account Ref'!B:B,'Trade Sheet'!C3158,'Account Ref'!A:A))</f>
        <v/>
      </c>
      <c r="C3158" s="33"/>
      <c r="D3158" s="34"/>
      <c r="E3158" s="34"/>
      <c r="L3158" s="37"/>
      <c r="M3158" s="38" t="str">
        <f t="shared" si="102"/>
        <v/>
      </c>
      <c r="N3158" s="39" t="str">
        <f t="shared" si="103"/>
        <v/>
      </c>
    </row>
    <row r="3159" spans="2:14" x14ac:dyDescent="0.25">
      <c r="B3159" s="16" t="str">
        <f>IF(C3159="","",SUMIF('Account Ref'!B:B,'Trade Sheet'!C3159,'Account Ref'!A:A))</f>
        <v/>
      </c>
      <c r="C3159" s="33"/>
      <c r="D3159" s="34"/>
      <c r="E3159" s="34"/>
      <c r="L3159" s="37"/>
      <c r="M3159" s="38" t="str">
        <f t="shared" si="102"/>
        <v/>
      </c>
      <c r="N3159" s="39" t="str">
        <f t="shared" si="103"/>
        <v/>
      </c>
    </row>
    <row r="3160" spans="2:14" x14ac:dyDescent="0.25">
      <c r="B3160" s="16" t="str">
        <f>IF(C3160="","",SUMIF('Account Ref'!B:B,'Trade Sheet'!C3160,'Account Ref'!A:A))</f>
        <v/>
      </c>
      <c r="C3160" s="33"/>
      <c r="D3160" s="34"/>
      <c r="E3160" s="34"/>
      <c r="L3160" s="37"/>
      <c r="M3160" s="38" t="str">
        <f t="shared" si="102"/>
        <v/>
      </c>
      <c r="N3160" s="39" t="str">
        <f t="shared" si="103"/>
        <v/>
      </c>
    </row>
    <row r="3161" spans="2:14" x14ac:dyDescent="0.25">
      <c r="B3161" s="16" t="str">
        <f>IF(C3161="","",SUMIF('Account Ref'!B:B,'Trade Sheet'!C3161,'Account Ref'!A:A))</f>
        <v/>
      </c>
      <c r="C3161" s="33"/>
      <c r="D3161" s="34"/>
      <c r="E3161" s="34"/>
      <c r="L3161" s="37"/>
      <c r="M3161" s="38" t="str">
        <f t="shared" si="102"/>
        <v/>
      </c>
      <c r="N3161" s="39" t="str">
        <f t="shared" si="103"/>
        <v/>
      </c>
    </row>
    <row r="3162" spans="2:14" x14ac:dyDescent="0.25">
      <c r="B3162" s="16" t="str">
        <f>IF(C3162="","",SUMIF('Account Ref'!B:B,'Trade Sheet'!C3162,'Account Ref'!A:A))</f>
        <v/>
      </c>
      <c r="C3162" s="33"/>
      <c r="D3162" s="34"/>
      <c r="E3162" s="34"/>
      <c r="L3162" s="37"/>
      <c r="M3162" s="38" t="str">
        <f t="shared" si="102"/>
        <v/>
      </c>
      <c r="N3162" s="39" t="str">
        <f t="shared" si="103"/>
        <v/>
      </c>
    </row>
    <row r="3163" spans="2:14" x14ac:dyDescent="0.25">
      <c r="B3163" s="16" t="str">
        <f>IF(C3163="","",SUMIF('Account Ref'!B:B,'Trade Sheet'!C3163,'Account Ref'!A:A))</f>
        <v/>
      </c>
      <c r="C3163" s="33"/>
      <c r="D3163" s="34"/>
      <c r="E3163" s="34"/>
      <c r="L3163" s="37"/>
      <c r="M3163" s="38" t="str">
        <f t="shared" si="102"/>
        <v/>
      </c>
      <c r="N3163" s="39" t="str">
        <f t="shared" si="103"/>
        <v/>
      </c>
    </row>
    <row r="3164" spans="2:14" x14ac:dyDescent="0.25">
      <c r="B3164" s="16" t="str">
        <f>IF(C3164="","",SUMIF('Account Ref'!B:B,'Trade Sheet'!C3164,'Account Ref'!A:A))</f>
        <v/>
      </c>
      <c r="C3164" s="33"/>
      <c r="D3164" s="34"/>
      <c r="E3164" s="34"/>
      <c r="L3164" s="37"/>
      <c r="M3164" s="38" t="str">
        <f t="shared" si="102"/>
        <v/>
      </c>
      <c r="N3164" s="39" t="str">
        <f t="shared" si="103"/>
        <v/>
      </c>
    </row>
    <row r="3165" spans="2:14" x14ac:dyDescent="0.25">
      <c r="B3165" s="16" t="str">
        <f>IF(C3165="","",SUMIF('Account Ref'!B:B,'Trade Sheet'!C3165,'Account Ref'!A:A))</f>
        <v/>
      </c>
      <c r="C3165" s="33"/>
      <c r="D3165" s="34"/>
      <c r="E3165" s="34"/>
      <c r="L3165" s="37"/>
      <c r="M3165" s="38" t="str">
        <f t="shared" si="102"/>
        <v/>
      </c>
      <c r="N3165" s="39" t="str">
        <f t="shared" si="103"/>
        <v/>
      </c>
    </row>
    <row r="3166" spans="2:14" x14ac:dyDescent="0.25">
      <c r="B3166" s="16" t="str">
        <f>IF(C3166="","",SUMIF('Account Ref'!B:B,'Trade Sheet'!C3166,'Account Ref'!A:A))</f>
        <v/>
      </c>
      <c r="C3166" s="33"/>
      <c r="D3166" s="34"/>
      <c r="E3166" s="34"/>
      <c r="L3166" s="37"/>
      <c r="M3166" s="38" t="str">
        <f t="shared" si="102"/>
        <v/>
      </c>
      <c r="N3166" s="39" t="str">
        <f t="shared" si="103"/>
        <v/>
      </c>
    </row>
    <row r="3167" spans="2:14" x14ac:dyDescent="0.25">
      <c r="B3167" s="16" t="str">
        <f>IF(C3167="","",SUMIF('Account Ref'!B:B,'Trade Sheet'!C3167,'Account Ref'!A:A))</f>
        <v/>
      </c>
      <c r="C3167" s="33"/>
      <c r="D3167" s="34"/>
      <c r="E3167" s="34"/>
      <c r="L3167" s="37"/>
      <c r="M3167" s="38" t="str">
        <f t="shared" si="102"/>
        <v/>
      </c>
      <c r="N3167" s="39" t="str">
        <f t="shared" si="103"/>
        <v/>
      </c>
    </row>
    <row r="3168" spans="2:14" x14ac:dyDescent="0.25">
      <c r="B3168" s="16" t="str">
        <f>IF(C3168="","",SUMIF('Account Ref'!B:B,'Trade Sheet'!C3168,'Account Ref'!A:A))</f>
        <v/>
      </c>
      <c r="C3168" s="33"/>
      <c r="D3168" s="34"/>
      <c r="E3168" s="34"/>
      <c r="L3168" s="37"/>
      <c r="M3168" s="38" t="str">
        <f t="shared" si="102"/>
        <v/>
      </c>
      <c r="N3168" s="39" t="str">
        <f t="shared" si="103"/>
        <v/>
      </c>
    </row>
    <row r="3169" spans="2:14" x14ac:dyDescent="0.25">
      <c r="B3169" s="16" t="str">
        <f>IF(C3169="","",SUMIF('Account Ref'!B:B,'Trade Sheet'!C3169,'Account Ref'!A:A))</f>
        <v/>
      </c>
      <c r="C3169" s="33"/>
      <c r="D3169" s="34"/>
      <c r="E3169" s="34"/>
      <c r="L3169" s="37"/>
      <c r="M3169" s="38" t="str">
        <f t="shared" si="102"/>
        <v/>
      </c>
      <c r="N3169" s="39" t="str">
        <f t="shared" si="103"/>
        <v/>
      </c>
    </row>
    <row r="3170" spans="2:14" x14ac:dyDescent="0.25">
      <c r="B3170" s="16" t="str">
        <f>IF(C3170="","",SUMIF('Account Ref'!B:B,'Trade Sheet'!C3170,'Account Ref'!A:A))</f>
        <v/>
      </c>
      <c r="C3170" s="33"/>
      <c r="D3170" s="34"/>
      <c r="E3170" s="34"/>
      <c r="L3170" s="37"/>
      <c r="M3170" s="38" t="str">
        <f t="shared" si="102"/>
        <v/>
      </c>
      <c r="N3170" s="39" t="str">
        <f t="shared" si="103"/>
        <v/>
      </c>
    </row>
    <row r="3171" spans="2:14" x14ac:dyDescent="0.25">
      <c r="B3171" s="16" t="str">
        <f>IF(C3171="","",SUMIF('Account Ref'!B:B,'Trade Sheet'!C3171,'Account Ref'!A:A))</f>
        <v/>
      </c>
      <c r="C3171" s="33"/>
      <c r="D3171" s="34"/>
      <c r="E3171" s="34"/>
      <c r="L3171" s="37"/>
      <c r="M3171" s="38" t="str">
        <f t="shared" si="102"/>
        <v/>
      </c>
      <c r="N3171" s="39" t="str">
        <f t="shared" si="103"/>
        <v/>
      </c>
    </row>
    <row r="3172" spans="2:14" x14ac:dyDescent="0.25">
      <c r="B3172" s="16" t="str">
        <f>IF(C3172="","",SUMIF('Account Ref'!B:B,'Trade Sheet'!C3172,'Account Ref'!A:A))</f>
        <v/>
      </c>
      <c r="C3172" s="33"/>
      <c r="D3172" s="34"/>
      <c r="E3172" s="34"/>
      <c r="L3172" s="37"/>
      <c r="M3172" s="38" t="str">
        <f t="shared" si="102"/>
        <v/>
      </c>
      <c r="N3172" s="39" t="str">
        <f t="shared" si="103"/>
        <v/>
      </c>
    </row>
    <row r="3173" spans="2:14" x14ac:dyDescent="0.25">
      <c r="B3173" s="16" t="str">
        <f>IF(C3173="","",SUMIF('Account Ref'!B:B,'Trade Sheet'!C3173,'Account Ref'!A:A))</f>
        <v/>
      </c>
      <c r="C3173" s="33"/>
      <c r="D3173" s="34"/>
      <c r="E3173" s="34"/>
      <c r="L3173" s="37"/>
      <c r="M3173" s="38" t="str">
        <f t="shared" si="102"/>
        <v/>
      </c>
      <c r="N3173" s="39" t="str">
        <f t="shared" si="103"/>
        <v/>
      </c>
    </row>
    <row r="3174" spans="2:14" x14ac:dyDescent="0.25">
      <c r="B3174" s="16" t="str">
        <f>IF(C3174="","",SUMIF('Account Ref'!B:B,'Trade Sheet'!C3174,'Account Ref'!A:A))</f>
        <v/>
      </c>
      <c r="C3174" s="33"/>
      <c r="D3174" s="34"/>
      <c r="E3174" s="34"/>
      <c r="L3174" s="37"/>
      <c r="M3174" s="38" t="str">
        <f t="shared" si="102"/>
        <v/>
      </c>
      <c r="N3174" s="39" t="str">
        <f t="shared" si="103"/>
        <v/>
      </c>
    </row>
    <row r="3175" spans="2:14" x14ac:dyDescent="0.25">
      <c r="B3175" s="16" t="str">
        <f>IF(C3175="","",SUMIF('Account Ref'!B:B,'Trade Sheet'!C3175,'Account Ref'!A:A))</f>
        <v/>
      </c>
      <c r="C3175" s="33"/>
      <c r="D3175" s="34"/>
      <c r="E3175" s="34"/>
      <c r="L3175" s="37"/>
      <c r="M3175" s="38" t="str">
        <f t="shared" si="102"/>
        <v/>
      </c>
      <c r="N3175" s="39" t="str">
        <f t="shared" si="103"/>
        <v/>
      </c>
    </row>
    <row r="3176" spans="2:14" x14ac:dyDescent="0.25">
      <c r="B3176" s="16" t="str">
        <f>IF(C3176="","",SUMIF('Account Ref'!B:B,'Trade Sheet'!C3176,'Account Ref'!A:A))</f>
        <v/>
      </c>
      <c r="C3176" s="33"/>
      <c r="D3176" s="34"/>
      <c r="E3176" s="34"/>
      <c r="L3176" s="37"/>
      <c r="M3176" s="38" t="str">
        <f t="shared" ref="M3176:M3239" si="104">IF(H3176="","",H3176*L3176)</f>
        <v/>
      </c>
      <c r="N3176" s="39" t="str">
        <f t="shared" ref="N3176:N3239" si="105">IF(M3176="","",I3176*-M3176)</f>
        <v/>
      </c>
    </row>
    <row r="3177" spans="2:14" x14ac:dyDescent="0.25">
      <c r="B3177" s="16" t="str">
        <f>IF(C3177="","",SUMIF('Account Ref'!B:B,'Trade Sheet'!C3177,'Account Ref'!A:A))</f>
        <v/>
      </c>
      <c r="C3177" s="33"/>
      <c r="D3177" s="34"/>
      <c r="E3177" s="34"/>
      <c r="L3177" s="37"/>
      <c r="M3177" s="38" t="str">
        <f t="shared" si="104"/>
        <v/>
      </c>
      <c r="N3177" s="39" t="str">
        <f t="shared" si="105"/>
        <v/>
      </c>
    </row>
    <row r="3178" spans="2:14" x14ac:dyDescent="0.25">
      <c r="B3178" s="16" t="str">
        <f>IF(C3178="","",SUMIF('Account Ref'!B:B,'Trade Sheet'!C3178,'Account Ref'!A:A))</f>
        <v/>
      </c>
      <c r="C3178" s="33"/>
      <c r="D3178" s="34"/>
      <c r="E3178" s="34"/>
      <c r="L3178" s="37"/>
      <c r="M3178" s="38" t="str">
        <f t="shared" si="104"/>
        <v/>
      </c>
      <c r="N3178" s="39" t="str">
        <f t="shared" si="105"/>
        <v/>
      </c>
    </row>
    <row r="3179" spans="2:14" x14ac:dyDescent="0.25">
      <c r="B3179" s="16" t="str">
        <f>IF(C3179="","",SUMIF('Account Ref'!B:B,'Trade Sheet'!C3179,'Account Ref'!A:A))</f>
        <v/>
      </c>
      <c r="C3179" s="33"/>
      <c r="D3179" s="34"/>
      <c r="E3179" s="34"/>
      <c r="L3179" s="37"/>
      <c r="M3179" s="38" t="str">
        <f t="shared" si="104"/>
        <v/>
      </c>
      <c r="N3179" s="39" t="str">
        <f t="shared" si="105"/>
        <v/>
      </c>
    </row>
    <row r="3180" spans="2:14" x14ac:dyDescent="0.25">
      <c r="B3180" s="16" t="str">
        <f>IF(C3180="","",SUMIF('Account Ref'!B:B,'Trade Sheet'!C3180,'Account Ref'!A:A))</f>
        <v/>
      </c>
      <c r="C3180" s="33"/>
      <c r="D3180" s="34"/>
      <c r="E3180" s="34"/>
      <c r="L3180" s="37"/>
      <c r="M3180" s="38" t="str">
        <f t="shared" si="104"/>
        <v/>
      </c>
      <c r="N3180" s="39" t="str">
        <f t="shared" si="105"/>
        <v/>
      </c>
    </row>
    <row r="3181" spans="2:14" x14ac:dyDescent="0.25">
      <c r="B3181" s="16" t="str">
        <f>IF(C3181="","",SUMIF('Account Ref'!B:B,'Trade Sheet'!C3181,'Account Ref'!A:A))</f>
        <v/>
      </c>
      <c r="C3181" s="33"/>
      <c r="D3181" s="34"/>
      <c r="E3181" s="34"/>
      <c r="L3181" s="37"/>
      <c r="M3181" s="38" t="str">
        <f t="shared" si="104"/>
        <v/>
      </c>
      <c r="N3181" s="39" t="str">
        <f t="shared" si="105"/>
        <v/>
      </c>
    </row>
    <row r="3182" spans="2:14" x14ac:dyDescent="0.25">
      <c r="B3182" s="16" t="str">
        <f>IF(C3182="","",SUMIF('Account Ref'!B:B,'Trade Sheet'!C3182,'Account Ref'!A:A))</f>
        <v/>
      </c>
      <c r="C3182" s="33"/>
      <c r="D3182" s="34"/>
      <c r="E3182" s="34"/>
      <c r="L3182" s="37"/>
      <c r="M3182" s="38" t="str">
        <f t="shared" si="104"/>
        <v/>
      </c>
      <c r="N3182" s="39" t="str">
        <f t="shared" si="105"/>
        <v/>
      </c>
    </row>
    <row r="3183" spans="2:14" x14ac:dyDescent="0.25">
      <c r="B3183" s="16" t="str">
        <f>IF(C3183="","",SUMIF('Account Ref'!B:B,'Trade Sheet'!C3183,'Account Ref'!A:A))</f>
        <v/>
      </c>
      <c r="C3183" s="33"/>
      <c r="D3183" s="34"/>
      <c r="E3183" s="34"/>
      <c r="L3183" s="37"/>
      <c r="M3183" s="38" t="str">
        <f t="shared" si="104"/>
        <v/>
      </c>
      <c r="N3183" s="39" t="str">
        <f t="shared" si="105"/>
        <v/>
      </c>
    </row>
    <row r="3184" spans="2:14" x14ac:dyDescent="0.25">
      <c r="B3184" s="16" t="str">
        <f>IF(C3184="","",SUMIF('Account Ref'!B:B,'Trade Sheet'!C3184,'Account Ref'!A:A))</f>
        <v/>
      </c>
      <c r="C3184" s="33"/>
      <c r="D3184" s="34"/>
      <c r="E3184" s="34"/>
      <c r="L3184" s="37"/>
      <c r="M3184" s="38" t="str">
        <f t="shared" si="104"/>
        <v/>
      </c>
      <c r="N3184" s="39" t="str">
        <f t="shared" si="105"/>
        <v/>
      </c>
    </row>
    <row r="3185" spans="2:14" x14ac:dyDescent="0.25">
      <c r="B3185" s="16" t="str">
        <f>IF(C3185="","",SUMIF('Account Ref'!B:B,'Trade Sheet'!C3185,'Account Ref'!A:A))</f>
        <v/>
      </c>
      <c r="C3185" s="33"/>
      <c r="D3185" s="34"/>
      <c r="E3185" s="34"/>
      <c r="L3185" s="37"/>
      <c r="M3185" s="38" t="str">
        <f t="shared" si="104"/>
        <v/>
      </c>
      <c r="N3185" s="39" t="str">
        <f t="shared" si="105"/>
        <v/>
      </c>
    </row>
    <row r="3186" spans="2:14" x14ac:dyDescent="0.25">
      <c r="B3186" s="16" t="str">
        <f>IF(C3186="","",SUMIF('Account Ref'!B:B,'Trade Sheet'!C3186,'Account Ref'!A:A))</f>
        <v/>
      </c>
      <c r="C3186" s="33"/>
      <c r="D3186" s="34"/>
      <c r="E3186" s="34"/>
      <c r="L3186" s="37"/>
      <c r="M3186" s="38" t="str">
        <f t="shared" si="104"/>
        <v/>
      </c>
      <c r="N3186" s="39" t="str">
        <f t="shared" si="105"/>
        <v/>
      </c>
    </row>
    <row r="3187" spans="2:14" x14ac:dyDescent="0.25">
      <c r="B3187" s="16" t="str">
        <f>IF(C3187="","",SUMIF('Account Ref'!B:B,'Trade Sheet'!C3187,'Account Ref'!A:A))</f>
        <v/>
      </c>
      <c r="C3187" s="33"/>
      <c r="D3187" s="34"/>
      <c r="E3187" s="34"/>
      <c r="L3187" s="37"/>
      <c r="M3187" s="38" t="str">
        <f t="shared" si="104"/>
        <v/>
      </c>
      <c r="N3187" s="39" t="str">
        <f t="shared" si="105"/>
        <v/>
      </c>
    </row>
    <row r="3188" spans="2:14" x14ac:dyDescent="0.25">
      <c r="B3188" s="16" t="str">
        <f>IF(C3188="","",SUMIF('Account Ref'!B:B,'Trade Sheet'!C3188,'Account Ref'!A:A))</f>
        <v/>
      </c>
      <c r="C3188" s="33"/>
      <c r="D3188" s="34"/>
      <c r="E3188" s="34"/>
      <c r="L3188" s="37"/>
      <c r="M3188" s="38" t="str">
        <f t="shared" si="104"/>
        <v/>
      </c>
      <c r="N3188" s="39" t="str">
        <f t="shared" si="105"/>
        <v/>
      </c>
    </row>
    <row r="3189" spans="2:14" x14ac:dyDescent="0.25">
      <c r="B3189" s="16" t="str">
        <f>IF(C3189="","",SUMIF('Account Ref'!B:B,'Trade Sheet'!C3189,'Account Ref'!A:A))</f>
        <v/>
      </c>
      <c r="C3189" s="33"/>
      <c r="D3189" s="34"/>
      <c r="E3189" s="34"/>
      <c r="L3189" s="37"/>
      <c r="M3189" s="38" t="str">
        <f t="shared" si="104"/>
        <v/>
      </c>
      <c r="N3189" s="39" t="str">
        <f t="shared" si="105"/>
        <v/>
      </c>
    </row>
    <row r="3190" spans="2:14" x14ac:dyDescent="0.25">
      <c r="B3190" s="16" t="str">
        <f>IF(C3190="","",SUMIF('Account Ref'!B:B,'Trade Sheet'!C3190,'Account Ref'!A:A))</f>
        <v/>
      </c>
      <c r="C3190" s="33"/>
      <c r="D3190" s="34"/>
      <c r="E3190" s="34"/>
      <c r="L3190" s="37"/>
      <c r="M3190" s="38" t="str">
        <f t="shared" si="104"/>
        <v/>
      </c>
      <c r="N3190" s="39" t="str">
        <f t="shared" si="105"/>
        <v/>
      </c>
    </row>
    <row r="3191" spans="2:14" x14ac:dyDescent="0.25">
      <c r="B3191" s="16" t="str">
        <f>IF(C3191="","",SUMIF('Account Ref'!B:B,'Trade Sheet'!C3191,'Account Ref'!A:A))</f>
        <v/>
      </c>
      <c r="C3191" s="33"/>
      <c r="D3191" s="34"/>
      <c r="E3191" s="34"/>
      <c r="L3191" s="37"/>
      <c r="M3191" s="38" t="str">
        <f t="shared" si="104"/>
        <v/>
      </c>
      <c r="N3191" s="39" t="str">
        <f t="shared" si="105"/>
        <v/>
      </c>
    </row>
    <row r="3192" spans="2:14" x14ac:dyDescent="0.25">
      <c r="B3192" s="16" t="str">
        <f>IF(C3192="","",SUMIF('Account Ref'!B:B,'Trade Sheet'!C3192,'Account Ref'!A:A))</f>
        <v/>
      </c>
      <c r="C3192" s="33"/>
      <c r="D3192" s="34"/>
      <c r="E3192" s="34"/>
      <c r="L3192" s="37"/>
      <c r="M3192" s="38" t="str">
        <f t="shared" si="104"/>
        <v/>
      </c>
      <c r="N3192" s="39" t="str">
        <f t="shared" si="105"/>
        <v/>
      </c>
    </row>
    <row r="3193" spans="2:14" x14ac:dyDescent="0.25">
      <c r="B3193" s="16" t="str">
        <f>IF(C3193="","",SUMIF('Account Ref'!B:B,'Trade Sheet'!C3193,'Account Ref'!A:A))</f>
        <v/>
      </c>
      <c r="C3193" s="33"/>
      <c r="D3193" s="34"/>
      <c r="E3193" s="34"/>
      <c r="L3193" s="37"/>
      <c r="M3193" s="38" t="str">
        <f t="shared" si="104"/>
        <v/>
      </c>
      <c r="N3193" s="39" t="str">
        <f t="shared" si="105"/>
        <v/>
      </c>
    </row>
    <row r="3194" spans="2:14" x14ac:dyDescent="0.25">
      <c r="B3194" s="16" t="str">
        <f>IF(C3194="","",SUMIF('Account Ref'!B:B,'Trade Sheet'!C3194,'Account Ref'!A:A))</f>
        <v/>
      </c>
      <c r="C3194" s="33"/>
      <c r="D3194" s="34"/>
      <c r="E3194" s="34"/>
      <c r="L3194" s="37"/>
      <c r="M3194" s="38" t="str">
        <f t="shared" si="104"/>
        <v/>
      </c>
      <c r="N3194" s="39" t="str">
        <f t="shared" si="105"/>
        <v/>
      </c>
    </row>
    <row r="3195" spans="2:14" x14ac:dyDescent="0.25">
      <c r="B3195" s="16" t="str">
        <f>IF(C3195="","",SUMIF('Account Ref'!B:B,'Trade Sheet'!C3195,'Account Ref'!A:A))</f>
        <v/>
      </c>
      <c r="C3195" s="33"/>
      <c r="D3195" s="34"/>
      <c r="E3195" s="34"/>
      <c r="L3195" s="37"/>
      <c r="M3195" s="38" t="str">
        <f t="shared" si="104"/>
        <v/>
      </c>
      <c r="N3195" s="39" t="str">
        <f t="shared" si="105"/>
        <v/>
      </c>
    </row>
    <row r="3196" spans="2:14" x14ac:dyDescent="0.25">
      <c r="B3196" s="16" t="str">
        <f>IF(C3196="","",SUMIF('Account Ref'!B:B,'Trade Sheet'!C3196,'Account Ref'!A:A))</f>
        <v/>
      </c>
      <c r="C3196" s="33"/>
      <c r="D3196" s="34"/>
      <c r="E3196" s="34"/>
      <c r="L3196" s="37"/>
      <c r="M3196" s="38" t="str">
        <f t="shared" si="104"/>
        <v/>
      </c>
      <c r="N3196" s="39" t="str">
        <f t="shared" si="105"/>
        <v/>
      </c>
    </row>
    <row r="3197" spans="2:14" x14ac:dyDescent="0.25">
      <c r="B3197" s="16" t="str">
        <f>IF(C3197="","",SUMIF('Account Ref'!B:B,'Trade Sheet'!C3197,'Account Ref'!A:A))</f>
        <v/>
      </c>
      <c r="C3197" s="33"/>
      <c r="D3197" s="34"/>
      <c r="E3197" s="34"/>
      <c r="L3197" s="37"/>
      <c r="M3197" s="38" t="str">
        <f t="shared" si="104"/>
        <v/>
      </c>
      <c r="N3197" s="39" t="str">
        <f t="shared" si="105"/>
        <v/>
      </c>
    </row>
    <row r="3198" spans="2:14" x14ac:dyDescent="0.25">
      <c r="B3198" s="16" t="str">
        <f>IF(C3198="","",SUMIF('Account Ref'!B:B,'Trade Sheet'!C3198,'Account Ref'!A:A))</f>
        <v/>
      </c>
      <c r="C3198" s="33"/>
      <c r="D3198" s="34"/>
      <c r="E3198" s="34"/>
      <c r="L3198" s="37"/>
      <c r="M3198" s="38" t="str">
        <f t="shared" si="104"/>
        <v/>
      </c>
      <c r="N3198" s="39" t="str">
        <f t="shared" si="105"/>
        <v/>
      </c>
    </row>
    <row r="3199" spans="2:14" x14ac:dyDescent="0.25">
      <c r="B3199" s="16" t="str">
        <f>IF(C3199="","",SUMIF('Account Ref'!B:B,'Trade Sheet'!C3199,'Account Ref'!A:A))</f>
        <v/>
      </c>
      <c r="C3199" s="33"/>
      <c r="D3199" s="34"/>
      <c r="E3199" s="34"/>
      <c r="L3199" s="37"/>
      <c r="M3199" s="38" t="str">
        <f t="shared" si="104"/>
        <v/>
      </c>
      <c r="N3199" s="39" t="str">
        <f t="shared" si="105"/>
        <v/>
      </c>
    </row>
    <row r="3200" spans="2:14" x14ac:dyDescent="0.25">
      <c r="B3200" s="16" t="str">
        <f>IF(C3200="","",SUMIF('Account Ref'!B:B,'Trade Sheet'!C3200,'Account Ref'!A:A))</f>
        <v/>
      </c>
      <c r="C3200" s="33"/>
      <c r="D3200" s="34"/>
      <c r="E3200" s="34"/>
      <c r="L3200" s="37"/>
      <c r="M3200" s="38" t="str">
        <f t="shared" si="104"/>
        <v/>
      </c>
      <c r="N3200" s="39" t="str">
        <f t="shared" si="105"/>
        <v/>
      </c>
    </row>
    <row r="3201" spans="2:14" x14ac:dyDescent="0.25">
      <c r="B3201" s="16" t="str">
        <f>IF(C3201="","",SUMIF('Account Ref'!B:B,'Trade Sheet'!C3201,'Account Ref'!A:A))</f>
        <v/>
      </c>
      <c r="C3201" s="33"/>
      <c r="D3201" s="34"/>
      <c r="E3201" s="34"/>
      <c r="L3201" s="37"/>
      <c r="M3201" s="38" t="str">
        <f t="shared" si="104"/>
        <v/>
      </c>
      <c r="N3201" s="39" t="str">
        <f t="shared" si="105"/>
        <v/>
      </c>
    </row>
    <row r="3202" spans="2:14" x14ac:dyDescent="0.25">
      <c r="B3202" s="16" t="str">
        <f>IF(C3202="","",SUMIF('Account Ref'!B:B,'Trade Sheet'!C3202,'Account Ref'!A:A))</f>
        <v/>
      </c>
      <c r="C3202" s="33"/>
      <c r="D3202" s="34"/>
      <c r="E3202" s="34"/>
      <c r="L3202" s="37"/>
      <c r="M3202" s="38" t="str">
        <f t="shared" si="104"/>
        <v/>
      </c>
      <c r="N3202" s="39" t="str">
        <f t="shared" si="105"/>
        <v/>
      </c>
    </row>
    <row r="3203" spans="2:14" x14ac:dyDescent="0.25">
      <c r="B3203" s="16" t="str">
        <f>IF(C3203="","",SUMIF('Account Ref'!B:B,'Trade Sheet'!C3203,'Account Ref'!A:A))</f>
        <v/>
      </c>
      <c r="C3203" s="33"/>
      <c r="D3203" s="34"/>
      <c r="E3203" s="34"/>
      <c r="L3203" s="37"/>
      <c r="M3203" s="38" t="str">
        <f t="shared" si="104"/>
        <v/>
      </c>
      <c r="N3203" s="39" t="str">
        <f t="shared" si="105"/>
        <v/>
      </c>
    </row>
    <row r="3204" spans="2:14" x14ac:dyDescent="0.25">
      <c r="B3204" s="16" t="str">
        <f>IF(C3204="","",SUMIF('Account Ref'!B:B,'Trade Sheet'!C3204,'Account Ref'!A:A))</f>
        <v/>
      </c>
      <c r="C3204" s="33"/>
      <c r="D3204" s="34"/>
      <c r="E3204" s="34"/>
      <c r="L3204" s="37"/>
      <c r="M3204" s="38" t="str">
        <f t="shared" si="104"/>
        <v/>
      </c>
      <c r="N3204" s="39" t="str">
        <f t="shared" si="105"/>
        <v/>
      </c>
    </row>
    <row r="3205" spans="2:14" x14ac:dyDescent="0.25">
      <c r="B3205" s="16" t="str">
        <f>IF(C3205="","",SUMIF('Account Ref'!B:B,'Trade Sheet'!C3205,'Account Ref'!A:A))</f>
        <v/>
      </c>
      <c r="C3205" s="33"/>
      <c r="D3205" s="34"/>
      <c r="E3205" s="34"/>
      <c r="L3205" s="37"/>
      <c r="M3205" s="38" t="str">
        <f t="shared" si="104"/>
        <v/>
      </c>
      <c r="N3205" s="39" t="str">
        <f t="shared" si="105"/>
        <v/>
      </c>
    </row>
    <row r="3206" spans="2:14" x14ac:dyDescent="0.25">
      <c r="B3206" s="16" t="str">
        <f>IF(C3206="","",SUMIF('Account Ref'!B:B,'Trade Sheet'!C3206,'Account Ref'!A:A))</f>
        <v/>
      </c>
      <c r="C3206" s="33"/>
      <c r="D3206" s="34"/>
      <c r="E3206" s="34"/>
      <c r="L3206" s="37"/>
      <c r="M3206" s="38" t="str">
        <f t="shared" si="104"/>
        <v/>
      </c>
      <c r="N3206" s="39" t="str">
        <f t="shared" si="105"/>
        <v/>
      </c>
    </row>
    <row r="3207" spans="2:14" x14ac:dyDescent="0.25">
      <c r="B3207" s="16" t="str">
        <f>IF(C3207="","",SUMIF('Account Ref'!B:B,'Trade Sheet'!C3207,'Account Ref'!A:A))</f>
        <v/>
      </c>
      <c r="C3207" s="33"/>
      <c r="D3207" s="34"/>
      <c r="E3207" s="34"/>
      <c r="L3207" s="37"/>
      <c r="M3207" s="38" t="str">
        <f t="shared" si="104"/>
        <v/>
      </c>
      <c r="N3207" s="39" t="str">
        <f t="shared" si="105"/>
        <v/>
      </c>
    </row>
    <row r="3208" spans="2:14" x14ac:dyDescent="0.25">
      <c r="B3208" s="16" t="str">
        <f>IF(C3208="","",SUMIF('Account Ref'!B:B,'Trade Sheet'!C3208,'Account Ref'!A:A))</f>
        <v/>
      </c>
      <c r="C3208" s="33"/>
      <c r="D3208" s="34"/>
      <c r="E3208" s="34"/>
      <c r="L3208" s="37"/>
      <c r="M3208" s="38" t="str">
        <f t="shared" si="104"/>
        <v/>
      </c>
      <c r="N3208" s="39" t="str">
        <f t="shared" si="105"/>
        <v/>
      </c>
    </row>
    <row r="3209" spans="2:14" x14ac:dyDescent="0.25">
      <c r="B3209" s="16" t="str">
        <f>IF(C3209="","",SUMIF('Account Ref'!B:B,'Trade Sheet'!C3209,'Account Ref'!A:A))</f>
        <v/>
      </c>
      <c r="C3209" s="33"/>
      <c r="D3209" s="34"/>
      <c r="E3209" s="34"/>
      <c r="L3209" s="37"/>
      <c r="M3209" s="38" t="str">
        <f t="shared" si="104"/>
        <v/>
      </c>
      <c r="N3209" s="39" t="str">
        <f t="shared" si="105"/>
        <v/>
      </c>
    </row>
    <row r="3210" spans="2:14" x14ac:dyDescent="0.25">
      <c r="B3210" s="16" t="str">
        <f>IF(C3210="","",SUMIF('Account Ref'!B:B,'Trade Sheet'!C3210,'Account Ref'!A:A))</f>
        <v/>
      </c>
      <c r="C3210" s="33"/>
      <c r="D3210" s="34"/>
      <c r="E3210" s="34"/>
      <c r="L3210" s="37"/>
      <c r="M3210" s="38" t="str">
        <f t="shared" si="104"/>
        <v/>
      </c>
      <c r="N3210" s="39" t="str">
        <f t="shared" si="105"/>
        <v/>
      </c>
    </row>
    <row r="3211" spans="2:14" x14ac:dyDescent="0.25">
      <c r="B3211" s="16" t="str">
        <f>IF(C3211="","",SUMIF('Account Ref'!B:B,'Trade Sheet'!C3211,'Account Ref'!A:A))</f>
        <v/>
      </c>
      <c r="C3211" s="33"/>
      <c r="D3211" s="34"/>
      <c r="E3211" s="34"/>
      <c r="L3211" s="37"/>
      <c r="M3211" s="38" t="str">
        <f t="shared" si="104"/>
        <v/>
      </c>
      <c r="N3211" s="39" t="str">
        <f t="shared" si="105"/>
        <v/>
      </c>
    </row>
    <row r="3212" spans="2:14" x14ac:dyDescent="0.25">
      <c r="B3212" s="16" t="str">
        <f>IF(C3212="","",SUMIF('Account Ref'!B:B,'Trade Sheet'!C3212,'Account Ref'!A:A))</f>
        <v/>
      </c>
      <c r="C3212" s="33"/>
      <c r="D3212" s="34"/>
      <c r="E3212" s="34"/>
      <c r="L3212" s="37"/>
      <c r="M3212" s="38" t="str">
        <f t="shared" si="104"/>
        <v/>
      </c>
      <c r="N3212" s="39" t="str">
        <f t="shared" si="105"/>
        <v/>
      </c>
    </row>
    <row r="3213" spans="2:14" x14ac:dyDescent="0.25">
      <c r="B3213" s="16" t="str">
        <f>IF(C3213="","",SUMIF('Account Ref'!B:B,'Trade Sheet'!C3213,'Account Ref'!A:A))</f>
        <v/>
      </c>
      <c r="C3213" s="33"/>
      <c r="D3213" s="34"/>
      <c r="E3213" s="34"/>
      <c r="L3213" s="37"/>
      <c r="M3213" s="38" t="str">
        <f t="shared" si="104"/>
        <v/>
      </c>
      <c r="N3213" s="39" t="str">
        <f t="shared" si="105"/>
        <v/>
      </c>
    </row>
    <row r="3214" spans="2:14" x14ac:dyDescent="0.25">
      <c r="B3214" s="16" t="str">
        <f>IF(C3214="","",SUMIF('Account Ref'!B:B,'Trade Sheet'!C3214,'Account Ref'!A:A))</f>
        <v/>
      </c>
      <c r="C3214" s="33"/>
      <c r="D3214" s="34"/>
      <c r="E3214" s="34"/>
      <c r="L3214" s="37"/>
      <c r="M3214" s="38" t="str">
        <f t="shared" si="104"/>
        <v/>
      </c>
      <c r="N3214" s="39" t="str">
        <f t="shared" si="105"/>
        <v/>
      </c>
    </row>
    <row r="3215" spans="2:14" x14ac:dyDescent="0.25">
      <c r="B3215" s="16" t="str">
        <f>IF(C3215="","",SUMIF('Account Ref'!B:B,'Trade Sheet'!C3215,'Account Ref'!A:A))</f>
        <v/>
      </c>
      <c r="C3215" s="33"/>
      <c r="D3215" s="34"/>
      <c r="E3215" s="34"/>
      <c r="L3215" s="37"/>
      <c r="M3215" s="38" t="str">
        <f t="shared" si="104"/>
        <v/>
      </c>
      <c r="N3215" s="39" t="str">
        <f t="shared" si="105"/>
        <v/>
      </c>
    </row>
    <row r="3216" spans="2:14" x14ac:dyDescent="0.25">
      <c r="B3216" s="16" t="str">
        <f>IF(C3216="","",SUMIF('Account Ref'!B:B,'Trade Sheet'!C3216,'Account Ref'!A:A))</f>
        <v/>
      </c>
      <c r="C3216" s="33"/>
      <c r="D3216" s="34"/>
      <c r="E3216" s="34"/>
      <c r="L3216" s="37"/>
      <c r="M3216" s="38" t="str">
        <f t="shared" si="104"/>
        <v/>
      </c>
      <c r="N3216" s="39" t="str">
        <f t="shared" si="105"/>
        <v/>
      </c>
    </row>
    <row r="3217" spans="2:14" x14ac:dyDescent="0.25">
      <c r="B3217" s="16" t="str">
        <f>IF(C3217="","",SUMIF('Account Ref'!B:B,'Trade Sheet'!C3217,'Account Ref'!A:A))</f>
        <v/>
      </c>
      <c r="C3217" s="33"/>
      <c r="D3217" s="34"/>
      <c r="E3217" s="34"/>
      <c r="L3217" s="37"/>
      <c r="M3217" s="38" t="str">
        <f t="shared" si="104"/>
        <v/>
      </c>
      <c r="N3217" s="39" t="str">
        <f t="shared" si="105"/>
        <v/>
      </c>
    </row>
    <row r="3218" spans="2:14" x14ac:dyDescent="0.25">
      <c r="B3218" s="16" t="str">
        <f>IF(C3218="","",SUMIF('Account Ref'!B:B,'Trade Sheet'!C3218,'Account Ref'!A:A))</f>
        <v/>
      </c>
      <c r="C3218" s="33"/>
      <c r="D3218" s="34"/>
      <c r="E3218" s="34"/>
      <c r="L3218" s="37"/>
      <c r="M3218" s="38" t="str">
        <f t="shared" si="104"/>
        <v/>
      </c>
      <c r="N3218" s="39" t="str">
        <f t="shared" si="105"/>
        <v/>
      </c>
    </row>
    <row r="3219" spans="2:14" x14ac:dyDescent="0.25">
      <c r="B3219" s="16" t="str">
        <f>IF(C3219="","",SUMIF('Account Ref'!B:B,'Trade Sheet'!C3219,'Account Ref'!A:A))</f>
        <v/>
      </c>
      <c r="C3219" s="33"/>
      <c r="D3219" s="34"/>
      <c r="E3219" s="34"/>
      <c r="L3219" s="37"/>
      <c r="M3219" s="38" t="str">
        <f t="shared" si="104"/>
        <v/>
      </c>
      <c r="N3219" s="39" t="str">
        <f t="shared" si="105"/>
        <v/>
      </c>
    </row>
    <row r="3220" spans="2:14" x14ac:dyDescent="0.25">
      <c r="B3220" s="16" t="str">
        <f>IF(C3220="","",SUMIF('Account Ref'!B:B,'Trade Sheet'!C3220,'Account Ref'!A:A))</f>
        <v/>
      </c>
      <c r="C3220" s="33"/>
      <c r="D3220" s="34"/>
      <c r="E3220" s="34"/>
      <c r="L3220" s="37"/>
      <c r="M3220" s="38" t="str">
        <f t="shared" si="104"/>
        <v/>
      </c>
      <c r="N3220" s="39" t="str">
        <f t="shared" si="105"/>
        <v/>
      </c>
    </row>
    <row r="3221" spans="2:14" x14ac:dyDescent="0.25">
      <c r="B3221" s="16" t="str">
        <f>IF(C3221="","",SUMIF('Account Ref'!B:B,'Trade Sheet'!C3221,'Account Ref'!A:A))</f>
        <v/>
      </c>
      <c r="C3221" s="33"/>
      <c r="D3221" s="34"/>
      <c r="E3221" s="34"/>
      <c r="L3221" s="37"/>
      <c r="M3221" s="38" t="str">
        <f t="shared" si="104"/>
        <v/>
      </c>
      <c r="N3221" s="39" t="str">
        <f t="shared" si="105"/>
        <v/>
      </c>
    </row>
    <row r="3222" spans="2:14" x14ac:dyDescent="0.25">
      <c r="B3222" s="16" t="str">
        <f>IF(C3222="","",SUMIF('Account Ref'!B:B,'Trade Sheet'!C3222,'Account Ref'!A:A))</f>
        <v/>
      </c>
      <c r="C3222" s="33"/>
      <c r="D3222" s="34"/>
      <c r="E3222" s="34"/>
      <c r="L3222" s="37"/>
      <c r="M3222" s="38" t="str">
        <f t="shared" si="104"/>
        <v/>
      </c>
      <c r="N3222" s="39" t="str">
        <f t="shared" si="105"/>
        <v/>
      </c>
    </row>
    <row r="3223" spans="2:14" x14ac:dyDescent="0.25">
      <c r="B3223" s="16" t="str">
        <f>IF(C3223="","",SUMIF('Account Ref'!B:B,'Trade Sheet'!C3223,'Account Ref'!A:A))</f>
        <v/>
      </c>
      <c r="C3223" s="33"/>
      <c r="D3223" s="34"/>
      <c r="E3223" s="34"/>
      <c r="L3223" s="37"/>
      <c r="M3223" s="38" t="str">
        <f t="shared" si="104"/>
        <v/>
      </c>
      <c r="N3223" s="39" t="str">
        <f t="shared" si="105"/>
        <v/>
      </c>
    </row>
    <row r="3224" spans="2:14" x14ac:dyDescent="0.25">
      <c r="B3224" s="16" t="str">
        <f>IF(C3224="","",SUMIF('Account Ref'!B:B,'Trade Sheet'!C3224,'Account Ref'!A:A))</f>
        <v/>
      </c>
      <c r="C3224" s="33"/>
      <c r="D3224" s="34"/>
      <c r="E3224" s="34"/>
      <c r="L3224" s="37"/>
      <c r="M3224" s="38" t="str">
        <f t="shared" si="104"/>
        <v/>
      </c>
      <c r="N3224" s="39" t="str">
        <f t="shared" si="105"/>
        <v/>
      </c>
    </row>
    <row r="3225" spans="2:14" x14ac:dyDescent="0.25">
      <c r="B3225" s="16" t="str">
        <f>IF(C3225="","",SUMIF('Account Ref'!B:B,'Trade Sheet'!C3225,'Account Ref'!A:A))</f>
        <v/>
      </c>
      <c r="C3225" s="33"/>
      <c r="D3225" s="34"/>
      <c r="E3225" s="34"/>
      <c r="L3225" s="37"/>
      <c r="M3225" s="38" t="str">
        <f t="shared" si="104"/>
        <v/>
      </c>
      <c r="N3225" s="39" t="str">
        <f t="shared" si="105"/>
        <v/>
      </c>
    </row>
    <row r="3226" spans="2:14" x14ac:dyDescent="0.25">
      <c r="B3226" s="16" t="str">
        <f>IF(C3226="","",SUMIF('Account Ref'!B:B,'Trade Sheet'!C3226,'Account Ref'!A:A))</f>
        <v/>
      </c>
      <c r="C3226" s="33"/>
      <c r="D3226" s="34"/>
      <c r="E3226" s="34"/>
      <c r="L3226" s="37"/>
      <c r="M3226" s="38" t="str">
        <f t="shared" si="104"/>
        <v/>
      </c>
      <c r="N3226" s="39" t="str">
        <f t="shared" si="105"/>
        <v/>
      </c>
    </row>
    <row r="3227" spans="2:14" x14ac:dyDescent="0.25">
      <c r="B3227" s="16" t="str">
        <f>IF(C3227="","",SUMIF('Account Ref'!B:B,'Trade Sheet'!C3227,'Account Ref'!A:A))</f>
        <v/>
      </c>
      <c r="C3227" s="33"/>
      <c r="D3227" s="34"/>
      <c r="E3227" s="34"/>
      <c r="L3227" s="37"/>
      <c r="M3227" s="38" t="str">
        <f t="shared" si="104"/>
        <v/>
      </c>
      <c r="N3227" s="39" t="str">
        <f t="shared" si="105"/>
        <v/>
      </c>
    </row>
    <row r="3228" spans="2:14" x14ac:dyDescent="0.25">
      <c r="B3228" s="16" t="str">
        <f>IF(C3228="","",SUMIF('Account Ref'!B:B,'Trade Sheet'!C3228,'Account Ref'!A:A))</f>
        <v/>
      </c>
      <c r="C3228" s="33"/>
      <c r="D3228" s="34"/>
      <c r="E3228" s="34"/>
      <c r="L3228" s="37"/>
      <c r="M3228" s="38" t="str">
        <f t="shared" si="104"/>
        <v/>
      </c>
      <c r="N3228" s="39" t="str">
        <f t="shared" si="105"/>
        <v/>
      </c>
    </row>
    <row r="3229" spans="2:14" x14ac:dyDescent="0.25">
      <c r="B3229" s="16" t="str">
        <f>IF(C3229="","",SUMIF('Account Ref'!B:B,'Trade Sheet'!C3229,'Account Ref'!A:A))</f>
        <v/>
      </c>
      <c r="C3229" s="33"/>
      <c r="D3229" s="34"/>
      <c r="E3229" s="34"/>
      <c r="L3229" s="37"/>
      <c r="M3229" s="38" t="str">
        <f t="shared" si="104"/>
        <v/>
      </c>
      <c r="N3229" s="39" t="str">
        <f t="shared" si="105"/>
        <v/>
      </c>
    </row>
    <row r="3230" spans="2:14" x14ac:dyDescent="0.25">
      <c r="B3230" s="16" t="str">
        <f>IF(C3230="","",SUMIF('Account Ref'!B:B,'Trade Sheet'!C3230,'Account Ref'!A:A))</f>
        <v/>
      </c>
      <c r="C3230" s="33"/>
      <c r="D3230" s="34"/>
      <c r="E3230" s="34"/>
      <c r="L3230" s="37"/>
      <c r="M3230" s="38" t="str">
        <f t="shared" si="104"/>
        <v/>
      </c>
      <c r="N3230" s="39" t="str">
        <f t="shared" si="105"/>
        <v/>
      </c>
    </row>
    <row r="3231" spans="2:14" x14ac:dyDescent="0.25">
      <c r="B3231" s="16" t="str">
        <f>IF(C3231="","",SUMIF('Account Ref'!B:B,'Trade Sheet'!C3231,'Account Ref'!A:A))</f>
        <v/>
      </c>
      <c r="C3231" s="33"/>
      <c r="D3231" s="34"/>
      <c r="E3231" s="34"/>
      <c r="L3231" s="37"/>
      <c r="M3231" s="38" t="str">
        <f t="shared" si="104"/>
        <v/>
      </c>
      <c r="N3231" s="39" t="str">
        <f t="shared" si="105"/>
        <v/>
      </c>
    </row>
    <row r="3232" spans="2:14" x14ac:dyDescent="0.25">
      <c r="B3232" s="16" t="str">
        <f>IF(C3232="","",SUMIF('Account Ref'!B:B,'Trade Sheet'!C3232,'Account Ref'!A:A))</f>
        <v/>
      </c>
      <c r="C3232" s="33"/>
      <c r="D3232" s="34"/>
      <c r="E3232" s="34"/>
      <c r="L3232" s="37"/>
      <c r="M3232" s="38" t="str">
        <f t="shared" si="104"/>
        <v/>
      </c>
      <c r="N3232" s="39" t="str">
        <f t="shared" si="105"/>
        <v/>
      </c>
    </row>
    <row r="3233" spans="2:14" x14ac:dyDescent="0.25">
      <c r="B3233" s="16" t="str">
        <f>IF(C3233="","",SUMIF('Account Ref'!B:B,'Trade Sheet'!C3233,'Account Ref'!A:A))</f>
        <v/>
      </c>
      <c r="C3233" s="33"/>
      <c r="D3233" s="34"/>
      <c r="E3233" s="34"/>
      <c r="L3233" s="37"/>
      <c r="M3233" s="38" t="str">
        <f t="shared" si="104"/>
        <v/>
      </c>
      <c r="N3233" s="39" t="str">
        <f t="shared" si="105"/>
        <v/>
      </c>
    </row>
    <row r="3234" spans="2:14" x14ac:dyDescent="0.25">
      <c r="B3234" s="16" t="str">
        <f>IF(C3234="","",SUMIF('Account Ref'!B:B,'Trade Sheet'!C3234,'Account Ref'!A:A))</f>
        <v/>
      </c>
      <c r="C3234" s="33"/>
      <c r="D3234" s="34"/>
      <c r="E3234" s="34"/>
      <c r="L3234" s="37"/>
      <c r="M3234" s="38" t="str">
        <f t="shared" si="104"/>
        <v/>
      </c>
      <c r="N3234" s="39" t="str">
        <f t="shared" si="105"/>
        <v/>
      </c>
    </row>
    <row r="3235" spans="2:14" x14ac:dyDescent="0.25">
      <c r="B3235" s="16" t="str">
        <f>IF(C3235="","",SUMIF('Account Ref'!B:B,'Trade Sheet'!C3235,'Account Ref'!A:A))</f>
        <v/>
      </c>
      <c r="C3235" s="33"/>
      <c r="D3235" s="34"/>
      <c r="E3235" s="34"/>
      <c r="L3235" s="37"/>
      <c r="M3235" s="38" t="str">
        <f t="shared" si="104"/>
        <v/>
      </c>
      <c r="N3235" s="39" t="str">
        <f t="shared" si="105"/>
        <v/>
      </c>
    </row>
    <row r="3236" spans="2:14" x14ac:dyDescent="0.25">
      <c r="B3236" s="16" t="str">
        <f>IF(C3236="","",SUMIF('Account Ref'!B:B,'Trade Sheet'!C3236,'Account Ref'!A:A))</f>
        <v/>
      </c>
      <c r="C3236" s="33"/>
      <c r="D3236" s="34"/>
      <c r="E3236" s="34"/>
      <c r="L3236" s="37"/>
      <c r="M3236" s="38" t="str">
        <f t="shared" si="104"/>
        <v/>
      </c>
      <c r="N3236" s="39" t="str">
        <f t="shared" si="105"/>
        <v/>
      </c>
    </row>
    <row r="3237" spans="2:14" x14ac:dyDescent="0.25">
      <c r="B3237" s="16" t="str">
        <f>IF(C3237="","",SUMIF('Account Ref'!B:B,'Trade Sheet'!C3237,'Account Ref'!A:A))</f>
        <v/>
      </c>
      <c r="C3237" s="33"/>
      <c r="D3237" s="34"/>
      <c r="E3237" s="34"/>
      <c r="L3237" s="37"/>
      <c r="M3237" s="38" t="str">
        <f t="shared" si="104"/>
        <v/>
      </c>
      <c r="N3237" s="39" t="str">
        <f t="shared" si="105"/>
        <v/>
      </c>
    </row>
    <row r="3238" spans="2:14" x14ac:dyDescent="0.25">
      <c r="B3238" s="16" t="str">
        <f>IF(C3238="","",SUMIF('Account Ref'!B:B,'Trade Sheet'!C3238,'Account Ref'!A:A))</f>
        <v/>
      </c>
      <c r="C3238" s="33"/>
      <c r="D3238" s="34"/>
      <c r="E3238" s="34"/>
      <c r="L3238" s="37"/>
      <c r="M3238" s="38" t="str">
        <f t="shared" si="104"/>
        <v/>
      </c>
      <c r="N3238" s="39" t="str">
        <f t="shared" si="105"/>
        <v/>
      </c>
    </row>
    <row r="3239" spans="2:14" x14ac:dyDescent="0.25">
      <c r="B3239" s="16" t="str">
        <f>IF(C3239="","",SUMIF('Account Ref'!B:B,'Trade Sheet'!C3239,'Account Ref'!A:A))</f>
        <v/>
      </c>
      <c r="C3239" s="33"/>
      <c r="D3239" s="34"/>
      <c r="E3239" s="34"/>
      <c r="L3239" s="37"/>
      <c r="M3239" s="38" t="str">
        <f t="shared" si="104"/>
        <v/>
      </c>
      <c r="N3239" s="39" t="str">
        <f t="shared" si="105"/>
        <v/>
      </c>
    </row>
    <row r="3240" spans="2:14" x14ac:dyDescent="0.25">
      <c r="B3240" s="16" t="str">
        <f>IF(C3240="","",SUMIF('Account Ref'!B:B,'Trade Sheet'!C3240,'Account Ref'!A:A))</f>
        <v/>
      </c>
      <c r="C3240" s="33"/>
      <c r="D3240" s="34"/>
      <c r="E3240" s="34"/>
      <c r="L3240" s="37"/>
      <c r="M3240" s="38" t="str">
        <f t="shared" ref="M3240:M3303" si="106">IF(H3240="","",H3240*L3240)</f>
        <v/>
      </c>
      <c r="N3240" s="39" t="str">
        <f t="shared" ref="N3240:N3303" si="107">IF(M3240="","",I3240*-M3240)</f>
        <v/>
      </c>
    </row>
    <row r="3241" spans="2:14" x14ac:dyDescent="0.25">
      <c r="B3241" s="16" t="str">
        <f>IF(C3241="","",SUMIF('Account Ref'!B:B,'Trade Sheet'!C3241,'Account Ref'!A:A))</f>
        <v/>
      </c>
      <c r="C3241" s="33"/>
      <c r="D3241" s="34"/>
      <c r="E3241" s="34"/>
      <c r="L3241" s="37"/>
      <c r="M3241" s="38" t="str">
        <f t="shared" si="106"/>
        <v/>
      </c>
      <c r="N3241" s="39" t="str">
        <f t="shared" si="107"/>
        <v/>
      </c>
    </row>
    <row r="3242" spans="2:14" x14ac:dyDescent="0.25">
      <c r="B3242" s="16" t="str">
        <f>IF(C3242="","",SUMIF('Account Ref'!B:B,'Trade Sheet'!C3242,'Account Ref'!A:A))</f>
        <v/>
      </c>
      <c r="C3242" s="33"/>
      <c r="D3242" s="34"/>
      <c r="E3242" s="34"/>
      <c r="L3242" s="37"/>
      <c r="M3242" s="38" t="str">
        <f t="shared" si="106"/>
        <v/>
      </c>
      <c r="N3242" s="39" t="str">
        <f t="shared" si="107"/>
        <v/>
      </c>
    </row>
    <row r="3243" spans="2:14" x14ac:dyDescent="0.25">
      <c r="B3243" s="16" t="str">
        <f>IF(C3243="","",SUMIF('Account Ref'!B:B,'Trade Sheet'!C3243,'Account Ref'!A:A))</f>
        <v/>
      </c>
      <c r="C3243" s="33"/>
      <c r="D3243" s="34"/>
      <c r="E3243" s="34"/>
      <c r="L3243" s="37"/>
      <c r="M3243" s="38" t="str">
        <f t="shared" si="106"/>
        <v/>
      </c>
      <c r="N3243" s="39" t="str">
        <f t="shared" si="107"/>
        <v/>
      </c>
    </row>
    <row r="3244" spans="2:14" x14ac:dyDescent="0.25">
      <c r="B3244" s="16" t="str">
        <f>IF(C3244="","",SUMIF('Account Ref'!B:B,'Trade Sheet'!C3244,'Account Ref'!A:A))</f>
        <v/>
      </c>
      <c r="C3244" s="33"/>
      <c r="D3244" s="34"/>
      <c r="E3244" s="34"/>
      <c r="L3244" s="37"/>
      <c r="M3244" s="38" t="str">
        <f t="shared" si="106"/>
        <v/>
      </c>
      <c r="N3244" s="39" t="str">
        <f t="shared" si="107"/>
        <v/>
      </c>
    </row>
    <row r="3245" spans="2:14" x14ac:dyDescent="0.25">
      <c r="B3245" s="16" t="str">
        <f>IF(C3245="","",SUMIF('Account Ref'!B:B,'Trade Sheet'!C3245,'Account Ref'!A:A))</f>
        <v/>
      </c>
      <c r="C3245" s="33"/>
      <c r="D3245" s="34"/>
      <c r="E3245" s="34"/>
      <c r="L3245" s="37"/>
      <c r="M3245" s="38" t="str">
        <f t="shared" si="106"/>
        <v/>
      </c>
      <c r="N3245" s="39" t="str">
        <f t="shared" si="107"/>
        <v/>
      </c>
    </row>
    <row r="3246" spans="2:14" x14ac:dyDescent="0.25">
      <c r="B3246" s="16" t="str">
        <f>IF(C3246="","",SUMIF('Account Ref'!B:B,'Trade Sheet'!C3246,'Account Ref'!A:A))</f>
        <v/>
      </c>
      <c r="C3246" s="33"/>
      <c r="D3246" s="34"/>
      <c r="E3246" s="34"/>
      <c r="L3246" s="37"/>
      <c r="M3246" s="38" t="str">
        <f t="shared" si="106"/>
        <v/>
      </c>
      <c r="N3246" s="39" t="str">
        <f t="shared" si="107"/>
        <v/>
      </c>
    </row>
    <row r="3247" spans="2:14" x14ac:dyDescent="0.25">
      <c r="B3247" s="16" t="str">
        <f>IF(C3247="","",SUMIF('Account Ref'!B:B,'Trade Sheet'!C3247,'Account Ref'!A:A))</f>
        <v/>
      </c>
      <c r="C3247" s="33"/>
      <c r="D3247" s="34"/>
      <c r="E3247" s="34"/>
      <c r="L3247" s="37"/>
      <c r="M3247" s="38" t="str">
        <f t="shared" si="106"/>
        <v/>
      </c>
      <c r="N3247" s="39" t="str">
        <f t="shared" si="107"/>
        <v/>
      </c>
    </row>
    <row r="3248" spans="2:14" x14ac:dyDescent="0.25">
      <c r="B3248" s="16" t="str">
        <f>IF(C3248="","",SUMIF('Account Ref'!B:B,'Trade Sheet'!C3248,'Account Ref'!A:A))</f>
        <v/>
      </c>
      <c r="C3248" s="33"/>
      <c r="D3248" s="34"/>
      <c r="E3248" s="34"/>
      <c r="L3248" s="37"/>
      <c r="M3248" s="38" t="str">
        <f t="shared" si="106"/>
        <v/>
      </c>
      <c r="N3248" s="39" t="str">
        <f t="shared" si="107"/>
        <v/>
      </c>
    </row>
    <row r="3249" spans="2:14" x14ac:dyDescent="0.25">
      <c r="B3249" s="16" t="str">
        <f>IF(C3249="","",SUMIF('Account Ref'!B:B,'Trade Sheet'!C3249,'Account Ref'!A:A))</f>
        <v/>
      </c>
      <c r="C3249" s="33"/>
      <c r="D3249" s="34"/>
      <c r="E3249" s="34"/>
      <c r="L3249" s="37"/>
      <c r="M3249" s="38" t="str">
        <f t="shared" si="106"/>
        <v/>
      </c>
      <c r="N3249" s="39" t="str">
        <f t="shared" si="107"/>
        <v/>
      </c>
    </row>
    <row r="3250" spans="2:14" x14ac:dyDescent="0.25">
      <c r="B3250" s="16" t="str">
        <f>IF(C3250="","",SUMIF('Account Ref'!B:B,'Trade Sheet'!C3250,'Account Ref'!A:A))</f>
        <v/>
      </c>
      <c r="C3250" s="33"/>
      <c r="D3250" s="34"/>
      <c r="E3250" s="34"/>
      <c r="L3250" s="37"/>
      <c r="M3250" s="38" t="str">
        <f t="shared" si="106"/>
        <v/>
      </c>
      <c r="N3250" s="39" t="str">
        <f t="shared" si="107"/>
        <v/>
      </c>
    </row>
    <row r="3251" spans="2:14" x14ac:dyDescent="0.25">
      <c r="B3251" s="16" t="str">
        <f>IF(C3251="","",SUMIF('Account Ref'!B:B,'Trade Sheet'!C3251,'Account Ref'!A:A))</f>
        <v/>
      </c>
      <c r="C3251" s="33"/>
      <c r="D3251" s="34"/>
      <c r="E3251" s="34"/>
      <c r="L3251" s="37"/>
      <c r="M3251" s="38" t="str">
        <f t="shared" si="106"/>
        <v/>
      </c>
      <c r="N3251" s="39" t="str">
        <f t="shared" si="107"/>
        <v/>
      </c>
    </row>
    <row r="3252" spans="2:14" x14ac:dyDescent="0.25">
      <c r="B3252" s="16" t="str">
        <f>IF(C3252="","",SUMIF('Account Ref'!B:B,'Trade Sheet'!C3252,'Account Ref'!A:A))</f>
        <v/>
      </c>
      <c r="C3252" s="33"/>
      <c r="D3252" s="34"/>
      <c r="E3252" s="34"/>
      <c r="L3252" s="37"/>
      <c r="M3252" s="38" t="str">
        <f t="shared" si="106"/>
        <v/>
      </c>
      <c r="N3252" s="39" t="str">
        <f t="shared" si="107"/>
        <v/>
      </c>
    </row>
    <row r="3253" spans="2:14" x14ac:dyDescent="0.25">
      <c r="B3253" s="16" t="str">
        <f>IF(C3253="","",SUMIF('Account Ref'!B:B,'Trade Sheet'!C3253,'Account Ref'!A:A))</f>
        <v/>
      </c>
      <c r="C3253" s="33"/>
      <c r="D3253" s="34"/>
      <c r="E3253" s="34"/>
      <c r="L3253" s="37"/>
      <c r="M3253" s="38" t="str">
        <f t="shared" si="106"/>
        <v/>
      </c>
      <c r="N3253" s="39" t="str">
        <f t="shared" si="107"/>
        <v/>
      </c>
    </row>
    <row r="3254" spans="2:14" x14ac:dyDescent="0.25">
      <c r="B3254" s="16" t="str">
        <f>IF(C3254="","",SUMIF('Account Ref'!B:B,'Trade Sheet'!C3254,'Account Ref'!A:A))</f>
        <v/>
      </c>
      <c r="C3254" s="33"/>
      <c r="D3254" s="34"/>
      <c r="E3254" s="34"/>
      <c r="L3254" s="37"/>
      <c r="M3254" s="38" t="str">
        <f t="shared" si="106"/>
        <v/>
      </c>
      <c r="N3254" s="39" t="str">
        <f t="shared" si="107"/>
        <v/>
      </c>
    </row>
    <row r="3255" spans="2:14" x14ac:dyDescent="0.25">
      <c r="B3255" s="16" t="str">
        <f>IF(C3255="","",SUMIF('Account Ref'!B:B,'Trade Sheet'!C3255,'Account Ref'!A:A))</f>
        <v/>
      </c>
      <c r="C3255" s="33"/>
      <c r="D3255" s="34"/>
      <c r="E3255" s="34"/>
      <c r="L3255" s="37"/>
      <c r="M3255" s="38" t="str">
        <f t="shared" si="106"/>
        <v/>
      </c>
      <c r="N3255" s="39" t="str">
        <f t="shared" si="107"/>
        <v/>
      </c>
    </row>
    <row r="3256" spans="2:14" x14ac:dyDescent="0.25">
      <c r="B3256" s="16" t="str">
        <f>IF(C3256="","",SUMIF('Account Ref'!B:B,'Trade Sheet'!C3256,'Account Ref'!A:A))</f>
        <v/>
      </c>
      <c r="C3256" s="33"/>
      <c r="D3256" s="34"/>
      <c r="E3256" s="34"/>
      <c r="L3256" s="37"/>
      <c r="M3256" s="38" t="str">
        <f t="shared" si="106"/>
        <v/>
      </c>
      <c r="N3256" s="39" t="str">
        <f t="shared" si="107"/>
        <v/>
      </c>
    </row>
    <row r="3257" spans="2:14" x14ac:dyDescent="0.25">
      <c r="B3257" s="16" t="str">
        <f>IF(C3257="","",SUMIF('Account Ref'!B:B,'Trade Sheet'!C3257,'Account Ref'!A:A))</f>
        <v/>
      </c>
      <c r="C3257" s="33"/>
      <c r="D3257" s="34"/>
      <c r="E3257" s="34"/>
      <c r="L3257" s="37"/>
      <c r="M3257" s="38" t="str">
        <f t="shared" si="106"/>
        <v/>
      </c>
      <c r="N3257" s="39" t="str">
        <f t="shared" si="107"/>
        <v/>
      </c>
    </row>
    <row r="3258" spans="2:14" x14ac:dyDescent="0.25">
      <c r="B3258" s="16" t="str">
        <f>IF(C3258="","",SUMIF('Account Ref'!B:B,'Trade Sheet'!C3258,'Account Ref'!A:A))</f>
        <v/>
      </c>
      <c r="C3258" s="33"/>
      <c r="D3258" s="34"/>
      <c r="E3258" s="34"/>
      <c r="L3258" s="37"/>
      <c r="M3258" s="38" t="str">
        <f t="shared" si="106"/>
        <v/>
      </c>
      <c r="N3258" s="39" t="str">
        <f t="shared" si="107"/>
        <v/>
      </c>
    </row>
    <row r="3259" spans="2:14" x14ac:dyDescent="0.25">
      <c r="B3259" s="16" t="str">
        <f>IF(C3259="","",SUMIF('Account Ref'!B:B,'Trade Sheet'!C3259,'Account Ref'!A:A))</f>
        <v/>
      </c>
      <c r="C3259" s="33"/>
      <c r="D3259" s="34"/>
      <c r="E3259" s="34"/>
      <c r="L3259" s="37"/>
      <c r="M3259" s="38" t="str">
        <f t="shared" si="106"/>
        <v/>
      </c>
      <c r="N3259" s="39" t="str">
        <f t="shared" si="107"/>
        <v/>
      </c>
    </row>
    <row r="3260" spans="2:14" x14ac:dyDescent="0.25">
      <c r="B3260" s="16" t="str">
        <f>IF(C3260="","",SUMIF('Account Ref'!B:B,'Trade Sheet'!C3260,'Account Ref'!A:A))</f>
        <v/>
      </c>
      <c r="C3260" s="33"/>
      <c r="D3260" s="34"/>
      <c r="E3260" s="34"/>
      <c r="L3260" s="37"/>
      <c r="M3260" s="38" t="str">
        <f t="shared" si="106"/>
        <v/>
      </c>
      <c r="N3260" s="39" t="str">
        <f t="shared" si="107"/>
        <v/>
      </c>
    </row>
    <row r="3261" spans="2:14" x14ac:dyDescent="0.25">
      <c r="B3261" s="16" t="str">
        <f>IF(C3261="","",SUMIF('Account Ref'!B:B,'Trade Sheet'!C3261,'Account Ref'!A:A))</f>
        <v/>
      </c>
      <c r="C3261" s="33"/>
      <c r="D3261" s="34"/>
      <c r="E3261" s="34"/>
      <c r="L3261" s="37"/>
      <c r="M3261" s="38" t="str">
        <f t="shared" si="106"/>
        <v/>
      </c>
      <c r="N3261" s="39" t="str">
        <f t="shared" si="107"/>
        <v/>
      </c>
    </row>
    <row r="3262" spans="2:14" x14ac:dyDescent="0.25">
      <c r="B3262" s="16" t="str">
        <f>IF(C3262="","",SUMIF('Account Ref'!B:B,'Trade Sheet'!C3262,'Account Ref'!A:A))</f>
        <v/>
      </c>
      <c r="C3262" s="33"/>
      <c r="D3262" s="34"/>
      <c r="E3262" s="34"/>
      <c r="L3262" s="37"/>
      <c r="M3262" s="38" t="str">
        <f t="shared" si="106"/>
        <v/>
      </c>
      <c r="N3262" s="39" t="str">
        <f t="shared" si="107"/>
        <v/>
      </c>
    </row>
    <row r="3263" spans="2:14" x14ac:dyDescent="0.25">
      <c r="B3263" s="16" t="str">
        <f>IF(C3263="","",SUMIF('Account Ref'!B:B,'Trade Sheet'!C3263,'Account Ref'!A:A))</f>
        <v/>
      </c>
      <c r="C3263" s="33"/>
      <c r="D3263" s="34"/>
      <c r="E3263" s="34"/>
      <c r="L3263" s="37"/>
      <c r="M3263" s="38" t="str">
        <f t="shared" si="106"/>
        <v/>
      </c>
      <c r="N3263" s="39" t="str">
        <f t="shared" si="107"/>
        <v/>
      </c>
    </row>
    <row r="3264" spans="2:14" x14ac:dyDescent="0.25">
      <c r="B3264" s="16" t="str">
        <f>IF(C3264="","",SUMIF('Account Ref'!B:B,'Trade Sheet'!C3264,'Account Ref'!A:A))</f>
        <v/>
      </c>
      <c r="C3264" s="33"/>
      <c r="D3264" s="34"/>
      <c r="E3264" s="34"/>
      <c r="L3264" s="37"/>
      <c r="M3264" s="38" t="str">
        <f t="shared" si="106"/>
        <v/>
      </c>
      <c r="N3264" s="39" t="str">
        <f t="shared" si="107"/>
        <v/>
      </c>
    </row>
    <row r="3265" spans="2:14" x14ac:dyDescent="0.25">
      <c r="B3265" s="16" t="str">
        <f>IF(C3265="","",SUMIF('Account Ref'!B:B,'Trade Sheet'!C3265,'Account Ref'!A:A))</f>
        <v/>
      </c>
      <c r="C3265" s="33"/>
      <c r="D3265" s="34"/>
      <c r="E3265" s="34"/>
      <c r="L3265" s="37"/>
      <c r="M3265" s="38" t="str">
        <f t="shared" si="106"/>
        <v/>
      </c>
      <c r="N3265" s="39" t="str">
        <f t="shared" si="107"/>
        <v/>
      </c>
    </row>
    <row r="3266" spans="2:14" x14ac:dyDescent="0.25">
      <c r="B3266" s="16" t="str">
        <f>IF(C3266="","",SUMIF('Account Ref'!B:B,'Trade Sheet'!C3266,'Account Ref'!A:A))</f>
        <v/>
      </c>
      <c r="C3266" s="33"/>
      <c r="D3266" s="34"/>
      <c r="E3266" s="34"/>
      <c r="L3266" s="37"/>
      <c r="M3266" s="38" t="str">
        <f t="shared" si="106"/>
        <v/>
      </c>
      <c r="N3266" s="39" t="str">
        <f t="shared" si="107"/>
        <v/>
      </c>
    </row>
    <row r="3267" spans="2:14" x14ac:dyDescent="0.25">
      <c r="B3267" s="16" t="str">
        <f>IF(C3267="","",SUMIF('Account Ref'!B:B,'Trade Sheet'!C3267,'Account Ref'!A:A))</f>
        <v/>
      </c>
      <c r="C3267" s="33"/>
      <c r="D3267" s="34"/>
      <c r="E3267" s="34"/>
      <c r="L3267" s="37"/>
      <c r="M3267" s="38" t="str">
        <f t="shared" si="106"/>
        <v/>
      </c>
      <c r="N3267" s="39" t="str">
        <f t="shared" si="107"/>
        <v/>
      </c>
    </row>
    <row r="3268" spans="2:14" x14ac:dyDescent="0.25">
      <c r="B3268" s="16" t="str">
        <f>IF(C3268="","",SUMIF('Account Ref'!B:B,'Trade Sheet'!C3268,'Account Ref'!A:A))</f>
        <v/>
      </c>
      <c r="C3268" s="33"/>
      <c r="D3268" s="34"/>
      <c r="E3268" s="34"/>
      <c r="L3268" s="37"/>
      <c r="M3268" s="38" t="str">
        <f t="shared" si="106"/>
        <v/>
      </c>
      <c r="N3268" s="39" t="str">
        <f t="shared" si="107"/>
        <v/>
      </c>
    </row>
    <row r="3269" spans="2:14" x14ac:dyDescent="0.25">
      <c r="B3269" s="16" t="str">
        <f>IF(C3269="","",SUMIF('Account Ref'!B:B,'Trade Sheet'!C3269,'Account Ref'!A:A))</f>
        <v/>
      </c>
      <c r="C3269" s="33"/>
      <c r="D3269" s="34"/>
      <c r="E3269" s="34"/>
      <c r="L3269" s="37"/>
      <c r="M3269" s="38" t="str">
        <f t="shared" si="106"/>
        <v/>
      </c>
      <c r="N3269" s="39" t="str">
        <f t="shared" si="107"/>
        <v/>
      </c>
    </row>
    <row r="3270" spans="2:14" x14ac:dyDescent="0.25">
      <c r="B3270" s="16" t="str">
        <f>IF(C3270="","",SUMIF('Account Ref'!B:B,'Trade Sheet'!C3270,'Account Ref'!A:A))</f>
        <v/>
      </c>
      <c r="C3270" s="33"/>
      <c r="D3270" s="34"/>
      <c r="E3270" s="34"/>
      <c r="L3270" s="37"/>
      <c r="M3270" s="38" t="str">
        <f t="shared" si="106"/>
        <v/>
      </c>
      <c r="N3270" s="39" t="str">
        <f t="shared" si="107"/>
        <v/>
      </c>
    </row>
    <row r="3271" spans="2:14" x14ac:dyDescent="0.25">
      <c r="B3271" s="16" t="str">
        <f>IF(C3271="","",SUMIF('Account Ref'!B:B,'Trade Sheet'!C3271,'Account Ref'!A:A))</f>
        <v/>
      </c>
      <c r="C3271" s="33"/>
      <c r="D3271" s="34"/>
      <c r="E3271" s="34"/>
      <c r="L3271" s="37"/>
      <c r="M3271" s="38" t="str">
        <f t="shared" si="106"/>
        <v/>
      </c>
      <c r="N3271" s="39" t="str">
        <f t="shared" si="107"/>
        <v/>
      </c>
    </row>
    <row r="3272" spans="2:14" x14ac:dyDescent="0.25">
      <c r="B3272" s="16" t="str">
        <f>IF(C3272="","",SUMIF('Account Ref'!B:B,'Trade Sheet'!C3272,'Account Ref'!A:A))</f>
        <v/>
      </c>
      <c r="C3272" s="33"/>
      <c r="D3272" s="34"/>
      <c r="E3272" s="34"/>
      <c r="L3272" s="37"/>
      <c r="M3272" s="38" t="str">
        <f t="shared" si="106"/>
        <v/>
      </c>
      <c r="N3272" s="39" t="str">
        <f t="shared" si="107"/>
        <v/>
      </c>
    </row>
    <row r="3273" spans="2:14" x14ac:dyDescent="0.25">
      <c r="B3273" s="16" t="str">
        <f>IF(C3273="","",SUMIF('Account Ref'!B:B,'Trade Sheet'!C3273,'Account Ref'!A:A))</f>
        <v/>
      </c>
      <c r="C3273" s="33"/>
      <c r="D3273" s="34"/>
      <c r="E3273" s="34"/>
      <c r="L3273" s="37"/>
      <c r="M3273" s="38" t="str">
        <f t="shared" si="106"/>
        <v/>
      </c>
      <c r="N3273" s="39" t="str">
        <f t="shared" si="107"/>
        <v/>
      </c>
    </row>
    <row r="3274" spans="2:14" x14ac:dyDescent="0.25">
      <c r="B3274" s="16" t="str">
        <f>IF(C3274="","",SUMIF('Account Ref'!B:B,'Trade Sheet'!C3274,'Account Ref'!A:A))</f>
        <v/>
      </c>
      <c r="C3274" s="33"/>
      <c r="D3274" s="34"/>
      <c r="E3274" s="34"/>
      <c r="L3274" s="37"/>
      <c r="M3274" s="38" t="str">
        <f t="shared" si="106"/>
        <v/>
      </c>
      <c r="N3274" s="39" t="str">
        <f t="shared" si="107"/>
        <v/>
      </c>
    </row>
    <row r="3275" spans="2:14" x14ac:dyDescent="0.25">
      <c r="B3275" s="16" t="str">
        <f>IF(C3275="","",SUMIF('Account Ref'!B:B,'Trade Sheet'!C3275,'Account Ref'!A:A))</f>
        <v/>
      </c>
      <c r="C3275" s="33"/>
      <c r="D3275" s="34"/>
      <c r="E3275" s="34"/>
      <c r="L3275" s="37"/>
      <c r="M3275" s="38" t="str">
        <f t="shared" si="106"/>
        <v/>
      </c>
      <c r="N3275" s="39" t="str">
        <f t="shared" si="107"/>
        <v/>
      </c>
    </row>
    <row r="3276" spans="2:14" x14ac:dyDescent="0.25">
      <c r="B3276" s="16" t="str">
        <f>IF(C3276="","",SUMIF('Account Ref'!B:B,'Trade Sheet'!C3276,'Account Ref'!A:A))</f>
        <v/>
      </c>
      <c r="C3276" s="33"/>
      <c r="D3276" s="34"/>
      <c r="E3276" s="34"/>
      <c r="L3276" s="37"/>
      <c r="M3276" s="38" t="str">
        <f t="shared" si="106"/>
        <v/>
      </c>
      <c r="N3276" s="39" t="str">
        <f t="shared" si="107"/>
        <v/>
      </c>
    </row>
    <row r="3277" spans="2:14" x14ac:dyDescent="0.25">
      <c r="B3277" s="16" t="str">
        <f>IF(C3277="","",SUMIF('Account Ref'!B:B,'Trade Sheet'!C3277,'Account Ref'!A:A))</f>
        <v/>
      </c>
      <c r="C3277" s="33"/>
      <c r="D3277" s="34"/>
      <c r="E3277" s="34"/>
      <c r="L3277" s="37"/>
      <c r="M3277" s="38" t="str">
        <f t="shared" si="106"/>
        <v/>
      </c>
      <c r="N3277" s="39" t="str">
        <f t="shared" si="107"/>
        <v/>
      </c>
    </row>
    <row r="3278" spans="2:14" x14ac:dyDescent="0.25">
      <c r="B3278" s="16" t="str">
        <f>IF(C3278="","",SUMIF('Account Ref'!B:B,'Trade Sheet'!C3278,'Account Ref'!A:A))</f>
        <v/>
      </c>
      <c r="C3278" s="33"/>
      <c r="D3278" s="34"/>
      <c r="E3278" s="34"/>
      <c r="L3278" s="37"/>
      <c r="M3278" s="38" t="str">
        <f t="shared" si="106"/>
        <v/>
      </c>
      <c r="N3278" s="39" t="str">
        <f t="shared" si="107"/>
        <v/>
      </c>
    </row>
    <row r="3279" spans="2:14" x14ac:dyDescent="0.25">
      <c r="B3279" s="16" t="str">
        <f>IF(C3279="","",SUMIF('Account Ref'!B:B,'Trade Sheet'!C3279,'Account Ref'!A:A))</f>
        <v/>
      </c>
      <c r="C3279" s="33"/>
      <c r="D3279" s="34"/>
      <c r="E3279" s="34"/>
      <c r="L3279" s="37"/>
      <c r="M3279" s="38" t="str">
        <f t="shared" si="106"/>
        <v/>
      </c>
      <c r="N3279" s="39" t="str">
        <f t="shared" si="107"/>
        <v/>
      </c>
    </row>
    <row r="3280" spans="2:14" x14ac:dyDescent="0.25">
      <c r="B3280" s="16" t="str">
        <f>IF(C3280="","",SUMIF('Account Ref'!B:B,'Trade Sheet'!C3280,'Account Ref'!A:A))</f>
        <v/>
      </c>
      <c r="C3280" s="33"/>
      <c r="D3280" s="34"/>
      <c r="E3280" s="34"/>
      <c r="L3280" s="37"/>
      <c r="M3280" s="38" t="str">
        <f t="shared" si="106"/>
        <v/>
      </c>
      <c r="N3280" s="39" t="str">
        <f t="shared" si="107"/>
        <v/>
      </c>
    </row>
    <row r="3281" spans="2:14" x14ac:dyDescent="0.25">
      <c r="B3281" s="16" t="str">
        <f>IF(C3281="","",SUMIF('Account Ref'!B:B,'Trade Sheet'!C3281,'Account Ref'!A:A))</f>
        <v/>
      </c>
      <c r="C3281" s="33"/>
      <c r="D3281" s="34"/>
      <c r="E3281" s="34"/>
      <c r="L3281" s="37"/>
      <c r="M3281" s="38" t="str">
        <f t="shared" si="106"/>
        <v/>
      </c>
      <c r="N3281" s="39" t="str">
        <f t="shared" si="107"/>
        <v/>
      </c>
    </row>
    <row r="3282" spans="2:14" x14ac:dyDescent="0.25">
      <c r="B3282" s="16" t="str">
        <f>IF(C3282="","",SUMIF('Account Ref'!B:B,'Trade Sheet'!C3282,'Account Ref'!A:A))</f>
        <v/>
      </c>
      <c r="C3282" s="33"/>
      <c r="D3282" s="34"/>
      <c r="E3282" s="34"/>
      <c r="L3282" s="37"/>
      <c r="M3282" s="38" t="str">
        <f t="shared" si="106"/>
        <v/>
      </c>
      <c r="N3282" s="39" t="str">
        <f t="shared" si="107"/>
        <v/>
      </c>
    </row>
    <row r="3283" spans="2:14" x14ac:dyDescent="0.25">
      <c r="B3283" s="16" t="str">
        <f>IF(C3283="","",SUMIF('Account Ref'!B:B,'Trade Sheet'!C3283,'Account Ref'!A:A))</f>
        <v/>
      </c>
      <c r="C3283" s="33"/>
      <c r="D3283" s="34"/>
      <c r="E3283" s="34"/>
      <c r="L3283" s="37"/>
      <c r="M3283" s="38" t="str">
        <f t="shared" si="106"/>
        <v/>
      </c>
      <c r="N3283" s="39" t="str">
        <f t="shared" si="107"/>
        <v/>
      </c>
    </row>
    <row r="3284" spans="2:14" x14ac:dyDescent="0.25">
      <c r="B3284" s="16" t="str">
        <f>IF(C3284="","",SUMIF('Account Ref'!B:B,'Trade Sheet'!C3284,'Account Ref'!A:A))</f>
        <v/>
      </c>
      <c r="C3284" s="33"/>
      <c r="D3284" s="34"/>
      <c r="E3284" s="34"/>
      <c r="L3284" s="37"/>
      <c r="M3284" s="38" t="str">
        <f t="shared" si="106"/>
        <v/>
      </c>
      <c r="N3284" s="39" t="str">
        <f t="shared" si="107"/>
        <v/>
      </c>
    </row>
    <row r="3285" spans="2:14" x14ac:dyDescent="0.25">
      <c r="B3285" s="16" t="str">
        <f>IF(C3285="","",SUMIF('Account Ref'!B:B,'Trade Sheet'!C3285,'Account Ref'!A:A))</f>
        <v/>
      </c>
      <c r="C3285" s="33"/>
      <c r="D3285" s="34"/>
      <c r="E3285" s="34"/>
      <c r="L3285" s="37"/>
      <c r="M3285" s="38" t="str">
        <f t="shared" si="106"/>
        <v/>
      </c>
      <c r="N3285" s="39" t="str">
        <f t="shared" si="107"/>
        <v/>
      </c>
    </row>
    <row r="3286" spans="2:14" x14ac:dyDescent="0.25">
      <c r="B3286" s="16" t="str">
        <f>IF(C3286="","",SUMIF('Account Ref'!B:B,'Trade Sheet'!C3286,'Account Ref'!A:A))</f>
        <v/>
      </c>
      <c r="C3286" s="33"/>
      <c r="D3286" s="34"/>
      <c r="E3286" s="34"/>
      <c r="L3286" s="37"/>
      <c r="M3286" s="38" t="str">
        <f t="shared" si="106"/>
        <v/>
      </c>
      <c r="N3286" s="39" t="str">
        <f t="shared" si="107"/>
        <v/>
      </c>
    </row>
    <row r="3287" spans="2:14" x14ac:dyDescent="0.25">
      <c r="B3287" s="16" t="str">
        <f>IF(C3287="","",SUMIF('Account Ref'!B:B,'Trade Sheet'!C3287,'Account Ref'!A:A))</f>
        <v/>
      </c>
      <c r="C3287" s="33"/>
      <c r="D3287" s="34"/>
      <c r="E3287" s="34"/>
      <c r="L3287" s="37"/>
      <c r="M3287" s="38" t="str">
        <f t="shared" si="106"/>
        <v/>
      </c>
      <c r="N3287" s="39" t="str">
        <f t="shared" si="107"/>
        <v/>
      </c>
    </row>
    <row r="3288" spans="2:14" x14ac:dyDescent="0.25">
      <c r="B3288" s="16" t="str">
        <f>IF(C3288="","",SUMIF('Account Ref'!B:B,'Trade Sheet'!C3288,'Account Ref'!A:A))</f>
        <v/>
      </c>
      <c r="C3288" s="33"/>
      <c r="D3288" s="34"/>
      <c r="E3288" s="34"/>
      <c r="L3288" s="37"/>
      <c r="M3288" s="38" t="str">
        <f t="shared" si="106"/>
        <v/>
      </c>
      <c r="N3288" s="39" t="str">
        <f t="shared" si="107"/>
        <v/>
      </c>
    </row>
    <row r="3289" spans="2:14" x14ac:dyDescent="0.25">
      <c r="B3289" s="16" t="str">
        <f>IF(C3289="","",SUMIF('Account Ref'!B:B,'Trade Sheet'!C3289,'Account Ref'!A:A))</f>
        <v/>
      </c>
      <c r="C3289" s="33"/>
      <c r="D3289" s="34"/>
      <c r="E3289" s="34"/>
      <c r="L3289" s="37"/>
      <c r="M3289" s="38" t="str">
        <f t="shared" si="106"/>
        <v/>
      </c>
      <c r="N3289" s="39" t="str">
        <f t="shared" si="107"/>
        <v/>
      </c>
    </row>
    <row r="3290" spans="2:14" x14ac:dyDescent="0.25">
      <c r="B3290" s="16" t="str">
        <f>IF(C3290="","",SUMIF('Account Ref'!B:B,'Trade Sheet'!C3290,'Account Ref'!A:A))</f>
        <v/>
      </c>
      <c r="C3290" s="33"/>
      <c r="D3290" s="34"/>
      <c r="E3290" s="34"/>
      <c r="L3290" s="37"/>
      <c r="M3290" s="38" t="str">
        <f t="shared" si="106"/>
        <v/>
      </c>
      <c r="N3290" s="39" t="str">
        <f t="shared" si="107"/>
        <v/>
      </c>
    </row>
    <row r="3291" spans="2:14" x14ac:dyDescent="0.25">
      <c r="B3291" s="16" t="str">
        <f>IF(C3291="","",SUMIF('Account Ref'!B:B,'Trade Sheet'!C3291,'Account Ref'!A:A))</f>
        <v/>
      </c>
      <c r="C3291" s="33"/>
      <c r="D3291" s="34"/>
      <c r="E3291" s="34"/>
      <c r="L3291" s="37"/>
      <c r="M3291" s="38" t="str">
        <f t="shared" si="106"/>
        <v/>
      </c>
      <c r="N3291" s="39" t="str">
        <f t="shared" si="107"/>
        <v/>
      </c>
    </row>
    <row r="3292" spans="2:14" x14ac:dyDescent="0.25">
      <c r="B3292" s="16" t="str">
        <f>IF(C3292="","",SUMIF('Account Ref'!B:B,'Trade Sheet'!C3292,'Account Ref'!A:A))</f>
        <v/>
      </c>
      <c r="C3292" s="33"/>
      <c r="D3292" s="34"/>
      <c r="E3292" s="34"/>
      <c r="L3292" s="37"/>
      <c r="M3292" s="38" t="str">
        <f t="shared" si="106"/>
        <v/>
      </c>
      <c r="N3292" s="39" t="str">
        <f t="shared" si="107"/>
        <v/>
      </c>
    </row>
    <row r="3293" spans="2:14" x14ac:dyDescent="0.25">
      <c r="B3293" s="16" t="str">
        <f>IF(C3293="","",SUMIF('Account Ref'!B:B,'Trade Sheet'!C3293,'Account Ref'!A:A))</f>
        <v/>
      </c>
      <c r="C3293" s="33"/>
      <c r="D3293" s="34"/>
      <c r="E3293" s="34"/>
      <c r="L3293" s="37"/>
      <c r="M3293" s="38" t="str">
        <f t="shared" si="106"/>
        <v/>
      </c>
      <c r="N3293" s="39" t="str">
        <f t="shared" si="107"/>
        <v/>
      </c>
    </row>
    <row r="3294" spans="2:14" x14ac:dyDescent="0.25">
      <c r="B3294" s="16" t="str">
        <f>IF(C3294="","",SUMIF('Account Ref'!B:B,'Trade Sheet'!C3294,'Account Ref'!A:A))</f>
        <v/>
      </c>
      <c r="C3294" s="33"/>
      <c r="D3294" s="34"/>
      <c r="E3294" s="34"/>
      <c r="L3294" s="37"/>
      <c r="M3294" s="38" t="str">
        <f t="shared" si="106"/>
        <v/>
      </c>
      <c r="N3294" s="39" t="str">
        <f t="shared" si="107"/>
        <v/>
      </c>
    </row>
    <row r="3295" spans="2:14" x14ac:dyDescent="0.25">
      <c r="B3295" s="16" t="str">
        <f>IF(C3295="","",SUMIF('Account Ref'!B:B,'Trade Sheet'!C3295,'Account Ref'!A:A))</f>
        <v/>
      </c>
      <c r="C3295" s="33"/>
      <c r="D3295" s="34"/>
      <c r="E3295" s="34"/>
      <c r="L3295" s="37"/>
      <c r="M3295" s="38" t="str">
        <f t="shared" si="106"/>
        <v/>
      </c>
      <c r="N3295" s="39" t="str">
        <f t="shared" si="107"/>
        <v/>
      </c>
    </row>
    <row r="3296" spans="2:14" x14ac:dyDescent="0.25">
      <c r="B3296" s="16" t="str">
        <f>IF(C3296="","",SUMIF('Account Ref'!B:B,'Trade Sheet'!C3296,'Account Ref'!A:A))</f>
        <v/>
      </c>
      <c r="C3296" s="33"/>
      <c r="D3296" s="34"/>
      <c r="E3296" s="34"/>
      <c r="L3296" s="37"/>
      <c r="M3296" s="38" t="str">
        <f t="shared" si="106"/>
        <v/>
      </c>
      <c r="N3296" s="39" t="str">
        <f t="shared" si="107"/>
        <v/>
      </c>
    </row>
    <row r="3297" spans="2:14" x14ac:dyDescent="0.25">
      <c r="B3297" s="16" t="str">
        <f>IF(C3297="","",SUMIF('Account Ref'!B:B,'Trade Sheet'!C3297,'Account Ref'!A:A))</f>
        <v/>
      </c>
      <c r="C3297" s="33"/>
      <c r="D3297" s="34"/>
      <c r="E3297" s="34"/>
      <c r="L3297" s="37"/>
      <c r="M3297" s="38" t="str">
        <f t="shared" si="106"/>
        <v/>
      </c>
      <c r="N3297" s="39" t="str">
        <f t="shared" si="107"/>
        <v/>
      </c>
    </row>
    <row r="3298" spans="2:14" x14ac:dyDescent="0.25">
      <c r="B3298" s="16" t="str">
        <f>IF(C3298="","",SUMIF('Account Ref'!B:B,'Trade Sheet'!C3298,'Account Ref'!A:A))</f>
        <v/>
      </c>
      <c r="C3298" s="33"/>
      <c r="D3298" s="34"/>
      <c r="E3298" s="34"/>
      <c r="L3298" s="37"/>
      <c r="M3298" s="38" t="str">
        <f t="shared" si="106"/>
        <v/>
      </c>
      <c r="N3298" s="39" t="str">
        <f t="shared" si="107"/>
        <v/>
      </c>
    </row>
    <row r="3299" spans="2:14" x14ac:dyDescent="0.25">
      <c r="B3299" s="16" t="str">
        <f>IF(C3299="","",SUMIF('Account Ref'!B:B,'Trade Sheet'!C3299,'Account Ref'!A:A))</f>
        <v/>
      </c>
      <c r="C3299" s="33"/>
      <c r="D3299" s="34"/>
      <c r="E3299" s="34"/>
      <c r="L3299" s="37"/>
      <c r="M3299" s="38" t="str">
        <f t="shared" si="106"/>
        <v/>
      </c>
      <c r="N3299" s="39" t="str">
        <f t="shared" si="107"/>
        <v/>
      </c>
    </row>
    <row r="3300" spans="2:14" x14ac:dyDescent="0.25">
      <c r="B3300" s="16" t="str">
        <f>IF(C3300="","",SUMIF('Account Ref'!B:B,'Trade Sheet'!C3300,'Account Ref'!A:A))</f>
        <v/>
      </c>
      <c r="C3300" s="33"/>
      <c r="D3300" s="34"/>
      <c r="E3300" s="34"/>
      <c r="L3300" s="37"/>
      <c r="M3300" s="38" t="str">
        <f t="shared" si="106"/>
        <v/>
      </c>
      <c r="N3300" s="39" t="str">
        <f t="shared" si="107"/>
        <v/>
      </c>
    </row>
    <row r="3301" spans="2:14" x14ac:dyDescent="0.25">
      <c r="B3301" s="16" t="str">
        <f>IF(C3301="","",SUMIF('Account Ref'!B:B,'Trade Sheet'!C3301,'Account Ref'!A:A))</f>
        <v/>
      </c>
      <c r="C3301" s="33"/>
      <c r="D3301" s="34"/>
      <c r="E3301" s="34"/>
      <c r="L3301" s="37"/>
      <c r="M3301" s="38" t="str">
        <f t="shared" si="106"/>
        <v/>
      </c>
      <c r="N3301" s="39" t="str">
        <f t="shared" si="107"/>
        <v/>
      </c>
    </row>
    <row r="3302" spans="2:14" x14ac:dyDescent="0.25">
      <c r="B3302" s="16" t="str">
        <f>IF(C3302="","",SUMIF('Account Ref'!B:B,'Trade Sheet'!C3302,'Account Ref'!A:A))</f>
        <v/>
      </c>
      <c r="C3302" s="33"/>
      <c r="D3302" s="34"/>
      <c r="E3302" s="34"/>
      <c r="L3302" s="37"/>
      <c r="M3302" s="38" t="str">
        <f t="shared" si="106"/>
        <v/>
      </c>
      <c r="N3302" s="39" t="str">
        <f t="shared" si="107"/>
        <v/>
      </c>
    </row>
    <row r="3303" spans="2:14" x14ac:dyDescent="0.25">
      <c r="B3303" s="16" t="str">
        <f>IF(C3303="","",SUMIF('Account Ref'!B:B,'Trade Sheet'!C3303,'Account Ref'!A:A))</f>
        <v/>
      </c>
      <c r="C3303" s="33"/>
      <c r="D3303" s="34"/>
      <c r="E3303" s="34"/>
      <c r="L3303" s="37"/>
      <c r="M3303" s="38" t="str">
        <f t="shared" si="106"/>
        <v/>
      </c>
      <c r="N3303" s="39" t="str">
        <f t="shared" si="107"/>
        <v/>
      </c>
    </row>
    <row r="3304" spans="2:14" x14ac:dyDescent="0.25">
      <c r="B3304" s="16" t="str">
        <f>IF(C3304="","",SUMIF('Account Ref'!B:B,'Trade Sheet'!C3304,'Account Ref'!A:A))</f>
        <v/>
      </c>
      <c r="C3304" s="33"/>
      <c r="D3304" s="34"/>
      <c r="E3304" s="34"/>
      <c r="L3304" s="37"/>
      <c r="M3304" s="38" t="str">
        <f t="shared" ref="M3304:M3367" si="108">IF(H3304="","",H3304*L3304)</f>
        <v/>
      </c>
      <c r="N3304" s="39" t="str">
        <f t="shared" ref="N3304:N3367" si="109">IF(M3304="","",I3304*-M3304)</f>
        <v/>
      </c>
    </row>
    <row r="3305" spans="2:14" x14ac:dyDescent="0.25">
      <c r="B3305" s="16" t="str">
        <f>IF(C3305="","",SUMIF('Account Ref'!B:B,'Trade Sheet'!C3305,'Account Ref'!A:A))</f>
        <v/>
      </c>
      <c r="C3305" s="33"/>
      <c r="D3305" s="34"/>
      <c r="E3305" s="34"/>
      <c r="L3305" s="37"/>
      <c r="M3305" s="38" t="str">
        <f t="shared" si="108"/>
        <v/>
      </c>
      <c r="N3305" s="39" t="str">
        <f t="shared" si="109"/>
        <v/>
      </c>
    </row>
    <row r="3306" spans="2:14" x14ac:dyDescent="0.25">
      <c r="B3306" s="16" t="str">
        <f>IF(C3306="","",SUMIF('Account Ref'!B:B,'Trade Sheet'!C3306,'Account Ref'!A:A))</f>
        <v/>
      </c>
      <c r="C3306" s="33"/>
      <c r="D3306" s="34"/>
      <c r="E3306" s="34"/>
      <c r="L3306" s="37"/>
      <c r="M3306" s="38" t="str">
        <f t="shared" si="108"/>
        <v/>
      </c>
      <c r="N3306" s="39" t="str">
        <f t="shared" si="109"/>
        <v/>
      </c>
    </row>
    <row r="3307" spans="2:14" x14ac:dyDescent="0.25">
      <c r="B3307" s="16" t="str">
        <f>IF(C3307="","",SUMIF('Account Ref'!B:B,'Trade Sheet'!C3307,'Account Ref'!A:A))</f>
        <v/>
      </c>
      <c r="C3307" s="33"/>
      <c r="D3307" s="34"/>
      <c r="E3307" s="34"/>
      <c r="L3307" s="37"/>
      <c r="M3307" s="38" t="str">
        <f t="shared" si="108"/>
        <v/>
      </c>
      <c r="N3307" s="39" t="str">
        <f t="shared" si="109"/>
        <v/>
      </c>
    </row>
    <row r="3308" spans="2:14" x14ac:dyDescent="0.25">
      <c r="B3308" s="16" t="str">
        <f>IF(C3308="","",SUMIF('Account Ref'!B:B,'Trade Sheet'!C3308,'Account Ref'!A:A))</f>
        <v/>
      </c>
      <c r="C3308" s="33"/>
      <c r="D3308" s="34"/>
      <c r="E3308" s="34"/>
      <c r="L3308" s="37"/>
      <c r="M3308" s="38" t="str">
        <f t="shared" si="108"/>
        <v/>
      </c>
      <c r="N3308" s="39" t="str">
        <f t="shared" si="109"/>
        <v/>
      </c>
    </row>
    <row r="3309" spans="2:14" x14ac:dyDescent="0.25">
      <c r="B3309" s="16" t="str">
        <f>IF(C3309="","",SUMIF('Account Ref'!B:B,'Trade Sheet'!C3309,'Account Ref'!A:A))</f>
        <v/>
      </c>
      <c r="C3309" s="33"/>
      <c r="D3309" s="34"/>
      <c r="E3309" s="34"/>
      <c r="L3309" s="37"/>
      <c r="M3309" s="38" t="str">
        <f t="shared" si="108"/>
        <v/>
      </c>
      <c r="N3309" s="39" t="str">
        <f t="shared" si="109"/>
        <v/>
      </c>
    </row>
    <row r="3310" spans="2:14" x14ac:dyDescent="0.25">
      <c r="B3310" s="16" t="str">
        <f>IF(C3310="","",SUMIF('Account Ref'!B:B,'Trade Sheet'!C3310,'Account Ref'!A:A))</f>
        <v/>
      </c>
      <c r="C3310" s="33"/>
      <c r="D3310" s="34"/>
      <c r="E3310" s="34"/>
      <c r="L3310" s="37"/>
      <c r="M3310" s="38" t="str">
        <f t="shared" si="108"/>
        <v/>
      </c>
      <c r="N3310" s="39" t="str">
        <f t="shared" si="109"/>
        <v/>
      </c>
    </row>
    <row r="3311" spans="2:14" x14ac:dyDescent="0.25">
      <c r="B3311" s="16" t="str">
        <f>IF(C3311="","",SUMIF('Account Ref'!B:B,'Trade Sheet'!C3311,'Account Ref'!A:A))</f>
        <v/>
      </c>
      <c r="C3311" s="33"/>
      <c r="D3311" s="34"/>
      <c r="E3311" s="34"/>
      <c r="L3311" s="37"/>
      <c r="M3311" s="38" t="str">
        <f t="shared" si="108"/>
        <v/>
      </c>
      <c r="N3311" s="39" t="str">
        <f t="shared" si="109"/>
        <v/>
      </c>
    </row>
    <row r="3312" spans="2:14" x14ac:dyDescent="0.25">
      <c r="B3312" s="16" t="str">
        <f>IF(C3312="","",SUMIF('Account Ref'!B:B,'Trade Sheet'!C3312,'Account Ref'!A:A))</f>
        <v/>
      </c>
      <c r="C3312" s="33"/>
      <c r="D3312" s="34"/>
      <c r="E3312" s="34"/>
      <c r="L3312" s="37"/>
      <c r="M3312" s="38" t="str">
        <f t="shared" si="108"/>
        <v/>
      </c>
      <c r="N3312" s="39" t="str">
        <f t="shared" si="109"/>
        <v/>
      </c>
    </row>
    <row r="3313" spans="2:14" x14ac:dyDescent="0.25">
      <c r="B3313" s="16" t="str">
        <f>IF(C3313="","",SUMIF('Account Ref'!B:B,'Trade Sheet'!C3313,'Account Ref'!A:A))</f>
        <v/>
      </c>
      <c r="C3313" s="33"/>
      <c r="D3313" s="34"/>
      <c r="E3313" s="34"/>
      <c r="L3313" s="37"/>
      <c r="M3313" s="38" t="str">
        <f t="shared" si="108"/>
        <v/>
      </c>
      <c r="N3313" s="39" t="str">
        <f t="shared" si="109"/>
        <v/>
      </c>
    </row>
    <row r="3314" spans="2:14" x14ac:dyDescent="0.25">
      <c r="B3314" s="16" t="str">
        <f>IF(C3314="","",SUMIF('Account Ref'!B:B,'Trade Sheet'!C3314,'Account Ref'!A:A))</f>
        <v/>
      </c>
      <c r="C3314" s="33"/>
      <c r="D3314" s="34"/>
      <c r="E3314" s="34"/>
      <c r="L3314" s="37"/>
      <c r="M3314" s="38" t="str">
        <f t="shared" si="108"/>
        <v/>
      </c>
      <c r="N3314" s="39" t="str">
        <f t="shared" si="109"/>
        <v/>
      </c>
    </row>
    <row r="3315" spans="2:14" x14ac:dyDescent="0.25">
      <c r="B3315" s="16" t="str">
        <f>IF(C3315="","",SUMIF('Account Ref'!B:B,'Trade Sheet'!C3315,'Account Ref'!A:A))</f>
        <v/>
      </c>
      <c r="C3315" s="33"/>
      <c r="D3315" s="34"/>
      <c r="E3315" s="34"/>
      <c r="L3315" s="37"/>
      <c r="M3315" s="38" t="str">
        <f t="shared" si="108"/>
        <v/>
      </c>
      <c r="N3315" s="39" t="str">
        <f t="shared" si="109"/>
        <v/>
      </c>
    </row>
    <row r="3316" spans="2:14" x14ac:dyDescent="0.25">
      <c r="B3316" s="16" t="str">
        <f>IF(C3316="","",SUMIF('Account Ref'!B:B,'Trade Sheet'!C3316,'Account Ref'!A:A))</f>
        <v/>
      </c>
      <c r="C3316" s="33"/>
      <c r="D3316" s="34"/>
      <c r="E3316" s="34"/>
      <c r="L3316" s="37"/>
      <c r="M3316" s="38" t="str">
        <f t="shared" si="108"/>
        <v/>
      </c>
      <c r="N3316" s="39" t="str">
        <f t="shared" si="109"/>
        <v/>
      </c>
    </row>
    <row r="3317" spans="2:14" x14ac:dyDescent="0.25">
      <c r="B3317" s="16" t="str">
        <f>IF(C3317="","",SUMIF('Account Ref'!B:B,'Trade Sheet'!C3317,'Account Ref'!A:A))</f>
        <v/>
      </c>
      <c r="C3317" s="33"/>
      <c r="D3317" s="34"/>
      <c r="E3317" s="34"/>
      <c r="L3317" s="37"/>
      <c r="M3317" s="38" t="str">
        <f t="shared" si="108"/>
        <v/>
      </c>
      <c r="N3317" s="39" t="str">
        <f t="shared" si="109"/>
        <v/>
      </c>
    </row>
    <row r="3318" spans="2:14" x14ac:dyDescent="0.25">
      <c r="B3318" s="16" t="str">
        <f>IF(C3318="","",SUMIF('Account Ref'!B:B,'Trade Sheet'!C3318,'Account Ref'!A:A))</f>
        <v/>
      </c>
      <c r="C3318" s="33"/>
      <c r="D3318" s="34"/>
      <c r="E3318" s="34"/>
      <c r="L3318" s="37"/>
      <c r="M3318" s="38" t="str">
        <f t="shared" si="108"/>
        <v/>
      </c>
      <c r="N3318" s="39" t="str">
        <f t="shared" si="109"/>
        <v/>
      </c>
    </row>
    <row r="3319" spans="2:14" x14ac:dyDescent="0.25">
      <c r="B3319" s="16" t="str">
        <f>IF(C3319="","",SUMIF('Account Ref'!B:B,'Trade Sheet'!C3319,'Account Ref'!A:A))</f>
        <v/>
      </c>
      <c r="C3319" s="33"/>
      <c r="D3319" s="34"/>
      <c r="E3319" s="34"/>
      <c r="L3319" s="37"/>
      <c r="M3319" s="38" t="str">
        <f t="shared" si="108"/>
        <v/>
      </c>
      <c r="N3319" s="39" t="str">
        <f t="shared" si="109"/>
        <v/>
      </c>
    </row>
    <row r="3320" spans="2:14" x14ac:dyDescent="0.25">
      <c r="B3320" s="16" t="str">
        <f>IF(C3320="","",SUMIF('Account Ref'!B:B,'Trade Sheet'!C3320,'Account Ref'!A:A))</f>
        <v/>
      </c>
      <c r="C3320" s="33"/>
      <c r="D3320" s="34"/>
      <c r="E3320" s="34"/>
      <c r="L3320" s="37"/>
      <c r="M3320" s="38" t="str">
        <f t="shared" si="108"/>
        <v/>
      </c>
      <c r="N3320" s="39" t="str">
        <f t="shared" si="109"/>
        <v/>
      </c>
    </row>
    <row r="3321" spans="2:14" x14ac:dyDescent="0.25">
      <c r="B3321" s="16" t="str">
        <f>IF(C3321="","",SUMIF('Account Ref'!B:B,'Trade Sheet'!C3321,'Account Ref'!A:A))</f>
        <v/>
      </c>
      <c r="C3321" s="33"/>
      <c r="D3321" s="34"/>
      <c r="E3321" s="34"/>
      <c r="L3321" s="37"/>
      <c r="M3321" s="38" t="str">
        <f t="shared" si="108"/>
        <v/>
      </c>
      <c r="N3321" s="39" t="str">
        <f t="shared" si="109"/>
        <v/>
      </c>
    </row>
    <row r="3322" spans="2:14" x14ac:dyDescent="0.25">
      <c r="B3322" s="16" t="str">
        <f>IF(C3322="","",SUMIF('Account Ref'!B:B,'Trade Sheet'!C3322,'Account Ref'!A:A))</f>
        <v/>
      </c>
      <c r="C3322" s="33"/>
      <c r="D3322" s="34"/>
      <c r="E3322" s="34"/>
      <c r="L3322" s="37"/>
      <c r="M3322" s="38" t="str">
        <f t="shared" si="108"/>
        <v/>
      </c>
      <c r="N3322" s="39" t="str">
        <f t="shared" si="109"/>
        <v/>
      </c>
    </row>
    <row r="3323" spans="2:14" x14ac:dyDescent="0.25">
      <c r="B3323" s="16" t="str">
        <f>IF(C3323="","",SUMIF('Account Ref'!B:B,'Trade Sheet'!C3323,'Account Ref'!A:A))</f>
        <v/>
      </c>
      <c r="C3323" s="33"/>
      <c r="D3323" s="34"/>
      <c r="E3323" s="34"/>
      <c r="L3323" s="37"/>
      <c r="M3323" s="38" t="str">
        <f t="shared" si="108"/>
        <v/>
      </c>
      <c r="N3323" s="39" t="str">
        <f t="shared" si="109"/>
        <v/>
      </c>
    </row>
    <row r="3324" spans="2:14" x14ac:dyDescent="0.25">
      <c r="B3324" s="16" t="str">
        <f>IF(C3324="","",SUMIF('Account Ref'!B:B,'Trade Sheet'!C3324,'Account Ref'!A:A))</f>
        <v/>
      </c>
      <c r="C3324" s="33"/>
      <c r="D3324" s="34"/>
      <c r="E3324" s="34"/>
      <c r="L3324" s="37"/>
      <c r="M3324" s="38" t="str">
        <f t="shared" si="108"/>
        <v/>
      </c>
      <c r="N3324" s="39" t="str">
        <f t="shared" si="109"/>
        <v/>
      </c>
    </row>
    <row r="3325" spans="2:14" x14ac:dyDescent="0.25">
      <c r="B3325" s="16" t="str">
        <f>IF(C3325="","",SUMIF('Account Ref'!B:B,'Trade Sheet'!C3325,'Account Ref'!A:A))</f>
        <v/>
      </c>
      <c r="C3325" s="33"/>
      <c r="D3325" s="34"/>
      <c r="E3325" s="34"/>
      <c r="L3325" s="37"/>
      <c r="M3325" s="38" t="str">
        <f t="shared" si="108"/>
        <v/>
      </c>
      <c r="N3325" s="39" t="str">
        <f t="shared" si="109"/>
        <v/>
      </c>
    </row>
    <row r="3326" spans="2:14" x14ac:dyDescent="0.25">
      <c r="B3326" s="16" t="str">
        <f>IF(C3326="","",SUMIF('Account Ref'!B:B,'Trade Sheet'!C3326,'Account Ref'!A:A))</f>
        <v/>
      </c>
      <c r="C3326" s="33"/>
      <c r="D3326" s="34"/>
      <c r="E3326" s="34"/>
      <c r="L3326" s="37"/>
      <c r="M3326" s="38" t="str">
        <f t="shared" si="108"/>
        <v/>
      </c>
      <c r="N3326" s="39" t="str">
        <f t="shared" si="109"/>
        <v/>
      </c>
    </row>
    <row r="3327" spans="2:14" x14ac:dyDescent="0.25">
      <c r="B3327" s="16" t="str">
        <f>IF(C3327="","",SUMIF('Account Ref'!B:B,'Trade Sheet'!C3327,'Account Ref'!A:A))</f>
        <v/>
      </c>
      <c r="C3327" s="33"/>
      <c r="D3327" s="34"/>
      <c r="E3327" s="34"/>
      <c r="L3327" s="37"/>
      <c r="M3327" s="38" t="str">
        <f t="shared" si="108"/>
        <v/>
      </c>
      <c r="N3327" s="39" t="str">
        <f t="shared" si="109"/>
        <v/>
      </c>
    </row>
    <row r="3328" spans="2:14" x14ac:dyDescent="0.25">
      <c r="B3328" s="16" t="str">
        <f>IF(C3328="","",SUMIF('Account Ref'!B:B,'Trade Sheet'!C3328,'Account Ref'!A:A))</f>
        <v/>
      </c>
      <c r="C3328" s="33"/>
      <c r="D3328" s="34"/>
      <c r="E3328" s="34"/>
      <c r="L3328" s="37"/>
      <c r="M3328" s="38" t="str">
        <f t="shared" si="108"/>
        <v/>
      </c>
      <c r="N3328" s="39" t="str">
        <f t="shared" si="109"/>
        <v/>
      </c>
    </row>
    <row r="3329" spans="2:14" x14ac:dyDescent="0.25">
      <c r="B3329" s="16" t="str">
        <f>IF(C3329="","",SUMIF('Account Ref'!B:B,'Trade Sheet'!C3329,'Account Ref'!A:A))</f>
        <v/>
      </c>
      <c r="C3329" s="33"/>
      <c r="D3329" s="34"/>
      <c r="E3329" s="34"/>
      <c r="L3329" s="37"/>
      <c r="M3329" s="38" t="str">
        <f t="shared" si="108"/>
        <v/>
      </c>
      <c r="N3329" s="39" t="str">
        <f t="shared" si="109"/>
        <v/>
      </c>
    </row>
    <row r="3330" spans="2:14" x14ac:dyDescent="0.25">
      <c r="B3330" s="16" t="str">
        <f>IF(C3330="","",SUMIF('Account Ref'!B:B,'Trade Sheet'!C3330,'Account Ref'!A:A))</f>
        <v/>
      </c>
      <c r="C3330" s="33"/>
      <c r="D3330" s="34"/>
      <c r="E3330" s="34"/>
      <c r="L3330" s="37"/>
      <c r="M3330" s="38" t="str">
        <f t="shared" si="108"/>
        <v/>
      </c>
      <c r="N3330" s="39" t="str">
        <f t="shared" si="109"/>
        <v/>
      </c>
    </row>
    <row r="3331" spans="2:14" x14ac:dyDescent="0.25">
      <c r="B3331" s="16" t="str">
        <f>IF(C3331="","",SUMIF('Account Ref'!B:B,'Trade Sheet'!C3331,'Account Ref'!A:A))</f>
        <v/>
      </c>
      <c r="C3331" s="33"/>
      <c r="D3331" s="34"/>
      <c r="E3331" s="34"/>
      <c r="L3331" s="37"/>
      <c r="M3331" s="38" t="str">
        <f t="shared" si="108"/>
        <v/>
      </c>
      <c r="N3331" s="39" t="str">
        <f t="shared" si="109"/>
        <v/>
      </c>
    </row>
    <row r="3332" spans="2:14" x14ac:dyDescent="0.25">
      <c r="B3332" s="16" t="str">
        <f>IF(C3332="","",SUMIF('Account Ref'!B:B,'Trade Sheet'!C3332,'Account Ref'!A:A))</f>
        <v/>
      </c>
      <c r="C3332" s="33"/>
      <c r="D3332" s="34"/>
      <c r="E3332" s="34"/>
      <c r="L3332" s="37"/>
      <c r="M3332" s="38" t="str">
        <f t="shared" si="108"/>
        <v/>
      </c>
      <c r="N3332" s="39" t="str">
        <f t="shared" si="109"/>
        <v/>
      </c>
    </row>
    <row r="3333" spans="2:14" x14ac:dyDescent="0.25">
      <c r="B3333" s="16" t="str">
        <f>IF(C3333="","",SUMIF('Account Ref'!B:B,'Trade Sheet'!C3333,'Account Ref'!A:A))</f>
        <v/>
      </c>
      <c r="C3333" s="33"/>
      <c r="D3333" s="34"/>
      <c r="E3333" s="34"/>
      <c r="L3333" s="37"/>
      <c r="M3333" s="38" t="str">
        <f t="shared" si="108"/>
        <v/>
      </c>
      <c r="N3333" s="39" t="str">
        <f t="shared" si="109"/>
        <v/>
      </c>
    </row>
    <row r="3334" spans="2:14" x14ac:dyDescent="0.25">
      <c r="B3334" s="16" t="str">
        <f>IF(C3334="","",SUMIF('Account Ref'!B:B,'Trade Sheet'!C3334,'Account Ref'!A:A))</f>
        <v/>
      </c>
      <c r="C3334" s="33"/>
      <c r="D3334" s="34"/>
      <c r="E3334" s="34"/>
      <c r="L3334" s="37"/>
      <c r="M3334" s="38" t="str">
        <f t="shared" si="108"/>
        <v/>
      </c>
      <c r="N3334" s="39" t="str">
        <f t="shared" si="109"/>
        <v/>
      </c>
    </row>
    <row r="3335" spans="2:14" x14ac:dyDescent="0.25">
      <c r="B3335" s="16" t="str">
        <f>IF(C3335="","",SUMIF('Account Ref'!B:B,'Trade Sheet'!C3335,'Account Ref'!A:A))</f>
        <v/>
      </c>
      <c r="C3335" s="33"/>
      <c r="D3335" s="34"/>
      <c r="E3335" s="34"/>
      <c r="L3335" s="37"/>
      <c r="M3335" s="38" t="str">
        <f t="shared" si="108"/>
        <v/>
      </c>
      <c r="N3335" s="39" t="str">
        <f t="shared" si="109"/>
        <v/>
      </c>
    </row>
    <row r="3336" spans="2:14" x14ac:dyDescent="0.25">
      <c r="B3336" s="16" t="str">
        <f>IF(C3336="","",SUMIF('Account Ref'!B:B,'Trade Sheet'!C3336,'Account Ref'!A:A))</f>
        <v/>
      </c>
      <c r="C3336" s="33"/>
      <c r="D3336" s="34"/>
      <c r="E3336" s="34"/>
      <c r="L3336" s="37"/>
      <c r="M3336" s="38" t="str">
        <f t="shared" si="108"/>
        <v/>
      </c>
      <c r="N3336" s="39" t="str">
        <f t="shared" si="109"/>
        <v/>
      </c>
    </row>
    <row r="3337" spans="2:14" x14ac:dyDescent="0.25">
      <c r="B3337" s="16" t="str">
        <f>IF(C3337="","",SUMIF('Account Ref'!B:B,'Trade Sheet'!C3337,'Account Ref'!A:A))</f>
        <v/>
      </c>
      <c r="C3337" s="33"/>
      <c r="D3337" s="34"/>
      <c r="E3337" s="34"/>
      <c r="L3337" s="37"/>
      <c r="M3337" s="38" t="str">
        <f t="shared" si="108"/>
        <v/>
      </c>
      <c r="N3337" s="39" t="str">
        <f t="shared" si="109"/>
        <v/>
      </c>
    </row>
    <row r="3338" spans="2:14" x14ac:dyDescent="0.25">
      <c r="B3338" s="16" t="str">
        <f>IF(C3338="","",SUMIF('Account Ref'!B:B,'Trade Sheet'!C3338,'Account Ref'!A:A))</f>
        <v/>
      </c>
      <c r="C3338" s="33"/>
      <c r="D3338" s="34"/>
      <c r="E3338" s="34"/>
      <c r="L3338" s="37"/>
      <c r="M3338" s="38" t="str">
        <f t="shared" si="108"/>
        <v/>
      </c>
      <c r="N3338" s="39" t="str">
        <f t="shared" si="109"/>
        <v/>
      </c>
    </row>
    <row r="3339" spans="2:14" x14ac:dyDescent="0.25">
      <c r="B3339" s="16" t="str">
        <f>IF(C3339="","",SUMIF('Account Ref'!B:B,'Trade Sheet'!C3339,'Account Ref'!A:A))</f>
        <v/>
      </c>
      <c r="C3339" s="33"/>
      <c r="D3339" s="34"/>
      <c r="E3339" s="34"/>
      <c r="L3339" s="37"/>
      <c r="M3339" s="38" t="str">
        <f t="shared" si="108"/>
        <v/>
      </c>
      <c r="N3339" s="39" t="str">
        <f t="shared" si="109"/>
        <v/>
      </c>
    </row>
    <row r="3340" spans="2:14" x14ac:dyDescent="0.25">
      <c r="B3340" s="16" t="str">
        <f>IF(C3340="","",SUMIF('Account Ref'!B:B,'Trade Sheet'!C3340,'Account Ref'!A:A))</f>
        <v/>
      </c>
      <c r="C3340" s="33"/>
      <c r="D3340" s="34"/>
      <c r="E3340" s="34"/>
      <c r="L3340" s="37"/>
      <c r="M3340" s="38" t="str">
        <f t="shared" si="108"/>
        <v/>
      </c>
      <c r="N3340" s="39" t="str">
        <f t="shared" si="109"/>
        <v/>
      </c>
    </row>
    <row r="3341" spans="2:14" x14ac:dyDescent="0.25">
      <c r="B3341" s="16" t="str">
        <f>IF(C3341="","",SUMIF('Account Ref'!B:B,'Trade Sheet'!C3341,'Account Ref'!A:A))</f>
        <v/>
      </c>
      <c r="C3341" s="33"/>
      <c r="D3341" s="34"/>
      <c r="E3341" s="34"/>
      <c r="L3341" s="37"/>
      <c r="M3341" s="38" t="str">
        <f t="shared" si="108"/>
        <v/>
      </c>
      <c r="N3341" s="39" t="str">
        <f t="shared" si="109"/>
        <v/>
      </c>
    </row>
    <row r="3342" spans="2:14" x14ac:dyDescent="0.25">
      <c r="B3342" s="16" t="str">
        <f>IF(C3342="","",SUMIF('Account Ref'!B:B,'Trade Sheet'!C3342,'Account Ref'!A:A))</f>
        <v/>
      </c>
      <c r="C3342" s="33"/>
      <c r="D3342" s="34"/>
      <c r="E3342" s="34"/>
      <c r="L3342" s="37"/>
      <c r="M3342" s="38" t="str">
        <f t="shared" si="108"/>
        <v/>
      </c>
      <c r="N3342" s="39" t="str">
        <f t="shared" si="109"/>
        <v/>
      </c>
    </row>
    <row r="3343" spans="2:14" x14ac:dyDescent="0.25">
      <c r="B3343" s="16" t="str">
        <f>IF(C3343="","",SUMIF('Account Ref'!B:B,'Trade Sheet'!C3343,'Account Ref'!A:A))</f>
        <v/>
      </c>
      <c r="C3343" s="33"/>
      <c r="D3343" s="34"/>
      <c r="E3343" s="34"/>
      <c r="L3343" s="37"/>
      <c r="M3343" s="38" t="str">
        <f t="shared" si="108"/>
        <v/>
      </c>
      <c r="N3343" s="39" t="str">
        <f t="shared" si="109"/>
        <v/>
      </c>
    </row>
    <row r="3344" spans="2:14" x14ac:dyDescent="0.25">
      <c r="B3344" s="16" t="str">
        <f>IF(C3344="","",SUMIF('Account Ref'!B:B,'Trade Sheet'!C3344,'Account Ref'!A:A))</f>
        <v/>
      </c>
      <c r="C3344" s="33"/>
      <c r="D3344" s="34"/>
      <c r="E3344" s="34"/>
      <c r="L3344" s="37"/>
      <c r="M3344" s="38" t="str">
        <f t="shared" si="108"/>
        <v/>
      </c>
      <c r="N3344" s="39" t="str">
        <f t="shared" si="109"/>
        <v/>
      </c>
    </row>
    <row r="3345" spans="2:14" x14ac:dyDescent="0.25">
      <c r="B3345" s="16" t="str">
        <f>IF(C3345="","",SUMIF('Account Ref'!B:B,'Trade Sheet'!C3345,'Account Ref'!A:A))</f>
        <v/>
      </c>
      <c r="C3345" s="33"/>
      <c r="D3345" s="34"/>
      <c r="E3345" s="34"/>
      <c r="L3345" s="37"/>
      <c r="M3345" s="38" t="str">
        <f t="shared" si="108"/>
        <v/>
      </c>
      <c r="N3345" s="39" t="str">
        <f t="shared" si="109"/>
        <v/>
      </c>
    </row>
    <row r="3346" spans="2:14" x14ac:dyDescent="0.25">
      <c r="B3346" s="16" t="str">
        <f>IF(C3346="","",SUMIF('Account Ref'!B:B,'Trade Sheet'!C3346,'Account Ref'!A:A))</f>
        <v/>
      </c>
      <c r="C3346" s="33"/>
      <c r="D3346" s="34"/>
      <c r="E3346" s="34"/>
      <c r="L3346" s="37"/>
      <c r="M3346" s="38" t="str">
        <f t="shared" si="108"/>
        <v/>
      </c>
      <c r="N3346" s="39" t="str">
        <f t="shared" si="109"/>
        <v/>
      </c>
    </row>
    <row r="3347" spans="2:14" x14ac:dyDescent="0.25">
      <c r="B3347" s="16" t="str">
        <f>IF(C3347="","",SUMIF('Account Ref'!B:B,'Trade Sheet'!C3347,'Account Ref'!A:A))</f>
        <v/>
      </c>
      <c r="C3347" s="33"/>
      <c r="D3347" s="34"/>
      <c r="E3347" s="34"/>
      <c r="L3347" s="37"/>
      <c r="M3347" s="38" t="str">
        <f t="shared" si="108"/>
        <v/>
      </c>
      <c r="N3347" s="39" t="str">
        <f t="shared" si="109"/>
        <v/>
      </c>
    </row>
    <row r="3348" spans="2:14" x14ac:dyDescent="0.25">
      <c r="B3348" s="16" t="str">
        <f>IF(C3348="","",SUMIF('Account Ref'!B:B,'Trade Sheet'!C3348,'Account Ref'!A:A))</f>
        <v/>
      </c>
      <c r="C3348" s="33"/>
      <c r="D3348" s="34"/>
      <c r="E3348" s="34"/>
      <c r="L3348" s="37"/>
      <c r="M3348" s="38" t="str">
        <f t="shared" si="108"/>
        <v/>
      </c>
      <c r="N3348" s="39" t="str">
        <f t="shared" si="109"/>
        <v/>
      </c>
    </row>
    <row r="3349" spans="2:14" x14ac:dyDescent="0.25">
      <c r="B3349" s="16" t="str">
        <f>IF(C3349="","",SUMIF('Account Ref'!B:B,'Trade Sheet'!C3349,'Account Ref'!A:A))</f>
        <v/>
      </c>
      <c r="C3349" s="33"/>
      <c r="D3349" s="34"/>
      <c r="E3349" s="34"/>
      <c r="L3349" s="37"/>
      <c r="M3349" s="38" t="str">
        <f t="shared" si="108"/>
        <v/>
      </c>
      <c r="N3349" s="39" t="str">
        <f t="shared" si="109"/>
        <v/>
      </c>
    </row>
    <row r="3350" spans="2:14" x14ac:dyDescent="0.25">
      <c r="B3350" s="16" t="str">
        <f>IF(C3350="","",SUMIF('Account Ref'!B:B,'Trade Sheet'!C3350,'Account Ref'!A:A))</f>
        <v/>
      </c>
      <c r="C3350" s="33"/>
      <c r="D3350" s="34"/>
      <c r="E3350" s="34"/>
      <c r="L3350" s="37"/>
      <c r="M3350" s="38" t="str">
        <f t="shared" si="108"/>
        <v/>
      </c>
      <c r="N3350" s="39" t="str">
        <f t="shared" si="109"/>
        <v/>
      </c>
    </row>
    <row r="3351" spans="2:14" x14ac:dyDescent="0.25">
      <c r="B3351" s="16" t="str">
        <f>IF(C3351="","",SUMIF('Account Ref'!B:B,'Trade Sheet'!C3351,'Account Ref'!A:A))</f>
        <v/>
      </c>
      <c r="C3351" s="33"/>
      <c r="D3351" s="34"/>
      <c r="E3351" s="34"/>
      <c r="L3351" s="37"/>
      <c r="M3351" s="38" t="str">
        <f t="shared" si="108"/>
        <v/>
      </c>
      <c r="N3351" s="39" t="str">
        <f t="shared" si="109"/>
        <v/>
      </c>
    </row>
    <row r="3352" spans="2:14" x14ac:dyDescent="0.25">
      <c r="B3352" s="16" t="str">
        <f>IF(C3352="","",SUMIF('Account Ref'!B:B,'Trade Sheet'!C3352,'Account Ref'!A:A))</f>
        <v/>
      </c>
      <c r="C3352" s="33"/>
      <c r="D3352" s="34"/>
      <c r="E3352" s="34"/>
      <c r="L3352" s="37"/>
      <c r="M3352" s="38" t="str">
        <f t="shared" si="108"/>
        <v/>
      </c>
      <c r="N3352" s="39" t="str">
        <f t="shared" si="109"/>
        <v/>
      </c>
    </row>
    <row r="3353" spans="2:14" x14ac:dyDescent="0.25">
      <c r="B3353" s="16" t="str">
        <f>IF(C3353="","",SUMIF('Account Ref'!B:B,'Trade Sheet'!C3353,'Account Ref'!A:A))</f>
        <v/>
      </c>
      <c r="C3353" s="33"/>
      <c r="D3353" s="34"/>
      <c r="E3353" s="34"/>
      <c r="L3353" s="37"/>
      <c r="M3353" s="38" t="str">
        <f t="shared" si="108"/>
        <v/>
      </c>
      <c r="N3353" s="39" t="str">
        <f t="shared" si="109"/>
        <v/>
      </c>
    </row>
    <row r="3354" spans="2:14" x14ac:dyDescent="0.25">
      <c r="B3354" s="16" t="str">
        <f>IF(C3354="","",SUMIF('Account Ref'!B:B,'Trade Sheet'!C3354,'Account Ref'!A:A))</f>
        <v/>
      </c>
      <c r="C3354" s="33"/>
      <c r="D3354" s="34"/>
      <c r="E3354" s="34"/>
      <c r="L3354" s="37"/>
      <c r="M3354" s="38" t="str">
        <f t="shared" si="108"/>
        <v/>
      </c>
      <c r="N3354" s="39" t="str">
        <f t="shared" si="109"/>
        <v/>
      </c>
    </row>
    <row r="3355" spans="2:14" x14ac:dyDescent="0.25">
      <c r="B3355" s="16" t="str">
        <f>IF(C3355="","",SUMIF('Account Ref'!B:B,'Trade Sheet'!C3355,'Account Ref'!A:A))</f>
        <v/>
      </c>
      <c r="C3355" s="33"/>
      <c r="D3355" s="34"/>
      <c r="E3355" s="34"/>
      <c r="L3355" s="37"/>
      <c r="M3355" s="38" t="str">
        <f t="shared" si="108"/>
        <v/>
      </c>
      <c r="N3355" s="39" t="str">
        <f t="shared" si="109"/>
        <v/>
      </c>
    </row>
    <row r="3356" spans="2:14" x14ac:dyDescent="0.25">
      <c r="B3356" s="16" t="str">
        <f>IF(C3356="","",SUMIF('Account Ref'!B:B,'Trade Sheet'!C3356,'Account Ref'!A:A))</f>
        <v/>
      </c>
      <c r="C3356" s="33"/>
      <c r="D3356" s="34"/>
      <c r="E3356" s="34"/>
      <c r="L3356" s="37"/>
      <c r="M3356" s="38" t="str">
        <f t="shared" si="108"/>
        <v/>
      </c>
      <c r="N3356" s="39" t="str">
        <f t="shared" si="109"/>
        <v/>
      </c>
    </row>
    <row r="3357" spans="2:14" x14ac:dyDescent="0.25">
      <c r="B3357" s="16" t="str">
        <f>IF(C3357="","",SUMIF('Account Ref'!B:B,'Trade Sheet'!C3357,'Account Ref'!A:A))</f>
        <v/>
      </c>
      <c r="C3357" s="33"/>
      <c r="D3357" s="34"/>
      <c r="E3357" s="34"/>
      <c r="L3357" s="37"/>
      <c r="M3357" s="38" t="str">
        <f t="shared" si="108"/>
        <v/>
      </c>
      <c r="N3357" s="39" t="str">
        <f t="shared" si="109"/>
        <v/>
      </c>
    </row>
    <row r="3358" spans="2:14" x14ac:dyDescent="0.25">
      <c r="B3358" s="16" t="str">
        <f>IF(C3358="","",SUMIF('Account Ref'!B:B,'Trade Sheet'!C3358,'Account Ref'!A:A))</f>
        <v/>
      </c>
      <c r="C3358" s="33"/>
      <c r="D3358" s="34"/>
      <c r="E3358" s="34"/>
      <c r="L3358" s="37"/>
      <c r="M3358" s="38" t="str">
        <f t="shared" si="108"/>
        <v/>
      </c>
      <c r="N3358" s="39" t="str">
        <f t="shared" si="109"/>
        <v/>
      </c>
    </row>
    <row r="3359" spans="2:14" x14ac:dyDescent="0.25">
      <c r="B3359" s="16" t="str">
        <f>IF(C3359="","",SUMIF('Account Ref'!B:B,'Trade Sheet'!C3359,'Account Ref'!A:A))</f>
        <v/>
      </c>
      <c r="C3359" s="33"/>
      <c r="D3359" s="34"/>
      <c r="E3359" s="34"/>
      <c r="L3359" s="37"/>
      <c r="M3359" s="38" t="str">
        <f t="shared" si="108"/>
        <v/>
      </c>
      <c r="N3359" s="39" t="str">
        <f t="shared" si="109"/>
        <v/>
      </c>
    </row>
    <row r="3360" spans="2:14" x14ac:dyDescent="0.25">
      <c r="B3360" s="16" t="str">
        <f>IF(C3360="","",SUMIF('Account Ref'!B:B,'Trade Sheet'!C3360,'Account Ref'!A:A))</f>
        <v/>
      </c>
      <c r="C3360" s="33"/>
      <c r="D3360" s="34"/>
      <c r="E3360" s="34"/>
      <c r="L3360" s="37"/>
      <c r="M3360" s="38" t="str">
        <f t="shared" si="108"/>
        <v/>
      </c>
      <c r="N3360" s="39" t="str">
        <f t="shared" si="109"/>
        <v/>
      </c>
    </row>
    <row r="3361" spans="2:14" x14ac:dyDescent="0.25">
      <c r="B3361" s="16" t="str">
        <f>IF(C3361="","",SUMIF('Account Ref'!B:B,'Trade Sheet'!C3361,'Account Ref'!A:A))</f>
        <v/>
      </c>
      <c r="C3361" s="33"/>
      <c r="D3361" s="34"/>
      <c r="E3361" s="34"/>
      <c r="L3361" s="37"/>
      <c r="M3361" s="38" t="str">
        <f t="shared" si="108"/>
        <v/>
      </c>
      <c r="N3361" s="39" t="str">
        <f t="shared" si="109"/>
        <v/>
      </c>
    </row>
    <row r="3362" spans="2:14" x14ac:dyDescent="0.25">
      <c r="B3362" s="16" t="str">
        <f>IF(C3362="","",SUMIF('Account Ref'!B:B,'Trade Sheet'!C3362,'Account Ref'!A:A))</f>
        <v/>
      </c>
      <c r="C3362" s="33"/>
      <c r="D3362" s="34"/>
      <c r="E3362" s="34"/>
      <c r="L3362" s="37"/>
      <c r="M3362" s="38" t="str">
        <f t="shared" si="108"/>
        <v/>
      </c>
      <c r="N3362" s="39" t="str">
        <f t="shared" si="109"/>
        <v/>
      </c>
    </row>
    <row r="3363" spans="2:14" x14ac:dyDescent="0.25">
      <c r="B3363" s="16" t="str">
        <f>IF(C3363="","",SUMIF('Account Ref'!B:B,'Trade Sheet'!C3363,'Account Ref'!A:A))</f>
        <v/>
      </c>
      <c r="C3363" s="33"/>
      <c r="D3363" s="34"/>
      <c r="E3363" s="34"/>
      <c r="L3363" s="37"/>
      <c r="M3363" s="38" t="str">
        <f t="shared" si="108"/>
        <v/>
      </c>
      <c r="N3363" s="39" t="str">
        <f t="shared" si="109"/>
        <v/>
      </c>
    </row>
    <row r="3364" spans="2:14" x14ac:dyDescent="0.25">
      <c r="B3364" s="16" t="str">
        <f>IF(C3364="","",SUMIF('Account Ref'!B:B,'Trade Sheet'!C3364,'Account Ref'!A:A))</f>
        <v/>
      </c>
      <c r="C3364" s="33"/>
      <c r="D3364" s="34"/>
      <c r="E3364" s="34"/>
      <c r="L3364" s="37"/>
      <c r="M3364" s="38" t="str">
        <f t="shared" si="108"/>
        <v/>
      </c>
      <c r="N3364" s="39" t="str">
        <f t="shared" si="109"/>
        <v/>
      </c>
    </row>
    <row r="3365" spans="2:14" x14ac:dyDescent="0.25">
      <c r="B3365" s="16" t="str">
        <f>IF(C3365="","",SUMIF('Account Ref'!B:B,'Trade Sheet'!C3365,'Account Ref'!A:A))</f>
        <v/>
      </c>
      <c r="C3365" s="33"/>
      <c r="D3365" s="34"/>
      <c r="E3365" s="34"/>
      <c r="L3365" s="37"/>
      <c r="M3365" s="38" t="str">
        <f t="shared" si="108"/>
        <v/>
      </c>
      <c r="N3365" s="39" t="str">
        <f t="shared" si="109"/>
        <v/>
      </c>
    </row>
    <row r="3366" spans="2:14" x14ac:dyDescent="0.25">
      <c r="B3366" s="16" t="str">
        <f>IF(C3366="","",SUMIF('Account Ref'!B:B,'Trade Sheet'!C3366,'Account Ref'!A:A))</f>
        <v/>
      </c>
      <c r="C3366" s="33"/>
      <c r="D3366" s="34"/>
      <c r="E3366" s="34"/>
      <c r="L3366" s="37"/>
      <c r="M3366" s="38" t="str">
        <f t="shared" si="108"/>
        <v/>
      </c>
      <c r="N3366" s="39" t="str">
        <f t="shared" si="109"/>
        <v/>
      </c>
    </row>
    <row r="3367" spans="2:14" x14ac:dyDescent="0.25">
      <c r="B3367" s="16" t="str">
        <f>IF(C3367="","",SUMIF('Account Ref'!B:B,'Trade Sheet'!C3367,'Account Ref'!A:A))</f>
        <v/>
      </c>
      <c r="C3367" s="33"/>
      <c r="D3367" s="34"/>
      <c r="E3367" s="34"/>
      <c r="L3367" s="37"/>
      <c r="M3367" s="38" t="str">
        <f t="shared" si="108"/>
        <v/>
      </c>
      <c r="N3367" s="39" t="str">
        <f t="shared" si="109"/>
        <v/>
      </c>
    </row>
    <row r="3368" spans="2:14" x14ac:dyDescent="0.25">
      <c r="B3368" s="16" t="str">
        <f>IF(C3368="","",SUMIF('Account Ref'!B:B,'Trade Sheet'!C3368,'Account Ref'!A:A))</f>
        <v/>
      </c>
      <c r="C3368" s="33"/>
      <c r="D3368" s="34"/>
      <c r="E3368" s="34"/>
      <c r="L3368" s="37"/>
      <c r="M3368" s="38" t="str">
        <f t="shared" ref="M3368:M3431" si="110">IF(H3368="","",H3368*L3368)</f>
        <v/>
      </c>
      <c r="N3368" s="39" t="str">
        <f t="shared" ref="N3368:N3431" si="111">IF(M3368="","",I3368*-M3368)</f>
        <v/>
      </c>
    </row>
    <row r="3369" spans="2:14" x14ac:dyDescent="0.25">
      <c r="B3369" s="16" t="str">
        <f>IF(C3369="","",SUMIF('Account Ref'!B:B,'Trade Sheet'!C3369,'Account Ref'!A:A))</f>
        <v/>
      </c>
      <c r="C3369" s="33"/>
      <c r="D3369" s="34"/>
      <c r="E3369" s="34"/>
      <c r="L3369" s="37"/>
      <c r="M3369" s="38" t="str">
        <f t="shared" si="110"/>
        <v/>
      </c>
      <c r="N3369" s="39" t="str">
        <f t="shared" si="111"/>
        <v/>
      </c>
    </row>
    <row r="3370" spans="2:14" x14ac:dyDescent="0.25">
      <c r="B3370" s="16" t="str">
        <f>IF(C3370="","",SUMIF('Account Ref'!B:B,'Trade Sheet'!C3370,'Account Ref'!A:A))</f>
        <v/>
      </c>
      <c r="C3370" s="33"/>
      <c r="D3370" s="34"/>
      <c r="E3370" s="34"/>
      <c r="L3370" s="37"/>
      <c r="M3370" s="38" t="str">
        <f t="shared" si="110"/>
        <v/>
      </c>
      <c r="N3370" s="39" t="str">
        <f t="shared" si="111"/>
        <v/>
      </c>
    </row>
    <row r="3371" spans="2:14" x14ac:dyDescent="0.25">
      <c r="B3371" s="16" t="str">
        <f>IF(C3371="","",SUMIF('Account Ref'!B:B,'Trade Sheet'!C3371,'Account Ref'!A:A))</f>
        <v/>
      </c>
      <c r="C3371" s="33"/>
      <c r="D3371" s="34"/>
      <c r="E3371" s="34"/>
      <c r="L3371" s="37"/>
      <c r="M3371" s="38" t="str">
        <f t="shared" si="110"/>
        <v/>
      </c>
      <c r="N3371" s="39" t="str">
        <f t="shared" si="111"/>
        <v/>
      </c>
    </row>
    <row r="3372" spans="2:14" x14ac:dyDescent="0.25">
      <c r="B3372" s="16" t="str">
        <f>IF(C3372="","",SUMIF('Account Ref'!B:B,'Trade Sheet'!C3372,'Account Ref'!A:A))</f>
        <v/>
      </c>
      <c r="C3372" s="33"/>
      <c r="D3372" s="34"/>
      <c r="E3372" s="34"/>
      <c r="L3372" s="37"/>
      <c r="M3372" s="38" t="str">
        <f t="shared" si="110"/>
        <v/>
      </c>
      <c r="N3372" s="39" t="str">
        <f t="shared" si="111"/>
        <v/>
      </c>
    </row>
    <row r="3373" spans="2:14" x14ac:dyDescent="0.25">
      <c r="B3373" s="16" t="str">
        <f>IF(C3373="","",SUMIF('Account Ref'!B:B,'Trade Sheet'!C3373,'Account Ref'!A:A))</f>
        <v/>
      </c>
      <c r="C3373" s="33"/>
      <c r="D3373" s="34"/>
      <c r="E3373" s="34"/>
      <c r="L3373" s="37"/>
      <c r="M3373" s="38" t="str">
        <f t="shared" si="110"/>
        <v/>
      </c>
      <c r="N3373" s="39" t="str">
        <f t="shared" si="111"/>
        <v/>
      </c>
    </row>
    <row r="3374" spans="2:14" x14ac:dyDescent="0.25">
      <c r="B3374" s="16" t="str">
        <f>IF(C3374="","",SUMIF('Account Ref'!B:B,'Trade Sheet'!C3374,'Account Ref'!A:A))</f>
        <v/>
      </c>
      <c r="C3374" s="33"/>
      <c r="D3374" s="34"/>
      <c r="E3374" s="34"/>
      <c r="L3374" s="37"/>
      <c r="M3374" s="38" t="str">
        <f t="shared" si="110"/>
        <v/>
      </c>
      <c r="N3374" s="39" t="str">
        <f t="shared" si="111"/>
        <v/>
      </c>
    </row>
    <row r="3375" spans="2:14" x14ac:dyDescent="0.25">
      <c r="B3375" s="16" t="str">
        <f>IF(C3375="","",SUMIF('Account Ref'!B:B,'Trade Sheet'!C3375,'Account Ref'!A:A))</f>
        <v/>
      </c>
      <c r="C3375" s="33"/>
      <c r="D3375" s="34"/>
      <c r="E3375" s="34"/>
      <c r="L3375" s="37"/>
      <c r="M3375" s="38" t="str">
        <f t="shared" si="110"/>
        <v/>
      </c>
      <c r="N3375" s="39" t="str">
        <f t="shared" si="111"/>
        <v/>
      </c>
    </row>
    <row r="3376" spans="2:14" x14ac:dyDescent="0.25">
      <c r="B3376" s="16" t="str">
        <f>IF(C3376="","",SUMIF('Account Ref'!B:B,'Trade Sheet'!C3376,'Account Ref'!A:A))</f>
        <v/>
      </c>
      <c r="C3376" s="33"/>
      <c r="D3376" s="34"/>
      <c r="E3376" s="34"/>
      <c r="L3376" s="37"/>
      <c r="M3376" s="38" t="str">
        <f t="shared" si="110"/>
        <v/>
      </c>
      <c r="N3376" s="39" t="str">
        <f t="shared" si="111"/>
        <v/>
      </c>
    </row>
    <row r="3377" spans="2:14" x14ac:dyDescent="0.25">
      <c r="B3377" s="16" t="str">
        <f>IF(C3377="","",SUMIF('Account Ref'!B:B,'Trade Sheet'!C3377,'Account Ref'!A:A))</f>
        <v/>
      </c>
      <c r="C3377" s="33"/>
      <c r="D3377" s="34"/>
      <c r="E3377" s="34"/>
      <c r="L3377" s="37"/>
      <c r="M3377" s="38" t="str">
        <f t="shared" si="110"/>
        <v/>
      </c>
      <c r="N3377" s="39" t="str">
        <f t="shared" si="111"/>
        <v/>
      </c>
    </row>
    <row r="3378" spans="2:14" x14ac:dyDescent="0.25">
      <c r="B3378" s="16" t="str">
        <f>IF(C3378="","",SUMIF('Account Ref'!B:B,'Trade Sheet'!C3378,'Account Ref'!A:A))</f>
        <v/>
      </c>
      <c r="C3378" s="33"/>
      <c r="D3378" s="34"/>
      <c r="E3378" s="34"/>
      <c r="L3378" s="37"/>
      <c r="M3378" s="38" t="str">
        <f t="shared" si="110"/>
        <v/>
      </c>
      <c r="N3378" s="39" t="str">
        <f t="shared" si="111"/>
        <v/>
      </c>
    </row>
    <row r="3379" spans="2:14" x14ac:dyDescent="0.25">
      <c r="B3379" s="16" t="str">
        <f>IF(C3379="","",SUMIF('Account Ref'!B:B,'Trade Sheet'!C3379,'Account Ref'!A:A))</f>
        <v/>
      </c>
      <c r="C3379" s="33"/>
      <c r="D3379" s="34"/>
      <c r="E3379" s="34"/>
      <c r="L3379" s="37"/>
      <c r="M3379" s="38" t="str">
        <f t="shared" si="110"/>
        <v/>
      </c>
      <c r="N3379" s="39" t="str">
        <f t="shared" si="111"/>
        <v/>
      </c>
    </row>
    <row r="3380" spans="2:14" x14ac:dyDescent="0.25">
      <c r="B3380" s="16" t="str">
        <f>IF(C3380="","",SUMIF('Account Ref'!B:B,'Trade Sheet'!C3380,'Account Ref'!A:A))</f>
        <v/>
      </c>
      <c r="C3380" s="33"/>
      <c r="D3380" s="34"/>
      <c r="E3380" s="34"/>
      <c r="L3380" s="37"/>
      <c r="M3380" s="38" t="str">
        <f t="shared" si="110"/>
        <v/>
      </c>
      <c r="N3380" s="39" t="str">
        <f t="shared" si="111"/>
        <v/>
      </c>
    </row>
    <row r="3381" spans="2:14" x14ac:dyDescent="0.25">
      <c r="B3381" s="16" t="str">
        <f>IF(C3381="","",SUMIF('Account Ref'!B:B,'Trade Sheet'!C3381,'Account Ref'!A:A))</f>
        <v/>
      </c>
      <c r="C3381" s="33"/>
      <c r="D3381" s="34"/>
      <c r="E3381" s="34"/>
      <c r="L3381" s="37"/>
      <c r="M3381" s="38" t="str">
        <f t="shared" si="110"/>
        <v/>
      </c>
      <c r="N3381" s="39" t="str">
        <f t="shared" si="111"/>
        <v/>
      </c>
    </row>
    <row r="3382" spans="2:14" x14ac:dyDescent="0.25">
      <c r="B3382" s="16" t="str">
        <f>IF(C3382="","",SUMIF('Account Ref'!B:B,'Trade Sheet'!C3382,'Account Ref'!A:A))</f>
        <v/>
      </c>
      <c r="C3382" s="33"/>
      <c r="D3382" s="34"/>
      <c r="E3382" s="34"/>
      <c r="L3382" s="37"/>
      <c r="M3382" s="38" t="str">
        <f t="shared" si="110"/>
        <v/>
      </c>
      <c r="N3382" s="39" t="str">
        <f t="shared" si="111"/>
        <v/>
      </c>
    </row>
    <row r="3383" spans="2:14" x14ac:dyDescent="0.25">
      <c r="B3383" s="16" t="str">
        <f>IF(C3383="","",SUMIF('Account Ref'!B:B,'Trade Sheet'!C3383,'Account Ref'!A:A))</f>
        <v/>
      </c>
      <c r="C3383" s="33"/>
      <c r="D3383" s="34"/>
      <c r="E3383" s="34"/>
      <c r="L3383" s="37"/>
      <c r="M3383" s="38" t="str">
        <f t="shared" si="110"/>
        <v/>
      </c>
      <c r="N3383" s="39" t="str">
        <f t="shared" si="111"/>
        <v/>
      </c>
    </row>
    <row r="3384" spans="2:14" x14ac:dyDescent="0.25">
      <c r="B3384" s="16" t="str">
        <f>IF(C3384="","",SUMIF('Account Ref'!B:B,'Trade Sheet'!C3384,'Account Ref'!A:A))</f>
        <v/>
      </c>
      <c r="C3384" s="33"/>
      <c r="D3384" s="34"/>
      <c r="E3384" s="34"/>
      <c r="L3384" s="37"/>
      <c r="M3384" s="38" t="str">
        <f t="shared" si="110"/>
        <v/>
      </c>
      <c r="N3384" s="39" t="str">
        <f t="shared" si="111"/>
        <v/>
      </c>
    </row>
    <row r="3385" spans="2:14" x14ac:dyDescent="0.25">
      <c r="B3385" s="16" t="str">
        <f>IF(C3385="","",SUMIF('Account Ref'!B:B,'Trade Sheet'!C3385,'Account Ref'!A:A))</f>
        <v/>
      </c>
      <c r="C3385" s="33"/>
      <c r="D3385" s="34"/>
      <c r="E3385" s="34"/>
      <c r="L3385" s="37"/>
      <c r="M3385" s="38" t="str">
        <f t="shared" si="110"/>
        <v/>
      </c>
      <c r="N3385" s="39" t="str">
        <f t="shared" si="111"/>
        <v/>
      </c>
    </row>
    <row r="3386" spans="2:14" x14ac:dyDescent="0.25">
      <c r="B3386" s="16" t="str">
        <f>IF(C3386="","",SUMIF('Account Ref'!B:B,'Trade Sheet'!C3386,'Account Ref'!A:A))</f>
        <v/>
      </c>
      <c r="C3386" s="33"/>
      <c r="D3386" s="34"/>
      <c r="E3386" s="34"/>
      <c r="L3386" s="37"/>
      <c r="M3386" s="38" t="str">
        <f t="shared" si="110"/>
        <v/>
      </c>
      <c r="N3386" s="39" t="str">
        <f t="shared" si="111"/>
        <v/>
      </c>
    </row>
    <row r="3387" spans="2:14" x14ac:dyDescent="0.25">
      <c r="B3387" s="16" t="str">
        <f>IF(C3387="","",SUMIF('Account Ref'!B:B,'Trade Sheet'!C3387,'Account Ref'!A:A))</f>
        <v/>
      </c>
      <c r="C3387" s="33"/>
      <c r="D3387" s="34"/>
      <c r="E3387" s="34"/>
      <c r="L3387" s="37"/>
      <c r="M3387" s="38" t="str">
        <f t="shared" si="110"/>
        <v/>
      </c>
      <c r="N3387" s="39" t="str">
        <f t="shared" si="111"/>
        <v/>
      </c>
    </row>
    <row r="3388" spans="2:14" x14ac:dyDescent="0.25">
      <c r="B3388" s="16" t="str">
        <f>IF(C3388="","",SUMIF('Account Ref'!B:B,'Trade Sheet'!C3388,'Account Ref'!A:A))</f>
        <v/>
      </c>
      <c r="C3388" s="33"/>
      <c r="D3388" s="34"/>
      <c r="E3388" s="34"/>
      <c r="L3388" s="37"/>
      <c r="M3388" s="38" t="str">
        <f t="shared" si="110"/>
        <v/>
      </c>
      <c r="N3388" s="39" t="str">
        <f t="shared" si="111"/>
        <v/>
      </c>
    </row>
    <row r="3389" spans="2:14" x14ac:dyDescent="0.25">
      <c r="B3389" s="16" t="str">
        <f>IF(C3389="","",SUMIF('Account Ref'!B:B,'Trade Sheet'!C3389,'Account Ref'!A:A))</f>
        <v/>
      </c>
      <c r="C3389" s="33"/>
      <c r="D3389" s="34"/>
      <c r="E3389" s="34"/>
      <c r="L3389" s="37"/>
      <c r="M3389" s="38" t="str">
        <f t="shared" si="110"/>
        <v/>
      </c>
      <c r="N3389" s="39" t="str">
        <f t="shared" si="111"/>
        <v/>
      </c>
    </row>
    <row r="3390" spans="2:14" x14ac:dyDescent="0.25">
      <c r="B3390" s="16" t="str">
        <f>IF(C3390="","",SUMIF('Account Ref'!B:B,'Trade Sheet'!C3390,'Account Ref'!A:A))</f>
        <v/>
      </c>
      <c r="C3390" s="33"/>
      <c r="D3390" s="34"/>
      <c r="E3390" s="34"/>
      <c r="L3390" s="37"/>
      <c r="M3390" s="38" t="str">
        <f t="shared" si="110"/>
        <v/>
      </c>
      <c r="N3390" s="39" t="str">
        <f t="shared" si="111"/>
        <v/>
      </c>
    </row>
    <row r="3391" spans="2:14" x14ac:dyDescent="0.25">
      <c r="B3391" s="16" t="str">
        <f>IF(C3391="","",SUMIF('Account Ref'!B:B,'Trade Sheet'!C3391,'Account Ref'!A:A))</f>
        <v/>
      </c>
      <c r="C3391" s="33"/>
      <c r="D3391" s="34"/>
      <c r="E3391" s="34"/>
      <c r="L3391" s="37"/>
      <c r="M3391" s="38" t="str">
        <f t="shared" si="110"/>
        <v/>
      </c>
      <c r="N3391" s="39" t="str">
        <f t="shared" si="111"/>
        <v/>
      </c>
    </row>
    <row r="3392" spans="2:14" x14ac:dyDescent="0.25">
      <c r="B3392" s="16" t="str">
        <f>IF(C3392="","",SUMIF('Account Ref'!B:B,'Trade Sheet'!C3392,'Account Ref'!A:A))</f>
        <v/>
      </c>
      <c r="C3392" s="33"/>
      <c r="D3392" s="34"/>
      <c r="E3392" s="34"/>
      <c r="L3392" s="37"/>
      <c r="M3392" s="38" t="str">
        <f t="shared" si="110"/>
        <v/>
      </c>
      <c r="N3392" s="39" t="str">
        <f t="shared" si="111"/>
        <v/>
      </c>
    </row>
    <row r="3393" spans="2:14" x14ac:dyDescent="0.25">
      <c r="B3393" s="16" t="str">
        <f>IF(C3393="","",SUMIF('Account Ref'!B:B,'Trade Sheet'!C3393,'Account Ref'!A:A))</f>
        <v/>
      </c>
      <c r="C3393" s="33"/>
      <c r="D3393" s="34"/>
      <c r="E3393" s="34"/>
      <c r="L3393" s="37"/>
      <c r="M3393" s="38" t="str">
        <f t="shared" si="110"/>
        <v/>
      </c>
      <c r="N3393" s="39" t="str">
        <f t="shared" si="111"/>
        <v/>
      </c>
    </row>
    <row r="3394" spans="2:14" x14ac:dyDescent="0.25">
      <c r="B3394" s="16" t="str">
        <f>IF(C3394="","",SUMIF('Account Ref'!B:B,'Trade Sheet'!C3394,'Account Ref'!A:A))</f>
        <v/>
      </c>
      <c r="C3394" s="33"/>
      <c r="D3394" s="34"/>
      <c r="E3394" s="34"/>
      <c r="L3394" s="37"/>
      <c r="M3394" s="38" t="str">
        <f t="shared" si="110"/>
        <v/>
      </c>
      <c r="N3394" s="39" t="str">
        <f t="shared" si="111"/>
        <v/>
      </c>
    </row>
    <row r="3395" spans="2:14" x14ac:dyDescent="0.25">
      <c r="B3395" s="16" t="str">
        <f>IF(C3395="","",SUMIF('Account Ref'!B:B,'Trade Sheet'!C3395,'Account Ref'!A:A))</f>
        <v/>
      </c>
      <c r="C3395" s="33"/>
      <c r="D3395" s="34"/>
      <c r="E3395" s="34"/>
      <c r="L3395" s="37"/>
      <c r="M3395" s="38" t="str">
        <f t="shared" si="110"/>
        <v/>
      </c>
      <c r="N3395" s="39" t="str">
        <f t="shared" si="111"/>
        <v/>
      </c>
    </row>
    <row r="3396" spans="2:14" x14ac:dyDescent="0.25">
      <c r="B3396" s="16" t="str">
        <f>IF(C3396="","",SUMIF('Account Ref'!B:B,'Trade Sheet'!C3396,'Account Ref'!A:A))</f>
        <v/>
      </c>
      <c r="C3396" s="33"/>
      <c r="D3396" s="34"/>
      <c r="E3396" s="34"/>
      <c r="L3396" s="37"/>
      <c r="M3396" s="38" t="str">
        <f t="shared" si="110"/>
        <v/>
      </c>
      <c r="N3396" s="39" t="str">
        <f t="shared" si="111"/>
        <v/>
      </c>
    </row>
    <row r="3397" spans="2:14" x14ac:dyDescent="0.25">
      <c r="B3397" s="16" t="str">
        <f>IF(C3397="","",SUMIF('Account Ref'!B:B,'Trade Sheet'!C3397,'Account Ref'!A:A))</f>
        <v/>
      </c>
      <c r="C3397" s="33"/>
      <c r="D3397" s="34"/>
      <c r="E3397" s="34"/>
      <c r="L3397" s="37"/>
      <c r="M3397" s="38" t="str">
        <f t="shared" si="110"/>
        <v/>
      </c>
      <c r="N3397" s="39" t="str">
        <f t="shared" si="111"/>
        <v/>
      </c>
    </row>
    <row r="3398" spans="2:14" x14ac:dyDescent="0.25">
      <c r="B3398" s="16" t="str">
        <f>IF(C3398="","",SUMIF('Account Ref'!B:B,'Trade Sheet'!C3398,'Account Ref'!A:A))</f>
        <v/>
      </c>
      <c r="C3398" s="33"/>
      <c r="D3398" s="34"/>
      <c r="E3398" s="34"/>
      <c r="L3398" s="37"/>
      <c r="M3398" s="38" t="str">
        <f t="shared" si="110"/>
        <v/>
      </c>
      <c r="N3398" s="39" t="str">
        <f t="shared" si="111"/>
        <v/>
      </c>
    </row>
    <row r="3399" spans="2:14" x14ac:dyDescent="0.25">
      <c r="B3399" s="16" t="str">
        <f>IF(C3399="","",SUMIF('Account Ref'!B:B,'Trade Sheet'!C3399,'Account Ref'!A:A))</f>
        <v/>
      </c>
      <c r="C3399" s="33"/>
      <c r="D3399" s="34"/>
      <c r="E3399" s="34"/>
      <c r="L3399" s="37"/>
      <c r="M3399" s="38" t="str">
        <f t="shared" si="110"/>
        <v/>
      </c>
      <c r="N3399" s="39" t="str">
        <f t="shared" si="111"/>
        <v/>
      </c>
    </row>
    <row r="3400" spans="2:14" x14ac:dyDescent="0.25">
      <c r="B3400" s="16" t="str">
        <f>IF(C3400="","",SUMIF('Account Ref'!B:B,'Trade Sheet'!C3400,'Account Ref'!A:A))</f>
        <v/>
      </c>
      <c r="C3400" s="33"/>
      <c r="D3400" s="34"/>
      <c r="E3400" s="34"/>
      <c r="L3400" s="37"/>
      <c r="M3400" s="38" t="str">
        <f t="shared" si="110"/>
        <v/>
      </c>
      <c r="N3400" s="39" t="str">
        <f t="shared" si="111"/>
        <v/>
      </c>
    </row>
    <row r="3401" spans="2:14" x14ac:dyDescent="0.25">
      <c r="B3401" s="16" t="str">
        <f>IF(C3401="","",SUMIF('Account Ref'!B:B,'Trade Sheet'!C3401,'Account Ref'!A:A))</f>
        <v/>
      </c>
      <c r="C3401" s="33"/>
      <c r="D3401" s="34"/>
      <c r="E3401" s="34"/>
      <c r="L3401" s="37"/>
      <c r="M3401" s="38" t="str">
        <f t="shared" si="110"/>
        <v/>
      </c>
      <c r="N3401" s="39" t="str">
        <f t="shared" si="111"/>
        <v/>
      </c>
    </row>
    <row r="3402" spans="2:14" x14ac:dyDescent="0.25">
      <c r="B3402" s="16" t="str">
        <f>IF(C3402="","",SUMIF('Account Ref'!B:B,'Trade Sheet'!C3402,'Account Ref'!A:A))</f>
        <v/>
      </c>
      <c r="C3402" s="33"/>
      <c r="D3402" s="34"/>
      <c r="E3402" s="34"/>
      <c r="L3402" s="37"/>
      <c r="M3402" s="38" t="str">
        <f t="shared" si="110"/>
        <v/>
      </c>
      <c r="N3402" s="39" t="str">
        <f t="shared" si="111"/>
        <v/>
      </c>
    </row>
    <row r="3403" spans="2:14" x14ac:dyDescent="0.25">
      <c r="B3403" s="16" t="str">
        <f>IF(C3403="","",SUMIF('Account Ref'!B:B,'Trade Sheet'!C3403,'Account Ref'!A:A))</f>
        <v/>
      </c>
      <c r="C3403" s="33"/>
      <c r="D3403" s="34"/>
      <c r="E3403" s="34"/>
      <c r="L3403" s="37"/>
      <c r="M3403" s="38" t="str">
        <f t="shared" si="110"/>
        <v/>
      </c>
      <c r="N3403" s="39" t="str">
        <f t="shared" si="111"/>
        <v/>
      </c>
    </row>
    <row r="3404" spans="2:14" x14ac:dyDescent="0.25">
      <c r="B3404" s="16" t="str">
        <f>IF(C3404="","",SUMIF('Account Ref'!B:B,'Trade Sheet'!C3404,'Account Ref'!A:A))</f>
        <v/>
      </c>
      <c r="C3404" s="33"/>
      <c r="D3404" s="34"/>
      <c r="E3404" s="34"/>
      <c r="L3404" s="37"/>
      <c r="M3404" s="38" t="str">
        <f t="shared" si="110"/>
        <v/>
      </c>
      <c r="N3404" s="39" t="str">
        <f t="shared" si="111"/>
        <v/>
      </c>
    </row>
    <row r="3405" spans="2:14" x14ac:dyDescent="0.25">
      <c r="B3405" s="16" t="str">
        <f>IF(C3405="","",SUMIF('Account Ref'!B:B,'Trade Sheet'!C3405,'Account Ref'!A:A))</f>
        <v/>
      </c>
      <c r="C3405" s="33"/>
      <c r="D3405" s="34"/>
      <c r="E3405" s="34"/>
      <c r="L3405" s="37"/>
      <c r="M3405" s="38" t="str">
        <f t="shared" si="110"/>
        <v/>
      </c>
      <c r="N3405" s="39" t="str">
        <f t="shared" si="111"/>
        <v/>
      </c>
    </row>
    <row r="3406" spans="2:14" x14ac:dyDescent="0.25">
      <c r="B3406" s="16" t="str">
        <f>IF(C3406="","",SUMIF('Account Ref'!B:B,'Trade Sheet'!C3406,'Account Ref'!A:A))</f>
        <v/>
      </c>
      <c r="C3406" s="33"/>
      <c r="D3406" s="34"/>
      <c r="E3406" s="34"/>
      <c r="L3406" s="37"/>
      <c r="M3406" s="38" t="str">
        <f t="shared" si="110"/>
        <v/>
      </c>
      <c r="N3406" s="39" t="str">
        <f t="shared" si="111"/>
        <v/>
      </c>
    </row>
    <row r="3407" spans="2:14" x14ac:dyDescent="0.25">
      <c r="B3407" s="16" t="str">
        <f>IF(C3407="","",SUMIF('Account Ref'!B:B,'Trade Sheet'!C3407,'Account Ref'!A:A))</f>
        <v/>
      </c>
      <c r="C3407" s="33"/>
      <c r="D3407" s="34"/>
      <c r="E3407" s="34"/>
      <c r="L3407" s="37"/>
      <c r="M3407" s="38" t="str">
        <f t="shared" si="110"/>
        <v/>
      </c>
      <c r="N3407" s="39" t="str">
        <f t="shared" si="111"/>
        <v/>
      </c>
    </row>
    <row r="3408" spans="2:14" x14ac:dyDescent="0.25">
      <c r="B3408" s="16" t="str">
        <f>IF(C3408="","",SUMIF('Account Ref'!B:B,'Trade Sheet'!C3408,'Account Ref'!A:A))</f>
        <v/>
      </c>
      <c r="C3408" s="33"/>
      <c r="D3408" s="34"/>
      <c r="E3408" s="34"/>
      <c r="L3408" s="37"/>
      <c r="M3408" s="38" t="str">
        <f t="shared" si="110"/>
        <v/>
      </c>
      <c r="N3408" s="39" t="str">
        <f t="shared" si="111"/>
        <v/>
      </c>
    </row>
    <row r="3409" spans="2:14" x14ac:dyDescent="0.25">
      <c r="B3409" s="16" t="str">
        <f>IF(C3409="","",SUMIF('Account Ref'!B:B,'Trade Sheet'!C3409,'Account Ref'!A:A))</f>
        <v/>
      </c>
      <c r="C3409" s="33"/>
      <c r="D3409" s="34"/>
      <c r="E3409" s="34"/>
      <c r="L3409" s="37"/>
      <c r="M3409" s="38" t="str">
        <f t="shared" si="110"/>
        <v/>
      </c>
      <c r="N3409" s="39" t="str">
        <f t="shared" si="111"/>
        <v/>
      </c>
    </row>
    <row r="3410" spans="2:14" x14ac:dyDescent="0.25">
      <c r="B3410" s="16" t="str">
        <f>IF(C3410="","",SUMIF('Account Ref'!B:B,'Trade Sheet'!C3410,'Account Ref'!A:A))</f>
        <v/>
      </c>
      <c r="C3410" s="33"/>
      <c r="D3410" s="34"/>
      <c r="E3410" s="34"/>
      <c r="L3410" s="37"/>
      <c r="M3410" s="38" t="str">
        <f t="shared" si="110"/>
        <v/>
      </c>
      <c r="N3410" s="39" t="str">
        <f t="shared" si="111"/>
        <v/>
      </c>
    </row>
    <row r="3411" spans="2:14" x14ac:dyDescent="0.25">
      <c r="B3411" s="16" t="str">
        <f>IF(C3411="","",SUMIF('Account Ref'!B:B,'Trade Sheet'!C3411,'Account Ref'!A:A))</f>
        <v/>
      </c>
      <c r="C3411" s="33"/>
      <c r="D3411" s="34"/>
      <c r="E3411" s="34"/>
      <c r="L3411" s="37"/>
      <c r="M3411" s="38" t="str">
        <f t="shared" si="110"/>
        <v/>
      </c>
      <c r="N3411" s="39" t="str">
        <f t="shared" si="111"/>
        <v/>
      </c>
    </row>
    <row r="3412" spans="2:14" x14ac:dyDescent="0.25">
      <c r="B3412" s="16" t="str">
        <f>IF(C3412="","",SUMIF('Account Ref'!B:B,'Trade Sheet'!C3412,'Account Ref'!A:A))</f>
        <v/>
      </c>
      <c r="C3412" s="33"/>
      <c r="D3412" s="34"/>
      <c r="E3412" s="34"/>
      <c r="L3412" s="37"/>
      <c r="M3412" s="38" t="str">
        <f t="shared" si="110"/>
        <v/>
      </c>
      <c r="N3412" s="39" t="str">
        <f t="shared" si="111"/>
        <v/>
      </c>
    </row>
    <row r="3413" spans="2:14" x14ac:dyDescent="0.25">
      <c r="B3413" s="16" t="str">
        <f>IF(C3413="","",SUMIF('Account Ref'!B:B,'Trade Sheet'!C3413,'Account Ref'!A:A))</f>
        <v/>
      </c>
      <c r="C3413" s="33"/>
      <c r="D3413" s="34"/>
      <c r="E3413" s="34"/>
      <c r="L3413" s="37"/>
      <c r="M3413" s="38" t="str">
        <f t="shared" si="110"/>
        <v/>
      </c>
      <c r="N3413" s="39" t="str">
        <f t="shared" si="111"/>
        <v/>
      </c>
    </row>
    <row r="3414" spans="2:14" x14ac:dyDescent="0.25">
      <c r="B3414" s="16" t="str">
        <f>IF(C3414="","",SUMIF('Account Ref'!B:B,'Trade Sheet'!C3414,'Account Ref'!A:A))</f>
        <v/>
      </c>
      <c r="C3414" s="33"/>
      <c r="D3414" s="34"/>
      <c r="E3414" s="34"/>
      <c r="L3414" s="37"/>
      <c r="M3414" s="38" t="str">
        <f t="shared" si="110"/>
        <v/>
      </c>
      <c r="N3414" s="39" t="str">
        <f t="shared" si="111"/>
        <v/>
      </c>
    </row>
    <row r="3415" spans="2:14" x14ac:dyDescent="0.25">
      <c r="B3415" s="16" t="str">
        <f>IF(C3415="","",SUMIF('Account Ref'!B:B,'Trade Sheet'!C3415,'Account Ref'!A:A))</f>
        <v/>
      </c>
      <c r="C3415" s="33"/>
      <c r="D3415" s="34"/>
      <c r="E3415" s="34"/>
      <c r="L3415" s="37"/>
      <c r="M3415" s="38" t="str">
        <f t="shared" si="110"/>
        <v/>
      </c>
      <c r="N3415" s="39" t="str">
        <f t="shared" si="111"/>
        <v/>
      </c>
    </row>
    <row r="3416" spans="2:14" x14ac:dyDescent="0.25">
      <c r="B3416" s="16" t="str">
        <f>IF(C3416="","",SUMIF('Account Ref'!B:B,'Trade Sheet'!C3416,'Account Ref'!A:A))</f>
        <v/>
      </c>
      <c r="C3416" s="33"/>
      <c r="D3416" s="34"/>
      <c r="E3416" s="34"/>
      <c r="L3416" s="37"/>
      <c r="M3416" s="38" t="str">
        <f t="shared" si="110"/>
        <v/>
      </c>
      <c r="N3416" s="39" t="str">
        <f t="shared" si="111"/>
        <v/>
      </c>
    </row>
    <row r="3417" spans="2:14" x14ac:dyDescent="0.25">
      <c r="B3417" s="16" t="str">
        <f>IF(C3417="","",SUMIF('Account Ref'!B:B,'Trade Sheet'!C3417,'Account Ref'!A:A))</f>
        <v/>
      </c>
      <c r="C3417" s="33"/>
      <c r="D3417" s="34"/>
      <c r="E3417" s="34"/>
      <c r="L3417" s="37"/>
      <c r="M3417" s="38" t="str">
        <f t="shared" si="110"/>
        <v/>
      </c>
      <c r="N3417" s="39" t="str">
        <f t="shared" si="111"/>
        <v/>
      </c>
    </row>
    <row r="3418" spans="2:14" x14ac:dyDescent="0.25">
      <c r="B3418" s="16" t="str">
        <f>IF(C3418="","",SUMIF('Account Ref'!B:B,'Trade Sheet'!C3418,'Account Ref'!A:A))</f>
        <v/>
      </c>
      <c r="C3418" s="33"/>
      <c r="D3418" s="34"/>
      <c r="E3418" s="34"/>
      <c r="L3418" s="37"/>
      <c r="M3418" s="38" t="str">
        <f t="shared" si="110"/>
        <v/>
      </c>
      <c r="N3418" s="39" t="str">
        <f t="shared" si="111"/>
        <v/>
      </c>
    </row>
    <row r="3419" spans="2:14" x14ac:dyDescent="0.25">
      <c r="B3419" s="16" t="str">
        <f>IF(C3419="","",SUMIF('Account Ref'!B:B,'Trade Sheet'!C3419,'Account Ref'!A:A))</f>
        <v/>
      </c>
      <c r="C3419" s="33"/>
      <c r="D3419" s="34"/>
      <c r="E3419" s="34"/>
      <c r="L3419" s="37"/>
      <c r="M3419" s="38" t="str">
        <f t="shared" si="110"/>
        <v/>
      </c>
      <c r="N3419" s="39" t="str">
        <f t="shared" si="111"/>
        <v/>
      </c>
    </row>
    <row r="3420" spans="2:14" x14ac:dyDescent="0.25">
      <c r="B3420" s="16" t="str">
        <f>IF(C3420="","",SUMIF('Account Ref'!B:B,'Trade Sheet'!C3420,'Account Ref'!A:A))</f>
        <v/>
      </c>
      <c r="C3420" s="33"/>
      <c r="D3420" s="34"/>
      <c r="E3420" s="34"/>
      <c r="L3420" s="37"/>
      <c r="M3420" s="38" t="str">
        <f t="shared" si="110"/>
        <v/>
      </c>
      <c r="N3420" s="39" t="str">
        <f t="shared" si="111"/>
        <v/>
      </c>
    </row>
    <row r="3421" spans="2:14" x14ac:dyDescent="0.25">
      <c r="B3421" s="16" t="str">
        <f>IF(C3421="","",SUMIF('Account Ref'!B:B,'Trade Sheet'!C3421,'Account Ref'!A:A))</f>
        <v/>
      </c>
      <c r="C3421" s="33"/>
      <c r="D3421" s="34"/>
      <c r="E3421" s="34"/>
      <c r="L3421" s="37"/>
      <c r="M3421" s="38" t="str">
        <f t="shared" si="110"/>
        <v/>
      </c>
      <c r="N3421" s="39" t="str">
        <f t="shared" si="111"/>
        <v/>
      </c>
    </row>
    <row r="3422" spans="2:14" x14ac:dyDescent="0.25">
      <c r="B3422" s="16" t="str">
        <f>IF(C3422="","",SUMIF('Account Ref'!B:B,'Trade Sheet'!C3422,'Account Ref'!A:A))</f>
        <v/>
      </c>
      <c r="C3422" s="33"/>
      <c r="D3422" s="34"/>
      <c r="E3422" s="34"/>
      <c r="L3422" s="37"/>
      <c r="M3422" s="38" t="str">
        <f t="shared" si="110"/>
        <v/>
      </c>
      <c r="N3422" s="39" t="str">
        <f t="shared" si="111"/>
        <v/>
      </c>
    </row>
    <row r="3423" spans="2:14" x14ac:dyDescent="0.25">
      <c r="B3423" s="16" t="str">
        <f>IF(C3423="","",SUMIF('Account Ref'!B:B,'Trade Sheet'!C3423,'Account Ref'!A:A))</f>
        <v/>
      </c>
      <c r="C3423" s="33"/>
      <c r="D3423" s="34"/>
      <c r="E3423" s="34"/>
      <c r="L3423" s="37"/>
      <c r="M3423" s="38" t="str">
        <f t="shared" si="110"/>
        <v/>
      </c>
      <c r="N3423" s="39" t="str">
        <f t="shared" si="111"/>
        <v/>
      </c>
    </row>
    <row r="3424" spans="2:14" x14ac:dyDescent="0.25">
      <c r="B3424" s="16" t="str">
        <f>IF(C3424="","",SUMIF('Account Ref'!B:B,'Trade Sheet'!C3424,'Account Ref'!A:A))</f>
        <v/>
      </c>
      <c r="C3424" s="33"/>
      <c r="D3424" s="34"/>
      <c r="E3424" s="34"/>
      <c r="L3424" s="37"/>
      <c r="M3424" s="38" t="str">
        <f t="shared" si="110"/>
        <v/>
      </c>
      <c r="N3424" s="39" t="str">
        <f t="shared" si="111"/>
        <v/>
      </c>
    </row>
    <row r="3425" spans="2:14" x14ac:dyDescent="0.25">
      <c r="B3425" s="16" t="str">
        <f>IF(C3425="","",SUMIF('Account Ref'!B:B,'Trade Sheet'!C3425,'Account Ref'!A:A))</f>
        <v/>
      </c>
      <c r="C3425" s="33"/>
      <c r="D3425" s="34"/>
      <c r="E3425" s="34"/>
      <c r="L3425" s="37"/>
      <c r="M3425" s="38" t="str">
        <f t="shared" si="110"/>
        <v/>
      </c>
      <c r="N3425" s="39" t="str">
        <f t="shared" si="111"/>
        <v/>
      </c>
    </row>
    <row r="3426" spans="2:14" x14ac:dyDescent="0.25">
      <c r="B3426" s="16" t="str">
        <f>IF(C3426="","",SUMIF('Account Ref'!B:B,'Trade Sheet'!C3426,'Account Ref'!A:A))</f>
        <v/>
      </c>
      <c r="C3426" s="33"/>
      <c r="D3426" s="34"/>
      <c r="E3426" s="34"/>
      <c r="L3426" s="37"/>
      <c r="M3426" s="38" t="str">
        <f t="shared" si="110"/>
        <v/>
      </c>
      <c r="N3426" s="39" t="str">
        <f t="shared" si="111"/>
        <v/>
      </c>
    </row>
    <row r="3427" spans="2:14" x14ac:dyDescent="0.25">
      <c r="B3427" s="16" t="str">
        <f>IF(C3427="","",SUMIF('Account Ref'!B:B,'Trade Sheet'!C3427,'Account Ref'!A:A))</f>
        <v/>
      </c>
      <c r="C3427" s="33"/>
      <c r="D3427" s="34"/>
      <c r="E3427" s="34"/>
      <c r="L3427" s="37"/>
      <c r="M3427" s="38" t="str">
        <f t="shared" si="110"/>
        <v/>
      </c>
      <c r="N3427" s="39" t="str">
        <f t="shared" si="111"/>
        <v/>
      </c>
    </row>
    <row r="3428" spans="2:14" x14ac:dyDescent="0.25">
      <c r="B3428" s="16" t="str">
        <f>IF(C3428="","",SUMIF('Account Ref'!B:B,'Trade Sheet'!C3428,'Account Ref'!A:A))</f>
        <v/>
      </c>
      <c r="C3428" s="33"/>
      <c r="D3428" s="34"/>
      <c r="E3428" s="34"/>
      <c r="L3428" s="37"/>
      <c r="M3428" s="38" t="str">
        <f t="shared" si="110"/>
        <v/>
      </c>
      <c r="N3428" s="39" t="str">
        <f t="shared" si="111"/>
        <v/>
      </c>
    </row>
    <row r="3429" spans="2:14" x14ac:dyDescent="0.25">
      <c r="B3429" s="16" t="str">
        <f>IF(C3429="","",SUMIF('Account Ref'!B:B,'Trade Sheet'!C3429,'Account Ref'!A:A))</f>
        <v/>
      </c>
      <c r="C3429" s="33"/>
      <c r="D3429" s="34"/>
      <c r="E3429" s="34"/>
      <c r="L3429" s="37"/>
      <c r="M3429" s="38" t="str">
        <f t="shared" si="110"/>
        <v/>
      </c>
      <c r="N3429" s="39" t="str">
        <f t="shared" si="111"/>
        <v/>
      </c>
    </row>
    <row r="3430" spans="2:14" x14ac:dyDescent="0.25">
      <c r="B3430" s="16" t="str">
        <f>IF(C3430="","",SUMIF('Account Ref'!B:B,'Trade Sheet'!C3430,'Account Ref'!A:A))</f>
        <v/>
      </c>
      <c r="C3430" s="33"/>
      <c r="D3430" s="34"/>
      <c r="E3430" s="34"/>
      <c r="L3430" s="37"/>
      <c r="M3430" s="38" t="str">
        <f t="shared" si="110"/>
        <v/>
      </c>
      <c r="N3430" s="39" t="str">
        <f t="shared" si="111"/>
        <v/>
      </c>
    </row>
    <row r="3431" spans="2:14" x14ac:dyDescent="0.25">
      <c r="B3431" s="16" t="str">
        <f>IF(C3431="","",SUMIF('Account Ref'!B:B,'Trade Sheet'!C3431,'Account Ref'!A:A))</f>
        <v/>
      </c>
      <c r="C3431" s="33"/>
      <c r="D3431" s="34"/>
      <c r="E3431" s="34"/>
      <c r="L3431" s="37"/>
      <c r="M3431" s="38" t="str">
        <f t="shared" si="110"/>
        <v/>
      </c>
      <c r="N3431" s="39" t="str">
        <f t="shared" si="111"/>
        <v/>
      </c>
    </row>
    <row r="3432" spans="2:14" x14ac:dyDescent="0.25">
      <c r="B3432" s="16" t="str">
        <f>IF(C3432="","",SUMIF('Account Ref'!B:B,'Trade Sheet'!C3432,'Account Ref'!A:A))</f>
        <v/>
      </c>
      <c r="C3432" s="33"/>
      <c r="D3432" s="34"/>
      <c r="E3432" s="34"/>
      <c r="L3432" s="37"/>
      <c r="M3432" s="38" t="str">
        <f t="shared" ref="M3432:M3495" si="112">IF(H3432="","",H3432*L3432)</f>
        <v/>
      </c>
      <c r="N3432" s="39" t="str">
        <f t="shared" ref="N3432:N3495" si="113">IF(M3432="","",I3432*-M3432)</f>
        <v/>
      </c>
    </row>
    <row r="3433" spans="2:14" x14ac:dyDescent="0.25">
      <c r="B3433" s="16" t="str">
        <f>IF(C3433="","",SUMIF('Account Ref'!B:B,'Trade Sheet'!C3433,'Account Ref'!A:A))</f>
        <v/>
      </c>
      <c r="C3433" s="33"/>
      <c r="D3433" s="34"/>
      <c r="E3433" s="34"/>
      <c r="L3433" s="37"/>
      <c r="M3433" s="38" t="str">
        <f t="shared" si="112"/>
        <v/>
      </c>
      <c r="N3433" s="39" t="str">
        <f t="shared" si="113"/>
        <v/>
      </c>
    </row>
    <row r="3434" spans="2:14" x14ac:dyDescent="0.25">
      <c r="B3434" s="16" t="str">
        <f>IF(C3434="","",SUMIF('Account Ref'!B:B,'Trade Sheet'!C3434,'Account Ref'!A:A))</f>
        <v/>
      </c>
      <c r="C3434" s="33"/>
      <c r="D3434" s="34"/>
      <c r="E3434" s="34"/>
      <c r="L3434" s="37"/>
      <c r="M3434" s="38" t="str">
        <f t="shared" si="112"/>
        <v/>
      </c>
      <c r="N3434" s="39" t="str">
        <f t="shared" si="113"/>
        <v/>
      </c>
    </row>
    <row r="3435" spans="2:14" x14ac:dyDescent="0.25">
      <c r="B3435" s="16" t="str">
        <f>IF(C3435="","",SUMIF('Account Ref'!B:B,'Trade Sheet'!C3435,'Account Ref'!A:A))</f>
        <v/>
      </c>
      <c r="C3435" s="33"/>
      <c r="D3435" s="34"/>
      <c r="E3435" s="34"/>
      <c r="L3435" s="37"/>
      <c r="M3435" s="38" t="str">
        <f t="shared" si="112"/>
        <v/>
      </c>
      <c r="N3435" s="39" t="str">
        <f t="shared" si="113"/>
        <v/>
      </c>
    </row>
    <row r="3436" spans="2:14" x14ac:dyDescent="0.25">
      <c r="B3436" s="16" t="str">
        <f>IF(C3436="","",SUMIF('Account Ref'!B:B,'Trade Sheet'!C3436,'Account Ref'!A:A))</f>
        <v/>
      </c>
      <c r="C3436" s="33"/>
      <c r="D3436" s="34"/>
      <c r="E3436" s="34"/>
      <c r="L3436" s="37"/>
      <c r="M3436" s="38" t="str">
        <f t="shared" si="112"/>
        <v/>
      </c>
      <c r="N3436" s="39" t="str">
        <f t="shared" si="113"/>
        <v/>
      </c>
    </row>
    <row r="3437" spans="2:14" x14ac:dyDescent="0.25">
      <c r="B3437" s="16" t="str">
        <f>IF(C3437="","",SUMIF('Account Ref'!B:B,'Trade Sheet'!C3437,'Account Ref'!A:A))</f>
        <v/>
      </c>
      <c r="C3437" s="33"/>
      <c r="D3437" s="34"/>
      <c r="E3437" s="34"/>
      <c r="L3437" s="37"/>
      <c r="M3437" s="38" t="str">
        <f t="shared" si="112"/>
        <v/>
      </c>
      <c r="N3437" s="39" t="str">
        <f t="shared" si="113"/>
        <v/>
      </c>
    </row>
    <row r="3438" spans="2:14" x14ac:dyDescent="0.25">
      <c r="B3438" s="16" t="str">
        <f>IF(C3438="","",SUMIF('Account Ref'!B:B,'Trade Sheet'!C3438,'Account Ref'!A:A))</f>
        <v/>
      </c>
      <c r="C3438" s="33"/>
      <c r="D3438" s="34"/>
      <c r="E3438" s="34"/>
      <c r="L3438" s="37"/>
      <c r="M3438" s="38" t="str">
        <f t="shared" si="112"/>
        <v/>
      </c>
      <c r="N3438" s="39" t="str">
        <f t="shared" si="113"/>
        <v/>
      </c>
    </row>
    <row r="3439" spans="2:14" x14ac:dyDescent="0.25">
      <c r="B3439" s="16" t="str">
        <f>IF(C3439="","",SUMIF('Account Ref'!B:B,'Trade Sheet'!C3439,'Account Ref'!A:A))</f>
        <v/>
      </c>
      <c r="C3439" s="33"/>
      <c r="D3439" s="34"/>
      <c r="E3439" s="34"/>
      <c r="L3439" s="37"/>
      <c r="M3439" s="38" t="str">
        <f t="shared" si="112"/>
        <v/>
      </c>
      <c r="N3439" s="39" t="str">
        <f t="shared" si="113"/>
        <v/>
      </c>
    </row>
    <row r="3440" spans="2:14" x14ac:dyDescent="0.25">
      <c r="B3440" s="16" t="str">
        <f>IF(C3440="","",SUMIF('Account Ref'!B:B,'Trade Sheet'!C3440,'Account Ref'!A:A))</f>
        <v/>
      </c>
      <c r="C3440" s="33"/>
      <c r="D3440" s="34"/>
      <c r="E3440" s="34"/>
      <c r="L3440" s="37"/>
      <c r="M3440" s="38" t="str">
        <f t="shared" si="112"/>
        <v/>
      </c>
      <c r="N3440" s="39" t="str">
        <f t="shared" si="113"/>
        <v/>
      </c>
    </row>
    <row r="3441" spans="2:14" x14ac:dyDescent="0.25">
      <c r="B3441" s="16" t="str">
        <f>IF(C3441="","",SUMIF('Account Ref'!B:B,'Trade Sheet'!C3441,'Account Ref'!A:A))</f>
        <v/>
      </c>
      <c r="C3441" s="33"/>
      <c r="D3441" s="34"/>
      <c r="E3441" s="34"/>
      <c r="L3441" s="37"/>
      <c r="M3441" s="38" t="str">
        <f t="shared" si="112"/>
        <v/>
      </c>
      <c r="N3441" s="39" t="str">
        <f t="shared" si="113"/>
        <v/>
      </c>
    </row>
    <row r="3442" spans="2:14" x14ac:dyDescent="0.25">
      <c r="B3442" s="16" t="str">
        <f>IF(C3442="","",SUMIF('Account Ref'!B:B,'Trade Sheet'!C3442,'Account Ref'!A:A))</f>
        <v/>
      </c>
      <c r="C3442" s="33"/>
      <c r="D3442" s="34"/>
      <c r="E3442" s="34"/>
      <c r="L3442" s="37"/>
      <c r="M3442" s="38" t="str">
        <f t="shared" si="112"/>
        <v/>
      </c>
      <c r="N3442" s="39" t="str">
        <f t="shared" si="113"/>
        <v/>
      </c>
    </row>
    <row r="3443" spans="2:14" x14ac:dyDescent="0.25">
      <c r="B3443" s="16" t="str">
        <f>IF(C3443="","",SUMIF('Account Ref'!B:B,'Trade Sheet'!C3443,'Account Ref'!A:A))</f>
        <v/>
      </c>
      <c r="C3443" s="33"/>
      <c r="D3443" s="34"/>
      <c r="E3443" s="34"/>
      <c r="L3443" s="37"/>
      <c r="M3443" s="38" t="str">
        <f t="shared" si="112"/>
        <v/>
      </c>
      <c r="N3443" s="39" t="str">
        <f t="shared" si="113"/>
        <v/>
      </c>
    </row>
    <row r="3444" spans="2:14" x14ac:dyDescent="0.25">
      <c r="B3444" s="16" t="str">
        <f>IF(C3444="","",SUMIF('Account Ref'!B:B,'Trade Sheet'!C3444,'Account Ref'!A:A))</f>
        <v/>
      </c>
      <c r="C3444" s="33"/>
      <c r="D3444" s="34"/>
      <c r="E3444" s="34"/>
      <c r="L3444" s="37"/>
      <c r="M3444" s="38" t="str">
        <f t="shared" si="112"/>
        <v/>
      </c>
      <c r="N3444" s="39" t="str">
        <f t="shared" si="113"/>
        <v/>
      </c>
    </row>
    <row r="3445" spans="2:14" x14ac:dyDescent="0.25">
      <c r="B3445" s="16" t="str">
        <f>IF(C3445="","",SUMIF('Account Ref'!B:B,'Trade Sheet'!C3445,'Account Ref'!A:A))</f>
        <v/>
      </c>
      <c r="C3445" s="33"/>
      <c r="D3445" s="34"/>
      <c r="E3445" s="34"/>
      <c r="L3445" s="37"/>
      <c r="M3445" s="38" t="str">
        <f t="shared" si="112"/>
        <v/>
      </c>
      <c r="N3445" s="39" t="str">
        <f t="shared" si="113"/>
        <v/>
      </c>
    </row>
    <row r="3446" spans="2:14" x14ac:dyDescent="0.25">
      <c r="B3446" s="16" t="str">
        <f>IF(C3446="","",SUMIF('Account Ref'!B:B,'Trade Sheet'!C3446,'Account Ref'!A:A))</f>
        <v/>
      </c>
      <c r="C3446" s="33"/>
      <c r="D3446" s="34"/>
      <c r="E3446" s="34"/>
      <c r="L3446" s="37"/>
      <c r="M3446" s="38" t="str">
        <f t="shared" si="112"/>
        <v/>
      </c>
      <c r="N3446" s="39" t="str">
        <f t="shared" si="113"/>
        <v/>
      </c>
    </row>
    <row r="3447" spans="2:14" x14ac:dyDescent="0.25">
      <c r="B3447" s="16" t="str">
        <f>IF(C3447="","",SUMIF('Account Ref'!B:B,'Trade Sheet'!C3447,'Account Ref'!A:A))</f>
        <v/>
      </c>
      <c r="C3447" s="33"/>
      <c r="D3447" s="34"/>
      <c r="E3447" s="34"/>
      <c r="L3447" s="37"/>
      <c r="M3447" s="38" t="str">
        <f t="shared" si="112"/>
        <v/>
      </c>
      <c r="N3447" s="39" t="str">
        <f t="shared" si="113"/>
        <v/>
      </c>
    </row>
    <row r="3448" spans="2:14" x14ac:dyDescent="0.25">
      <c r="B3448" s="16" t="str">
        <f>IF(C3448="","",SUMIF('Account Ref'!B:B,'Trade Sheet'!C3448,'Account Ref'!A:A))</f>
        <v/>
      </c>
      <c r="C3448" s="33"/>
      <c r="D3448" s="34"/>
      <c r="E3448" s="34"/>
      <c r="L3448" s="37"/>
      <c r="M3448" s="38" t="str">
        <f t="shared" si="112"/>
        <v/>
      </c>
      <c r="N3448" s="39" t="str">
        <f t="shared" si="113"/>
        <v/>
      </c>
    </row>
    <row r="3449" spans="2:14" x14ac:dyDescent="0.25">
      <c r="B3449" s="16" t="str">
        <f>IF(C3449="","",SUMIF('Account Ref'!B:B,'Trade Sheet'!C3449,'Account Ref'!A:A))</f>
        <v/>
      </c>
      <c r="C3449" s="33"/>
      <c r="D3449" s="34"/>
      <c r="E3449" s="34"/>
      <c r="L3449" s="37"/>
      <c r="M3449" s="38" t="str">
        <f t="shared" si="112"/>
        <v/>
      </c>
      <c r="N3449" s="39" t="str">
        <f t="shared" si="113"/>
        <v/>
      </c>
    </row>
    <row r="3450" spans="2:14" x14ac:dyDescent="0.25">
      <c r="B3450" s="16" t="str">
        <f>IF(C3450="","",SUMIF('Account Ref'!B:B,'Trade Sheet'!C3450,'Account Ref'!A:A))</f>
        <v/>
      </c>
      <c r="C3450" s="33"/>
      <c r="D3450" s="34"/>
      <c r="E3450" s="34"/>
      <c r="L3450" s="37"/>
      <c r="M3450" s="38" t="str">
        <f t="shared" si="112"/>
        <v/>
      </c>
      <c r="N3450" s="39" t="str">
        <f t="shared" si="113"/>
        <v/>
      </c>
    </row>
    <row r="3451" spans="2:14" x14ac:dyDescent="0.25">
      <c r="B3451" s="16" t="str">
        <f>IF(C3451="","",SUMIF('Account Ref'!B:B,'Trade Sheet'!C3451,'Account Ref'!A:A))</f>
        <v/>
      </c>
      <c r="C3451" s="33"/>
      <c r="D3451" s="34"/>
      <c r="E3451" s="34"/>
      <c r="L3451" s="37"/>
      <c r="M3451" s="38" t="str">
        <f t="shared" si="112"/>
        <v/>
      </c>
      <c r="N3451" s="39" t="str">
        <f t="shared" si="113"/>
        <v/>
      </c>
    </row>
    <row r="3452" spans="2:14" x14ac:dyDescent="0.25">
      <c r="B3452" s="16" t="str">
        <f>IF(C3452="","",SUMIF('Account Ref'!B:B,'Trade Sheet'!C3452,'Account Ref'!A:A))</f>
        <v/>
      </c>
      <c r="C3452" s="33"/>
      <c r="D3452" s="34"/>
      <c r="E3452" s="34"/>
      <c r="L3452" s="37"/>
      <c r="M3452" s="38" t="str">
        <f t="shared" si="112"/>
        <v/>
      </c>
      <c r="N3452" s="39" t="str">
        <f t="shared" si="113"/>
        <v/>
      </c>
    </row>
    <row r="3453" spans="2:14" x14ac:dyDescent="0.25">
      <c r="B3453" s="16" t="str">
        <f>IF(C3453="","",SUMIF('Account Ref'!B:B,'Trade Sheet'!C3453,'Account Ref'!A:A))</f>
        <v/>
      </c>
      <c r="C3453" s="33"/>
      <c r="D3453" s="34"/>
      <c r="E3453" s="34"/>
      <c r="L3453" s="37"/>
      <c r="M3453" s="38" t="str">
        <f t="shared" si="112"/>
        <v/>
      </c>
      <c r="N3453" s="39" t="str">
        <f t="shared" si="113"/>
        <v/>
      </c>
    </row>
    <row r="3454" spans="2:14" x14ac:dyDescent="0.25">
      <c r="B3454" s="16" t="str">
        <f>IF(C3454="","",SUMIF('Account Ref'!B:B,'Trade Sheet'!C3454,'Account Ref'!A:A))</f>
        <v/>
      </c>
      <c r="C3454" s="33"/>
      <c r="D3454" s="34"/>
      <c r="E3454" s="34"/>
      <c r="L3454" s="37"/>
      <c r="M3454" s="38" t="str">
        <f t="shared" si="112"/>
        <v/>
      </c>
      <c r="N3454" s="39" t="str">
        <f t="shared" si="113"/>
        <v/>
      </c>
    </row>
    <row r="3455" spans="2:14" x14ac:dyDescent="0.25">
      <c r="B3455" s="16" t="str">
        <f>IF(C3455="","",SUMIF('Account Ref'!B:B,'Trade Sheet'!C3455,'Account Ref'!A:A))</f>
        <v/>
      </c>
      <c r="C3455" s="33"/>
      <c r="D3455" s="34"/>
      <c r="E3455" s="34"/>
      <c r="L3455" s="37"/>
      <c r="M3455" s="38" t="str">
        <f t="shared" si="112"/>
        <v/>
      </c>
      <c r="N3455" s="39" t="str">
        <f t="shared" si="113"/>
        <v/>
      </c>
    </row>
    <row r="3456" spans="2:14" x14ac:dyDescent="0.25">
      <c r="B3456" s="16" t="str">
        <f>IF(C3456="","",SUMIF('Account Ref'!B:B,'Trade Sheet'!C3456,'Account Ref'!A:A))</f>
        <v/>
      </c>
      <c r="C3456" s="33"/>
      <c r="D3456" s="34"/>
      <c r="E3456" s="34"/>
      <c r="L3456" s="37"/>
      <c r="M3456" s="38" t="str">
        <f t="shared" si="112"/>
        <v/>
      </c>
      <c r="N3456" s="39" t="str">
        <f t="shared" si="113"/>
        <v/>
      </c>
    </row>
    <row r="3457" spans="2:14" x14ac:dyDescent="0.25">
      <c r="B3457" s="16" t="str">
        <f>IF(C3457="","",SUMIF('Account Ref'!B:B,'Trade Sheet'!C3457,'Account Ref'!A:A))</f>
        <v/>
      </c>
      <c r="C3457" s="33"/>
      <c r="D3457" s="34"/>
      <c r="E3457" s="34"/>
      <c r="L3457" s="37"/>
      <c r="M3457" s="38" t="str">
        <f t="shared" si="112"/>
        <v/>
      </c>
      <c r="N3457" s="39" t="str">
        <f t="shared" si="113"/>
        <v/>
      </c>
    </row>
    <row r="3458" spans="2:14" x14ac:dyDescent="0.25">
      <c r="B3458" s="16" t="str">
        <f>IF(C3458="","",SUMIF('Account Ref'!B:B,'Trade Sheet'!C3458,'Account Ref'!A:A))</f>
        <v/>
      </c>
      <c r="C3458" s="33"/>
      <c r="D3458" s="34"/>
      <c r="E3458" s="34"/>
      <c r="L3458" s="37"/>
      <c r="M3458" s="38" t="str">
        <f t="shared" si="112"/>
        <v/>
      </c>
      <c r="N3458" s="39" t="str">
        <f t="shared" si="113"/>
        <v/>
      </c>
    </row>
    <row r="3459" spans="2:14" x14ac:dyDescent="0.25">
      <c r="B3459" s="16" t="str">
        <f>IF(C3459="","",SUMIF('Account Ref'!B:B,'Trade Sheet'!C3459,'Account Ref'!A:A))</f>
        <v/>
      </c>
      <c r="C3459" s="33"/>
      <c r="D3459" s="34"/>
      <c r="E3459" s="34"/>
      <c r="L3459" s="37"/>
      <c r="M3459" s="38" t="str">
        <f t="shared" si="112"/>
        <v/>
      </c>
      <c r="N3459" s="39" t="str">
        <f t="shared" si="113"/>
        <v/>
      </c>
    </row>
    <row r="3460" spans="2:14" x14ac:dyDescent="0.25">
      <c r="B3460" s="16" t="str">
        <f>IF(C3460="","",SUMIF('Account Ref'!B:B,'Trade Sheet'!C3460,'Account Ref'!A:A))</f>
        <v/>
      </c>
      <c r="C3460" s="33"/>
      <c r="D3460" s="34"/>
      <c r="E3460" s="34"/>
      <c r="L3460" s="37"/>
      <c r="M3460" s="38" t="str">
        <f t="shared" si="112"/>
        <v/>
      </c>
      <c r="N3460" s="39" t="str">
        <f t="shared" si="113"/>
        <v/>
      </c>
    </row>
    <row r="3461" spans="2:14" x14ac:dyDescent="0.25">
      <c r="B3461" s="16" t="str">
        <f>IF(C3461="","",SUMIF('Account Ref'!B:B,'Trade Sheet'!C3461,'Account Ref'!A:A))</f>
        <v/>
      </c>
      <c r="C3461" s="33"/>
      <c r="D3461" s="34"/>
      <c r="E3461" s="34"/>
      <c r="L3461" s="37"/>
      <c r="M3461" s="38" t="str">
        <f t="shared" si="112"/>
        <v/>
      </c>
      <c r="N3461" s="39" t="str">
        <f t="shared" si="113"/>
        <v/>
      </c>
    </row>
    <row r="3462" spans="2:14" x14ac:dyDescent="0.25">
      <c r="B3462" s="16" t="str">
        <f>IF(C3462="","",SUMIF('Account Ref'!B:B,'Trade Sheet'!C3462,'Account Ref'!A:A))</f>
        <v/>
      </c>
      <c r="C3462" s="33"/>
      <c r="D3462" s="34"/>
      <c r="E3462" s="34"/>
      <c r="L3462" s="37"/>
      <c r="M3462" s="38" t="str">
        <f t="shared" si="112"/>
        <v/>
      </c>
      <c r="N3462" s="39" t="str">
        <f t="shared" si="113"/>
        <v/>
      </c>
    </row>
    <row r="3463" spans="2:14" x14ac:dyDescent="0.25">
      <c r="B3463" s="16" t="str">
        <f>IF(C3463="","",SUMIF('Account Ref'!B:B,'Trade Sheet'!C3463,'Account Ref'!A:A))</f>
        <v/>
      </c>
      <c r="C3463" s="33"/>
      <c r="D3463" s="34"/>
      <c r="E3463" s="34"/>
      <c r="L3463" s="37"/>
      <c r="M3463" s="38" t="str">
        <f t="shared" si="112"/>
        <v/>
      </c>
      <c r="N3463" s="39" t="str">
        <f t="shared" si="113"/>
        <v/>
      </c>
    </row>
    <row r="3464" spans="2:14" x14ac:dyDescent="0.25">
      <c r="B3464" s="16" t="str">
        <f>IF(C3464="","",SUMIF('Account Ref'!B:B,'Trade Sheet'!C3464,'Account Ref'!A:A))</f>
        <v/>
      </c>
      <c r="C3464" s="33"/>
      <c r="D3464" s="34"/>
      <c r="E3464" s="34"/>
      <c r="L3464" s="37"/>
      <c r="M3464" s="38" t="str">
        <f t="shared" si="112"/>
        <v/>
      </c>
      <c r="N3464" s="39" t="str">
        <f t="shared" si="113"/>
        <v/>
      </c>
    </row>
    <row r="3465" spans="2:14" x14ac:dyDescent="0.25">
      <c r="B3465" s="16" t="str">
        <f>IF(C3465="","",SUMIF('Account Ref'!B:B,'Trade Sheet'!C3465,'Account Ref'!A:A))</f>
        <v/>
      </c>
      <c r="C3465" s="33"/>
      <c r="D3465" s="34"/>
      <c r="E3465" s="34"/>
      <c r="L3465" s="37"/>
      <c r="M3465" s="38" t="str">
        <f t="shared" si="112"/>
        <v/>
      </c>
      <c r="N3465" s="39" t="str">
        <f t="shared" si="113"/>
        <v/>
      </c>
    </row>
    <row r="3466" spans="2:14" x14ac:dyDescent="0.25">
      <c r="B3466" s="16" t="str">
        <f>IF(C3466="","",SUMIF('Account Ref'!B:B,'Trade Sheet'!C3466,'Account Ref'!A:A))</f>
        <v/>
      </c>
      <c r="C3466" s="33"/>
      <c r="D3466" s="34"/>
      <c r="E3466" s="34"/>
      <c r="L3466" s="37"/>
      <c r="M3466" s="38" t="str">
        <f t="shared" si="112"/>
        <v/>
      </c>
      <c r="N3466" s="39" t="str">
        <f t="shared" si="113"/>
        <v/>
      </c>
    </row>
    <row r="3467" spans="2:14" x14ac:dyDescent="0.25">
      <c r="B3467" s="16" t="str">
        <f>IF(C3467="","",SUMIF('Account Ref'!B:B,'Trade Sheet'!C3467,'Account Ref'!A:A))</f>
        <v/>
      </c>
      <c r="C3467" s="33"/>
      <c r="D3467" s="34"/>
      <c r="E3467" s="34"/>
      <c r="L3467" s="37"/>
      <c r="M3467" s="38" t="str">
        <f t="shared" si="112"/>
        <v/>
      </c>
      <c r="N3467" s="39" t="str">
        <f t="shared" si="113"/>
        <v/>
      </c>
    </row>
    <row r="3468" spans="2:14" x14ac:dyDescent="0.25">
      <c r="B3468" s="16" t="str">
        <f>IF(C3468="","",SUMIF('Account Ref'!B:B,'Trade Sheet'!C3468,'Account Ref'!A:A))</f>
        <v/>
      </c>
      <c r="C3468" s="33"/>
      <c r="D3468" s="34"/>
      <c r="E3468" s="34"/>
      <c r="L3468" s="37"/>
      <c r="M3468" s="38" t="str">
        <f t="shared" si="112"/>
        <v/>
      </c>
      <c r="N3468" s="39" t="str">
        <f t="shared" si="113"/>
        <v/>
      </c>
    </row>
    <row r="3469" spans="2:14" x14ac:dyDescent="0.25">
      <c r="B3469" s="16" t="str">
        <f>IF(C3469="","",SUMIF('Account Ref'!B:B,'Trade Sheet'!C3469,'Account Ref'!A:A))</f>
        <v/>
      </c>
      <c r="C3469" s="33"/>
      <c r="D3469" s="34"/>
      <c r="E3469" s="34"/>
      <c r="L3469" s="37"/>
      <c r="M3469" s="38" t="str">
        <f t="shared" si="112"/>
        <v/>
      </c>
      <c r="N3469" s="39" t="str">
        <f t="shared" si="113"/>
        <v/>
      </c>
    </row>
    <row r="3470" spans="2:14" x14ac:dyDescent="0.25">
      <c r="B3470" s="16" t="str">
        <f>IF(C3470="","",SUMIF('Account Ref'!B:B,'Trade Sheet'!C3470,'Account Ref'!A:A))</f>
        <v/>
      </c>
      <c r="C3470" s="33"/>
      <c r="D3470" s="34"/>
      <c r="E3470" s="34"/>
      <c r="L3470" s="37"/>
      <c r="M3470" s="38" t="str">
        <f t="shared" si="112"/>
        <v/>
      </c>
      <c r="N3470" s="39" t="str">
        <f t="shared" si="113"/>
        <v/>
      </c>
    </row>
    <row r="3471" spans="2:14" x14ac:dyDescent="0.25">
      <c r="B3471" s="16" t="str">
        <f>IF(C3471="","",SUMIF('Account Ref'!B:B,'Trade Sheet'!C3471,'Account Ref'!A:A))</f>
        <v/>
      </c>
      <c r="C3471" s="33"/>
      <c r="D3471" s="34"/>
      <c r="E3471" s="34"/>
      <c r="L3471" s="37"/>
      <c r="M3471" s="38" t="str">
        <f t="shared" si="112"/>
        <v/>
      </c>
      <c r="N3471" s="39" t="str">
        <f t="shared" si="113"/>
        <v/>
      </c>
    </row>
    <row r="3472" spans="2:14" x14ac:dyDescent="0.25">
      <c r="B3472" s="16" t="str">
        <f>IF(C3472="","",SUMIF('Account Ref'!B:B,'Trade Sheet'!C3472,'Account Ref'!A:A))</f>
        <v/>
      </c>
      <c r="C3472" s="33"/>
      <c r="D3472" s="34"/>
      <c r="E3472" s="34"/>
      <c r="L3472" s="37"/>
      <c r="M3472" s="38" t="str">
        <f t="shared" si="112"/>
        <v/>
      </c>
      <c r="N3472" s="39" t="str">
        <f t="shared" si="113"/>
        <v/>
      </c>
    </row>
    <row r="3473" spans="2:14" x14ac:dyDescent="0.25">
      <c r="B3473" s="16" t="str">
        <f>IF(C3473="","",SUMIF('Account Ref'!B:B,'Trade Sheet'!C3473,'Account Ref'!A:A))</f>
        <v/>
      </c>
      <c r="C3473" s="33"/>
      <c r="D3473" s="34"/>
      <c r="E3473" s="34"/>
      <c r="L3473" s="37"/>
      <c r="M3473" s="38" t="str">
        <f t="shared" si="112"/>
        <v/>
      </c>
      <c r="N3473" s="39" t="str">
        <f t="shared" si="113"/>
        <v/>
      </c>
    </row>
    <row r="3474" spans="2:14" x14ac:dyDescent="0.25">
      <c r="B3474" s="16" t="str">
        <f>IF(C3474="","",SUMIF('Account Ref'!B:B,'Trade Sheet'!C3474,'Account Ref'!A:A))</f>
        <v/>
      </c>
      <c r="C3474" s="33"/>
      <c r="D3474" s="34"/>
      <c r="E3474" s="34"/>
      <c r="L3474" s="37"/>
      <c r="M3474" s="38" t="str">
        <f t="shared" si="112"/>
        <v/>
      </c>
      <c r="N3474" s="39" t="str">
        <f t="shared" si="113"/>
        <v/>
      </c>
    </row>
    <row r="3475" spans="2:14" x14ac:dyDescent="0.25">
      <c r="B3475" s="16" t="str">
        <f>IF(C3475="","",SUMIF('Account Ref'!B:B,'Trade Sheet'!C3475,'Account Ref'!A:A))</f>
        <v/>
      </c>
      <c r="C3475" s="33"/>
      <c r="D3475" s="34"/>
      <c r="E3475" s="34"/>
      <c r="L3475" s="37"/>
      <c r="M3475" s="38" t="str">
        <f t="shared" si="112"/>
        <v/>
      </c>
      <c r="N3475" s="39" t="str">
        <f t="shared" si="113"/>
        <v/>
      </c>
    </row>
    <row r="3476" spans="2:14" x14ac:dyDescent="0.25">
      <c r="B3476" s="16" t="str">
        <f>IF(C3476="","",SUMIF('Account Ref'!B:B,'Trade Sheet'!C3476,'Account Ref'!A:A))</f>
        <v/>
      </c>
      <c r="C3476" s="33"/>
      <c r="D3476" s="34"/>
      <c r="E3476" s="34"/>
      <c r="L3476" s="37"/>
      <c r="M3476" s="38" t="str">
        <f t="shared" si="112"/>
        <v/>
      </c>
      <c r="N3476" s="39" t="str">
        <f t="shared" si="113"/>
        <v/>
      </c>
    </row>
    <row r="3477" spans="2:14" x14ac:dyDescent="0.25">
      <c r="B3477" s="16" t="str">
        <f>IF(C3477="","",SUMIF('Account Ref'!B:B,'Trade Sheet'!C3477,'Account Ref'!A:A))</f>
        <v/>
      </c>
      <c r="C3477" s="33"/>
      <c r="D3477" s="34"/>
      <c r="E3477" s="34"/>
      <c r="L3477" s="37"/>
      <c r="M3477" s="38" t="str">
        <f t="shared" si="112"/>
        <v/>
      </c>
      <c r="N3477" s="39" t="str">
        <f t="shared" si="113"/>
        <v/>
      </c>
    </row>
    <row r="3478" spans="2:14" x14ac:dyDescent="0.25">
      <c r="B3478" s="16" t="str">
        <f>IF(C3478="","",SUMIF('Account Ref'!B:B,'Trade Sheet'!C3478,'Account Ref'!A:A))</f>
        <v/>
      </c>
      <c r="C3478" s="33"/>
      <c r="D3478" s="34"/>
      <c r="E3478" s="34"/>
      <c r="L3478" s="37"/>
      <c r="M3478" s="38" t="str">
        <f t="shared" si="112"/>
        <v/>
      </c>
      <c r="N3478" s="39" t="str">
        <f t="shared" si="113"/>
        <v/>
      </c>
    </row>
    <row r="3479" spans="2:14" x14ac:dyDescent="0.25">
      <c r="B3479" s="16" t="str">
        <f>IF(C3479="","",SUMIF('Account Ref'!B:B,'Trade Sheet'!C3479,'Account Ref'!A:A))</f>
        <v/>
      </c>
      <c r="C3479" s="33"/>
      <c r="D3479" s="34"/>
      <c r="E3479" s="34"/>
      <c r="L3479" s="37"/>
      <c r="M3479" s="38" t="str">
        <f t="shared" si="112"/>
        <v/>
      </c>
      <c r="N3479" s="39" t="str">
        <f t="shared" si="113"/>
        <v/>
      </c>
    </row>
    <row r="3480" spans="2:14" x14ac:dyDescent="0.25">
      <c r="B3480" s="16" t="str">
        <f>IF(C3480="","",SUMIF('Account Ref'!B:B,'Trade Sheet'!C3480,'Account Ref'!A:A))</f>
        <v/>
      </c>
      <c r="C3480" s="33"/>
      <c r="D3480" s="34"/>
      <c r="E3480" s="34"/>
      <c r="L3480" s="37"/>
      <c r="M3480" s="38" t="str">
        <f t="shared" si="112"/>
        <v/>
      </c>
      <c r="N3480" s="39" t="str">
        <f t="shared" si="113"/>
        <v/>
      </c>
    </row>
    <row r="3481" spans="2:14" x14ac:dyDescent="0.25">
      <c r="B3481" s="16" t="str">
        <f>IF(C3481="","",SUMIF('Account Ref'!B:B,'Trade Sheet'!C3481,'Account Ref'!A:A))</f>
        <v/>
      </c>
      <c r="C3481" s="33"/>
      <c r="D3481" s="34"/>
      <c r="E3481" s="34"/>
      <c r="L3481" s="37"/>
      <c r="M3481" s="38" t="str">
        <f t="shared" si="112"/>
        <v/>
      </c>
      <c r="N3481" s="39" t="str">
        <f t="shared" si="113"/>
        <v/>
      </c>
    </row>
    <row r="3482" spans="2:14" x14ac:dyDescent="0.25">
      <c r="B3482" s="16" t="str">
        <f>IF(C3482="","",SUMIF('Account Ref'!B:B,'Trade Sheet'!C3482,'Account Ref'!A:A))</f>
        <v/>
      </c>
      <c r="C3482" s="33"/>
      <c r="D3482" s="34"/>
      <c r="E3482" s="34"/>
      <c r="L3482" s="37"/>
      <c r="M3482" s="38" t="str">
        <f t="shared" si="112"/>
        <v/>
      </c>
      <c r="N3482" s="39" t="str">
        <f t="shared" si="113"/>
        <v/>
      </c>
    </row>
    <row r="3483" spans="2:14" x14ac:dyDescent="0.25">
      <c r="B3483" s="16" t="str">
        <f>IF(C3483="","",SUMIF('Account Ref'!B:B,'Trade Sheet'!C3483,'Account Ref'!A:A))</f>
        <v/>
      </c>
      <c r="C3483" s="33"/>
      <c r="D3483" s="34"/>
      <c r="E3483" s="34"/>
      <c r="L3483" s="37"/>
      <c r="M3483" s="38" t="str">
        <f t="shared" si="112"/>
        <v/>
      </c>
      <c r="N3483" s="39" t="str">
        <f t="shared" si="113"/>
        <v/>
      </c>
    </row>
    <row r="3484" spans="2:14" x14ac:dyDescent="0.25">
      <c r="B3484" s="16" t="str">
        <f>IF(C3484="","",SUMIF('Account Ref'!B:B,'Trade Sheet'!C3484,'Account Ref'!A:A))</f>
        <v/>
      </c>
      <c r="C3484" s="33"/>
      <c r="D3484" s="34"/>
      <c r="E3484" s="34"/>
      <c r="L3484" s="37"/>
      <c r="M3484" s="38" t="str">
        <f t="shared" si="112"/>
        <v/>
      </c>
      <c r="N3484" s="39" t="str">
        <f t="shared" si="113"/>
        <v/>
      </c>
    </row>
    <row r="3485" spans="2:14" x14ac:dyDescent="0.25">
      <c r="B3485" s="16" t="str">
        <f>IF(C3485="","",SUMIF('Account Ref'!B:B,'Trade Sheet'!C3485,'Account Ref'!A:A))</f>
        <v/>
      </c>
      <c r="C3485" s="33"/>
      <c r="D3485" s="34"/>
      <c r="E3485" s="34"/>
      <c r="L3485" s="37"/>
      <c r="M3485" s="38" t="str">
        <f t="shared" si="112"/>
        <v/>
      </c>
      <c r="N3485" s="39" t="str">
        <f t="shared" si="113"/>
        <v/>
      </c>
    </row>
    <row r="3486" spans="2:14" x14ac:dyDescent="0.25">
      <c r="B3486" s="16" t="str">
        <f>IF(C3486="","",SUMIF('Account Ref'!B:B,'Trade Sheet'!C3486,'Account Ref'!A:A))</f>
        <v/>
      </c>
      <c r="C3486" s="33"/>
      <c r="D3486" s="34"/>
      <c r="E3486" s="34"/>
      <c r="L3486" s="37"/>
      <c r="M3486" s="38" t="str">
        <f t="shared" si="112"/>
        <v/>
      </c>
      <c r="N3486" s="39" t="str">
        <f t="shared" si="113"/>
        <v/>
      </c>
    </row>
    <row r="3487" spans="2:14" x14ac:dyDescent="0.25">
      <c r="B3487" s="16" t="str">
        <f>IF(C3487="","",SUMIF('Account Ref'!B:B,'Trade Sheet'!C3487,'Account Ref'!A:A))</f>
        <v/>
      </c>
      <c r="C3487" s="33"/>
      <c r="D3487" s="34"/>
      <c r="E3487" s="34"/>
      <c r="L3487" s="37"/>
      <c r="M3487" s="38" t="str">
        <f t="shared" si="112"/>
        <v/>
      </c>
      <c r="N3487" s="39" t="str">
        <f t="shared" si="113"/>
        <v/>
      </c>
    </row>
    <row r="3488" spans="2:14" x14ac:dyDescent="0.25">
      <c r="B3488" s="16" t="str">
        <f>IF(C3488="","",SUMIF('Account Ref'!B:B,'Trade Sheet'!C3488,'Account Ref'!A:A))</f>
        <v/>
      </c>
      <c r="C3488" s="33"/>
      <c r="D3488" s="34"/>
      <c r="E3488" s="34"/>
      <c r="L3488" s="37"/>
      <c r="M3488" s="38" t="str">
        <f t="shared" si="112"/>
        <v/>
      </c>
      <c r="N3488" s="39" t="str">
        <f t="shared" si="113"/>
        <v/>
      </c>
    </row>
    <row r="3489" spans="2:14" x14ac:dyDescent="0.25">
      <c r="B3489" s="16" t="str">
        <f>IF(C3489="","",SUMIF('Account Ref'!B:B,'Trade Sheet'!C3489,'Account Ref'!A:A))</f>
        <v/>
      </c>
      <c r="C3489" s="33"/>
      <c r="D3489" s="34"/>
      <c r="E3489" s="34"/>
      <c r="L3489" s="37"/>
      <c r="M3489" s="38" t="str">
        <f t="shared" si="112"/>
        <v/>
      </c>
      <c r="N3489" s="39" t="str">
        <f t="shared" si="113"/>
        <v/>
      </c>
    </row>
    <row r="3490" spans="2:14" x14ac:dyDescent="0.25">
      <c r="B3490" s="16" t="str">
        <f>IF(C3490="","",SUMIF('Account Ref'!B:B,'Trade Sheet'!C3490,'Account Ref'!A:A))</f>
        <v/>
      </c>
      <c r="C3490" s="33"/>
      <c r="D3490" s="34"/>
      <c r="E3490" s="34"/>
      <c r="L3490" s="37"/>
      <c r="M3490" s="38" t="str">
        <f t="shared" si="112"/>
        <v/>
      </c>
      <c r="N3490" s="39" t="str">
        <f t="shared" si="113"/>
        <v/>
      </c>
    </row>
    <row r="3491" spans="2:14" x14ac:dyDescent="0.25">
      <c r="B3491" s="16" t="str">
        <f>IF(C3491="","",SUMIF('Account Ref'!B:B,'Trade Sheet'!C3491,'Account Ref'!A:A))</f>
        <v/>
      </c>
      <c r="C3491" s="33"/>
      <c r="D3491" s="34"/>
      <c r="E3491" s="34"/>
      <c r="L3491" s="37"/>
      <c r="M3491" s="38" t="str">
        <f t="shared" si="112"/>
        <v/>
      </c>
      <c r="N3491" s="39" t="str">
        <f t="shared" si="113"/>
        <v/>
      </c>
    </row>
    <row r="3492" spans="2:14" x14ac:dyDescent="0.25">
      <c r="B3492" s="16" t="str">
        <f>IF(C3492="","",SUMIF('Account Ref'!B:B,'Trade Sheet'!C3492,'Account Ref'!A:A))</f>
        <v/>
      </c>
      <c r="C3492" s="33"/>
      <c r="D3492" s="34"/>
      <c r="E3492" s="34"/>
      <c r="L3492" s="37"/>
      <c r="M3492" s="38" t="str">
        <f t="shared" si="112"/>
        <v/>
      </c>
      <c r="N3492" s="39" t="str">
        <f t="shared" si="113"/>
        <v/>
      </c>
    </row>
    <row r="3493" spans="2:14" x14ac:dyDescent="0.25">
      <c r="B3493" s="16" t="str">
        <f>IF(C3493="","",SUMIF('Account Ref'!B:B,'Trade Sheet'!C3493,'Account Ref'!A:A))</f>
        <v/>
      </c>
      <c r="C3493" s="33"/>
      <c r="D3493" s="34"/>
      <c r="E3493" s="34"/>
      <c r="L3493" s="37"/>
      <c r="M3493" s="38" t="str">
        <f t="shared" si="112"/>
        <v/>
      </c>
      <c r="N3493" s="39" t="str">
        <f t="shared" si="113"/>
        <v/>
      </c>
    </row>
    <row r="3494" spans="2:14" x14ac:dyDescent="0.25">
      <c r="B3494" s="16" t="str">
        <f>IF(C3494="","",SUMIF('Account Ref'!B:B,'Trade Sheet'!C3494,'Account Ref'!A:A))</f>
        <v/>
      </c>
      <c r="C3494" s="33"/>
      <c r="D3494" s="34"/>
      <c r="E3494" s="34"/>
      <c r="L3494" s="37"/>
      <c r="M3494" s="38" t="str">
        <f t="shared" si="112"/>
        <v/>
      </c>
      <c r="N3494" s="39" t="str">
        <f t="shared" si="113"/>
        <v/>
      </c>
    </row>
    <row r="3495" spans="2:14" x14ac:dyDescent="0.25">
      <c r="B3495" s="16" t="str">
        <f>IF(C3495="","",SUMIF('Account Ref'!B:B,'Trade Sheet'!C3495,'Account Ref'!A:A))</f>
        <v/>
      </c>
      <c r="C3495" s="33"/>
      <c r="D3495" s="34"/>
      <c r="E3495" s="34"/>
      <c r="L3495" s="37"/>
      <c r="M3495" s="38" t="str">
        <f t="shared" si="112"/>
        <v/>
      </c>
      <c r="N3495" s="39" t="str">
        <f t="shared" si="113"/>
        <v/>
      </c>
    </row>
    <row r="3496" spans="2:14" x14ac:dyDescent="0.25">
      <c r="B3496" s="16" t="str">
        <f>IF(C3496="","",SUMIF('Account Ref'!B:B,'Trade Sheet'!C3496,'Account Ref'!A:A))</f>
        <v/>
      </c>
      <c r="C3496" s="33"/>
      <c r="D3496" s="34"/>
      <c r="E3496" s="34"/>
      <c r="L3496" s="37"/>
      <c r="M3496" s="38" t="str">
        <f t="shared" ref="M3496:M3559" si="114">IF(H3496="","",H3496*L3496)</f>
        <v/>
      </c>
      <c r="N3496" s="39" t="str">
        <f t="shared" ref="N3496:N3559" si="115">IF(M3496="","",I3496*-M3496)</f>
        <v/>
      </c>
    </row>
    <row r="3497" spans="2:14" x14ac:dyDescent="0.25">
      <c r="B3497" s="16" t="str">
        <f>IF(C3497="","",SUMIF('Account Ref'!B:B,'Trade Sheet'!C3497,'Account Ref'!A:A))</f>
        <v/>
      </c>
      <c r="C3497" s="33"/>
      <c r="D3497" s="34"/>
      <c r="E3497" s="34"/>
      <c r="L3497" s="37"/>
      <c r="M3497" s="38" t="str">
        <f t="shared" si="114"/>
        <v/>
      </c>
      <c r="N3497" s="39" t="str">
        <f t="shared" si="115"/>
        <v/>
      </c>
    </row>
    <row r="3498" spans="2:14" x14ac:dyDescent="0.25">
      <c r="B3498" s="16" t="str">
        <f>IF(C3498="","",SUMIF('Account Ref'!B:B,'Trade Sheet'!C3498,'Account Ref'!A:A))</f>
        <v/>
      </c>
      <c r="C3498" s="33"/>
      <c r="D3498" s="34"/>
      <c r="E3498" s="34"/>
      <c r="L3498" s="37"/>
      <c r="M3498" s="38" t="str">
        <f t="shared" si="114"/>
        <v/>
      </c>
      <c r="N3498" s="39" t="str">
        <f t="shared" si="115"/>
        <v/>
      </c>
    </row>
    <row r="3499" spans="2:14" x14ac:dyDescent="0.25">
      <c r="B3499" s="16" t="str">
        <f>IF(C3499="","",SUMIF('Account Ref'!B:B,'Trade Sheet'!C3499,'Account Ref'!A:A))</f>
        <v/>
      </c>
      <c r="C3499" s="33"/>
      <c r="D3499" s="34"/>
      <c r="E3499" s="34"/>
      <c r="L3499" s="37"/>
      <c r="M3499" s="38" t="str">
        <f t="shared" si="114"/>
        <v/>
      </c>
      <c r="N3499" s="39" t="str">
        <f t="shared" si="115"/>
        <v/>
      </c>
    </row>
    <row r="3500" spans="2:14" x14ac:dyDescent="0.25">
      <c r="B3500" s="16" t="str">
        <f>IF(C3500="","",SUMIF('Account Ref'!B:B,'Trade Sheet'!C3500,'Account Ref'!A:A))</f>
        <v/>
      </c>
      <c r="C3500" s="33"/>
      <c r="D3500" s="34"/>
      <c r="E3500" s="34"/>
      <c r="L3500" s="37"/>
      <c r="M3500" s="38" t="str">
        <f t="shared" si="114"/>
        <v/>
      </c>
      <c r="N3500" s="39" t="str">
        <f t="shared" si="115"/>
        <v/>
      </c>
    </row>
    <row r="3501" spans="2:14" x14ac:dyDescent="0.25">
      <c r="B3501" s="16" t="str">
        <f>IF(C3501="","",SUMIF('Account Ref'!B:B,'Trade Sheet'!C3501,'Account Ref'!A:A))</f>
        <v/>
      </c>
      <c r="C3501" s="33"/>
      <c r="D3501" s="34"/>
      <c r="E3501" s="34"/>
      <c r="L3501" s="37"/>
      <c r="M3501" s="38" t="str">
        <f t="shared" si="114"/>
        <v/>
      </c>
      <c r="N3501" s="39" t="str">
        <f t="shared" si="115"/>
        <v/>
      </c>
    </row>
    <row r="3502" spans="2:14" x14ac:dyDescent="0.25">
      <c r="B3502" s="16" t="str">
        <f>IF(C3502="","",SUMIF('Account Ref'!B:B,'Trade Sheet'!C3502,'Account Ref'!A:A))</f>
        <v/>
      </c>
      <c r="C3502" s="33"/>
      <c r="D3502" s="34"/>
      <c r="E3502" s="34"/>
      <c r="L3502" s="37"/>
      <c r="M3502" s="38" t="str">
        <f t="shared" si="114"/>
        <v/>
      </c>
      <c r="N3502" s="39" t="str">
        <f t="shared" si="115"/>
        <v/>
      </c>
    </row>
    <row r="3503" spans="2:14" x14ac:dyDescent="0.25">
      <c r="B3503" s="16" t="str">
        <f>IF(C3503="","",SUMIF('Account Ref'!B:B,'Trade Sheet'!C3503,'Account Ref'!A:A))</f>
        <v/>
      </c>
      <c r="C3503" s="33"/>
      <c r="D3503" s="34"/>
      <c r="E3503" s="34"/>
      <c r="L3503" s="37"/>
      <c r="M3503" s="38" t="str">
        <f t="shared" si="114"/>
        <v/>
      </c>
      <c r="N3503" s="39" t="str">
        <f t="shared" si="115"/>
        <v/>
      </c>
    </row>
    <row r="3504" spans="2:14" x14ac:dyDescent="0.25">
      <c r="B3504" s="16" t="str">
        <f>IF(C3504="","",SUMIF('Account Ref'!B:B,'Trade Sheet'!C3504,'Account Ref'!A:A))</f>
        <v/>
      </c>
      <c r="C3504" s="33"/>
      <c r="D3504" s="34"/>
      <c r="E3504" s="34"/>
      <c r="L3504" s="37"/>
      <c r="M3504" s="38" t="str">
        <f t="shared" si="114"/>
        <v/>
      </c>
      <c r="N3504" s="39" t="str">
        <f t="shared" si="115"/>
        <v/>
      </c>
    </row>
    <row r="3505" spans="2:14" x14ac:dyDescent="0.25">
      <c r="B3505" s="16" t="str">
        <f>IF(C3505="","",SUMIF('Account Ref'!B:B,'Trade Sheet'!C3505,'Account Ref'!A:A))</f>
        <v/>
      </c>
      <c r="C3505" s="33"/>
      <c r="D3505" s="34"/>
      <c r="E3505" s="34"/>
      <c r="L3505" s="37"/>
      <c r="M3505" s="38" t="str">
        <f t="shared" si="114"/>
        <v/>
      </c>
      <c r="N3505" s="39" t="str">
        <f t="shared" si="115"/>
        <v/>
      </c>
    </row>
    <row r="3506" spans="2:14" x14ac:dyDescent="0.25">
      <c r="B3506" s="16" t="str">
        <f>IF(C3506="","",SUMIF('Account Ref'!B:B,'Trade Sheet'!C3506,'Account Ref'!A:A))</f>
        <v/>
      </c>
      <c r="C3506" s="33"/>
      <c r="D3506" s="34"/>
      <c r="E3506" s="34"/>
      <c r="L3506" s="37"/>
      <c r="M3506" s="38" t="str">
        <f t="shared" si="114"/>
        <v/>
      </c>
      <c r="N3506" s="39" t="str">
        <f t="shared" si="115"/>
        <v/>
      </c>
    </row>
    <row r="3507" spans="2:14" x14ac:dyDescent="0.25">
      <c r="B3507" s="16" t="str">
        <f>IF(C3507="","",SUMIF('Account Ref'!B:B,'Trade Sheet'!C3507,'Account Ref'!A:A))</f>
        <v/>
      </c>
      <c r="C3507" s="33"/>
      <c r="D3507" s="34"/>
      <c r="E3507" s="34"/>
      <c r="L3507" s="37"/>
      <c r="M3507" s="38" t="str">
        <f t="shared" si="114"/>
        <v/>
      </c>
      <c r="N3507" s="39" t="str">
        <f t="shared" si="115"/>
        <v/>
      </c>
    </row>
    <row r="3508" spans="2:14" x14ac:dyDescent="0.25">
      <c r="B3508" s="16" t="str">
        <f>IF(C3508="","",SUMIF('Account Ref'!B:B,'Trade Sheet'!C3508,'Account Ref'!A:A))</f>
        <v/>
      </c>
      <c r="C3508" s="33"/>
      <c r="D3508" s="34"/>
      <c r="E3508" s="34"/>
      <c r="L3508" s="37"/>
      <c r="M3508" s="38" t="str">
        <f t="shared" si="114"/>
        <v/>
      </c>
      <c r="N3508" s="39" t="str">
        <f t="shared" si="115"/>
        <v/>
      </c>
    </row>
    <row r="3509" spans="2:14" x14ac:dyDescent="0.25">
      <c r="B3509" s="16" t="str">
        <f>IF(C3509="","",SUMIF('Account Ref'!B:B,'Trade Sheet'!C3509,'Account Ref'!A:A))</f>
        <v/>
      </c>
      <c r="C3509" s="33"/>
      <c r="D3509" s="34"/>
      <c r="E3509" s="34"/>
      <c r="L3509" s="37"/>
      <c r="M3509" s="38" t="str">
        <f t="shared" si="114"/>
        <v/>
      </c>
      <c r="N3509" s="39" t="str">
        <f t="shared" si="115"/>
        <v/>
      </c>
    </row>
    <row r="3510" spans="2:14" x14ac:dyDescent="0.25">
      <c r="B3510" s="16" t="str">
        <f>IF(C3510="","",SUMIF('Account Ref'!B:B,'Trade Sheet'!C3510,'Account Ref'!A:A))</f>
        <v/>
      </c>
      <c r="C3510" s="33"/>
      <c r="D3510" s="34"/>
      <c r="E3510" s="34"/>
      <c r="L3510" s="37"/>
      <c r="M3510" s="38" t="str">
        <f t="shared" si="114"/>
        <v/>
      </c>
      <c r="N3510" s="39" t="str">
        <f t="shared" si="115"/>
        <v/>
      </c>
    </row>
    <row r="3511" spans="2:14" x14ac:dyDescent="0.25">
      <c r="B3511" s="16" t="str">
        <f>IF(C3511="","",SUMIF('Account Ref'!B:B,'Trade Sheet'!C3511,'Account Ref'!A:A))</f>
        <v/>
      </c>
      <c r="C3511" s="33"/>
      <c r="D3511" s="34"/>
      <c r="E3511" s="34"/>
      <c r="L3511" s="37"/>
      <c r="M3511" s="38" t="str">
        <f t="shared" si="114"/>
        <v/>
      </c>
      <c r="N3511" s="39" t="str">
        <f t="shared" si="115"/>
        <v/>
      </c>
    </row>
    <row r="3512" spans="2:14" x14ac:dyDescent="0.25">
      <c r="B3512" s="16" t="str">
        <f>IF(C3512="","",SUMIF('Account Ref'!B:B,'Trade Sheet'!C3512,'Account Ref'!A:A))</f>
        <v/>
      </c>
      <c r="C3512" s="33"/>
      <c r="D3512" s="34"/>
      <c r="E3512" s="34"/>
      <c r="L3512" s="37"/>
      <c r="M3512" s="38" t="str">
        <f t="shared" si="114"/>
        <v/>
      </c>
      <c r="N3512" s="39" t="str">
        <f t="shared" si="115"/>
        <v/>
      </c>
    </row>
    <row r="3513" spans="2:14" x14ac:dyDescent="0.25">
      <c r="B3513" s="16" t="str">
        <f>IF(C3513="","",SUMIF('Account Ref'!B:B,'Trade Sheet'!C3513,'Account Ref'!A:A))</f>
        <v/>
      </c>
      <c r="C3513" s="33"/>
      <c r="D3513" s="34"/>
      <c r="E3513" s="34"/>
      <c r="L3513" s="37"/>
      <c r="M3513" s="38" t="str">
        <f t="shared" si="114"/>
        <v/>
      </c>
      <c r="N3513" s="39" t="str">
        <f t="shared" si="115"/>
        <v/>
      </c>
    </row>
    <row r="3514" spans="2:14" x14ac:dyDescent="0.25">
      <c r="B3514" s="16" t="str">
        <f>IF(C3514="","",SUMIF('Account Ref'!B:B,'Trade Sheet'!C3514,'Account Ref'!A:A))</f>
        <v/>
      </c>
      <c r="C3514" s="33"/>
      <c r="D3514" s="34"/>
      <c r="E3514" s="34"/>
      <c r="L3514" s="37"/>
      <c r="M3514" s="38" t="str">
        <f t="shared" si="114"/>
        <v/>
      </c>
      <c r="N3514" s="39" t="str">
        <f t="shared" si="115"/>
        <v/>
      </c>
    </row>
    <row r="3515" spans="2:14" x14ac:dyDescent="0.25">
      <c r="B3515" s="16" t="str">
        <f>IF(C3515="","",SUMIF('Account Ref'!B:B,'Trade Sheet'!C3515,'Account Ref'!A:A))</f>
        <v/>
      </c>
      <c r="C3515" s="33"/>
      <c r="D3515" s="34"/>
      <c r="E3515" s="34"/>
      <c r="L3515" s="37"/>
      <c r="M3515" s="38" t="str">
        <f t="shared" si="114"/>
        <v/>
      </c>
      <c r="N3515" s="39" t="str">
        <f t="shared" si="115"/>
        <v/>
      </c>
    </row>
    <row r="3516" spans="2:14" x14ac:dyDescent="0.25">
      <c r="B3516" s="16" t="str">
        <f>IF(C3516="","",SUMIF('Account Ref'!B:B,'Trade Sheet'!C3516,'Account Ref'!A:A))</f>
        <v/>
      </c>
      <c r="C3516" s="33"/>
      <c r="D3516" s="34"/>
      <c r="E3516" s="34"/>
      <c r="L3516" s="37"/>
      <c r="M3516" s="38" t="str">
        <f t="shared" si="114"/>
        <v/>
      </c>
      <c r="N3516" s="39" t="str">
        <f t="shared" si="115"/>
        <v/>
      </c>
    </row>
    <row r="3517" spans="2:14" x14ac:dyDescent="0.25">
      <c r="B3517" s="16" t="str">
        <f>IF(C3517="","",SUMIF('Account Ref'!B:B,'Trade Sheet'!C3517,'Account Ref'!A:A))</f>
        <v/>
      </c>
      <c r="C3517" s="33"/>
      <c r="D3517" s="34"/>
      <c r="E3517" s="34"/>
      <c r="L3517" s="37"/>
      <c r="M3517" s="38" t="str">
        <f t="shared" si="114"/>
        <v/>
      </c>
      <c r="N3517" s="39" t="str">
        <f t="shared" si="115"/>
        <v/>
      </c>
    </row>
    <row r="3518" spans="2:14" x14ac:dyDescent="0.25">
      <c r="B3518" s="16" t="str">
        <f>IF(C3518="","",SUMIF('Account Ref'!B:B,'Trade Sheet'!C3518,'Account Ref'!A:A))</f>
        <v/>
      </c>
      <c r="C3518" s="33"/>
      <c r="D3518" s="34"/>
      <c r="E3518" s="34"/>
      <c r="L3518" s="37"/>
      <c r="M3518" s="38" t="str">
        <f t="shared" si="114"/>
        <v/>
      </c>
      <c r="N3518" s="39" t="str">
        <f t="shared" si="115"/>
        <v/>
      </c>
    </row>
    <row r="3519" spans="2:14" x14ac:dyDescent="0.25">
      <c r="B3519" s="16" t="str">
        <f>IF(C3519="","",SUMIF('Account Ref'!B:B,'Trade Sheet'!C3519,'Account Ref'!A:A))</f>
        <v/>
      </c>
      <c r="C3519" s="33"/>
      <c r="D3519" s="34"/>
      <c r="E3519" s="34"/>
      <c r="L3519" s="37"/>
      <c r="M3519" s="38" t="str">
        <f t="shared" si="114"/>
        <v/>
      </c>
      <c r="N3519" s="39" t="str">
        <f t="shared" si="115"/>
        <v/>
      </c>
    </row>
    <row r="3520" spans="2:14" x14ac:dyDescent="0.25">
      <c r="B3520" s="16" t="str">
        <f>IF(C3520="","",SUMIF('Account Ref'!B:B,'Trade Sheet'!C3520,'Account Ref'!A:A))</f>
        <v/>
      </c>
      <c r="C3520" s="33"/>
      <c r="D3520" s="34"/>
      <c r="E3520" s="34"/>
      <c r="L3520" s="37"/>
      <c r="M3520" s="38" t="str">
        <f t="shared" si="114"/>
        <v/>
      </c>
      <c r="N3520" s="39" t="str">
        <f t="shared" si="115"/>
        <v/>
      </c>
    </row>
    <row r="3521" spans="2:14" x14ac:dyDescent="0.25">
      <c r="B3521" s="16" t="str">
        <f>IF(C3521="","",SUMIF('Account Ref'!B:B,'Trade Sheet'!C3521,'Account Ref'!A:A))</f>
        <v/>
      </c>
      <c r="C3521" s="33"/>
      <c r="D3521" s="34"/>
      <c r="E3521" s="34"/>
      <c r="L3521" s="37"/>
      <c r="M3521" s="38" t="str">
        <f t="shared" si="114"/>
        <v/>
      </c>
      <c r="N3521" s="39" t="str">
        <f t="shared" si="115"/>
        <v/>
      </c>
    </row>
    <row r="3522" spans="2:14" x14ac:dyDescent="0.25">
      <c r="B3522" s="16" t="str">
        <f>IF(C3522="","",SUMIF('Account Ref'!B:B,'Trade Sheet'!C3522,'Account Ref'!A:A))</f>
        <v/>
      </c>
      <c r="C3522" s="33"/>
      <c r="D3522" s="34"/>
      <c r="E3522" s="34"/>
      <c r="L3522" s="37"/>
      <c r="M3522" s="38" t="str">
        <f t="shared" si="114"/>
        <v/>
      </c>
      <c r="N3522" s="39" t="str">
        <f t="shared" si="115"/>
        <v/>
      </c>
    </row>
    <row r="3523" spans="2:14" x14ac:dyDescent="0.25">
      <c r="B3523" s="16" t="str">
        <f>IF(C3523="","",SUMIF('Account Ref'!B:B,'Trade Sheet'!C3523,'Account Ref'!A:A))</f>
        <v/>
      </c>
      <c r="C3523" s="33"/>
      <c r="D3523" s="34"/>
      <c r="E3523" s="34"/>
      <c r="L3523" s="37"/>
      <c r="M3523" s="38" t="str">
        <f t="shared" si="114"/>
        <v/>
      </c>
      <c r="N3523" s="39" t="str">
        <f t="shared" si="115"/>
        <v/>
      </c>
    </row>
    <row r="3524" spans="2:14" x14ac:dyDescent="0.25">
      <c r="B3524" s="16" t="str">
        <f>IF(C3524="","",SUMIF('Account Ref'!B:B,'Trade Sheet'!C3524,'Account Ref'!A:A))</f>
        <v/>
      </c>
      <c r="C3524" s="33"/>
      <c r="D3524" s="34"/>
      <c r="E3524" s="34"/>
      <c r="L3524" s="37"/>
      <c r="M3524" s="38" t="str">
        <f t="shared" si="114"/>
        <v/>
      </c>
      <c r="N3524" s="39" t="str">
        <f t="shared" si="115"/>
        <v/>
      </c>
    </row>
    <row r="3525" spans="2:14" x14ac:dyDescent="0.25">
      <c r="B3525" s="16" t="str">
        <f>IF(C3525="","",SUMIF('Account Ref'!B:B,'Trade Sheet'!C3525,'Account Ref'!A:A))</f>
        <v/>
      </c>
      <c r="C3525" s="33"/>
      <c r="D3525" s="34"/>
      <c r="E3525" s="34"/>
      <c r="L3525" s="37"/>
      <c r="M3525" s="38" t="str">
        <f t="shared" si="114"/>
        <v/>
      </c>
      <c r="N3525" s="39" t="str">
        <f t="shared" si="115"/>
        <v/>
      </c>
    </row>
    <row r="3526" spans="2:14" x14ac:dyDescent="0.25">
      <c r="B3526" s="16" t="str">
        <f>IF(C3526="","",SUMIF('Account Ref'!B:B,'Trade Sheet'!C3526,'Account Ref'!A:A))</f>
        <v/>
      </c>
      <c r="C3526" s="33"/>
      <c r="D3526" s="34"/>
      <c r="E3526" s="34"/>
      <c r="L3526" s="37"/>
      <c r="M3526" s="38" t="str">
        <f t="shared" si="114"/>
        <v/>
      </c>
      <c r="N3526" s="39" t="str">
        <f t="shared" si="115"/>
        <v/>
      </c>
    </row>
    <row r="3527" spans="2:14" x14ac:dyDescent="0.25">
      <c r="B3527" s="16" t="str">
        <f>IF(C3527="","",SUMIF('Account Ref'!B:B,'Trade Sheet'!C3527,'Account Ref'!A:A))</f>
        <v/>
      </c>
      <c r="C3527" s="33"/>
      <c r="D3527" s="34"/>
      <c r="E3527" s="34"/>
      <c r="L3527" s="37"/>
      <c r="M3527" s="38" t="str">
        <f t="shared" si="114"/>
        <v/>
      </c>
      <c r="N3527" s="39" t="str">
        <f t="shared" si="115"/>
        <v/>
      </c>
    </row>
    <row r="3528" spans="2:14" x14ac:dyDescent="0.25">
      <c r="B3528" s="16" t="str">
        <f>IF(C3528="","",SUMIF('Account Ref'!B:B,'Trade Sheet'!C3528,'Account Ref'!A:A))</f>
        <v/>
      </c>
      <c r="C3528" s="33"/>
      <c r="D3528" s="34"/>
      <c r="E3528" s="34"/>
      <c r="L3528" s="37"/>
      <c r="M3528" s="38" t="str">
        <f t="shared" si="114"/>
        <v/>
      </c>
      <c r="N3528" s="39" t="str">
        <f t="shared" si="115"/>
        <v/>
      </c>
    </row>
    <row r="3529" spans="2:14" x14ac:dyDescent="0.25">
      <c r="B3529" s="16" t="str">
        <f>IF(C3529="","",SUMIF('Account Ref'!B:B,'Trade Sheet'!C3529,'Account Ref'!A:A))</f>
        <v/>
      </c>
      <c r="C3529" s="33"/>
      <c r="D3529" s="34"/>
      <c r="E3529" s="34"/>
      <c r="L3529" s="37"/>
      <c r="M3529" s="38" t="str">
        <f t="shared" si="114"/>
        <v/>
      </c>
      <c r="N3529" s="39" t="str">
        <f t="shared" si="115"/>
        <v/>
      </c>
    </row>
    <row r="3530" spans="2:14" x14ac:dyDescent="0.25">
      <c r="B3530" s="16" t="str">
        <f>IF(C3530="","",SUMIF('Account Ref'!B:B,'Trade Sheet'!C3530,'Account Ref'!A:A))</f>
        <v/>
      </c>
      <c r="C3530" s="33"/>
      <c r="D3530" s="34"/>
      <c r="E3530" s="34"/>
      <c r="L3530" s="37"/>
      <c r="M3530" s="38" t="str">
        <f t="shared" si="114"/>
        <v/>
      </c>
      <c r="N3530" s="39" t="str">
        <f t="shared" si="115"/>
        <v/>
      </c>
    </row>
    <row r="3531" spans="2:14" x14ac:dyDescent="0.25">
      <c r="B3531" s="16" t="str">
        <f>IF(C3531="","",SUMIF('Account Ref'!B:B,'Trade Sheet'!C3531,'Account Ref'!A:A))</f>
        <v/>
      </c>
      <c r="C3531" s="33"/>
      <c r="D3531" s="34"/>
      <c r="E3531" s="34"/>
      <c r="L3531" s="37"/>
      <c r="M3531" s="38" t="str">
        <f t="shared" si="114"/>
        <v/>
      </c>
      <c r="N3531" s="39" t="str">
        <f t="shared" si="115"/>
        <v/>
      </c>
    </row>
    <row r="3532" spans="2:14" x14ac:dyDescent="0.25">
      <c r="B3532" s="16" t="str">
        <f>IF(C3532="","",SUMIF('Account Ref'!B:B,'Trade Sheet'!C3532,'Account Ref'!A:A))</f>
        <v/>
      </c>
      <c r="C3532" s="33"/>
      <c r="D3532" s="34"/>
      <c r="E3532" s="34"/>
      <c r="L3532" s="37"/>
      <c r="M3532" s="38" t="str">
        <f t="shared" si="114"/>
        <v/>
      </c>
      <c r="N3532" s="39" t="str">
        <f t="shared" si="115"/>
        <v/>
      </c>
    </row>
    <row r="3533" spans="2:14" x14ac:dyDescent="0.25">
      <c r="B3533" s="16" t="str">
        <f>IF(C3533="","",SUMIF('Account Ref'!B:B,'Trade Sheet'!C3533,'Account Ref'!A:A))</f>
        <v/>
      </c>
      <c r="C3533" s="33"/>
      <c r="D3533" s="34"/>
      <c r="E3533" s="34"/>
      <c r="L3533" s="37"/>
      <c r="M3533" s="38" t="str">
        <f t="shared" si="114"/>
        <v/>
      </c>
      <c r="N3533" s="39" t="str">
        <f t="shared" si="115"/>
        <v/>
      </c>
    </row>
    <row r="3534" spans="2:14" x14ac:dyDescent="0.25">
      <c r="B3534" s="16" t="str">
        <f>IF(C3534="","",SUMIF('Account Ref'!B:B,'Trade Sheet'!C3534,'Account Ref'!A:A))</f>
        <v/>
      </c>
      <c r="C3534" s="33"/>
      <c r="D3534" s="34"/>
      <c r="E3534" s="34"/>
      <c r="L3534" s="37"/>
      <c r="M3534" s="38" t="str">
        <f t="shared" si="114"/>
        <v/>
      </c>
      <c r="N3534" s="39" t="str">
        <f t="shared" si="115"/>
        <v/>
      </c>
    </row>
    <row r="3535" spans="2:14" x14ac:dyDescent="0.25">
      <c r="B3535" s="16" t="str">
        <f>IF(C3535="","",SUMIF('Account Ref'!B:B,'Trade Sheet'!C3535,'Account Ref'!A:A))</f>
        <v/>
      </c>
      <c r="C3535" s="33"/>
      <c r="D3535" s="34"/>
      <c r="E3535" s="34"/>
      <c r="L3535" s="37"/>
      <c r="M3535" s="38" t="str">
        <f t="shared" si="114"/>
        <v/>
      </c>
      <c r="N3535" s="39" t="str">
        <f t="shared" si="115"/>
        <v/>
      </c>
    </row>
    <row r="3536" spans="2:14" x14ac:dyDescent="0.25">
      <c r="B3536" s="16" t="str">
        <f>IF(C3536="","",SUMIF('Account Ref'!B:B,'Trade Sheet'!C3536,'Account Ref'!A:A))</f>
        <v/>
      </c>
      <c r="C3536" s="33"/>
      <c r="D3536" s="34"/>
      <c r="E3536" s="34"/>
      <c r="L3536" s="37"/>
      <c r="M3536" s="38" t="str">
        <f t="shared" si="114"/>
        <v/>
      </c>
      <c r="N3536" s="39" t="str">
        <f t="shared" si="115"/>
        <v/>
      </c>
    </row>
    <row r="3537" spans="2:14" x14ac:dyDescent="0.25">
      <c r="B3537" s="16" t="str">
        <f>IF(C3537="","",SUMIF('Account Ref'!B:B,'Trade Sheet'!C3537,'Account Ref'!A:A))</f>
        <v/>
      </c>
      <c r="C3537" s="33"/>
      <c r="D3537" s="34"/>
      <c r="E3537" s="34"/>
      <c r="L3537" s="37"/>
      <c r="M3537" s="38" t="str">
        <f t="shared" si="114"/>
        <v/>
      </c>
      <c r="N3537" s="39" t="str">
        <f t="shared" si="115"/>
        <v/>
      </c>
    </row>
    <row r="3538" spans="2:14" x14ac:dyDescent="0.25">
      <c r="B3538" s="16" t="str">
        <f>IF(C3538="","",SUMIF('Account Ref'!B:B,'Trade Sheet'!C3538,'Account Ref'!A:A))</f>
        <v/>
      </c>
      <c r="C3538" s="33"/>
      <c r="D3538" s="34"/>
      <c r="E3538" s="34"/>
      <c r="L3538" s="37"/>
      <c r="M3538" s="38" t="str">
        <f t="shared" si="114"/>
        <v/>
      </c>
      <c r="N3538" s="39" t="str">
        <f t="shared" si="115"/>
        <v/>
      </c>
    </row>
    <row r="3539" spans="2:14" x14ac:dyDescent="0.25">
      <c r="B3539" s="16" t="str">
        <f>IF(C3539="","",SUMIF('Account Ref'!B:B,'Trade Sheet'!C3539,'Account Ref'!A:A))</f>
        <v/>
      </c>
      <c r="C3539" s="33"/>
      <c r="D3539" s="34"/>
      <c r="E3539" s="34"/>
      <c r="L3539" s="37"/>
      <c r="M3539" s="38" t="str">
        <f t="shared" si="114"/>
        <v/>
      </c>
      <c r="N3539" s="39" t="str">
        <f t="shared" si="115"/>
        <v/>
      </c>
    </row>
    <row r="3540" spans="2:14" x14ac:dyDescent="0.25">
      <c r="B3540" s="16" t="str">
        <f>IF(C3540="","",SUMIF('Account Ref'!B:B,'Trade Sheet'!C3540,'Account Ref'!A:A))</f>
        <v/>
      </c>
      <c r="C3540" s="33"/>
      <c r="D3540" s="34"/>
      <c r="E3540" s="34"/>
      <c r="L3540" s="37"/>
      <c r="M3540" s="38" t="str">
        <f t="shared" si="114"/>
        <v/>
      </c>
      <c r="N3540" s="39" t="str">
        <f t="shared" si="115"/>
        <v/>
      </c>
    </row>
    <row r="3541" spans="2:14" x14ac:dyDescent="0.25">
      <c r="B3541" s="16" t="str">
        <f>IF(C3541="","",SUMIF('Account Ref'!B:B,'Trade Sheet'!C3541,'Account Ref'!A:A))</f>
        <v/>
      </c>
      <c r="C3541" s="33"/>
      <c r="D3541" s="34"/>
      <c r="E3541" s="34"/>
      <c r="L3541" s="37"/>
      <c r="M3541" s="38" t="str">
        <f t="shared" si="114"/>
        <v/>
      </c>
      <c r="N3541" s="39" t="str">
        <f t="shared" si="115"/>
        <v/>
      </c>
    </row>
    <row r="3542" spans="2:14" x14ac:dyDescent="0.25">
      <c r="B3542" s="16" t="str">
        <f>IF(C3542="","",SUMIF('Account Ref'!B:B,'Trade Sheet'!C3542,'Account Ref'!A:A))</f>
        <v/>
      </c>
      <c r="C3542" s="33"/>
      <c r="D3542" s="34"/>
      <c r="E3542" s="34"/>
      <c r="L3542" s="37"/>
      <c r="M3542" s="38" t="str">
        <f t="shared" si="114"/>
        <v/>
      </c>
      <c r="N3542" s="39" t="str">
        <f t="shared" si="115"/>
        <v/>
      </c>
    </row>
    <row r="3543" spans="2:14" x14ac:dyDescent="0.25">
      <c r="B3543" s="16" t="str">
        <f>IF(C3543="","",SUMIF('Account Ref'!B:B,'Trade Sheet'!C3543,'Account Ref'!A:A))</f>
        <v/>
      </c>
      <c r="C3543" s="33"/>
      <c r="D3543" s="34"/>
      <c r="E3543" s="34"/>
      <c r="L3543" s="37"/>
      <c r="M3543" s="38" t="str">
        <f t="shared" si="114"/>
        <v/>
      </c>
      <c r="N3543" s="39" t="str">
        <f t="shared" si="115"/>
        <v/>
      </c>
    </row>
    <row r="3544" spans="2:14" x14ac:dyDescent="0.25">
      <c r="B3544" s="16" t="str">
        <f>IF(C3544="","",SUMIF('Account Ref'!B:B,'Trade Sheet'!C3544,'Account Ref'!A:A))</f>
        <v/>
      </c>
      <c r="C3544" s="33"/>
      <c r="D3544" s="34"/>
      <c r="E3544" s="34"/>
      <c r="L3544" s="37"/>
      <c r="M3544" s="38" t="str">
        <f t="shared" si="114"/>
        <v/>
      </c>
      <c r="N3544" s="39" t="str">
        <f t="shared" si="115"/>
        <v/>
      </c>
    </row>
    <row r="3545" spans="2:14" x14ac:dyDescent="0.25">
      <c r="B3545" s="16" t="str">
        <f>IF(C3545="","",SUMIF('Account Ref'!B:B,'Trade Sheet'!C3545,'Account Ref'!A:A))</f>
        <v/>
      </c>
      <c r="C3545" s="33"/>
      <c r="D3545" s="34"/>
      <c r="E3545" s="34"/>
      <c r="L3545" s="37"/>
      <c r="M3545" s="38" t="str">
        <f t="shared" si="114"/>
        <v/>
      </c>
      <c r="N3545" s="39" t="str">
        <f t="shared" si="115"/>
        <v/>
      </c>
    </row>
    <row r="3546" spans="2:14" x14ac:dyDescent="0.25">
      <c r="B3546" s="16" t="str">
        <f>IF(C3546="","",SUMIF('Account Ref'!B:B,'Trade Sheet'!C3546,'Account Ref'!A:A))</f>
        <v/>
      </c>
      <c r="C3546" s="33"/>
      <c r="D3546" s="34"/>
      <c r="E3546" s="34"/>
      <c r="L3546" s="37"/>
      <c r="M3546" s="38" t="str">
        <f t="shared" si="114"/>
        <v/>
      </c>
      <c r="N3546" s="39" t="str">
        <f t="shared" si="115"/>
        <v/>
      </c>
    </row>
    <row r="3547" spans="2:14" x14ac:dyDescent="0.25">
      <c r="B3547" s="16" t="str">
        <f>IF(C3547="","",SUMIF('Account Ref'!B:B,'Trade Sheet'!C3547,'Account Ref'!A:A))</f>
        <v/>
      </c>
      <c r="C3547" s="33"/>
      <c r="D3547" s="34"/>
      <c r="E3547" s="34"/>
      <c r="L3547" s="37"/>
      <c r="M3547" s="38" t="str">
        <f t="shared" si="114"/>
        <v/>
      </c>
      <c r="N3547" s="39" t="str">
        <f t="shared" si="115"/>
        <v/>
      </c>
    </row>
    <row r="3548" spans="2:14" x14ac:dyDescent="0.25">
      <c r="B3548" s="16" t="str">
        <f>IF(C3548="","",SUMIF('Account Ref'!B:B,'Trade Sheet'!C3548,'Account Ref'!A:A))</f>
        <v/>
      </c>
      <c r="C3548" s="33"/>
      <c r="D3548" s="34"/>
      <c r="E3548" s="34"/>
      <c r="L3548" s="37"/>
      <c r="M3548" s="38" t="str">
        <f t="shared" si="114"/>
        <v/>
      </c>
      <c r="N3548" s="39" t="str">
        <f t="shared" si="115"/>
        <v/>
      </c>
    </row>
    <row r="3549" spans="2:14" x14ac:dyDescent="0.25">
      <c r="B3549" s="16" t="str">
        <f>IF(C3549="","",SUMIF('Account Ref'!B:B,'Trade Sheet'!C3549,'Account Ref'!A:A))</f>
        <v/>
      </c>
      <c r="C3549" s="33"/>
      <c r="D3549" s="34"/>
      <c r="E3549" s="34"/>
      <c r="L3549" s="37"/>
      <c r="M3549" s="38" t="str">
        <f t="shared" si="114"/>
        <v/>
      </c>
      <c r="N3549" s="39" t="str">
        <f t="shared" si="115"/>
        <v/>
      </c>
    </row>
    <row r="3550" spans="2:14" x14ac:dyDescent="0.25">
      <c r="B3550" s="16" t="str">
        <f>IF(C3550="","",SUMIF('Account Ref'!B:B,'Trade Sheet'!C3550,'Account Ref'!A:A))</f>
        <v/>
      </c>
      <c r="C3550" s="33"/>
      <c r="D3550" s="34"/>
      <c r="E3550" s="34"/>
      <c r="L3550" s="37"/>
      <c r="M3550" s="38" t="str">
        <f t="shared" si="114"/>
        <v/>
      </c>
      <c r="N3550" s="39" t="str">
        <f t="shared" si="115"/>
        <v/>
      </c>
    </row>
    <row r="3551" spans="2:14" x14ac:dyDescent="0.25">
      <c r="B3551" s="16" t="str">
        <f>IF(C3551="","",SUMIF('Account Ref'!B:B,'Trade Sheet'!C3551,'Account Ref'!A:A))</f>
        <v/>
      </c>
      <c r="C3551" s="33"/>
      <c r="D3551" s="34"/>
      <c r="E3551" s="34"/>
      <c r="L3551" s="37"/>
      <c r="M3551" s="38" t="str">
        <f t="shared" si="114"/>
        <v/>
      </c>
      <c r="N3551" s="39" t="str">
        <f t="shared" si="115"/>
        <v/>
      </c>
    </row>
    <row r="3552" spans="2:14" x14ac:dyDescent="0.25">
      <c r="B3552" s="16" t="str">
        <f>IF(C3552="","",SUMIF('Account Ref'!B:B,'Trade Sheet'!C3552,'Account Ref'!A:A))</f>
        <v/>
      </c>
      <c r="C3552" s="33"/>
      <c r="D3552" s="34"/>
      <c r="E3552" s="34"/>
      <c r="L3552" s="37"/>
      <c r="M3552" s="38" t="str">
        <f t="shared" si="114"/>
        <v/>
      </c>
      <c r="N3552" s="39" t="str">
        <f t="shared" si="115"/>
        <v/>
      </c>
    </row>
    <row r="3553" spans="2:14" x14ac:dyDescent="0.25">
      <c r="B3553" s="16" t="str">
        <f>IF(C3553="","",SUMIF('Account Ref'!B:B,'Trade Sheet'!C3553,'Account Ref'!A:A))</f>
        <v/>
      </c>
      <c r="C3553" s="33"/>
      <c r="D3553" s="34"/>
      <c r="E3553" s="34"/>
      <c r="L3553" s="37"/>
      <c r="M3553" s="38" t="str">
        <f t="shared" si="114"/>
        <v/>
      </c>
      <c r="N3553" s="39" t="str">
        <f t="shared" si="115"/>
        <v/>
      </c>
    </row>
    <row r="3554" spans="2:14" x14ac:dyDescent="0.25">
      <c r="B3554" s="16" t="str">
        <f>IF(C3554="","",SUMIF('Account Ref'!B:B,'Trade Sheet'!C3554,'Account Ref'!A:A))</f>
        <v/>
      </c>
      <c r="C3554" s="33"/>
      <c r="D3554" s="34"/>
      <c r="E3554" s="34"/>
      <c r="L3554" s="37"/>
      <c r="M3554" s="38" t="str">
        <f t="shared" si="114"/>
        <v/>
      </c>
      <c r="N3554" s="39" t="str">
        <f t="shared" si="115"/>
        <v/>
      </c>
    </row>
    <row r="3555" spans="2:14" x14ac:dyDescent="0.25">
      <c r="B3555" s="16" t="str">
        <f>IF(C3555="","",SUMIF('Account Ref'!B:B,'Trade Sheet'!C3555,'Account Ref'!A:A))</f>
        <v/>
      </c>
      <c r="C3555" s="33"/>
      <c r="D3555" s="34"/>
      <c r="E3555" s="34"/>
      <c r="L3555" s="37"/>
      <c r="M3555" s="38" t="str">
        <f t="shared" si="114"/>
        <v/>
      </c>
      <c r="N3555" s="39" t="str">
        <f t="shared" si="115"/>
        <v/>
      </c>
    </row>
    <row r="3556" spans="2:14" x14ac:dyDescent="0.25">
      <c r="B3556" s="16" t="str">
        <f>IF(C3556="","",SUMIF('Account Ref'!B:B,'Trade Sheet'!C3556,'Account Ref'!A:A))</f>
        <v/>
      </c>
      <c r="C3556" s="33"/>
      <c r="D3556" s="34"/>
      <c r="E3556" s="34"/>
      <c r="L3556" s="37"/>
      <c r="M3556" s="38" t="str">
        <f t="shared" si="114"/>
        <v/>
      </c>
      <c r="N3556" s="39" t="str">
        <f t="shared" si="115"/>
        <v/>
      </c>
    </row>
    <row r="3557" spans="2:14" x14ac:dyDescent="0.25">
      <c r="B3557" s="16" t="str">
        <f>IF(C3557="","",SUMIF('Account Ref'!B:B,'Trade Sheet'!C3557,'Account Ref'!A:A))</f>
        <v/>
      </c>
      <c r="C3557" s="33"/>
      <c r="D3557" s="34"/>
      <c r="E3557" s="34"/>
      <c r="L3557" s="37"/>
      <c r="M3557" s="38" t="str">
        <f t="shared" si="114"/>
        <v/>
      </c>
      <c r="N3557" s="39" t="str">
        <f t="shared" si="115"/>
        <v/>
      </c>
    </row>
    <row r="3558" spans="2:14" x14ac:dyDescent="0.25">
      <c r="B3558" s="16" t="str">
        <f>IF(C3558="","",SUMIF('Account Ref'!B:B,'Trade Sheet'!C3558,'Account Ref'!A:A))</f>
        <v/>
      </c>
      <c r="C3558" s="33"/>
      <c r="D3558" s="34"/>
      <c r="E3558" s="34"/>
      <c r="L3558" s="37"/>
      <c r="M3558" s="38" t="str">
        <f t="shared" si="114"/>
        <v/>
      </c>
      <c r="N3558" s="39" t="str">
        <f t="shared" si="115"/>
        <v/>
      </c>
    </row>
    <row r="3559" spans="2:14" x14ac:dyDescent="0.25">
      <c r="B3559" s="16" t="str">
        <f>IF(C3559="","",SUMIF('Account Ref'!B:B,'Trade Sheet'!C3559,'Account Ref'!A:A))</f>
        <v/>
      </c>
      <c r="C3559" s="33"/>
      <c r="D3559" s="34"/>
      <c r="E3559" s="34"/>
      <c r="L3559" s="37"/>
      <c r="M3559" s="38" t="str">
        <f t="shared" si="114"/>
        <v/>
      </c>
      <c r="N3559" s="39" t="str">
        <f t="shared" si="115"/>
        <v/>
      </c>
    </row>
    <row r="3560" spans="2:14" x14ac:dyDescent="0.25">
      <c r="B3560" s="16" t="str">
        <f>IF(C3560="","",SUMIF('Account Ref'!B:B,'Trade Sheet'!C3560,'Account Ref'!A:A))</f>
        <v/>
      </c>
      <c r="C3560" s="33"/>
      <c r="D3560" s="34"/>
      <c r="E3560" s="34"/>
      <c r="L3560" s="37"/>
      <c r="M3560" s="38" t="str">
        <f t="shared" ref="M3560:M3623" si="116">IF(H3560="","",H3560*L3560)</f>
        <v/>
      </c>
      <c r="N3560" s="39" t="str">
        <f t="shared" ref="N3560:N3623" si="117">IF(M3560="","",I3560*-M3560)</f>
        <v/>
      </c>
    </row>
    <row r="3561" spans="2:14" x14ac:dyDescent="0.25">
      <c r="B3561" s="16" t="str">
        <f>IF(C3561="","",SUMIF('Account Ref'!B:B,'Trade Sheet'!C3561,'Account Ref'!A:A))</f>
        <v/>
      </c>
      <c r="C3561" s="33"/>
      <c r="D3561" s="34"/>
      <c r="E3561" s="34"/>
      <c r="L3561" s="37"/>
      <c r="M3561" s="38" t="str">
        <f t="shared" si="116"/>
        <v/>
      </c>
      <c r="N3561" s="39" t="str">
        <f t="shared" si="117"/>
        <v/>
      </c>
    </row>
    <row r="3562" spans="2:14" x14ac:dyDescent="0.25">
      <c r="B3562" s="16" t="str">
        <f>IF(C3562="","",SUMIF('Account Ref'!B:B,'Trade Sheet'!C3562,'Account Ref'!A:A))</f>
        <v/>
      </c>
      <c r="C3562" s="33"/>
      <c r="D3562" s="34"/>
      <c r="E3562" s="34"/>
      <c r="L3562" s="37"/>
      <c r="M3562" s="38" t="str">
        <f t="shared" si="116"/>
        <v/>
      </c>
      <c r="N3562" s="39" t="str">
        <f t="shared" si="117"/>
        <v/>
      </c>
    </row>
    <row r="3563" spans="2:14" x14ac:dyDescent="0.25">
      <c r="B3563" s="16" t="str">
        <f>IF(C3563="","",SUMIF('Account Ref'!B:B,'Trade Sheet'!C3563,'Account Ref'!A:A))</f>
        <v/>
      </c>
      <c r="C3563" s="33"/>
      <c r="D3563" s="34"/>
      <c r="E3563" s="34"/>
      <c r="L3563" s="37"/>
      <c r="M3563" s="38" t="str">
        <f t="shared" si="116"/>
        <v/>
      </c>
      <c r="N3563" s="39" t="str">
        <f t="shared" si="117"/>
        <v/>
      </c>
    </row>
    <row r="3564" spans="2:14" x14ac:dyDescent="0.25">
      <c r="B3564" s="16" t="str">
        <f>IF(C3564="","",SUMIF('Account Ref'!B:B,'Trade Sheet'!C3564,'Account Ref'!A:A))</f>
        <v/>
      </c>
      <c r="C3564" s="33"/>
      <c r="D3564" s="34"/>
      <c r="E3564" s="34"/>
      <c r="L3564" s="37"/>
      <c r="M3564" s="38" t="str">
        <f t="shared" si="116"/>
        <v/>
      </c>
      <c r="N3564" s="39" t="str">
        <f t="shared" si="117"/>
        <v/>
      </c>
    </row>
    <row r="3565" spans="2:14" x14ac:dyDescent="0.25">
      <c r="B3565" s="16" t="str">
        <f>IF(C3565="","",SUMIF('Account Ref'!B:B,'Trade Sheet'!C3565,'Account Ref'!A:A))</f>
        <v/>
      </c>
      <c r="C3565" s="33"/>
      <c r="D3565" s="34"/>
      <c r="E3565" s="34"/>
      <c r="L3565" s="37"/>
      <c r="M3565" s="38" t="str">
        <f t="shared" si="116"/>
        <v/>
      </c>
      <c r="N3565" s="39" t="str">
        <f t="shared" si="117"/>
        <v/>
      </c>
    </row>
    <row r="3566" spans="2:14" x14ac:dyDescent="0.25">
      <c r="B3566" s="16" t="str">
        <f>IF(C3566="","",SUMIF('Account Ref'!B:B,'Trade Sheet'!C3566,'Account Ref'!A:A))</f>
        <v/>
      </c>
      <c r="C3566" s="33"/>
      <c r="D3566" s="34"/>
      <c r="E3566" s="34"/>
      <c r="L3566" s="37"/>
      <c r="M3566" s="38" t="str">
        <f t="shared" si="116"/>
        <v/>
      </c>
      <c r="N3566" s="39" t="str">
        <f t="shared" si="117"/>
        <v/>
      </c>
    </row>
    <row r="3567" spans="2:14" x14ac:dyDescent="0.25">
      <c r="B3567" s="16" t="str">
        <f>IF(C3567="","",SUMIF('Account Ref'!B:B,'Trade Sheet'!C3567,'Account Ref'!A:A))</f>
        <v/>
      </c>
      <c r="C3567" s="33"/>
      <c r="D3567" s="34"/>
      <c r="E3567" s="34"/>
      <c r="L3567" s="37"/>
      <c r="M3567" s="38" t="str">
        <f t="shared" si="116"/>
        <v/>
      </c>
      <c r="N3567" s="39" t="str">
        <f t="shared" si="117"/>
        <v/>
      </c>
    </row>
    <row r="3568" spans="2:14" x14ac:dyDescent="0.25">
      <c r="B3568" s="16" t="str">
        <f>IF(C3568="","",SUMIF('Account Ref'!B:B,'Trade Sheet'!C3568,'Account Ref'!A:A))</f>
        <v/>
      </c>
      <c r="C3568" s="33"/>
      <c r="D3568" s="34"/>
      <c r="E3568" s="34"/>
      <c r="L3568" s="37"/>
      <c r="M3568" s="38" t="str">
        <f t="shared" si="116"/>
        <v/>
      </c>
      <c r="N3568" s="39" t="str">
        <f t="shared" si="117"/>
        <v/>
      </c>
    </row>
    <row r="3569" spans="2:14" x14ac:dyDescent="0.25">
      <c r="B3569" s="16" t="str">
        <f>IF(C3569="","",SUMIF('Account Ref'!B:B,'Trade Sheet'!C3569,'Account Ref'!A:A))</f>
        <v/>
      </c>
      <c r="C3569" s="33"/>
      <c r="D3569" s="34"/>
      <c r="E3569" s="34"/>
      <c r="L3569" s="37"/>
      <c r="M3569" s="38" t="str">
        <f t="shared" si="116"/>
        <v/>
      </c>
      <c r="N3569" s="39" t="str">
        <f t="shared" si="117"/>
        <v/>
      </c>
    </row>
    <row r="3570" spans="2:14" x14ac:dyDescent="0.25">
      <c r="B3570" s="16" t="str">
        <f>IF(C3570="","",SUMIF('Account Ref'!B:B,'Trade Sheet'!C3570,'Account Ref'!A:A))</f>
        <v/>
      </c>
      <c r="C3570" s="33"/>
      <c r="D3570" s="34"/>
      <c r="E3570" s="34"/>
      <c r="L3570" s="37"/>
      <c r="M3570" s="38" t="str">
        <f t="shared" si="116"/>
        <v/>
      </c>
      <c r="N3570" s="39" t="str">
        <f t="shared" si="117"/>
        <v/>
      </c>
    </row>
    <row r="3571" spans="2:14" x14ac:dyDescent="0.25">
      <c r="B3571" s="16" t="str">
        <f>IF(C3571="","",SUMIF('Account Ref'!B:B,'Trade Sheet'!C3571,'Account Ref'!A:A))</f>
        <v/>
      </c>
      <c r="C3571" s="33"/>
      <c r="D3571" s="34"/>
      <c r="E3571" s="34"/>
      <c r="L3571" s="37"/>
      <c r="M3571" s="38" t="str">
        <f t="shared" si="116"/>
        <v/>
      </c>
      <c r="N3571" s="39" t="str">
        <f t="shared" si="117"/>
        <v/>
      </c>
    </row>
    <row r="3572" spans="2:14" x14ac:dyDescent="0.25">
      <c r="B3572" s="16" t="str">
        <f>IF(C3572="","",SUMIF('Account Ref'!B:B,'Trade Sheet'!C3572,'Account Ref'!A:A))</f>
        <v/>
      </c>
      <c r="C3572" s="33"/>
      <c r="D3572" s="34"/>
      <c r="E3572" s="34"/>
      <c r="L3572" s="37"/>
      <c r="M3572" s="38" t="str">
        <f t="shared" si="116"/>
        <v/>
      </c>
      <c r="N3572" s="39" t="str">
        <f t="shared" si="117"/>
        <v/>
      </c>
    </row>
    <row r="3573" spans="2:14" x14ac:dyDescent="0.25">
      <c r="B3573" s="16" t="str">
        <f>IF(C3573="","",SUMIF('Account Ref'!B:B,'Trade Sheet'!C3573,'Account Ref'!A:A))</f>
        <v/>
      </c>
      <c r="C3573" s="33"/>
      <c r="D3573" s="34"/>
      <c r="E3573" s="34"/>
      <c r="L3573" s="37"/>
      <c r="M3573" s="38" t="str">
        <f t="shared" si="116"/>
        <v/>
      </c>
      <c r="N3573" s="39" t="str">
        <f t="shared" si="117"/>
        <v/>
      </c>
    </row>
    <row r="3574" spans="2:14" x14ac:dyDescent="0.25">
      <c r="B3574" s="16" t="str">
        <f>IF(C3574="","",SUMIF('Account Ref'!B:B,'Trade Sheet'!C3574,'Account Ref'!A:A))</f>
        <v/>
      </c>
      <c r="C3574" s="33"/>
      <c r="D3574" s="34"/>
      <c r="E3574" s="34"/>
      <c r="L3574" s="37"/>
      <c r="M3574" s="38" t="str">
        <f t="shared" si="116"/>
        <v/>
      </c>
      <c r="N3574" s="39" t="str">
        <f t="shared" si="117"/>
        <v/>
      </c>
    </row>
    <row r="3575" spans="2:14" x14ac:dyDescent="0.25">
      <c r="B3575" s="16" t="str">
        <f>IF(C3575="","",SUMIF('Account Ref'!B:B,'Trade Sheet'!C3575,'Account Ref'!A:A))</f>
        <v/>
      </c>
      <c r="C3575" s="33"/>
      <c r="D3575" s="34"/>
      <c r="E3575" s="34"/>
      <c r="L3575" s="37"/>
      <c r="M3575" s="38" t="str">
        <f t="shared" si="116"/>
        <v/>
      </c>
      <c r="N3575" s="39" t="str">
        <f t="shared" si="117"/>
        <v/>
      </c>
    </row>
    <row r="3576" spans="2:14" x14ac:dyDescent="0.25">
      <c r="B3576" s="16" t="str">
        <f>IF(C3576="","",SUMIF('Account Ref'!B:B,'Trade Sheet'!C3576,'Account Ref'!A:A))</f>
        <v/>
      </c>
      <c r="C3576" s="33"/>
      <c r="D3576" s="34"/>
      <c r="E3576" s="34"/>
      <c r="L3576" s="37"/>
      <c r="M3576" s="38" t="str">
        <f t="shared" si="116"/>
        <v/>
      </c>
      <c r="N3576" s="39" t="str">
        <f t="shared" si="117"/>
        <v/>
      </c>
    </row>
    <row r="3577" spans="2:14" x14ac:dyDescent="0.25">
      <c r="B3577" s="16" t="str">
        <f>IF(C3577="","",SUMIF('Account Ref'!B:B,'Trade Sheet'!C3577,'Account Ref'!A:A))</f>
        <v/>
      </c>
      <c r="C3577" s="33"/>
      <c r="D3577" s="34"/>
      <c r="E3577" s="34"/>
      <c r="L3577" s="37"/>
      <c r="M3577" s="38" t="str">
        <f t="shared" si="116"/>
        <v/>
      </c>
      <c r="N3577" s="39" t="str">
        <f t="shared" si="117"/>
        <v/>
      </c>
    </row>
    <row r="3578" spans="2:14" x14ac:dyDescent="0.25">
      <c r="B3578" s="16" t="str">
        <f>IF(C3578="","",SUMIF('Account Ref'!B:B,'Trade Sheet'!C3578,'Account Ref'!A:A))</f>
        <v/>
      </c>
      <c r="C3578" s="33"/>
      <c r="D3578" s="34"/>
      <c r="E3578" s="34"/>
      <c r="L3578" s="37"/>
      <c r="M3578" s="38" t="str">
        <f t="shared" si="116"/>
        <v/>
      </c>
      <c r="N3578" s="39" t="str">
        <f t="shared" si="117"/>
        <v/>
      </c>
    </row>
    <row r="3579" spans="2:14" x14ac:dyDescent="0.25">
      <c r="B3579" s="16" t="str">
        <f>IF(C3579="","",SUMIF('Account Ref'!B:B,'Trade Sheet'!C3579,'Account Ref'!A:A))</f>
        <v/>
      </c>
      <c r="C3579" s="33"/>
      <c r="D3579" s="34"/>
      <c r="E3579" s="34"/>
      <c r="L3579" s="37"/>
      <c r="M3579" s="38" t="str">
        <f t="shared" si="116"/>
        <v/>
      </c>
      <c r="N3579" s="39" t="str">
        <f t="shared" si="117"/>
        <v/>
      </c>
    </row>
    <row r="3580" spans="2:14" x14ac:dyDescent="0.25">
      <c r="B3580" s="16" t="str">
        <f>IF(C3580="","",SUMIF('Account Ref'!B:B,'Trade Sheet'!C3580,'Account Ref'!A:A))</f>
        <v/>
      </c>
      <c r="C3580" s="33"/>
      <c r="D3580" s="34"/>
      <c r="E3580" s="34"/>
      <c r="L3580" s="37"/>
      <c r="M3580" s="38" t="str">
        <f t="shared" si="116"/>
        <v/>
      </c>
      <c r="N3580" s="39" t="str">
        <f t="shared" si="117"/>
        <v/>
      </c>
    </row>
    <row r="3581" spans="2:14" x14ac:dyDescent="0.25">
      <c r="B3581" s="16" t="str">
        <f>IF(C3581="","",SUMIF('Account Ref'!B:B,'Trade Sheet'!C3581,'Account Ref'!A:A))</f>
        <v/>
      </c>
      <c r="C3581" s="33"/>
      <c r="D3581" s="34"/>
      <c r="E3581" s="34"/>
      <c r="L3581" s="37"/>
      <c r="M3581" s="38" t="str">
        <f t="shared" si="116"/>
        <v/>
      </c>
      <c r="N3581" s="39" t="str">
        <f t="shared" si="117"/>
        <v/>
      </c>
    </row>
    <row r="3582" spans="2:14" x14ac:dyDescent="0.25">
      <c r="B3582" s="16" t="str">
        <f>IF(C3582="","",SUMIF('Account Ref'!B:B,'Trade Sheet'!C3582,'Account Ref'!A:A))</f>
        <v/>
      </c>
      <c r="C3582" s="33"/>
      <c r="D3582" s="34"/>
      <c r="E3582" s="34"/>
      <c r="L3582" s="37"/>
      <c r="M3582" s="38" t="str">
        <f t="shared" si="116"/>
        <v/>
      </c>
      <c r="N3582" s="39" t="str">
        <f t="shared" si="117"/>
        <v/>
      </c>
    </row>
    <row r="3583" spans="2:14" x14ac:dyDescent="0.25">
      <c r="B3583" s="16" t="str">
        <f>IF(C3583="","",SUMIF('Account Ref'!B:B,'Trade Sheet'!C3583,'Account Ref'!A:A))</f>
        <v/>
      </c>
      <c r="C3583" s="33"/>
      <c r="D3583" s="34"/>
      <c r="E3583" s="34"/>
      <c r="L3583" s="37"/>
      <c r="M3583" s="38" t="str">
        <f t="shared" si="116"/>
        <v/>
      </c>
      <c r="N3583" s="39" t="str">
        <f t="shared" si="117"/>
        <v/>
      </c>
    </row>
    <row r="3584" spans="2:14" x14ac:dyDescent="0.25">
      <c r="B3584" s="16" t="str">
        <f>IF(C3584="","",SUMIF('Account Ref'!B:B,'Trade Sheet'!C3584,'Account Ref'!A:A))</f>
        <v/>
      </c>
      <c r="C3584" s="33"/>
      <c r="D3584" s="34"/>
      <c r="E3584" s="34"/>
      <c r="L3584" s="37"/>
      <c r="M3584" s="38" t="str">
        <f t="shared" si="116"/>
        <v/>
      </c>
      <c r="N3584" s="39" t="str">
        <f t="shared" si="117"/>
        <v/>
      </c>
    </row>
    <row r="3585" spans="2:14" x14ac:dyDescent="0.25">
      <c r="B3585" s="16" t="str">
        <f>IF(C3585="","",SUMIF('Account Ref'!B:B,'Trade Sheet'!C3585,'Account Ref'!A:A))</f>
        <v/>
      </c>
      <c r="C3585" s="33"/>
      <c r="D3585" s="34"/>
      <c r="E3585" s="34"/>
      <c r="L3585" s="37"/>
      <c r="M3585" s="38" t="str">
        <f t="shared" si="116"/>
        <v/>
      </c>
      <c r="N3585" s="39" t="str">
        <f t="shared" si="117"/>
        <v/>
      </c>
    </row>
    <row r="3586" spans="2:14" x14ac:dyDescent="0.25">
      <c r="B3586" s="16" t="str">
        <f>IF(C3586="","",SUMIF('Account Ref'!B:B,'Trade Sheet'!C3586,'Account Ref'!A:A))</f>
        <v/>
      </c>
      <c r="C3586" s="33"/>
      <c r="D3586" s="34"/>
      <c r="E3586" s="34"/>
      <c r="L3586" s="37"/>
      <c r="M3586" s="38" t="str">
        <f t="shared" si="116"/>
        <v/>
      </c>
      <c r="N3586" s="39" t="str">
        <f t="shared" si="117"/>
        <v/>
      </c>
    </row>
    <row r="3587" spans="2:14" x14ac:dyDescent="0.25">
      <c r="B3587" s="16" t="str">
        <f>IF(C3587="","",SUMIF('Account Ref'!B:B,'Trade Sheet'!C3587,'Account Ref'!A:A))</f>
        <v/>
      </c>
      <c r="C3587" s="33"/>
      <c r="D3587" s="34"/>
      <c r="E3587" s="34"/>
      <c r="L3587" s="37"/>
      <c r="M3587" s="38" t="str">
        <f t="shared" si="116"/>
        <v/>
      </c>
      <c r="N3587" s="39" t="str">
        <f t="shared" si="117"/>
        <v/>
      </c>
    </row>
    <row r="3588" spans="2:14" x14ac:dyDescent="0.25">
      <c r="B3588" s="16" t="str">
        <f>IF(C3588="","",SUMIF('Account Ref'!B:B,'Trade Sheet'!C3588,'Account Ref'!A:A))</f>
        <v/>
      </c>
      <c r="C3588" s="33"/>
      <c r="D3588" s="34"/>
      <c r="E3588" s="34"/>
      <c r="L3588" s="37"/>
      <c r="M3588" s="38" t="str">
        <f t="shared" si="116"/>
        <v/>
      </c>
      <c r="N3588" s="39" t="str">
        <f t="shared" si="117"/>
        <v/>
      </c>
    </row>
    <row r="3589" spans="2:14" x14ac:dyDescent="0.25">
      <c r="B3589" s="16" t="str">
        <f>IF(C3589="","",SUMIF('Account Ref'!B:B,'Trade Sheet'!C3589,'Account Ref'!A:A))</f>
        <v/>
      </c>
      <c r="C3589" s="33"/>
      <c r="D3589" s="34"/>
      <c r="E3589" s="34"/>
      <c r="L3589" s="37"/>
      <c r="M3589" s="38" t="str">
        <f t="shared" si="116"/>
        <v/>
      </c>
      <c r="N3589" s="39" t="str">
        <f t="shared" si="117"/>
        <v/>
      </c>
    </row>
    <row r="3590" spans="2:14" x14ac:dyDescent="0.25">
      <c r="B3590" s="16" t="str">
        <f>IF(C3590="","",SUMIF('Account Ref'!B:B,'Trade Sheet'!C3590,'Account Ref'!A:A))</f>
        <v/>
      </c>
      <c r="C3590" s="33"/>
      <c r="D3590" s="34"/>
      <c r="E3590" s="34"/>
      <c r="L3590" s="37"/>
      <c r="M3590" s="38" t="str">
        <f t="shared" si="116"/>
        <v/>
      </c>
      <c r="N3590" s="39" t="str">
        <f t="shared" si="117"/>
        <v/>
      </c>
    </row>
    <row r="3591" spans="2:14" x14ac:dyDescent="0.25">
      <c r="B3591" s="16" t="str">
        <f>IF(C3591="","",SUMIF('Account Ref'!B:B,'Trade Sheet'!C3591,'Account Ref'!A:A))</f>
        <v/>
      </c>
      <c r="C3591" s="33"/>
      <c r="D3591" s="34"/>
      <c r="E3591" s="34"/>
      <c r="L3591" s="37"/>
      <c r="M3591" s="38" t="str">
        <f t="shared" si="116"/>
        <v/>
      </c>
      <c r="N3591" s="39" t="str">
        <f t="shared" si="117"/>
        <v/>
      </c>
    </row>
    <row r="3592" spans="2:14" x14ac:dyDescent="0.25">
      <c r="B3592" s="16" t="str">
        <f>IF(C3592="","",SUMIF('Account Ref'!B:B,'Trade Sheet'!C3592,'Account Ref'!A:A))</f>
        <v/>
      </c>
      <c r="C3592" s="33"/>
      <c r="D3592" s="34"/>
      <c r="E3592" s="34"/>
      <c r="L3592" s="37"/>
      <c r="M3592" s="38" t="str">
        <f t="shared" si="116"/>
        <v/>
      </c>
      <c r="N3592" s="39" t="str">
        <f t="shared" si="117"/>
        <v/>
      </c>
    </row>
    <row r="3593" spans="2:14" x14ac:dyDescent="0.25">
      <c r="B3593" s="16" t="str">
        <f>IF(C3593="","",SUMIF('Account Ref'!B:B,'Trade Sheet'!C3593,'Account Ref'!A:A))</f>
        <v/>
      </c>
      <c r="C3593" s="33"/>
      <c r="D3593" s="34"/>
      <c r="E3593" s="34"/>
      <c r="L3593" s="37"/>
      <c r="M3593" s="38" t="str">
        <f t="shared" si="116"/>
        <v/>
      </c>
      <c r="N3593" s="39" t="str">
        <f t="shared" si="117"/>
        <v/>
      </c>
    </row>
    <row r="3594" spans="2:14" x14ac:dyDescent="0.25">
      <c r="B3594" s="16" t="str">
        <f>IF(C3594="","",SUMIF('Account Ref'!B:B,'Trade Sheet'!C3594,'Account Ref'!A:A))</f>
        <v/>
      </c>
      <c r="C3594" s="33"/>
      <c r="D3594" s="34"/>
      <c r="E3594" s="34"/>
      <c r="L3594" s="37"/>
      <c r="M3594" s="38" t="str">
        <f t="shared" si="116"/>
        <v/>
      </c>
      <c r="N3594" s="39" t="str">
        <f t="shared" si="117"/>
        <v/>
      </c>
    </row>
    <row r="3595" spans="2:14" x14ac:dyDescent="0.25">
      <c r="B3595" s="16" t="str">
        <f>IF(C3595="","",SUMIF('Account Ref'!B:B,'Trade Sheet'!C3595,'Account Ref'!A:A))</f>
        <v/>
      </c>
      <c r="C3595" s="33"/>
      <c r="D3595" s="34"/>
      <c r="E3595" s="34"/>
      <c r="L3595" s="37"/>
      <c r="M3595" s="38" t="str">
        <f t="shared" si="116"/>
        <v/>
      </c>
      <c r="N3595" s="39" t="str">
        <f t="shared" si="117"/>
        <v/>
      </c>
    </row>
    <row r="3596" spans="2:14" x14ac:dyDescent="0.25">
      <c r="B3596" s="16" t="str">
        <f>IF(C3596="","",SUMIF('Account Ref'!B:B,'Trade Sheet'!C3596,'Account Ref'!A:A))</f>
        <v/>
      </c>
      <c r="C3596" s="33"/>
      <c r="D3596" s="34"/>
      <c r="E3596" s="34"/>
      <c r="L3596" s="37"/>
      <c r="M3596" s="38" t="str">
        <f t="shared" si="116"/>
        <v/>
      </c>
      <c r="N3596" s="39" t="str">
        <f t="shared" si="117"/>
        <v/>
      </c>
    </row>
    <row r="3597" spans="2:14" x14ac:dyDescent="0.25">
      <c r="B3597" s="16" t="str">
        <f>IF(C3597="","",SUMIF('Account Ref'!B:B,'Trade Sheet'!C3597,'Account Ref'!A:A))</f>
        <v/>
      </c>
      <c r="C3597" s="33"/>
      <c r="D3597" s="34"/>
      <c r="E3597" s="34"/>
      <c r="L3597" s="37"/>
      <c r="M3597" s="38" t="str">
        <f t="shared" si="116"/>
        <v/>
      </c>
      <c r="N3597" s="39" t="str">
        <f t="shared" si="117"/>
        <v/>
      </c>
    </row>
    <row r="3598" spans="2:14" x14ac:dyDescent="0.25">
      <c r="B3598" s="16" t="str">
        <f>IF(C3598="","",SUMIF('Account Ref'!B:B,'Trade Sheet'!C3598,'Account Ref'!A:A))</f>
        <v/>
      </c>
      <c r="C3598" s="33"/>
      <c r="D3598" s="34"/>
      <c r="E3598" s="34"/>
      <c r="L3598" s="37"/>
      <c r="M3598" s="38" t="str">
        <f t="shared" si="116"/>
        <v/>
      </c>
      <c r="N3598" s="39" t="str">
        <f t="shared" si="117"/>
        <v/>
      </c>
    </row>
    <row r="3599" spans="2:14" x14ac:dyDescent="0.25">
      <c r="B3599" s="16" t="str">
        <f>IF(C3599="","",SUMIF('Account Ref'!B:B,'Trade Sheet'!C3599,'Account Ref'!A:A))</f>
        <v/>
      </c>
      <c r="C3599" s="33"/>
      <c r="D3599" s="34"/>
      <c r="E3599" s="34"/>
      <c r="L3599" s="37"/>
      <c r="M3599" s="38" t="str">
        <f t="shared" si="116"/>
        <v/>
      </c>
      <c r="N3599" s="39" t="str">
        <f t="shared" si="117"/>
        <v/>
      </c>
    </row>
    <row r="3600" spans="2:14" x14ac:dyDescent="0.25">
      <c r="B3600" s="16" t="str">
        <f>IF(C3600="","",SUMIF('Account Ref'!B:B,'Trade Sheet'!C3600,'Account Ref'!A:A))</f>
        <v/>
      </c>
      <c r="C3600" s="33"/>
      <c r="D3600" s="34"/>
      <c r="E3600" s="34"/>
      <c r="L3600" s="37"/>
      <c r="M3600" s="38" t="str">
        <f t="shared" si="116"/>
        <v/>
      </c>
      <c r="N3600" s="39" t="str">
        <f t="shared" si="117"/>
        <v/>
      </c>
    </row>
    <row r="3601" spans="2:14" x14ac:dyDescent="0.25">
      <c r="B3601" s="16" t="str">
        <f>IF(C3601="","",SUMIF('Account Ref'!B:B,'Trade Sheet'!C3601,'Account Ref'!A:A))</f>
        <v/>
      </c>
      <c r="C3601" s="33"/>
      <c r="D3601" s="34"/>
      <c r="E3601" s="34"/>
      <c r="L3601" s="37"/>
      <c r="M3601" s="38" t="str">
        <f t="shared" si="116"/>
        <v/>
      </c>
      <c r="N3601" s="39" t="str">
        <f t="shared" si="117"/>
        <v/>
      </c>
    </row>
    <row r="3602" spans="2:14" x14ac:dyDescent="0.25">
      <c r="B3602" s="16" t="str">
        <f>IF(C3602="","",SUMIF('Account Ref'!B:B,'Trade Sheet'!C3602,'Account Ref'!A:A))</f>
        <v/>
      </c>
      <c r="C3602" s="33"/>
      <c r="D3602" s="34"/>
      <c r="E3602" s="34"/>
      <c r="L3602" s="37"/>
      <c r="M3602" s="38" t="str">
        <f t="shared" si="116"/>
        <v/>
      </c>
      <c r="N3602" s="39" t="str">
        <f t="shared" si="117"/>
        <v/>
      </c>
    </row>
    <row r="3603" spans="2:14" x14ac:dyDescent="0.25">
      <c r="B3603" s="16" t="str">
        <f>IF(C3603="","",SUMIF('Account Ref'!B:B,'Trade Sheet'!C3603,'Account Ref'!A:A))</f>
        <v/>
      </c>
      <c r="C3603" s="33"/>
      <c r="D3603" s="34"/>
      <c r="E3603" s="34"/>
      <c r="L3603" s="37"/>
      <c r="M3603" s="38" t="str">
        <f t="shared" si="116"/>
        <v/>
      </c>
      <c r="N3603" s="39" t="str">
        <f t="shared" si="117"/>
        <v/>
      </c>
    </row>
    <row r="3604" spans="2:14" x14ac:dyDescent="0.25">
      <c r="B3604" s="16" t="str">
        <f>IF(C3604="","",SUMIF('Account Ref'!B:B,'Trade Sheet'!C3604,'Account Ref'!A:A))</f>
        <v/>
      </c>
      <c r="C3604" s="33"/>
      <c r="D3604" s="34"/>
      <c r="E3604" s="34"/>
      <c r="L3604" s="37"/>
      <c r="M3604" s="38" t="str">
        <f t="shared" si="116"/>
        <v/>
      </c>
      <c r="N3604" s="39" t="str">
        <f t="shared" si="117"/>
        <v/>
      </c>
    </row>
    <row r="3605" spans="2:14" x14ac:dyDescent="0.25">
      <c r="B3605" s="16" t="str">
        <f>IF(C3605="","",SUMIF('Account Ref'!B:B,'Trade Sheet'!C3605,'Account Ref'!A:A))</f>
        <v/>
      </c>
      <c r="C3605" s="33"/>
      <c r="D3605" s="34"/>
      <c r="E3605" s="34"/>
      <c r="L3605" s="37"/>
      <c r="M3605" s="38" t="str">
        <f t="shared" si="116"/>
        <v/>
      </c>
      <c r="N3605" s="39" t="str">
        <f t="shared" si="117"/>
        <v/>
      </c>
    </row>
    <row r="3606" spans="2:14" x14ac:dyDescent="0.25">
      <c r="B3606" s="16" t="str">
        <f>IF(C3606="","",SUMIF('Account Ref'!B:B,'Trade Sheet'!C3606,'Account Ref'!A:A))</f>
        <v/>
      </c>
      <c r="C3606" s="33"/>
      <c r="D3606" s="34"/>
      <c r="E3606" s="34"/>
      <c r="L3606" s="37"/>
      <c r="M3606" s="38" t="str">
        <f t="shared" si="116"/>
        <v/>
      </c>
      <c r="N3606" s="39" t="str">
        <f t="shared" si="117"/>
        <v/>
      </c>
    </row>
    <row r="3607" spans="2:14" x14ac:dyDescent="0.25">
      <c r="B3607" s="16" t="str">
        <f>IF(C3607="","",SUMIF('Account Ref'!B:B,'Trade Sheet'!C3607,'Account Ref'!A:A))</f>
        <v/>
      </c>
      <c r="C3607" s="33"/>
      <c r="D3607" s="34"/>
      <c r="E3607" s="34"/>
      <c r="L3607" s="37"/>
      <c r="M3607" s="38" t="str">
        <f t="shared" si="116"/>
        <v/>
      </c>
      <c r="N3607" s="39" t="str">
        <f t="shared" si="117"/>
        <v/>
      </c>
    </row>
    <row r="3608" spans="2:14" x14ac:dyDescent="0.25">
      <c r="B3608" s="16" t="str">
        <f>IF(C3608="","",SUMIF('Account Ref'!B:B,'Trade Sheet'!C3608,'Account Ref'!A:A))</f>
        <v/>
      </c>
      <c r="C3608" s="33"/>
      <c r="D3608" s="34"/>
      <c r="E3608" s="34"/>
      <c r="L3608" s="37"/>
      <c r="M3608" s="38" t="str">
        <f t="shared" si="116"/>
        <v/>
      </c>
      <c r="N3608" s="39" t="str">
        <f t="shared" si="117"/>
        <v/>
      </c>
    </row>
    <row r="3609" spans="2:14" x14ac:dyDescent="0.25">
      <c r="B3609" s="16" t="str">
        <f>IF(C3609="","",SUMIF('Account Ref'!B:B,'Trade Sheet'!C3609,'Account Ref'!A:A))</f>
        <v/>
      </c>
      <c r="C3609" s="33"/>
      <c r="D3609" s="34"/>
      <c r="E3609" s="34"/>
      <c r="L3609" s="37"/>
      <c r="M3609" s="38" t="str">
        <f t="shared" si="116"/>
        <v/>
      </c>
      <c r="N3609" s="39" t="str">
        <f t="shared" si="117"/>
        <v/>
      </c>
    </row>
    <row r="3610" spans="2:14" x14ac:dyDescent="0.25">
      <c r="B3610" s="16" t="str">
        <f>IF(C3610="","",SUMIF('Account Ref'!B:B,'Trade Sheet'!C3610,'Account Ref'!A:A))</f>
        <v/>
      </c>
      <c r="C3610" s="33"/>
      <c r="D3610" s="34"/>
      <c r="E3610" s="34"/>
      <c r="L3610" s="37"/>
      <c r="M3610" s="38" t="str">
        <f t="shared" si="116"/>
        <v/>
      </c>
      <c r="N3610" s="39" t="str">
        <f t="shared" si="117"/>
        <v/>
      </c>
    </row>
    <row r="3611" spans="2:14" x14ac:dyDescent="0.25">
      <c r="B3611" s="16" t="str">
        <f>IF(C3611="","",SUMIF('Account Ref'!B:B,'Trade Sheet'!C3611,'Account Ref'!A:A))</f>
        <v/>
      </c>
      <c r="C3611" s="33"/>
      <c r="D3611" s="34"/>
      <c r="E3611" s="34"/>
      <c r="L3611" s="37"/>
      <c r="M3611" s="38" t="str">
        <f t="shared" si="116"/>
        <v/>
      </c>
      <c r="N3611" s="39" t="str">
        <f t="shared" si="117"/>
        <v/>
      </c>
    </row>
    <row r="3612" spans="2:14" x14ac:dyDescent="0.25">
      <c r="B3612" s="16" t="str">
        <f>IF(C3612="","",SUMIF('Account Ref'!B:B,'Trade Sheet'!C3612,'Account Ref'!A:A))</f>
        <v/>
      </c>
      <c r="C3612" s="33"/>
      <c r="D3612" s="34"/>
      <c r="E3612" s="34"/>
      <c r="L3612" s="37"/>
      <c r="M3612" s="38" t="str">
        <f t="shared" si="116"/>
        <v/>
      </c>
      <c r="N3612" s="39" t="str">
        <f t="shared" si="117"/>
        <v/>
      </c>
    </row>
    <row r="3613" spans="2:14" x14ac:dyDescent="0.25">
      <c r="B3613" s="16" t="str">
        <f>IF(C3613="","",SUMIF('Account Ref'!B:B,'Trade Sheet'!C3613,'Account Ref'!A:A))</f>
        <v/>
      </c>
      <c r="C3613" s="33"/>
      <c r="D3613" s="34"/>
      <c r="E3613" s="34"/>
      <c r="L3613" s="37"/>
      <c r="M3613" s="38" t="str">
        <f t="shared" si="116"/>
        <v/>
      </c>
      <c r="N3613" s="39" t="str">
        <f t="shared" si="117"/>
        <v/>
      </c>
    </row>
    <row r="3614" spans="2:14" x14ac:dyDescent="0.25">
      <c r="B3614" s="16" t="str">
        <f>IF(C3614="","",SUMIF('Account Ref'!B:B,'Trade Sheet'!C3614,'Account Ref'!A:A))</f>
        <v/>
      </c>
      <c r="C3614" s="33"/>
      <c r="D3614" s="34"/>
      <c r="E3614" s="34"/>
      <c r="L3614" s="37"/>
      <c r="M3614" s="38" t="str">
        <f t="shared" si="116"/>
        <v/>
      </c>
      <c r="N3614" s="39" t="str">
        <f t="shared" si="117"/>
        <v/>
      </c>
    </row>
    <row r="3615" spans="2:14" x14ac:dyDescent="0.25">
      <c r="B3615" s="16" t="str">
        <f>IF(C3615="","",SUMIF('Account Ref'!B:B,'Trade Sheet'!C3615,'Account Ref'!A:A))</f>
        <v/>
      </c>
      <c r="C3615" s="33"/>
      <c r="D3615" s="34"/>
      <c r="E3615" s="34"/>
      <c r="L3615" s="37"/>
      <c r="M3615" s="38" t="str">
        <f t="shared" si="116"/>
        <v/>
      </c>
      <c r="N3615" s="39" t="str">
        <f t="shared" si="117"/>
        <v/>
      </c>
    </row>
    <row r="3616" spans="2:14" x14ac:dyDescent="0.25">
      <c r="B3616" s="16" t="str">
        <f>IF(C3616="","",SUMIF('Account Ref'!B:B,'Trade Sheet'!C3616,'Account Ref'!A:A))</f>
        <v/>
      </c>
      <c r="C3616" s="33"/>
      <c r="D3616" s="34"/>
      <c r="E3616" s="34"/>
      <c r="L3616" s="37"/>
      <c r="M3616" s="38" t="str">
        <f t="shared" si="116"/>
        <v/>
      </c>
      <c r="N3616" s="39" t="str">
        <f t="shared" si="117"/>
        <v/>
      </c>
    </row>
    <row r="3617" spans="2:14" x14ac:dyDescent="0.25">
      <c r="B3617" s="16" t="str">
        <f>IF(C3617="","",SUMIF('Account Ref'!B:B,'Trade Sheet'!C3617,'Account Ref'!A:A))</f>
        <v/>
      </c>
      <c r="C3617" s="33"/>
      <c r="D3617" s="34"/>
      <c r="E3617" s="34"/>
      <c r="L3617" s="37"/>
      <c r="M3617" s="38" t="str">
        <f t="shared" si="116"/>
        <v/>
      </c>
      <c r="N3617" s="39" t="str">
        <f t="shared" si="117"/>
        <v/>
      </c>
    </row>
    <row r="3618" spans="2:14" x14ac:dyDescent="0.25">
      <c r="B3618" s="16" t="str">
        <f>IF(C3618="","",SUMIF('Account Ref'!B:B,'Trade Sheet'!C3618,'Account Ref'!A:A))</f>
        <v/>
      </c>
      <c r="C3618" s="33"/>
      <c r="D3618" s="34"/>
      <c r="E3618" s="34"/>
      <c r="L3618" s="37"/>
      <c r="M3618" s="38" t="str">
        <f t="shared" si="116"/>
        <v/>
      </c>
      <c r="N3618" s="39" t="str">
        <f t="shared" si="117"/>
        <v/>
      </c>
    </row>
    <row r="3619" spans="2:14" x14ac:dyDescent="0.25">
      <c r="B3619" s="16" t="str">
        <f>IF(C3619="","",SUMIF('Account Ref'!B:B,'Trade Sheet'!C3619,'Account Ref'!A:A))</f>
        <v/>
      </c>
      <c r="C3619" s="33"/>
      <c r="D3619" s="34"/>
      <c r="E3619" s="34"/>
      <c r="L3619" s="37"/>
      <c r="M3619" s="38" t="str">
        <f t="shared" si="116"/>
        <v/>
      </c>
      <c r="N3619" s="39" t="str">
        <f t="shared" si="117"/>
        <v/>
      </c>
    </row>
    <row r="3620" spans="2:14" x14ac:dyDescent="0.25">
      <c r="B3620" s="16" t="str">
        <f>IF(C3620="","",SUMIF('Account Ref'!B:B,'Trade Sheet'!C3620,'Account Ref'!A:A))</f>
        <v/>
      </c>
      <c r="C3620" s="33"/>
      <c r="D3620" s="34"/>
      <c r="E3620" s="34"/>
      <c r="L3620" s="37"/>
      <c r="M3620" s="38" t="str">
        <f t="shared" si="116"/>
        <v/>
      </c>
      <c r="N3620" s="39" t="str">
        <f t="shared" si="117"/>
        <v/>
      </c>
    </row>
    <row r="3621" spans="2:14" x14ac:dyDescent="0.25">
      <c r="B3621" s="16" t="str">
        <f>IF(C3621="","",SUMIF('Account Ref'!B:B,'Trade Sheet'!C3621,'Account Ref'!A:A))</f>
        <v/>
      </c>
      <c r="C3621" s="33"/>
      <c r="D3621" s="34"/>
      <c r="E3621" s="34"/>
      <c r="L3621" s="37"/>
      <c r="M3621" s="38" t="str">
        <f t="shared" si="116"/>
        <v/>
      </c>
      <c r="N3621" s="39" t="str">
        <f t="shared" si="117"/>
        <v/>
      </c>
    </row>
    <row r="3622" spans="2:14" x14ac:dyDescent="0.25">
      <c r="B3622" s="16" t="str">
        <f>IF(C3622="","",SUMIF('Account Ref'!B:B,'Trade Sheet'!C3622,'Account Ref'!A:A))</f>
        <v/>
      </c>
      <c r="C3622" s="33"/>
      <c r="D3622" s="34"/>
      <c r="E3622" s="34"/>
      <c r="L3622" s="37"/>
      <c r="M3622" s="38" t="str">
        <f t="shared" si="116"/>
        <v/>
      </c>
      <c r="N3622" s="39" t="str">
        <f t="shared" si="117"/>
        <v/>
      </c>
    </row>
    <row r="3623" spans="2:14" x14ac:dyDescent="0.25">
      <c r="B3623" s="16" t="str">
        <f>IF(C3623="","",SUMIF('Account Ref'!B:B,'Trade Sheet'!C3623,'Account Ref'!A:A))</f>
        <v/>
      </c>
      <c r="C3623" s="33"/>
      <c r="D3623" s="34"/>
      <c r="E3623" s="34"/>
      <c r="L3623" s="37"/>
      <c r="M3623" s="38" t="str">
        <f t="shared" si="116"/>
        <v/>
      </c>
      <c r="N3623" s="39" t="str">
        <f t="shared" si="117"/>
        <v/>
      </c>
    </row>
    <row r="3624" spans="2:14" x14ac:dyDescent="0.25">
      <c r="B3624" s="16" t="str">
        <f>IF(C3624="","",SUMIF('Account Ref'!B:B,'Trade Sheet'!C3624,'Account Ref'!A:A))</f>
        <v/>
      </c>
      <c r="C3624" s="33"/>
      <c r="D3624" s="34"/>
      <c r="E3624" s="34"/>
      <c r="L3624" s="37"/>
      <c r="M3624" s="38" t="str">
        <f t="shared" ref="M3624:M3687" si="118">IF(H3624="","",H3624*L3624)</f>
        <v/>
      </c>
      <c r="N3624" s="39" t="str">
        <f t="shared" ref="N3624:N3687" si="119">IF(M3624="","",I3624*-M3624)</f>
        <v/>
      </c>
    </row>
    <row r="3625" spans="2:14" x14ac:dyDescent="0.25">
      <c r="B3625" s="16" t="str">
        <f>IF(C3625="","",SUMIF('Account Ref'!B:B,'Trade Sheet'!C3625,'Account Ref'!A:A))</f>
        <v/>
      </c>
      <c r="C3625" s="33"/>
      <c r="D3625" s="34"/>
      <c r="E3625" s="34"/>
      <c r="L3625" s="37"/>
      <c r="M3625" s="38" t="str">
        <f t="shared" si="118"/>
        <v/>
      </c>
      <c r="N3625" s="39" t="str">
        <f t="shared" si="119"/>
        <v/>
      </c>
    </row>
    <row r="3626" spans="2:14" x14ac:dyDescent="0.25">
      <c r="B3626" s="16" t="str">
        <f>IF(C3626="","",SUMIF('Account Ref'!B:B,'Trade Sheet'!C3626,'Account Ref'!A:A))</f>
        <v/>
      </c>
      <c r="C3626" s="33"/>
      <c r="D3626" s="34"/>
      <c r="E3626" s="34"/>
      <c r="L3626" s="37"/>
      <c r="M3626" s="38" t="str">
        <f t="shared" si="118"/>
        <v/>
      </c>
      <c r="N3626" s="39" t="str">
        <f t="shared" si="119"/>
        <v/>
      </c>
    </row>
    <row r="3627" spans="2:14" x14ac:dyDescent="0.25">
      <c r="B3627" s="16" t="str">
        <f>IF(C3627="","",SUMIF('Account Ref'!B:B,'Trade Sheet'!C3627,'Account Ref'!A:A))</f>
        <v/>
      </c>
      <c r="C3627" s="33"/>
      <c r="D3627" s="34"/>
      <c r="E3627" s="34"/>
      <c r="L3627" s="37"/>
      <c r="M3627" s="38" t="str">
        <f t="shared" si="118"/>
        <v/>
      </c>
      <c r="N3627" s="39" t="str">
        <f t="shared" si="119"/>
        <v/>
      </c>
    </row>
    <row r="3628" spans="2:14" x14ac:dyDescent="0.25">
      <c r="B3628" s="16" t="str">
        <f>IF(C3628="","",SUMIF('Account Ref'!B:B,'Trade Sheet'!C3628,'Account Ref'!A:A))</f>
        <v/>
      </c>
      <c r="C3628" s="33"/>
      <c r="D3628" s="34"/>
      <c r="E3628" s="34"/>
      <c r="L3628" s="37"/>
      <c r="M3628" s="38" t="str">
        <f t="shared" si="118"/>
        <v/>
      </c>
      <c r="N3628" s="39" t="str">
        <f t="shared" si="119"/>
        <v/>
      </c>
    </row>
    <row r="3629" spans="2:14" x14ac:dyDescent="0.25">
      <c r="B3629" s="16" t="str">
        <f>IF(C3629="","",SUMIF('Account Ref'!B:B,'Trade Sheet'!C3629,'Account Ref'!A:A))</f>
        <v/>
      </c>
      <c r="C3629" s="33"/>
      <c r="D3629" s="34"/>
      <c r="E3629" s="34"/>
      <c r="L3629" s="37"/>
      <c r="M3629" s="38" t="str">
        <f t="shared" si="118"/>
        <v/>
      </c>
      <c r="N3629" s="39" t="str">
        <f t="shared" si="119"/>
        <v/>
      </c>
    </row>
    <row r="3630" spans="2:14" x14ac:dyDescent="0.25">
      <c r="B3630" s="16" t="str">
        <f>IF(C3630="","",SUMIF('Account Ref'!B:B,'Trade Sheet'!C3630,'Account Ref'!A:A))</f>
        <v/>
      </c>
      <c r="C3630" s="33"/>
      <c r="D3630" s="34"/>
      <c r="E3630" s="34"/>
      <c r="L3630" s="37"/>
      <c r="M3630" s="38" t="str">
        <f t="shared" si="118"/>
        <v/>
      </c>
      <c r="N3630" s="39" t="str">
        <f t="shared" si="119"/>
        <v/>
      </c>
    </row>
    <row r="3631" spans="2:14" x14ac:dyDescent="0.25">
      <c r="B3631" s="16" t="str">
        <f>IF(C3631="","",SUMIF('Account Ref'!B:B,'Trade Sheet'!C3631,'Account Ref'!A:A))</f>
        <v/>
      </c>
      <c r="C3631" s="33"/>
      <c r="D3631" s="34"/>
      <c r="E3631" s="34"/>
      <c r="L3631" s="37"/>
      <c r="M3631" s="38" t="str">
        <f t="shared" si="118"/>
        <v/>
      </c>
      <c r="N3631" s="39" t="str">
        <f t="shared" si="119"/>
        <v/>
      </c>
    </row>
    <row r="3632" spans="2:14" x14ac:dyDescent="0.25">
      <c r="B3632" s="16" t="str">
        <f>IF(C3632="","",SUMIF('Account Ref'!B:B,'Trade Sheet'!C3632,'Account Ref'!A:A))</f>
        <v/>
      </c>
      <c r="C3632" s="33"/>
      <c r="D3632" s="34"/>
      <c r="E3632" s="34"/>
      <c r="L3632" s="37"/>
      <c r="M3632" s="38" t="str">
        <f t="shared" si="118"/>
        <v/>
      </c>
      <c r="N3632" s="39" t="str">
        <f t="shared" si="119"/>
        <v/>
      </c>
    </row>
    <row r="3633" spans="2:14" x14ac:dyDescent="0.25">
      <c r="B3633" s="16" t="str">
        <f>IF(C3633="","",SUMIF('Account Ref'!B:B,'Trade Sheet'!C3633,'Account Ref'!A:A))</f>
        <v/>
      </c>
      <c r="C3633" s="33"/>
      <c r="D3633" s="34"/>
      <c r="E3633" s="34"/>
      <c r="L3633" s="37"/>
      <c r="M3633" s="38" t="str">
        <f t="shared" si="118"/>
        <v/>
      </c>
      <c r="N3633" s="39" t="str">
        <f t="shared" si="119"/>
        <v/>
      </c>
    </row>
    <row r="3634" spans="2:14" x14ac:dyDescent="0.25">
      <c r="B3634" s="16" t="str">
        <f>IF(C3634="","",SUMIF('Account Ref'!B:B,'Trade Sheet'!C3634,'Account Ref'!A:A))</f>
        <v/>
      </c>
      <c r="C3634" s="33"/>
      <c r="D3634" s="34"/>
      <c r="E3634" s="34"/>
      <c r="L3634" s="37"/>
      <c r="M3634" s="38" t="str">
        <f t="shared" si="118"/>
        <v/>
      </c>
      <c r="N3634" s="39" t="str">
        <f t="shared" si="119"/>
        <v/>
      </c>
    </row>
    <row r="3635" spans="2:14" x14ac:dyDescent="0.25">
      <c r="B3635" s="16" t="str">
        <f>IF(C3635="","",SUMIF('Account Ref'!B:B,'Trade Sheet'!C3635,'Account Ref'!A:A))</f>
        <v/>
      </c>
      <c r="C3635" s="33"/>
      <c r="D3635" s="34"/>
      <c r="E3635" s="34"/>
      <c r="L3635" s="37"/>
      <c r="M3635" s="38" t="str">
        <f t="shared" si="118"/>
        <v/>
      </c>
      <c r="N3635" s="39" t="str">
        <f t="shared" si="119"/>
        <v/>
      </c>
    </row>
    <row r="3636" spans="2:14" x14ac:dyDescent="0.25">
      <c r="B3636" s="16" t="str">
        <f>IF(C3636="","",SUMIF('Account Ref'!B:B,'Trade Sheet'!C3636,'Account Ref'!A:A))</f>
        <v/>
      </c>
      <c r="C3636" s="33"/>
      <c r="D3636" s="34"/>
      <c r="E3636" s="34"/>
      <c r="L3636" s="37"/>
      <c r="M3636" s="38" t="str">
        <f t="shared" si="118"/>
        <v/>
      </c>
      <c r="N3636" s="39" t="str">
        <f t="shared" si="119"/>
        <v/>
      </c>
    </row>
    <row r="3637" spans="2:14" x14ac:dyDescent="0.25">
      <c r="B3637" s="16" t="str">
        <f>IF(C3637="","",SUMIF('Account Ref'!B:B,'Trade Sheet'!C3637,'Account Ref'!A:A))</f>
        <v/>
      </c>
      <c r="C3637" s="33"/>
      <c r="D3637" s="34"/>
      <c r="E3637" s="34"/>
      <c r="L3637" s="37"/>
      <c r="M3637" s="38" t="str">
        <f t="shared" si="118"/>
        <v/>
      </c>
      <c r="N3637" s="39" t="str">
        <f t="shared" si="119"/>
        <v/>
      </c>
    </row>
    <row r="3638" spans="2:14" x14ac:dyDescent="0.25">
      <c r="B3638" s="16" t="str">
        <f>IF(C3638="","",SUMIF('Account Ref'!B:B,'Trade Sheet'!C3638,'Account Ref'!A:A))</f>
        <v/>
      </c>
      <c r="C3638" s="33"/>
      <c r="D3638" s="34"/>
      <c r="E3638" s="34"/>
      <c r="L3638" s="37"/>
      <c r="M3638" s="38" t="str">
        <f t="shared" si="118"/>
        <v/>
      </c>
      <c r="N3638" s="39" t="str">
        <f t="shared" si="119"/>
        <v/>
      </c>
    </row>
    <row r="3639" spans="2:14" x14ac:dyDescent="0.25">
      <c r="B3639" s="16" t="str">
        <f>IF(C3639="","",SUMIF('Account Ref'!B:B,'Trade Sheet'!C3639,'Account Ref'!A:A))</f>
        <v/>
      </c>
      <c r="C3639" s="33"/>
      <c r="D3639" s="34"/>
      <c r="E3639" s="34"/>
      <c r="L3639" s="37"/>
      <c r="M3639" s="38" t="str">
        <f t="shared" si="118"/>
        <v/>
      </c>
      <c r="N3639" s="39" t="str">
        <f t="shared" si="119"/>
        <v/>
      </c>
    </row>
    <row r="3640" spans="2:14" x14ac:dyDescent="0.25">
      <c r="B3640" s="16" t="str">
        <f>IF(C3640="","",SUMIF('Account Ref'!B:B,'Trade Sheet'!C3640,'Account Ref'!A:A))</f>
        <v/>
      </c>
      <c r="C3640" s="33"/>
      <c r="D3640" s="34"/>
      <c r="E3640" s="34"/>
      <c r="L3640" s="37"/>
      <c r="M3640" s="38" t="str">
        <f t="shared" si="118"/>
        <v/>
      </c>
      <c r="N3640" s="39" t="str">
        <f t="shared" si="119"/>
        <v/>
      </c>
    </row>
    <row r="3641" spans="2:14" x14ac:dyDescent="0.25">
      <c r="B3641" s="16" t="str">
        <f>IF(C3641="","",SUMIF('Account Ref'!B:B,'Trade Sheet'!C3641,'Account Ref'!A:A))</f>
        <v/>
      </c>
      <c r="C3641" s="33"/>
      <c r="D3641" s="34"/>
      <c r="E3641" s="34"/>
      <c r="L3641" s="37"/>
      <c r="M3641" s="38" t="str">
        <f t="shared" si="118"/>
        <v/>
      </c>
      <c r="N3641" s="39" t="str">
        <f t="shared" si="119"/>
        <v/>
      </c>
    </row>
    <row r="3642" spans="2:14" x14ac:dyDescent="0.25">
      <c r="B3642" s="16" t="str">
        <f>IF(C3642="","",SUMIF('Account Ref'!B:B,'Trade Sheet'!C3642,'Account Ref'!A:A))</f>
        <v/>
      </c>
      <c r="C3642" s="33"/>
      <c r="D3642" s="34"/>
      <c r="E3642" s="34"/>
      <c r="L3642" s="37"/>
      <c r="M3642" s="38" t="str">
        <f t="shared" si="118"/>
        <v/>
      </c>
      <c r="N3642" s="39" t="str">
        <f t="shared" si="119"/>
        <v/>
      </c>
    </row>
    <row r="3643" spans="2:14" x14ac:dyDescent="0.25">
      <c r="B3643" s="16" t="str">
        <f>IF(C3643="","",SUMIF('Account Ref'!B:B,'Trade Sheet'!C3643,'Account Ref'!A:A))</f>
        <v/>
      </c>
      <c r="C3643" s="33"/>
      <c r="D3643" s="34"/>
      <c r="E3643" s="34"/>
      <c r="L3643" s="37"/>
      <c r="M3643" s="38" t="str">
        <f t="shared" si="118"/>
        <v/>
      </c>
      <c r="N3643" s="39" t="str">
        <f t="shared" si="119"/>
        <v/>
      </c>
    </row>
    <row r="3644" spans="2:14" x14ac:dyDescent="0.25">
      <c r="B3644" s="16" t="str">
        <f>IF(C3644="","",SUMIF('Account Ref'!B:B,'Trade Sheet'!C3644,'Account Ref'!A:A))</f>
        <v/>
      </c>
      <c r="C3644" s="33"/>
      <c r="D3644" s="34"/>
      <c r="E3644" s="34"/>
      <c r="L3644" s="37"/>
      <c r="M3644" s="38" t="str">
        <f t="shared" si="118"/>
        <v/>
      </c>
      <c r="N3644" s="39" t="str">
        <f t="shared" si="119"/>
        <v/>
      </c>
    </row>
    <row r="3645" spans="2:14" x14ac:dyDescent="0.25">
      <c r="B3645" s="16" t="str">
        <f>IF(C3645="","",SUMIF('Account Ref'!B:B,'Trade Sheet'!C3645,'Account Ref'!A:A))</f>
        <v/>
      </c>
      <c r="C3645" s="33"/>
      <c r="D3645" s="34"/>
      <c r="E3645" s="34"/>
      <c r="L3645" s="37"/>
      <c r="M3645" s="38" t="str">
        <f t="shared" si="118"/>
        <v/>
      </c>
      <c r="N3645" s="39" t="str">
        <f t="shared" si="119"/>
        <v/>
      </c>
    </row>
    <row r="3646" spans="2:14" x14ac:dyDescent="0.25">
      <c r="B3646" s="16" t="str">
        <f>IF(C3646="","",SUMIF('Account Ref'!B:B,'Trade Sheet'!C3646,'Account Ref'!A:A))</f>
        <v/>
      </c>
      <c r="C3646" s="33"/>
      <c r="D3646" s="34"/>
      <c r="E3646" s="34"/>
      <c r="L3646" s="37"/>
      <c r="M3646" s="38" t="str">
        <f t="shared" si="118"/>
        <v/>
      </c>
      <c r="N3646" s="39" t="str">
        <f t="shared" si="119"/>
        <v/>
      </c>
    </row>
    <row r="3647" spans="2:14" x14ac:dyDescent="0.25">
      <c r="B3647" s="16" t="str">
        <f>IF(C3647="","",SUMIF('Account Ref'!B:B,'Trade Sheet'!C3647,'Account Ref'!A:A))</f>
        <v/>
      </c>
      <c r="C3647" s="33"/>
      <c r="D3647" s="34"/>
      <c r="E3647" s="34"/>
      <c r="L3647" s="37"/>
      <c r="M3647" s="38" t="str">
        <f t="shared" si="118"/>
        <v/>
      </c>
      <c r="N3647" s="39" t="str">
        <f t="shared" si="119"/>
        <v/>
      </c>
    </row>
    <row r="3648" spans="2:14" x14ac:dyDescent="0.25">
      <c r="B3648" s="16" t="str">
        <f>IF(C3648="","",SUMIF('Account Ref'!B:B,'Trade Sheet'!C3648,'Account Ref'!A:A))</f>
        <v/>
      </c>
      <c r="C3648" s="33"/>
      <c r="D3648" s="34"/>
      <c r="E3648" s="34"/>
      <c r="L3648" s="37"/>
      <c r="M3648" s="38" t="str">
        <f t="shared" si="118"/>
        <v/>
      </c>
      <c r="N3648" s="39" t="str">
        <f t="shared" si="119"/>
        <v/>
      </c>
    </row>
    <row r="3649" spans="2:14" x14ac:dyDescent="0.25">
      <c r="B3649" s="16" t="str">
        <f>IF(C3649="","",SUMIF('Account Ref'!B:B,'Trade Sheet'!C3649,'Account Ref'!A:A))</f>
        <v/>
      </c>
      <c r="C3649" s="33"/>
      <c r="D3649" s="34"/>
      <c r="E3649" s="34"/>
      <c r="L3649" s="37"/>
      <c r="M3649" s="38" t="str">
        <f t="shared" si="118"/>
        <v/>
      </c>
      <c r="N3649" s="39" t="str">
        <f t="shared" si="119"/>
        <v/>
      </c>
    </row>
    <row r="3650" spans="2:14" x14ac:dyDescent="0.25">
      <c r="B3650" s="16" t="str">
        <f>IF(C3650="","",SUMIF('Account Ref'!B:B,'Trade Sheet'!C3650,'Account Ref'!A:A))</f>
        <v/>
      </c>
      <c r="C3650" s="33"/>
      <c r="D3650" s="34"/>
      <c r="E3650" s="34"/>
      <c r="L3650" s="37"/>
      <c r="M3650" s="38" t="str">
        <f t="shared" si="118"/>
        <v/>
      </c>
      <c r="N3650" s="39" t="str">
        <f t="shared" si="119"/>
        <v/>
      </c>
    </row>
    <row r="3651" spans="2:14" x14ac:dyDescent="0.25">
      <c r="B3651" s="16" t="str">
        <f>IF(C3651="","",SUMIF('Account Ref'!B:B,'Trade Sheet'!C3651,'Account Ref'!A:A))</f>
        <v/>
      </c>
      <c r="C3651" s="33"/>
      <c r="D3651" s="34"/>
      <c r="E3651" s="34"/>
      <c r="L3651" s="37"/>
      <c r="M3651" s="38" t="str">
        <f t="shared" si="118"/>
        <v/>
      </c>
      <c r="N3651" s="39" t="str">
        <f t="shared" si="119"/>
        <v/>
      </c>
    </row>
    <row r="3652" spans="2:14" x14ac:dyDescent="0.25">
      <c r="B3652" s="16" t="str">
        <f>IF(C3652="","",SUMIF('Account Ref'!B:B,'Trade Sheet'!C3652,'Account Ref'!A:A))</f>
        <v/>
      </c>
      <c r="C3652" s="33"/>
      <c r="D3652" s="34"/>
      <c r="E3652" s="34"/>
      <c r="L3652" s="37"/>
      <c r="M3652" s="38" t="str">
        <f t="shared" si="118"/>
        <v/>
      </c>
      <c r="N3652" s="39" t="str">
        <f t="shared" si="119"/>
        <v/>
      </c>
    </row>
    <row r="3653" spans="2:14" x14ac:dyDescent="0.25">
      <c r="B3653" s="16" t="str">
        <f>IF(C3653="","",SUMIF('Account Ref'!B:B,'Trade Sheet'!C3653,'Account Ref'!A:A))</f>
        <v/>
      </c>
      <c r="C3653" s="33"/>
      <c r="D3653" s="34"/>
      <c r="E3653" s="34"/>
      <c r="L3653" s="37"/>
      <c r="M3653" s="38" t="str">
        <f t="shared" si="118"/>
        <v/>
      </c>
      <c r="N3653" s="39" t="str">
        <f t="shared" si="119"/>
        <v/>
      </c>
    </row>
    <row r="3654" spans="2:14" x14ac:dyDescent="0.25">
      <c r="B3654" s="16" t="str">
        <f>IF(C3654="","",SUMIF('Account Ref'!B:B,'Trade Sheet'!C3654,'Account Ref'!A:A))</f>
        <v/>
      </c>
      <c r="C3654" s="33"/>
      <c r="D3654" s="34"/>
      <c r="E3654" s="34"/>
      <c r="L3654" s="37"/>
      <c r="M3654" s="38" t="str">
        <f t="shared" si="118"/>
        <v/>
      </c>
      <c r="N3654" s="39" t="str">
        <f t="shared" si="119"/>
        <v/>
      </c>
    </row>
    <row r="3655" spans="2:14" x14ac:dyDescent="0.25">
      <c r="B3655" s="16" t="str">
        <f>IF(C3655="","",SUMIF('Account Ref'!B:B,'Trade Sheet'!C3655,'Account Ref'!A:A))</f>
        <v/>
      </c>
      <c r="C3655" s="33"/>
      <c r="D3655" s="34"/>
      <c r="E3655" s="34"/>
      <c r="L3655" s="37"/>
      <c r="M3655" s="38" t="str">
        <f t="shared" si="118"/>
        <v/>
      </c>
      <c r="N3655" s="39" t="str">
        <f t="shared" si="119"/>
        <v/>
      </c>
    </row>
    <row r="3656" spans="2:14" x14ac:dyDescent="0.25">
      <c r="B3656" s="16" t="str">
        <f>IF(C3656="","",SUMIF('Account Ref'!B:B,'Trade Sheet'!C3656,'Account Ref'!A:A))</f>
        <v/>
      </c>
      <c r="C3656" s="33"/>
      <c r="D3656" s="34"/>
      <c r="E3656" s="34"/>
      <c r="L3656" s="37"/>
      <c r="M3656" s="38" t="str">
        <f t="shared" si="118"/>
        <v/>
      </c>
      <c r="N3656" s="39" t="str">
        <f t="shared" si="119"/>
        <v/>
      </c>
    </row>
    <row r="3657" spans="2:14" x14ac:dyDescent="0.25">
      <c r="B3657" s="16" t="str">
        <f>IF(C3657="","",SUMIF('Account Ref'!B:B,'Trade Sheet'!C3657,'Account Ref'!A:A))</f>
        <v/>
      </c>
      <c r="C3657" s="33"/>
      <c r="D3657" s="34"/>
      <c r="E3657" s="34"/>
      <c r="L3657" s="37"/>
      <c r="M3657" s="38" t="str">
        <f t="shared" si="118"/>
        <v/>
      </c>
      <c r="N3657" s="39" t="str">
        <f t="shared" si="119"/>
        <v/>
      </c>
    </row>
    <row r="3658" spans="2:14" x14ac:dyDescent="0.25">
      <c r="B3658" s="16" t="str">
        <f>IF(C3658="","",SUMIF('Account Ref'!B:B,'Trade Sheet'!C3658,'Account Ref'!A:A))</f>
        <v/>
      </c>
      <c r="C3658" s="33"/>
      <c r="D3658" s="34"/>
      <c r="E3658" s="34"/>
      <c r="L3658" s="37"/>
      <c r="M3658" s="38" t="str">
        <f t="shared" si="118"/>
        <v/>
      </c>
      <c r="N3658" s="39" t="str">
        <f t="shared" si="119"/>
        <v/>
      </c>
    </row>
    <row r="3659" spans="2:14" x14ac:dyDescent="0.25">
      <c r="B3659" s="16" t="str">
        <f>IF(C3659="","",SUMIF('Account Ref'!B:B,'Trade Sheet'!C3659,'Account Ref'!A:A))</f>
        <v/>
      </c>
      <c r="C3659" s="33"/>
      <c r="D3659" s="34"/>
      <c r="E3659" s="34"/>
      <c r="L3659" s="37"/>
      <c r="M3659" s="38" t="str">
        <f t="shared" si="118"/>
        <v/>
      </c>
      <c r="N3659" s="39" t="str">
        <f t="shared" si="119"/>
        <v/>
      </c>
    </row>
    <row r="3660" spans="2:14" x14ac:dyDescent="0.25">
      <c r="B3660" s="16" t="str">
        <f>IF(C3660="","",SUMIF('Account Ref'!B:B,'Trade Sheet'!C3660,'Account Ref'!A:A))</f>
        <v/>
      </c>
      <c r="C3660" s="33"/>
      <c r="D3660" s="34"/>
      <c r="E3660" s="34"/>
      <c r="L3660" s="37"/>
      <c r="M3660" s="38" t="str">
        <f t="shared" si="118"/>
        <v/>
      </c>
      <c r="N3660" s="39" t="str">
        <f t="shared" si="119"/>
        <v/>
      </c>
    </row>
    <row r="3661" spans="2:14" x14ac:dyDescent="0.25">
      <c r="B3661" s="16" t="str">
        <f>IF(C3661="","",SUMIF('Account Ref'!B:B,'Trade Sheet'!C3661,'Account Ref'!A:A))</f>
        <v/>
      </c>
      <c r="C3661" s="33"/>
      <c r="D3661" s="34"/>
      <c r="E3661" s="34"/>
      <c r="L3661" s="37"/>
      <c r="M3661" s="38" t="str">
        <f t="shared" si="118"/>
        <v/>
      </c>
      <c r="N3661" s="39" t="str">
        <f t="shared" si="119"/>
        <v/>
      </c>
    </row>
    <row r="3662" spans="2:14" x14ac:dyDescent="0.25">
      <c r="B3662" s="16" t="str">
        <f>IF(C3662="","",SUMIF('Account Ref'!B:B,'Trade Sheet'!C3662,'Account Ref'!A:A))</f>
        <v/>
      </c>
      <c r="C3662" s="33"/>
      <c r="D3662" s="34"/>
      <c r="E3662" s="34"/>
      <c r="L3662" s="37"/>
      <c r="M3662" s="38" t="str">
        <f t="shared" si="118"/>
        <v/>
      </c>
      <c r="N3662" s="39" t="str">
        <f t="shared" si="119"/>
        <v/>
      </c>
    </row>
    <row r="3663" spans="2:14" x14ac:dyDescent="0.25">
      <c r="B3663" s="16" t="str">
        <f>IF(C3663="","",SUMIF('Account Ref'!B:B,'Trade Sheet'!C3663,'Account Ref'!A:A))</f>
        <v/>
      </c>
      <c r="C3663" s="33"/>
      <c r="D3663" s="34"/>
      <c r="E3663" s="34"/>
      <c r="L3663" s="37"/>
      <c r="M3663" s="38" t="str">
        <f t="shared" si="118"/>
        <v/>
      </c>
      <c r="N3663" s="39" t="str">
        <f t="shared" si="119"/>
        <v/>
      </c>
    </row>
    <row r="3664" spans="2:14" x14ac:dyDescent="0.25">
      <c r="B3664" s="16" t="str">
        <f>IF(C3664="","",SUMIF('Account Ref'!B:B,'Trade Sheet'!C3664,'Account Ref'!A:A))</f>
        <v/>
      </c>
      <c r="C3664" s="33"/>
      <c r="D3664" s="34"/>
      <c r="E3664" s="34"/>
      <c r="L3664" s="37"/>
      <c r="M3664" s="38" t="str">
        <f t="shared" si="118"/>
        <v/>
      </c>
      <c r="N3664" s="39" t="str">
        <f t="shared" si="119"/>
        <v/>
      </c>
    </row>
    <row r="3665" spans="2:14" x14ac:dyDescent="0.25">
      <c r="B3665" s="16" t="str">
        <f>IF(C3665="","",SUMIF('Account Ref'!B:B,'Trade Sheet'!C3665,'Account Ref'!A:A))</f>
        <v/>
      </c>
      <c r="C3665" s="33"/>
      <c r="D3665" s="34"/>
      <c r="E3665" s="34"/>
      <c r="L3665" s="37"/>
      <c r="M3665" s="38" t="str">
        <f t="shared" si="118"/>
        <v/>
      </c>
      <c r="N3665" s="39" t="str">
        <f t="shared" si="119"/>
        <v/>
      </c>
    </row>
    <row r="3666" spans="2:14" x14ac:dyDescent="0.25">
      <c r="B3666" s="16" t="str">
        <f>IF(C3666="","",SUMIF('Account Ref'!B:B,'Trade Sheet'!C3666,'Account Ref'!A:A))</f>
        <v/>
      </c>
      <c r="C3666" s="33"/>
      <c r="D3666" s="34"/>
      <c r="E3666" s="34"/>
      <c r="L3666" s="37"/>
      <c r="M3666" s="38" t="str">
        <f t="shared" si="118"/>
        <v/>
      </c>
      <c r="N3666" s="39" t="str">
        <f t="shared" si="119"/>
        <v/>
      </c>
    </row>
    <row r="3667" spans="2:14" x14ac:dyDescent="0.25">
      <c r="B3667" s="16" t="str">
        <f>IF(C3667="","",SUMIF('Account Ref'!B:B,'Trade Sheet'!C3667,'Account Ref'!A:A))</f>
        <v/>
      </c>
      <c r="C3667" s="33"/>
      <c r="D3667" s="34"/>
      <c r="E3667" s="34"/>
      <c r="L3667" s="37"/>
      <c r="M3667" s="38" t="str">
        <f t="shared" si="118"/>
        <v/>
      </c>
      <c r="N3667" s="39" t="str">
        <f t="shared" si="119"/>
        <v/>
      </c>
    </row>
    <row r="3668" spans="2:14" x14ac:dyDescent="0.25">
      <c r="B3668" s="16" t="str">
        <f>IF(C3668="","",SUMIF('Account Ref'!B:B,'Trade Sheet'!C3668,'Account Ref'!A:A))</f>
        <v/>
      </c>
      <c r="C3668" s="33"/>
      <c r="D3668" s="34"/>
      <c r="E3668" s="34"/>
      <c r="L3668" s="37"/>
      <c r="M3668" s="38" t="str">
        <f t="shared" si="118"/>
        <v/>
      </c>
      <c r="N3668" s="39" t="str">
        <f t="shared" si="119"/>
        <v/>
      </c>
    </row>
    <row r="3669" spans="2:14" x14ac:dyDescent="0.25">
      <c r="B3669" s="16" t="str">
        <f>IF(C3669="","",SUMIF('Account Ref'!B:B,'Trade Sheet'!C3669,'Account Ref'!A:A))</f>
        <v/>
      </c>
      <c r="C3669" s="33"/>
      <c r="D3669" s="34"/>
      <c r="E3669" s="34"/>
      <c r="L3669" s="37"/>
      <c r="M3669" s="38" t="str">
        <f t="shared" si="118"/>
        <v/>
      </c>
      <c r="N3669" s="39" t="str">
        <f t="shared" si="119"/>
        <v/>
      </c>
    </row>
    <row r="3670" spans="2:14" x14ac:dyDescent="0.25">
      <c r="B3670" s="16" t="str">
        <f>IF(C3670="","",SUMIF('Account Ref'!B:B,'Trade Sheet'!C3670,'Account Ref'!A:A))</f>
        <v/>
      </c>
      <c r="C3670" s="33"/>
      <c r="D3670" s="34"/>
      <c r="E3670" s="34"/>
      <c r="L3670" s="37"/>
      <c r="M3670" s="38" t="str">
        <f t="shared" si="118"/>
        <v/>
      </c>
      <c r="N3670" s="39" t="str">
        <f t="shared" si="119"/>
        <v/>
      </c>
    </row>
    <row r="3671" spans="2:14" x14ac:dyDescent="0.25">
      <c r="B3671" s="16" t="str">
        <f>IF(C3671="","",SUMIF('Account Ref'!B:B,'Trade Sheet'!C3671,'Account Ref'!A:A))</f>
        <v/>
      </c>
      <c r="C3671" s="33"/>
      <c r="D3671" s="34"/>
      <c r="E3671" s="34"/>
      <c r="L3671" s="37"/>
      <c r="M3671" s="38" t="str">
        <f t="shared" si="118"/>
        <v/>
      </c>
      <c r="N3671" s="39" t="str">
        <f t="shared" si="119"/>
        <v/>
      </c>
    </row>
    <row r="3672" spans="2:14" x14ac:dyDescent="0.25">
      <c r="B3672" s="16" t="str">
        <f>IF(C3672="","",SUMIF('Account Ref'!B:B,'Trade Sheet'!C3672,'Account Ref'!A:A))</f>
        <v/>
      </c>
      <c r="C3672" s="33"/>
      <c r="D3672" s="34"/>
      <c r="E3672" s="34"/>
      <c r="L3672" s="37"/>
      <c r="M3672" s="38" t="str">
        <f t="shared" si="118"/>
        <v/>
      </c>
      <c r="N3672" s="39" t="str">
        <f t="shared" si="119"/>
        <v/>
      </c>
    </row>
    <row r="3673" spans="2:14" x14ac:dyDescent="0.25">
      <c r="B3673" s="16" t="str">
        <f>IF(C3673="","",SUMIF('Account Ref'!B:B,'Trade Sheet'!C3673,'Account Ref'!A:A))</f>
        <v/>
      </c>
      <c r="C3673" s="33"/>
      <c r="D3673" s="34"/>
      <c r="E3673" s="34"/>
      <c r="L3673" s="37"/>
      <c r="M3673" s="38" t="str">
        <f t="shared" si="118"/>
        <v/>
      </c>
      <c r="N3673" s="39" t="str">
        <f t="shared" si="119"/>
        <v/>
      </c>
    </row>
    <row r="3674" spans="2:14" x14ac:dyDescent="0.25">
      <c r="B3674" s="16" t="str">
        <f>IF(C3674="","",SUMIF('Account Ref'!B:B,'Trade Sheet'!C3674,'Account Ref'!A:A))</f>
        <v/>
      </c>
      <c r="C3674" s="33"/>
      <c r="D3674" s="34"/>
      <c r="E3674" s="34"/>
      <c r="L3674" s="37"/>
      <c r="M3674" s="38" t="str">
        <f t="shared" si="118"/>
        <v/>
      </c>
      <c r="N3674" s="39" t="str">
        <f t="shared" si="119"/>
        <v/>
      </c>
    </row>
    <row r="3675" spans="2:14" x14ac:dyDescent="0.25">
      <c r="B3675" s="16" t="str">
        <f>IF(C3675="","",SUMIF('Account Ref'!B:B,'Trade Sheet'!C3675,'Account Ref'!A:A))</f>
        <v/>
      </c>
      <c r="C3675" s="33"/>
      <c r="D3675" s="34"/>
      <c r="E3675" s="34"/>
      <c r="L3675" s="37"/>
      <c r="M3675" s="38" t="str">
        <f t="shared" si="118"/>
        <v/>
      </c>
      <c r="N3675" s="39" t="str">
        <f t="shared" si="119"/>
        <v/>
      </c>
    </row>
    <row r="3676" spans="2:14" x14ac:dyDescent="0.25">
      <c r="B3676" s="16" t="str">
        <f>IF(C3676="","",SUMIF('Account Ref'!B:B,'Trade Sheet'!C3676,'Account Ref'!A:A))</f>
        <v/>
      </c>
      <c r="C3676" s="33"/>
      <c r="D3676" s="34"/>
      <c r="E3676" s="34"/>
      <c r="L3676" s="37"/>
      <c r="M3676" s="38" t="str">
        <f t="shared" si="118"/>
        <v/>
      </c>
      <c r="N3676" s="39" t="str">
        <f t="shared" si="119"/>
        <v/>
      </c>
    </row>
    <row r="3677" spans="2:14" x14ac:dyDescent="0.25">
      <c r="B3677" s="16" t="str">
        <f>IF(C3677="","",SUMIF('Account Ref'!B:B,'Trade Sheet'!C3677,'Account Ref'!A:A))</f>
        <v/>
      </c>
      <c r="C3677" s="33"/>
      <c r="D3677" s="34"/>
      <c r="E3677" s="34"/>
      <c r="L3677" s="37"/>
      <c r="M3677" s="38" t="str">
        <f t="shared" si="118"/>
        <v/>
      </c>
      <c r="N3677" s="39" t="str">
        <f t="shared" si="119"/>
        <v/>
      </c>
    </row>
    <row r="3678" spans="2:14" x14ac:dyDescent="0.25">
      <c r="B3678" s="16" t="str">
        <f>IF(C3678="","",SUMIF('Account Ref'!B:B,'Trade Sheet'!C3678,'Account Ref'!A:A))</f>
        <v/>
      </c>
      <c r="C3678" s="33"/>
      <c r="D3678" s="34"/>
      <c r="E3678" s="34"/>
      <c r="L3678" s="37"/>
      <c r="M3678" s="38" t="str">
        <f t="shared" si="118"/>
        <v/>
      </c>
      <c r="N3678" s="39" t="str">
        <f t="shared" si="119"/>
        <v/>
      </c>
    </row>
    <row r="3679" spans="2:14" x14ac:dyDescent="0.25">
      <c r="B3679" s="16" t="str">
        <f>IF(C3679="","",SUMIF('Account Ref'!B:B,'Trade Sheet'!C3679,'Account Ref'!A:A))</f>
        <v/>
      </c>
      <c r="C3679" s="33"/>
      <c r="D3679" s="34"/>
      <c r="E3679" s="34"/>
      <c r="L3679" s="37"/>
      <c r="M3679" s="38" t="str">
        <f t="shared" si="118"/>
        <v/>
      </c>
      <c r="N3679" s="39" t="str">
        <f t="shared" si="119"/>
        <v/>
      </c>
    </row>
    <row r="3680" spans="2:14" x14ac:dyDescent="0.25">
      <c r="B3680" s="16" t="str">
        <f>IF(C3680="","",SUMIF('Account Ref'!B:B,'Trade Sheet'!C3680,'Account Ref'!A:A))</f>
        <v/>
      </c>
      <c r="C3680" s="33"/>
      <c r="D3680" s="34"/>
      <c r="E3680" s="34"/>
      <c r="L3680" s="37"/>
      <c r="M3680" s="38" t="str">
        <f t="shared" si="118"/>
        <v/>
      </c>
      <c r="N3680" s="39" t="str">
        <f t="shared" si="119"/>
        <v/>
      </c>
    </row>
    <row r="3681" spans="2:14" x14ac:dyDescent="0.25">
      <c r="B3681" s="16" t="str">
        <f>IF(C3681="","",SUMIF('Account Ref'!B:B,'Trade Sheet'!C3681,'Account Ref'!A:A))</f>
        <v/>
      </c>
      <c r="C3681" s="33"/>
      <c r="D3681" s="34"/>
      <c r="E3681" s="34"/>
      <c r="L3681" s="37"/>
      <c r="M3681" s="38" t="str">
        <f t="shared" si="118"/>
        <v/>
      </c>
      <c r="N3681" s="39" t="str">
        <f t="shared" si="119"/>
        <v/>
      </c>
    </row>
    <row r="3682" spans="2:14" x14ac:dyDescent="0.25">
      <c r="B3682" s="16" t="str">
        <f>IF(C3682="","",SUMIF('Account Ref'!B:B,'Trade Sheet'!C3682,'Account Ref'!A:A))</f>
        <v/>
      </c>
      <c r="C3682" s="33"/>
      <c r="D3682" s="34"/>
      <c r="E3682" s="34"/>
      <c r="L3682" s="37"/>
      <c r="M3682" s="38" t="str">
        <f t="shared" si="118"/>
        <v/>
      </c>
      <c r="N3682" s="39" t="str">
        <f t="shared" si="119"/>
        <v/>
      </c>
    </row>
    <row r="3683" spans="2:14" x14ac:dyDescent="0.25">
      <c r="B3683" s="16" t="str">
        <f>IF(C3683="","",SUMIF('Account Ref'!B:B,'Trade Sheet'!C3683,'Account Ref'!A:A))</f>
        <v/>
      </c>
      <c r="C3683" s="33"/>
      <c r="D3683" s="34"/>
      <c r="E3683" s="34"/>
      <c r="L3683" s="37"/>
      <c r="M3683" s="38" t="str">
        <f t="shared" si="118"/>
        <v/>
      </c>
      <c r="N3683" s="39" t="str">
        <f t="shared" si="119"/>
        <v/>
      </c>
    </row>
    <row r="3684" spans="2:14" x14ac:dyDescent="0.25">
      <c r="B3684" s="16" t="str">
        <f>IF(C3684="","",SUMIF('Account Ref'!B:B,'Trade Sheet'!C3684,'Account Ref'!A:A))</f>
        <v/>
      </c>
      <c r="C3684" s="33"/>
      <c r="D3684" s="34"/>
      <c r="E3684" s="34"/>
      <c r="L3684" s="37"/>
      <c r="M3684" s="38" t="str">
        <f t="shared" si="118"/>
        <v/>
      </c>
      <c r="N3684" s="39" t="str">
        <f t="shared" si="119"/>
        <v/>
      </c>
    </row>
    <row r="3685" spans="2:14" x14ac:dyDescent="0.25">
      <c r="B3685" s="16" t="str">
        <f>IF(C3685="","",SUMIF('Account Ref'!B:B,'Trade Sheet'!C3685,'Account Ref'!A:A))</f>
        <v/>
      </c>
      <c r="C3685" s="33"/>
      <c r="D3685" s="34"/>
      <c r="E3685" s="34"/>
      <c r="L3685" s="37"/>
      <c r="M3685" s="38" t="str">
        <f t="shared" si="118"/>
        <v/>
      </c>
      <c r="N3685" s="39" t="str">
        <f t="shared" si="119"/>
        <v/>
      </c>
    </row>
    <row r="3686" spans="2:14" x14ac:dyDescent="0.25">
      <c r="B3686" s="16" t="str">
        <f>IF(C3686="","",SUMIF('Account Ref'!B:B,'Trade Sheet'!C3686,'Account Ref'!A:A))</f>
        <v/>
      </c>
      <c r="C3686" s="33"/>
      <c r="D3686" s="34"/>
      <c r="E3686" s="34"/>
      <c r="L3686" s="37"/>
      <c r="M3686" s="38" t="str">
        <f t="shared" si="118"/>
        <v/>
      </c>
      <c r="N3686" s="39" t="str">
        <f t="shared" si="119"/>
        <v/>
      </c>
    </row>
    <row r="3687" spans="2:14" x14ac:dyDescent="0.25">
      <c r="B3687" s="16" t="str">
        <f>IF(C3687="","",SUMIF('Account Ref'!B:B,'Trade Sheet'!C3687,'Account Ref'!A:A))</f>
        <v/>
      </c>
      <c r="C3687" s="33"/>
      <c r="D3687" s="34"/>
      <c r="E3687" s="34"/>
      <c r="L3687" s="37"/>
      <c r="M3687" s="38" t="str">
        <f t="shared" si="118"/>
        <v/>
      </c>
      <c r="N3687" s="39" t="str">
        <f t="shared" si="119"/>
        <v/>
      </c>
    </row>
    <row r="3688" spans="2:14" x14ac:dyDescent="0.25">
      <c r="B3688" s="16" t="str">
        <f>IF(C3688="","",SUMIF('Account Ref'!B:B,'Trade Sheet'!C3688,'Account Ref'!A:A))</f>
        <v/>
      </c>
      <c r="C3688" s="33"/>
      <c r="D3688" s="34"/>
      <c r="E3688" s="34"/>
      <c r="L3688" s="37"/>
      <c r="M3688" s="38" t="str">
        <f t="shared" ref="M3688:M3751" si="120">IF(H3688="","",H3688*L3688)</f>
        <v/>
      </c>
      <c r="N3688" s="39" t="str">
        <f t="shared" ref="N3688:N3751" si="121">IF(M3688="","",I3688*-M3688)</f>
        <v/>
      </c>
    </row>
    <row r="3689" spans="2:14" x14ac:dyDescent="0.25">
      <c r="B3689" s="16" t="str">
        <f>IF(C3689="","",SUMIF('Account Ref'!B:B,'Trade Sheet'!C3689,'Account Ref'!A:A))</f>
        <v/>
      </c>
      <c r="C3689" s="33"/>
      <c r="D3689" s="34"/>
      <c r="E3689" s="34"/>
      <c r="L3689" s="37"/>
      <c r="M3689" s="38" t="str">
        <f t="shared" si="120"/>
        <v/>
      </c>
      <c r="N3689" s="39" t="str">
        <f t="shared" si="121"/>
        <v/>
      </c>
    </row>
    <row r="3690" spans="2:14" x14ac:dyDescent="0.25">
      <c r="B3690" s="16" t="str">
        <f>IF(C3690="","",SUMIF('Account Ref'!B:B,'Trade Sheet'!C3690,'Account Ref'!A:A))</f>
        <v/>
      </c>
      <c r="C3690" s="33"/>
      <c r="D3690" s="34"/>
      <c r="E3690" s="34"/>
      <c r="L3690" s="37"/>
      <c r="M3690" s="38" t="str">
        <f t="shared" si="120"/>
        <v/>
      </c>
      <c r="N3690" s="39" t="str">
        <f t="shared" si="121"/>
        <v/>
      </c>
    </row>
    <row r="3691" spans="2:14" x14ac:dyDescent="0.25">
      <c r="B3691" s="16" t="str">
        <f>IF(C3691="","",SUMIF('Account Ref'!B:B,'Trade Sheet'!C3691,'Account Ref'!A:A))</f>
        <v/>
      </c>
      <c r="C3691" s="33"/>
      <c r="D3691" s="34"/>
      <c r="E3691" s="34"/>
      <c r="L3691" s="37"/>
      <c r="M3691" s="38" t="str">
        <f t="shared" si="120"/>
        <v/>
      </c>
      <c r="N3691" s="39" t="str">
        <f t="shared" si="121"/>
        <v/>
      </c>
    </row>
    <row r="3692" spans="2:14" x14ac:dyDescent="0.25">
      <c r="B3692" s="16" t="str">
        <f>IF(C3692="","",SUMIF('Account Ref'!B:B,'Trade Sheet'!C3692,'Account Ref'!A:A))</f>
        <v/>
      </c>
      <c r="C3692" s="33"/>
      <c r="D3692" s="34"/>
      <c r="E3692" s="34"/>
      <c r="L3692" s="37"/>
      <c r="M3692" s="38" t="str">
        <f t="shared" si="120"/>
        <v/>
      </c>
      <c r="N3692" s="39" t="str">
        <f t="shared" si="121"/>
        <v/>
      </c>
    </row>
    <row r="3693" spans="2:14" x14ac:dyDescent="0.25">
      <c r="B3693" s="16" t="str">
        <f>IF(C3693="","",SUMIF('Account Ref'!B:B,'Trade Sheet'!C3693,'Account Ref'!A:A))</f>
        <v/>
      </c>
      <c r="C3693" s="33"/>
      <c r="D3693" s="34"/>
      <c r="E3693" s="34"/>
      <c r="L3693" s="37"/>
      <c r="M3693" s="38" t="str">
        <f t="shared" si="120"/>
        <v/>
      </c>
      <c r="N3693" s="39" t="str">
        <f t="shared" si="121"/>
        <v/>
      </c>
    </row>
    <row r="3694" spans="2:14" x14ac:dyDescent="0.25">
      <c r="B3694" s="16" t="str">
        <f>IF(C3694="","",SUMIF('Account Ref'!B:B,'Trade Sheet'!C3694,'Account Ref'!A:A))</f>
        <v/>
      </c>
      <c r="C3694" s="33"/>
      <c r="D3694" s="34"/>
      <c r="E3694" s="34"/>
      <c r="L3694" s="37"/>
      <c r="M3694" s="38" t="str">
        <f t="shared" si="120"/>
        <v/>
      </c>
      <c r="N3694" s="39" t="str">
        <f t="shared" si="121"/>
        <v/>
      </c>
    </row>
    <row r="3695" spans="2:14" x14ac:dyDescent="0.25">
      <c r="B3695" s="16" t="str">
        <f>IF(C3695="","",SUMIF('Account Ref'!B:B,'Trade Sheet'!C3695,'Account Ref'!A:A))</f>
        <v/>
      </c>
      <c r="C3695" s="33"/>
      <c r="D3695" s="34"/>
      <c r="E3695" s="34"/>
      <c r="L3695" s="37"/>
      <c r="M3695" s="38" t="str">
        <f t="shared" si="120"/>
        <v/>
      </c>
      <c r="N3695" s="39" t="str">
        <f t="shared" si="121"/>
        <v/>
      </c>
    </row>
    <row r="3696" spans="2:14" x14ac:dyDescent="0.25">
      <c r="B3696" s="16" t="str">
        <f>IF(C3696="","",SUMIF('Account Ref'!B:B,'Trade Sheet'!C3696,'Account Ref'!A:A))</f>
        <v/>
      </c>
      <c r="C3696" s="33"/>
      <c r="D3696" s="34"/>
      <c r="E3696" s="34"/>
      <c r="L3696" s="37"/>
      <c r="M3696" s="38" t="str">
        <f t="shared" si="120"/>
        <v/>
      </c>
      <c r="N3696" s="39" t="str">
        <f t="shared" si="121"/>
        <v/>
      </c>
    </row>
    <row r="3697" spans="2:14" x14ac:dyDescent="0.25">
      <c r="B3697" s="16" t="str">
        <f>IF(C3697="","",SUMIF('Account Ref'!B:B,'Trade Sheet'!C3697,'Account Ref'!A:A))</f>
        <v/>
      </c>
      <c r="C3697" s="33"/>
      <c r="D3697" s="34"/>
      <c r="E3697" s="34"/>
      <c r="L3697" s="37"/>
      <c r="M3697" s="38" t="str">
        <f t="shared" si="120"/>
        <v/>
      </c>
      <c r="N3697" s="39" t="str">
        <f t="shared" si="121"/>
        <v/>
      </c>
    </row>
    <row r="3698" spans="2:14" x14ac:dyDescent="0.25">
      <c r="B3698" s="16" t="str">
        <f>IF(C3698="","",SUMIF('Account Ref'!B:B,'Trade Sheet'!C3698,'Account Ref'!A:A))</f>
        <v/>
      </c>
      <c r="C3698" s="33"/>
      <c r="D3698" s="34"/>
      <c r="E3698" s="34"/>
      <c r="L3698" s="37"/>
      <c r="M3698" s="38" t="str">
        <f t="shared" si="120"/>
        <v/>
      </c>
      <c r="N3698" s="39" t="str">
        <f t="shared" si="121"/>
        <v/>
      </c>
    </row>
    <row r="3699" spans="2:14" x14ac:dyDescent="0.25">
      <c r="B3699" s="16" t="str">
        <f>IF(C3699="","",SUMIF('Account Ref'!B:B,'Trade Sheet'!C3699,'Account Ref'!A:A))</f>
        <v/>
      </c>
      <c r="C3699" s="33"/>
      <c r="D3699" s="34"/>
      <c r="E3699" s="34"/>
      <c r="L3699" s="37"/>
      <c r="M3699" s="38" t="str">
        <f t="shared" si="120"/>
        <v/>
      </c>
      <c r="N3699" s="39" t="str">
        <f t="shared" si="121"/>
        <v/>
      </c>
    </row>
    <row r="3700" spans="2:14" x14ac:dyDescent="0.25">
      <c r="B3700" s="16" t="str">
        <f>IF(C3700="","",SUMIF('Account Ref'!B:B,'Trade Sheet'!C3700,'Account Ref'!A:A))</f>
        <v/>
      </c>
      <c r="C3700" s="33"/>
      <c r="D3700" s="34"/>
      <c r="E3700" s="34"/>
      <c r="L3700" s="37"/>
      <c r="M3700" s="38" t="str">
        <f t="shared" si="120"/>
        <v/>
      </c>
      <c r="N3700" s="39" t="str">
        <f t="shared" si="121"/>
        <v/>
      </c>
    </row>
    <row r="3701" spans="2:14" x14ac:dyDescent="0.25">
      <c r="B3701" s="16" t="str">
        <f>IF(C3701="","",SUMIF('Account Ref'!B:B,'Trade Sheet'!C3701,'Account Ref'!A:A))</f>
        <v/>
      </c>
      <c r="C3701" s="33"/>
      <c r="D3701" s="34"/>
      <c r="E3701" s="34"/>
      <c r="L3701" s="37"/>
      <c r="M3701" s="38" t="str">
        <f t="shared" si="120"/>
        <v/>
      </c>
      <c r="N3701" s="39" t="str">
        <f t="shared" si="121"/>
        <v/>
      </c>
    </row>
    <row r="3702" spans="2:14" x14ac:dyDescent="0.25">
      <c r="B3702" s="16" t="str">
        <f>IF(C3702="","",SUMIF('Account Ref'!B:B,'Trade Sheet'!C3702,'Account Ref'!A:A))</f>
        <v/>
      </c>
      <c r="C3702" s="33"/>
      <c r="D3702" s="34"/>
      <c r="E3702" s="34"/>
      <c r="L3702" s="37"/>
      <c r="M3702" s="38" t="str">
        <f t="shared" si="120"/>
        <v/>
      </c>
      <c r="N3702" s="39" t="str">
        <f t="shared" si="121"/>
        <v/>
      </c>
    </row>
    <row r="3703" spans="2:14" x14ac:dyDescent="0.25">
      <c r="B3703" s="16" t="str">
        <f>IF(C3703="","",SUMIF('Account Ref'!B:B,'Trade Sheet'!C3703,'Account Ref'!A:A))</f>
        <v/>
      </c>
      <c r="C3703" s="33"/>
      <c r="D3703" s="34"/>
      <c r="E3703" s="34"/>
      <c r="L3703" s="37"/>
      <c r="M3703" s="38" t="str">
        <f t="shared" si="120"/>
        <v/>
      </c>
      <c r="N3703" s="39" t="str">
        <f t="shared" si="121"/>
        <v/>
      </c>
    </row>
    <row r="3704" spans="2:14" x14ac:dyDescent="0.25">
      <c r="B3704" s="16" t="str">
        <f>IF(C3704="","",SUMIF('Account Ref'!B:B,'Trade Sheet'!C3704,'Account Ref'!A:A))</f>
        <v/>
      </c>
      <c r="C3704" s="33"/>
      <c r="D3704" s="34"/>
      <c r="E3704" s="34"/>
      <c r="L3704" s="37"/>
      <c r="M3704" s="38" t="str">
        <f t="shared" si="120"/>
        <v/>
      </c>
      <c r="N3704" s="39" t="str">
        <f t="shared" si="121"/>
        <v/>
      </c>
    </row>
    <row r="3705" spans="2:14" x14ac:dyDescent="0.25">
      <c r="B3705" s="16" t="str">
        <f>IF(C3705="","",SUMIF('Account Ref'!B:B,'Trade Sheet'!C3705,'Account Ref'!A:A))</f>
        <v/>
      </c>
      <c r="C3705" s="33"/>
      <c r="D3705" s="34"/>
      <c r="E3705" s="34"/>
      <c r="L3705" s="37"/>
      <c r="M3705" s="38" t="str">
        <f t="shared" si="120"/>
        <v/>
      </c>
      <c r="N3705" s="39" t="str">
        <f t="shared" si="121"/>
        <v/>
      </c>
    </row>
    <row r="3706" spans="2:14" x14ac:dyDescent="0.25">
      <c r="B3706" s="16" t="str">
        <f>IF(C3706="","",SUMIF('Account Ref'!B:B,'Trade Sheet'!C3706,'Account Ref'!A:A))</f>
        <v/>
      </c>
      <c r="C3706" s="33"/>
      <c r="D3706" s="34"/>
      <c r="E3706" s="34"/>
      <c r="L3706" s="37"/>
      <c r="M3706" s="38" t="str">
        <f t="shared" si="120"/>
        <v/>
      </c>
      <c r="N3706" s="39" t="str">
        <f t="shared" si="121"/>
        <v/>
      </c>
    </row>
    <row r="3707" spans="2:14" x14ac:dyDescent="0.25">
      <c r="B3707" s="16" t="str">
        <f>IF(C3707="","",SUMIF('Account Ref'!B:B,'Trade Sheet'!C3707,'Account Ref'!A:A))</f>
        <v/>
      </c>
      <c r="C3707" s="33"/>
      <c r="D3707" s="34"/>
      <c r="E3707" s="34"/>
      <c r="L3707" s="37"/>
      <c r="M3707" s="38" t="str">
        <f t="shared" si="120"/>
        <v/>
      </c>
      <c r="N3707" s="39" t="str">
        <f t="shared" si="121"/>
        <v/>
      </c>
    </row>
    <row r="3708" spans="2:14" x14ac:dyDescent="0.25">
      <c r="B3708" s="16" t="str">
        <f>IF(C3708="","",SUMIF('Account Ref'!B:B,'Trade Sheet'!C3708,'Account Ref'!A:A))</f>
        <v/>
      </c>
      <c r="C3708" s="33"/>
      <c r="D3708" s="34"/>
      <c r="E3708" s="34"/>
      <c r="L3708" s="37"/>
      <c r="M3708" s="38" t="str">
        <f t="shared" si="120"/>
        <v/>
      </c>
      <c r="N3708" s="39" t="str">
        <f t="shared" si="121"/>
        <v/>
      </c>
    </row>
    <row r="3709" spans="2:14" x14ac:dyDescent="0.25">
      <c r="B3709" s="16" t="str">
        <f>IF(C3709="","",SUMIF('Account Ref'!B:B,'Trade Sheet'!C3709,'Account Ref'!A:A))</f>
        <v/>
      </c>
      <c r="C3709" s="33"/>
      <c r="D3709" s="34"/>
      <c r="E3709" s="34"/>
      <c r="L3709" s="37"/>
      <c r="M3709" s="38" t="str">
        <f t="shared" si="120"/>
        <v/>
      </c>
      <c r="N3709" s="39" t="str">
        <f t="shared" si="121"/>
        <v/>
      </c>
    </row>
    <row r="3710" spans="2:14" x14ac:dyDescent="0.25">
      <c r="B3710" s="16" t="str">
        <f>IF(C3710="","",SUMIF('Account Ref'!B:B,'Trade Sheet'!C3710,'Account Ref'!A:A))</f>
        <v/>
      </c>
      <c r="C3710" s="33"/>
      <c r="D3710" s="34"/>
      <c r="E3710" s="34"/>
      <c r="L3710" s="37"/>
      <c r="M3710" s="38" t="str">
        <f t="shared" si="120"/>
        <v/>
      </c>
      <c r="N3710" s="39" t="str">
        <f t="shared" si="121"/>
        <v/>
      </c>
    </row>
    <row r="3711" spans="2:14" x14ac:dyDescent="0.25">
      <c r="B3711" s="16" t="str">
        <f>IF(C3711="","",SUMIF('Account Ref'!B:B,'Trade Sheet'!C3711,'Account Ref'!A:A))</f>
        <v/>
      </c>
      <c r="C3711" s="33"/>
      <c r="D3711" s="34"/>
      <c r="E3711" s="34"/>
      <c r="L3711" s="37"/>
      <c r="M3711" s="38" t="str">
        <f t="shared" si="120"/>
        <v/>
      </c>
      <c r="N3711" s="39" t="str">
        <f t="shared" si="121"/>
        <v/>
      </c>
    </row>
    <row r="3712" spans="2:14" x14ac:dyDescent="0.25">
      <c r="B3712" s="16" t="str">
        <f>IF(C3712="","",SUMIF('Account Ref'!B:B,'Trade Sheet'!C3712,'Account Ref'!A:A))</f>
        <v/>
      </c>
      <c r="C3712" s="33"/>
      <c r="D3712" s="34"/>
      <c r="E3712" s="34"/>
      <c r="L3712" s="37"/>
      <c r="M3712" s="38" t="str">
        <f t="shared" si="120"/>
        <v/>
      </c>
      <c r="N3712" s="39" t="str">
        <f t="shared" si="121"/>
        <v/>
      </c>
    </row>
    <row r="3713" spans="2:14" x14ac:dyDescent="0.25">
      <c r="B3713" s="16" t="str">
        <f>IF(C3713="","",SUMIF('Account Ref'!B:B,'Trade Sheet'!C3713,'Account Ref'!A:A))</f>
        <v/>
      </c>
      <c r="C3713" s="33"/>
      <c r="D3713" s="34"/>
      <c r="E3713" s="34"/>
      <c r="L3713" s="37"/>
      <c r="M3713" s="38" t="str">
        <f t="shared" si="120"/>
        <v/>
      </c>
      <c r="N3713" s="39" t="str">
        <f t="shared" si="121"/>
        <v/>
      </c>
    </row>
    <row r="3714" spans="2:14" x14ac:dyDescent="0.25">
      <c r="B3714" s="16" t="str">
        <f>IF(C3714="","",SUMIF('Account Ref'!B:B,'Trade Sheet'!C3714,'Account Ref'!A:A))</f>
        <v/>
      </c>
      <c r="C3714" s="33"/>
      <c r="D3714" s="34"/>
      <c r="E3714" s="34"/>
      <c r="L3714" s="37"/>
      <c r="M3714" s="38" t="str">
        <f t="shared" si="120"/>
        <v/>
      </c>
      <c r="N3714" s="39" t="str">
        <f t="shared" si="121"/>
        <v/>
      </c>
    </row>
    <row r="3715" spans="2:14" x14ac:dyDescent="0.25">
      <c r="B3715" s="16" t="str">
        <f>IF(C3715="","",SUMIF('Account Ref'!B:B,'Trade Sheet'!C3715,'Account Ref'!A:A))</f>
        <v/>
      </c>
      <c r="C3715" s="33"/>
      <c r="D3715" s="34"/>
      <c r="E3715" s="34"/>
      <c r="L3715" s="37"/>
      <c r="M3715" s="38" t="str">
        <f t="shared" si="120"/>
        <v/>
      </c>
      <c r="N3715" s="39" t="str">
        <f t="shared" si="121"/>
        <v/>
      </c>
    </row>
    <row r="3716" spans="2:14" x14ac:dyDescent="0.25">
      <c r="B3716" s="16" t="str">
        <f>IF(C3716="","",SUMIF('Account Ref'!B:B,'Trade Sheet'!C3716,'Account Ref'!A:A))</f>
        <v/>
      </c>
      <c r="C3716" s="33"/>
      <c r="D3716" s="34"/>
      <c r="E3716" s="34"/>
      <c r="L3716" s="37"/>
      <c r="M3716" s="38" t="str">
        <f t="shared" si="120"/>
        <v/>
      </c>
      <c r="N3716" s="39" t="str">
        <f t="shared" si="121"/>
        <v/>
      </c>
    </row>
    <row r="3717" spans="2:14" x14ac:dyDescent="0.25">
      <c r="B3717" s="16" t="str">
        <f>IF(C3717="","",SUMIF('Account Ref'!B:B,'Trade Sheet'!C3717,'Account Ref'!A:A))</f>
        <v/>
      </c>
      <c r="C3717" s="33"/>
      <c r="D3717" s="34"/>
      <c r="E3717" s="34"/>
      <c r="L3717" s="37"/>
      <c r="M3717" s="38" t="str">
        <f t="shared" si="120"/>
        <v/>
      </c>
      <c r="N3717" s="39" t="str">
        <f t="shared" si="121"/>
        <v/>
      </c>
    </row>
    <row r="3718" spans="2:14" x14ac:dyDescent="0.25">
      <c r="B3718" s="16" t="str">
        <f>IF(C3718="","",SUMIF('Account Ref'!B:B,'Trade Sheet'!C3718,'Account Ref'!A:A))</f>
        <v/>
      </c>
      <c r="C3718" s="33"/>
      <c r="D3718" s="34"/>
      <c r="E3718" s="34"/>
      <c r="L3718" s="37"/>
      <c r="M3718" s="38" t="str">
        <f t="shared" si="120"/>
        <v/>
      </c>
      <c r="N3718" s="39" t="str">
        <f t="shared" si="121"/>
        <v/>
      </c>
    </row>
    <row r="3719" spans="2:14" x14ac:dyDescent="0.25">
      <c r="B3719" s="16" t="str">
        <f>IF(C3719="","",SUMIF('Account Ref'!B:B,'Trade Sheet'!C3719,'Account Ref'!A:A))</f>
        <v/>
      </c>
      <c r="C3719" s="33"/>
      <c r="D3719" s="34"/>
      <c r="E3719" s="34"/>
      <c r="L3719" s="37"/>
      <c r="M3719" s="38" t="str">
        <f t="shared" si="120"/>
        <v/>
      </c>
      <c r="N3719" s="39" t="str">
        <f t="shared" si="121"/>
        <v/>
      </c>
    </row>
    <row r="3720" spans="2:14" x14ac:dyDescent="0.25">
      <c r="B3720" s="16" t="str">
        <f>IF(C3720="","",SUMIF('Account Ref'!B:B,'Trade Sheet'!C3720,'Account Ref'!A:A))</f>
        <v/>
      </c>
      <c r="C3720" s="33"/>
      <c r="D3720" s="34"/>
      <c r="E3720" s="34"/>
      <c r="L3720" s="37"/>
      <c r="M3720" s="38" t="str">
        <f t="shared" si="120"/>
        <v/>
      </c>
      <c r="N3720" s="39" t="str">
        <f t="shared" si="121"/>
        <v/>
      </c>
    </row>
    <row r="3721" spans="2:14" x14ac:dyDescent="0.25">
      <c r="B3721" s="16" t="str">
        <f>IF(C3721="","",SUMIF('Account Ref'!B:B,'Trade Sheet'!C3721,'Account Ref'!A:A))</f>
        <v/>
      </c>
      <c r="C3721" s="33"/>
      <c r="D3721" s="34"/>
      <c r="E3721" s="34"/>
      <c r="L3721" s="37"/>
      <c r="M3721" s="38" t="str">
        <f t="shared" si="120"/>
        <v/>
      </c>
      <c r="N3721" s="39" t="str">
        <f t="shared" si="121"/>
        <v/>
      </c>
    </row>
    <row r="3722" spans="2:14" x14ac:dyDescent="0.25">
      <c r="B3722" s="16" t="str">
        <f>IF(C3722="","",SUMIF('Account Ref'!B:B,'Trade Sheet'!C3722,'Account Ref'!A:A))</f>
        <v/>
      </c>
      <c r="C3722" s="33"/>
      <c r="D3722" s="34"/>
      <c r="E3722" s="34"/>
      <c r="L3722" s="37"/>
      <c r="M3722" s="38" t="str">
        <f t="shared" si="120"/>
        <v/>
      </c>
      <c r="N3722" s="39" t="str">
        <f t="shared" si="121"/>
        <v/>
      </c>
    </row>
    <row r="3723" spans="2:14" x14ac:dyDescent="0.25">
      <c r="B3723" s="16" t="str">
        <f>IF(C3723="","",SUMIF('Account Ref'!B:B,'Trade Sheet'!C3723,'Account Ref'!A:A))</f>
        <v/>
      </c>
      <c r="C3723" s="33"/>
      <c r="D3723" s="34"/>
      <c r="E3723" s="34"/>
      <c r="L3723" s="37"/>
      <c r="M3723" s="38" t="str">
        <f t="shared" si="120"/>
        <v/>
      </c>
      <c r="N3723" s="39" t="str">
        <f t="shared" si="121"/>
        <v/>
      </c>
    </row>
    <row r="3724" spans="2:14" x14ac:dyDescent="0.25">
      <c r="B3724" s="16" t="str">
        <f>IF(C3724="","",SUMIF('Account Ref'!B:B,'Trade Sheet'!C3724,'Account Ref'!A:A))</f>
        <v/>
      </c>
      <c r="C3724" s="33"/>
      <c r="D3724" s="34"/>
      <c r="E3724" s="34"/>
      <c r="L3724" s="37"/>
      <c r="M3724" s="38" t="str">
        <f t="shared" si="120"/>
        <v/>
      </c>
      <c r="N3724" s="39" t="str">
        <f t="shared" si="121"/>
        <v/>
      </c>
    </row>
    <row r="3725" spans="2:14" x14ac:dyDescent="0.25">
      <c r="B3725" s="16" t="str">
        <f>IF(C3725="","",SUMIF('Account Ref'!B:B,'Trade Sheet'!C3725,'Account Ref'!A:A))</f>
        <v/>
      </c>
      <c r="C3725" s="33"/>
      <c r="D3725" s="34"/>
      <c r="E3725" s="34"/>
      <c r="L3725" s="37"/>
      <c r="M3725" s="38" t="str">
        <f t="shared" si="120"/>
        <v/>
      </c>
      <c r="N3725" s="39" t="str">
        <f t="shared" si="121"/>
        <v/>
      </c>
    </row>
    <row r="3726" spans="2:14" x14ac:dyDescent="0.25">
      <c r="B3726" s="16" t="str">
        <f>IF(C3726="","",SUMIF('Account Ref'!B:B,'Trade Sheet'!C3726,'Account Ref'!A:A))</f>
        <v/>
      </c>
      <c r="C3726" s="33"/>
      <c r="D3726" s="34"/>
      <c r="E3726" s="34"/>
      <c r="L3726" s="37"/>
      <c r="M3726" s="38" t="str">
        <f t="shared" si="120"/>
        <v/>
      </c>
      <c r="N3726" s="39" t="str">
        <f t="shared" si="121"/>
        <v/>
      </c>
    </row>
    <row r="3727" spans="2:14" x14ac:dyDescent="0.25">
      <c r="B3727" s="16" t="str">
        <f>IF(C3727="","",SUMIF('Account Ref'!B:B,'Trade Sheet'!C3727,'Account Ref'!A:A))</f>
        <v/>
      </c>
      <c r="C3727" s="33"/>
      <c r="D3727" s="34"/>
      <c r="E3727" s="34"/>
      <c r="L3727" s="37"/>
      <c r="M3727" s="38" t="str">
        <f t="shared" si="120"/>
        <v/>
      </c>
      <c r="N3727" s="39" t="str">
        <f t="shared" si="121"/>
        <v/>
      </c>
    </row>
    <row r="3728" spans="2:14" x14ac:dyDescent="0.25">
      <c r="B3728" s="16" t="str">
        <f>IF(C3728="","",SUMIF('Account Ref'!B:B,'Trade Sheet'!C3728,'Account Ref'!A:A))</f>
        <v/>
      </c>
      <c r="C3728" s="33"/>
      <c r="D3728" s="34"/>
      <c r="E3728" s="34"/>
      <c r="L3728" s="37"/>
      <c r="M3728" s="38" t="str">
        <f t="shared" si="120"/>
        <v/>
      </c>
      <c r="N3728" s="39" t="str">
        <f t="shared" si="121"/>
        <v/>
      </c>
    </row>
    <row r="3729" spans="2:14" x14ac:dyDescent="0.25">
      <c r="B3729" s="16" t="str">
        <f>IF(C3729="","",SUMIF('Account Ref'!B:B,'Trade Sheet'!C3729,'Account Ref'!A:A))</f>
        <v/>
      </c>
      <c r="C3729" s="33"/>
      <c r="D3729" s="34"/>
      <c r="E3729" s="34"/>
      <c r="L3729" s="37"/>
      <c r="M3729" s="38" t="str">
        <f t="shared" si="120"/>
        <v/>
      </c>
      <c r="N3729" s="39" t="str">
        <f t="shared" si="121"/>
        <v/>
      </c>
    </row>
    <row r="3730" spans="2:14" x14ac:dyDescent="0.25">
      <c r="B3730" s="16" t="str">
        <f>IF(C3730="","",SUMIF('Account Ref'!B:B,'Trade Sheet'!C3730,'Account Ref'!A:A))</f>
        <v/>
      </c>
      <c r="C3730" s="33"/>
      <c r="D3730" s="34"/>
      <c r="E3730" s="34"/>
      <c r="L3730" s="37"/>
      <c r="M3730" s="38" t="str">
        <f t="shared" si="120"/>
        <v/>
      </c>
      <c r="N3730" s="39" t="str">
        <f t="shared" si="121"/>
        <v/>
      </c>
    </row>
    <row r="3731" spans="2:14" x14ac:dyDescent="0.25">
      <c r="B3731" s="16" t="str">
        <f>IF(C3731="","",SUMIF('Account Ref'!B:B,'Trade Sheet'!C3731,'Account Ref'!A:A))</f>
        <v/>
      </c>
      <c r="C3731" s="33"/>
      <c r="D3731" s="34"/>
      <c r="E3731" s="34"/>
      <c r="L3731" s="37"/>
      <c r="M3731" s="38" t="str">
        <f t="shared" si="120"/>
        <v/>
      </c>
      <c r="N3731" s="39" t="str">
        <f t="shared" si="121"/>
        <v/>
      </c>
    </row>
    <row r="3732" spans="2:14" x14ac:dyDescent="0.25">
      <c r="B3732" s="16" t="str">
        <f>IF(C3732="","",SUMIF('Account Ref'!B:B,'Trade Sheet'!C3732,'Account Ref'!A:A))</f>
        <v/>
      </c>
      <c r="C3732" s="33"/>
      <c r="D3732" s="34"/>
      <c r="E3732" s="34"/>
      <c r="L3732" s="37"/>
      <c r="M3732" s="38" t="str">
        <f t="shared" si="120"/>
        <v/>
      </c>
      <c r="N3732" s="39" t="str">
        <f t="shared" si="121"/>
        <v/>
      </c>
    </row>
    <row r="3733" spans="2:14" x14ac:dyDescent="0.25">
      <c r="B3733" s="16" t="str">
        <f>IF(C3733="","",SUMIF('Account Ref'!B:B,'Trade Sheet'!C3733,'Account Ref'!A:A))</f>
        <v/>
      </c>
      <c r="C3733" s="33"/>
      <c r="D3733" s="34"/>
      <c r="E3733" s="34"/>
      <c r="L3733" s="37"/>
      <c r="M3733" s="38" t="str">
        <f t="shared" si="120"/>
        <v/>
      </c>
      <c r="N3733" s="39" t="str">
        <f t="shared" si="121"/>
        <v/>
      </c>
    </row>
    <row r="3734" spans="2:14" x14ac:dyDescent="0.25">
      <c r="B3734" s="16" t="str">
        <f>IF(C3734="","",SUMIF('Account Ref'!B:B,'Trade Sheet'!C3734,'Account Ref'!A:A))</f>
        <v/>
      </c>
      <c r="C3734" s="33"/>
      <c r="D3734" s="34"/>
      <c r="E3734" s="34"/>
      <c r="L3734" s="37"/>
      <c r="M3734" s="38" t="str">
        <f t="shared" si="120"/>
        <v/>
      </c>
      <c r="N3734" s="39" t="str">
        <f t="shared" si="121"/>
        <v/>
      </c>
    </row>
    <row r="3735" spans="2:14" x14ac:dyDescent="0.25">
      <c r="B3735" s="16" t="str">
        <f>IF(C3735="","",SUMIF('Account Ref'!B:B,'Trade Sheet'!C3735,'Account Ref'!A:A))</f>
        <v/>
      </c>
      <c r="C3735" s="33"/>
      <c r="D3735" s="34"/>
      <c r="E3735" s="34"/>
      <c r="L3735" s="37"/>
      <c r="M3735" s="38" t="str">
        <f t="shared" si="120"/>
        <v/>
      </c>
      <c r="N3735" s="39" t="str">
        <f t="shared" si="121"/>
        <v/>
      </c>
    </row>
    <row r="3736" spans="2:14" x14ac:dyDescent="0.25">
      <c r="B3736" s="16" t="str">
        <f>IF(C3736="","",SUMIF('Account Ref'!B:B,'Trade Sheet'!C3736,'Account Ref'!A:A))</f>
        <v/>
      </c>
      <c r="C3736" s="33"/>
      <c r="D3736" s="34"/>
      <c r="E3736" s="34"/>
      <c r="L3736" s="37"/>
      <c r="M3736" s="38" t="str">
        <f t="shared" si="120"/>
        <v/>
      </c>
      <c r="N3736" s="39" t="str">
        <f t="shared" si="121"/>
        <v/>
      </c>
    </row>
    <row r="3737" spans="2:14" x14ac:dyDescent="0.25">
      <c r="B3737" s="16" t="str">
        <f>IF(C3737="","",SUMIF('Account Ref'!B:B,'Trade Sheet'!C3737,'Account Ref'!A:A))</f>
        <v/>
      </c>
      <c r="C3737" s="33"/>
      <c r="D3737" s="34"/>
      <c r="E3737" s="34"/>
      <c r="L3737" s="37"/>
      <c r="M3737" s="38" t="str">
        <f t="shared" si="120"/>
        <v/>
      </c>
      <c r="N3737" s="39" t="str">
        <f t="shared" si="121"/>
        <v/>
      </c>
    </row>
    <row r="3738" spans="2:14" x14ac:dyDescent="0.25">
      <c r="B3738" s="16" t="str">
        <f>IF(C3738="","",SUMIF('Account Ref'!B:B,'Trade Sheet'!C3738,'Account Ref'!A:A))</f>
        <v/>
      </c>
      <c r="C3738" s="33"/>
      <c r="D3738" s="34"/>
      <c r="E3738" s="34"/>
      <c r="L3738" s="37"/>
      <c r="M3738" s="38" t="str">
        <f t="shared" si="120"/>
        <v/>
      </c>
      <c r="N3738" s="39" t="str">
        <f t="shared" si="121"/>
        <v/>
      </c>
    </row>
    <row r="3739" spans="2:14" x14ac:dyDescent="0.25">
      <c r="B3739" s="16" t="str">
        <f>IF(C3739="","",SUMIF('Account Ref'!B:B,'Trade Sheet'!C3739,'Account Ref'!A:A))</f>
        <v/>
      </c>
      <c r="C3739" s="33"/>
      <c r="D3739" s="34"/>
      <c r="E3739" s="34"/>
      <c r="L3739" s="37"/>
      <c r="M3739" s="38" t="str">
        <f t="shared" si="120"/>
        <v/>
      </c>
      <c r="N3739" s="39" t="str">
        <f t="shared" si="121"/>
        <v/>
      </c>
    </row>
    <row r="3740" spans="2:14" x14ac:dyDescent="0.25">
      <c r="B3740" s="16" t="str">
        <f>IF(C3740="","",SUMIF('Account Ref'!B:B,'Trade Sheet'!C3740,'Account Ref'!A:A))</f>
        <v/>
      </c>
      <c r="C3740" s="33"/>
      <c r="D3740" s="34"/>
      <c r="E3740" s="34"/>
      <c r="L3740" s="37"/>
      <c r="M3740" s="38" t="str">
        <f t="shared" si="120"/>
        <v/>
      </c>
      <c r="N3740" s="39" t="str">
        <f t="shared" si="121"/>
        <v/>
      </c>
    </row>
    <row r="3741" spans="2:14" x14ac:dyDescent="0.25">
      <c r="B3741" s="16" t="str">
        <f>IF(C3741="","",SUMIF('Account Ref'!B:B,'Trade Sheet'!C3741,'Account Ref'!A:A))</f>
        <v/>
      </c>
      <c r="C3741" s="33"/>
      <c r="D3741" s="34"/>
      <c r="E3741" s="34"/>
      <c r="L3741" s="37"/>
      <c r="M3741" s="38" t="str">
        <f t="shared" si="120"/>
        <v/>
      </c>
      <c r="N3741" s="39" t="str">
        <f t="shared" si="121"/>
        <v/>
      </c>
    </row>
    <row r="3742" spans="2:14" x14ac:dyDescent="0.25">
      <c r="B3742" s="16" t="str">
        <f>IF(C3742="","",SUMIF('Account Ref'!B:B,'Trade Sheet'!C3742,'Account Ref'!A:A))</f>
        <v/>
      </c>
      <c r="C3742" s="33"/>
      <c r="D3742" s="34"/>
      <c r="E3742" s="34"/>
      <c r="L3742" s="37"/>
      <c r="M3742" s="38" t="str">
        <f t="shared" si="120"/>
        <v/>
      </c>
      <c r="N3742" s="39" t="str">
        <f t="shared" si="121"/>
        <v/>
      </c>
    </row>
    <row r="3743" spans="2:14" x14ac:dyDescent="0.25">
      <c r="B3743" s="16" t="str">
        <f>IF(C3743="","",SUMIF('Account Ref'!B:B,'Trade Sheet'!C3743,'Account Ref'!A:A))</f>
        <v/>
      </c>
      <c r="C3743" s="33"/>
      <c r="D3743" s="34"/>
      <c r="E3743" s="34"/>
      <c r="L3743" s="37"/>
      <c r="M3743" s="38" t="str">
        <f t="shared" si="120"/>
        <v/>
      </c>
      <c r="N3743" s="39" t="str">
        <f t="shared" si="121"/>
        <v/>
      </c>
    </row>
    <row r="3744" spans="2:14" x14ac:dyDescent="0.25">
      <c r="B3744" s="16" t="str">
        <f>IF(C3744="","",SUMIF('Account Ref'!B:B,'Trade Sheet'!C3744,'Account Ref'!A:A))</f>
        <v/>
      </c>
      <c r="C3744" s="33"/>
      <c r="D3744" s="34"/>
      <c r="E3744" s="34"/>
      <c r="L3744" s="37"/>
      <c r="M3744" s="38" t="str">
        <f t="shared" si="120"/>
        <v/>
      </c>
      <c r="N3744" s="39" t="str">
        <f t="shared" si="121"/>
        <v/>
      </c>
    </row>
    <row r="3745" spans="2:14" x14ac:dyDescent="0.25">
      <c r="B3745" s="16" t="str">
        <f>IF(C3745="","",SUMIF('Account Ref'!B:B,'Trade Sheet'!C3745,'Account Ref'!A:A))</f>
        <v/>
      </c>
      <c r="C3745" s="33"/>
      <c r="D3745" s="34"/>
      <c r="E3745" s="34"/>
      <c r="L3745" s="37"/>
      <c r="M3745" s="38" t="str">
        <f t="shared" si="120"/>
        <v/>
      </c>
      <c r="N3745" s="39" t="str">
        <f t="shared" si="121"/>
        <v/>
      </c>
    </row>
    <row r="3746" spans="2:14" x14ac:dyDescent="0.25">
      <c r="B3746" s="16" t="str">
        <f>IF(C3746="","",SUMIF('Account Ref'!B:B,'Trade Sheet'!C3746,'Account Ref'!A:A))</f>
        <v/>
      </c>
      <c r="C3746" s="33"/>
      <c r="D3746" s="34"/>
      <c r="E3746" s="34"/>
      <c r="L3746" s="37"/>
      <c r="M3746" s="38" t="str">
        <f t="shared" si="120"/>
        <v/>
      </c>
      <c r="N3746" s="39" t="str">
        <f t="shared" si="121"/>
        <v/>
      </c>
    </row>
    <row r="3747" spans="2:14" x14ac:dyDescent="0.25">
      <c r="B3747" s="16" t="str">
        <f>IF(C3747="","",SUMIF('Account Ref'!B:B,'Trade Sheet'!C3747,'Account Ref'!A:A))</f>
        <v/>
      </c>
      <c r="C3747" s="33"/>
      <c r="D3747" s="34"/>
      <c r="E3747" s="34"/>
      <c r="L3747" s="37"/>
      <c r="M3747" s="38" t="str">
        <f t="shared" si="120"/>
        <v/>
      </c>
      <c r="N3747" s="39" t="str">
        <f t="shared" si="121"/>
        <v/>
      </c>
    </row>
    <row r="3748" spans="2:14" x14ac:dyDescent="0.25">
      <c r="B3748" s="16" t="str">
        <f>IF(C3748="","",SUMIF('Account Ref'!B:B,'Trade Sheet'!C3748,'Account Ref'!A:A))</f>
        <v/>
      </c>
      <c r="C3748" s="33"/>
      <c r="D3748" s="34"/>
      <c r="E3748" s="34"/>
      <c r="L3748" s="37"/>
      <c r="M3748" s="38" t="str">
        <f t="shared" si="120"/>
        <v/>
      </c>
      <c r="N3748" s="39" t="str">
        <f t="shared" si="121"/>
        <v/>
      </c>
    </row>
    <row r="3749" spans="2:14" x14ac:dyDescent="0.25">
      <c r="B3749" s="16" t="str">
        <f>IF(C3749="","",SUMIF('Account Ref'!B:B,'Trade Sheet'!C3749,'Account Ref'!A:A))</f>
        <v/>
      </c>
      <c r="C3749" s="33"/>
      <c r="D3749" s="34"/>
      <c r="E3749" s="34"/>
      <c r="L3749" s="37"/>
      <c r="M3749" s="38" t="str">
        <f t="shared" si="120"/>
        <v/>
      </c>
      <c r="N3749" s="39" t="str">
        <f t="shared" si="121"/>
        <v/>
      </c>
    </row>
    <row r="3750" spans="2:14" x14ac:dyDescent="0.25">
      <c r="B3750" s="16" t="str">
        <f>IF(C3750="","",SUMIF('Account Ref'!B:B,'Trade Sheet'!C3750,'Account Ref'!A:A))</f>
        <v/>
      </c>
      <c r="C3750" s="33"/>
      <c r="D3750" s="34"/>
      <c r="E3750" s="34"/>
      <c r="L3750" s="37"/>
      <c r="M3750" s="38" t="str">
        <f t="shared" si="120"/>
        <v/>
      </c>
      <c r="N3750" s="39" t="str">
        <f t="shared" si="121"/>
        <v/>
      </c>
    </row>
    <row r="3751" spans="2:14" x14ac:dyDescent="0.25">
      <c r="B3751" s="16" t="str">
        <f>IF(C3751="","",SUMIF('Account Ref'!B:B,'Trade Sheet'!C3751,'Account Ref'!A:A))</f>
        <v/>
      </c>
      <c r="C3751" s="33"/>
      <c r="D3751" s="34"/>
      <c r="E3751" s="34"/>
      <c r="L3751" s="37"/>
      <c r="M3751" s="38" t="str">
        <f t="shared" si="120"/>
        <v/>
      </c>
      <c r="N3751" s="39" t="str">
        <f t="shared" si="121"/>
        <v/>
      </c>
    </row>
    <row r="3752" spans="2:14" x14ac:dyDescent="0.25">
      <c r="B3752" s="16" t="str">
        <f>IF(C3752="","",SUMIF('Account Ref'!B:B,'Trade Sheet'!C3752,'Account Ref'!A:A))</f>
        <v/>
      </c>
      <c r="C3752" s="33"/>
      <c r="D3752" s="34"/>
      <c r="E3752" s="34"/>
      <c r="L3752" s="37"/>
      <c r="M3752" s="38" t="str">
        <f t="shared" ref="M3752:M3815" si="122">IF(H3752="","",H3752*L3752)</f>
        <v/>
      </c>
      <c r="N3752" s="39" t="str">
        <f t="shared" ref="N3752:N3815" si="123">IF(M3752="","",I3752*-M3752)</f>
        <v/>
      </c>
    </row>
    <row r="3753" spans="2:14" x14ac:dyDescent="0.25">
      <c r="B3753" s="16" t="str">
        <f>IF(C3753="","",SUMIF('Account Ref'!B:B,'Trade Sheet'!C3753,'Account Ref'!A:A))</f>
        <v/>
      </c>
      <c r="C3753" s="33"/>
      <c r="D3753" s="34"/>
      <c r="E3753" s="34"/>
      <c r="L3753" s="37"/>
      <c r="M3753" s="38" t="str">
        <f t="shared" si="122"/>
        <v/>
      </c>
      <c r="N3753" s="39" t="str">
        <f t="shared" si="123"/>
        <v/>
      </c>
    </row>
    <row r="3754" spans="2:14" x14ac:dyDescent="0.25">
      <c r="B3754" s="16" t="str">
        <f>IF(C3754="","",SUMIF('Account Ref'!B:B,'Trade Sheet'!C3754,'Account Ref'!A:A))</f>
        <v/>
      </c>
      <c r="C3754" s="33"/>
      <c r="D3754" s="34"/>
      <c r="E3754" s="34"/>
      <c r="L3754" s="37"/>
      <c r="M3754" s="38" t="str">
        <f t="shared" si="122"/>
        <v/>
      </c>
      <c r="N3754" s="39" t="str">
        <f t="shared" si="123"/>
        <v/>
      </c>
    </row>
    <row r="3755" spans="2:14" x14ac:dyDescent="0.25">
      <c r="B3755" s="16" t="str">
        <f>IF(C3755="","",SUMIF('Account Ref'!B:B,'Trade Sheet'!C3755,'Account Ref'!A:A))</f>
        <v/>
      </c>
      <c r="C3755" s="33"/>
      <c r="D3755" s="34"/>
      <c r="E3755" s="34"/>
      <c r="L3755" s="37"/>
      <c r="M3755" s="38" t="str">
        <f t="shared" si="122"/>
        <v/>
      </c>
      <c r="N3755" s="39" t="str">
        <f t="shared" si="123"/>
        <v/>
      </c>
    </row>
    <row r="3756" spans="2:14" x14ac:dyDescent="0.25">
      <c r="B3756" s="16" t="str">
        <f>IF(C3756="","",SUMIF('Account Ref'!B:B,'Trade Sheet'!C3756,'Account Ref'!A:A))</f>
        <v/>
      </c>
      <c r="C3756" s="33"/>
      <c r="D3756" s="34"/>
      <c r="E3756" s="34"/>
      <c r="L3756" s="37"/>
      <c r="M3756" s="38" t="str">
        <f t="shared" si="122"/>
        <v/>
      </c>
      <c r="N3756" s="39" t="str">
        <f t="shared" si="123"/>
        <v/>
      </c>
    </row>
    <row r="3757" spans="2:14" x14ac:dyDescent="0.25">
      <c r="B3757" s="16" t="str">
        <f>IF(C3757="","",SUMIF('Account Ref'!B:B,'Trade Sheet'!C3757,'Account Ref'!A:A))</f>
        <v/>
      </c>
      <c r="C3757" s="33"/>
      <c r="D3757" s="34"/>
      <c r="E3757" s="34"/>
      <c r="L3757" s="37"/>
      <c r="M3757" s="38" t="str">
        <f t="shared" si="122"/>
        <v/>
      </c>
      <c r="N3757" s="39" t="str">
        <f t="shared" si="123"/>
        <v/>
      </c>
    </row>
    <row r="3758" spans="2:14" x14ac:dyDescent="0.25">
      <c r="B3758" s="16" t="str">
        <f>IF(C3758="","",SUMIF('Account Ref'!B:B,'Trade Sheet'!C3758,'Account Ref'!A:A))</f>
        <v/>
      </c>
      <c r="C3758" s="33"/>
      <c r="D3758" s="34"/>
      <c r="E3758" s="34"/>
      <c r="L3758" s="37"/>
      <c r="M3758" s="38" t="str">
        <f t="shared" si="122"/>
        <v/>
      </c>
      <c r="N3758" s="39" t="str">
        <f t="shared" si="123"/>
        <v/>
      </c>
    </row>
    <row r="3759" spans="2:14" x14ac:dyDescent="0.25">
      <c r="B3759" s="16" t="str">
        <f>IF(C3759="","",SUMIF('Account Ref'!B:B,'Trade Sheet'!C3759,'Account Ref'!A:A))</f>
        <v/>
      </c>
      <c r="C3759" s="33"/>
      <c r="D3759" s="34"/>
      <c r="E3759" s="34"/>
      <c r="L3759" s="37"/>
      <c r="M3759" s="38" t="str">
        <f t="shared" si="122"/>
        <v/>
      </c>
      <c r="N3759" s="39" t="str">
        <f t="shared" si="123"/>
        <v/>
      </c>
    </row>
    <row r="3760" spans="2:14" x14ac:dyDescent="0.25">
      <c r="B3760" s="16" t="str">
        <f>IF(C3760="","",SUMIF('Account Ref'!B:B,'Trade Sheet'!C3760,'Account Ref'!A:A))</f>
        <v/>
      </c>
      <c r="C3760" s="33"/>
      <c r="D3760" s="34"/>
      <c r="E3760" s="34"/>
      <c r="L3760" s="37"/>
      <c r="M3760" s="38" t="str">
        <f t="shared" si="122"/>
        <v/>
      </c>
      <c r="N3760" s="39" t="str">
        <f t="shared" si="123"/>
        <v/>
      </c>
    </row>
    <row r="3761" spans="2:14" x14ac:dyDescent="0.25">
      <c r="B3761" s="16" t="str">
        <f>IF(C3761="","",SUMIF('Account Ref'!B:B,'Trade Sheet'!C3761,'Account Ref'!A:A))</f>
        <v/>
      </c>
      <c r="C3761" s="33"/>
      <c r="D3761" s="34"/>
      <c r="E3761" s="34"/>
      <c r="L3761" s="37"/>
      <c r="M3761" s="38" t="str">
        <f t="shared" si="122"/>
        <v/>
      </c>
      <c r="N3761" s="39" t="str">
        <f t="shared" si="123"/>
        <v/>
      </c>
    </row>
    <row r="3762" spans="2:14" x14ac:dyDescent="0.25">
      <c r="B3762" s="16" t="str">
        <f>IF(C3762="","",SUMIF('Account Ref'!B:B,'Trade Sheet'!C3762,'Account Ref'!A:A))</f>
        <v/>
      </c>
      <c r="C3762" s="33"/>
      <c r="D3762" s="34"/>
      <c r="E3762" s="34"/>
      <c r="L3762" s="37"/>
      <c r="M3762" s="38" t="str">
        <f t="shared" si="122"/>
        <v/>
      </c>
      <c r="N3762" s="39" t="str">
        <f t="shared" si="123"/>
        <v/>
      </c>
    </row>
    <row r="3763" spans="2:14" x14ac:dyDescent="0.25">
      <c r="B3763" s="16" t="str">
        <f>IF(C3763="","",SUMIF('Account Ref'!B:B,'Trade Sheet'!C3763,'Account Ref'!A:A))</f>
        <v/>
      </c>
      <c r="C3763" s="33"/>
      <c r="D3763" s="34"/>
      <c r="E3763" s="34"/>
      <c r="L3763" s="37"/>
      <c r="M3763" s="38" t="str">
        <f t="shared" si="122"/>
        <v/>
      </c>
      <c r="N3763" s="39" t="str">
        <f t="shared" si="123"/>
        <v/>
      </c>
    </row>
    <row r="3764" spans="2:14" x14ac:dyDescent="0.25">
      <c r="B3764" s="16" t="str">
        <f>IF(C3764="","",SUMIF('Account Ref'!B:B,'Trade Sheet'!C3764,'Account Ref'!A:A))</f>
        <v/>
      </c>
      <c r="C3764" s="33"/>
      <c r="D3764" s="34"/>
      <c r="E3764" s="34"/>
      <c r="L3764" s="37"/>
      <c r="M3764" s="38" t="str">
        <f t="shared" si="122"/>
        <v/>
      </c>
      <c r="N3764" s="39" t="str">
        <f t="shared" si="123"/>
        <v/>
      </c>
    </row>
    <row r="3765" spans="2:14" x14ac:dyDescent="0.25">
      <c r="B3765" s="16" t="str">
        <f>IF(C3765="","",SUMIF('Account Ref'!B:B,'Trade Sheet'!C3765,'Account Ref'!A:A))</f>
        <v/>
      </c>
      <c r="C3765" s="33"/>
      <c r="D3765" s="34"/>
      <c r="E3765" s="34"/>
      <c r="L3765" s="37"/>
      <c r="M3765" s="38" t="str">
        <f t="shared" si="122"/>
        <v/>
      </c>
      <c r="N3765" s="39" t="str">
        <f t="shared" si="123"/>
        <v/>
      </c>
    </row>
    <row r="3766" spans="2:14" x14ac:dyDescent="0.25">
      <c r="B3766" s="16" t="str">
        <f>IF(C3766="","",SUMIF('Account Ref'!B:B,'Trade Sheet'!C3766,'Account Ref'!A:A))</f>
        <v/>
      </c>
      <c r="C3766" s="33"/>
      <c r="D3766" s="34"/>
      <c r="E3766" s="34"/>
      <c r="L3766" s="37"/>
      <c r="M3766" s="38" t="str">
        <f t="shared" si="122"/>
        <v/>
      </c>
      <c r="N3766" s="39" t="str">
        <f t="shared" si="123"/>
        <v/>
      </c>
    </row>
    <row r="3767" spans="2:14" x14ac:dyDescent="0.25">
      <c r="B3767" s="16" t="str">
        <f>IF(C3767="","",SUMIF('Account Ref'!B:B,'Trade Sheet'!C3767,'Account Ref'!A:A))</f>
        <v/>
      </c>
      <c r="C3767" s="33"/>
      <c r="D3767" s="34"/>
      <c r="E3767" s="34"/>
      <c r="L3767" s="37"/>
      <c r="M3767" s="38" t="str">
        <f t="shared" si="122"/>
        <v/>
      </c>
      <c r="N3767" s="39" t="str">
        <f t="shared" si="123"/>
        <v/>
      </c>
    </row>
    <row r="3768" spans="2:14" x14ac:dyDescent="0.25">
      <c r="B3768" s="16" t="str">
        <f>IF(C3768="","",SUMIF('Account Ref'!B:B,'Trade Sheet'!C3768,'Account Ref'!A:A))</f>
        <v/>
      </c>
      <c r="C3768" s="33"/>
      <c r="D3768" s="34"/>
      <c r="E3768" s="34"/>
      <c r="L3768" s="37"/>
      <c r="M3768" s="38" t="str">
        <f t="shared" si="122"/>
        <v/>
      </c>
      <c r="N3768" s="39" t="str">
        <f t="shared" si="123"/>
        <v/>
      </c>
    </row>
    <row r="3769" spans="2:14" x14ac:dyDescent="0.25">
      <c r="B3769" s="16" t="str">
        <f>IF(C3769="","",SUMIF('Account Ref'!B:B,'Trade Sheet'!C3769,'Account Ref'!A:A))</f>
        <v/>
      </c>
      <c r="C3769" s="33"/>
      <c r="D3769" s="34"/>
      <c r="E3769" s="34"/>
      <c r="L3769" s="37"/>
      <c r="M3769" s="38" t="str">
        <f t="shared" si="122"/>
        <v/>
      </c>
      <c r="N3769" s="39" t="str">
        <f t="shared" si="123"/>
        <v/>
      </c>
    </row>
    <row r="3770" spans="2:14" x14ac:dyDescent="0.25">
      <c r="B3770" s="16" t="str">
        <f>IF(C3770="","",SUMIF('Account Ref'!B:B,'Trade Sheet'!C3770,'Account Ref'!A:A))</f>
        <v/>
      </c>
      <c r="C3770" s="33"/>
      <c r="D3770" s="34"/>
      <c r="E3770" s="34"/>
      <c r="L3770" s="37"/>
      <c r="M3770" s="38" t="str">
        <f t="shared" si="122"/>
        <v/>
      </c>
      <c r="N3770" s="39" t="str">
        <f t="shared" si="123"/>
        <v/>
      </c>
    </row>
    <row r="3771" spans="2:14" x14ac:dyDescent="0.25">
      <c r="B3771" s="16" t="str">
        <f>IF(C3771="","",SUMIF('Account Ref'!B:B,'Trade Sheet'!C3771,'Account Ref'!A:A))</f>
        <v/>
      </c>
      <c r="C3771" s="33"/>
      <c r="D3771" s="34"/>
      <c r="E3771" s="34"/>
      <c r="L3771" s="37"/>
      <c r="M3771" s="38" t="str">
        <f t="shared" si="122"/>
        <v/>
      </c>
      <c r="N3771" s="39" t="str">
        <f t="shared" si="123"/>
        <v/>
      </c>
    </row>
    <row r="3772" spans="2:14" x14ac:dyDescent="0.25">
      <c r="B3772" s="16" t="str">
        <f>IF(C3772="","",SUMIF('Account Ref'!B:B,'Trade Sheet'!C3772,'Account Ref'!A:A))</f>
        <v/>
      </c>
      <c r="C3772" s="33"/>
      <c r="D3772" s="34"/>
      <c r="E3772" s="34"/>
      <c r="L3772" s="37"/>
      <c r="M3772" s="38" t="str">
        <f t="shared" si="122"/>
        <v/>
      </c>
      <c r="N3772" s="39" t="str">
        <f t="shared" si="123"/>
        <v/>
      </c>
    </row>
    <row r="3773" spans="2:14" x14ac:dyDescent="0.25">
      <c r="B3773" s="16" t="str">
        <f>IF(C3773="","",SUMIF('Account Ref'!B:B,'Trade Sheet'!C3773,'Account Ref'!A:A))</f>
        <v/>
      </c>
      <c r="C3773" s="33"/>
      <c r="D3773" s="34"/>
      <c r="E3773" s="34"/>
      <c r="L3773" s="37"/>
      <c r="M3773" s="38" t="str">
        <f t="shared" si="122"/>
        <v/>
      </c>
      <c r="N3773" s="39" t="str">
        <f t="shared" si="123"/>
        <v/>
      </c>
    </row>
    <row r="3774" spans="2:14" x14ac:dyDescent="0.25">
      <c r="B3774" s="16" t="str">
        <f>IF(C3774="","",SUMIF('Account Ref'!B:B,'Trade Sheet'!C3774,'Account Ref'!A:A))</f>
        <v/>
      </c>
      <c r="C3774" s="33"/>
      <c r="D3774" s="34"/>
      <c r="E3774" s="34"/>
      <c r="L3774" s="37"/>
      <c r="M3774" s="38" t="str">
        <f t="shared" si="122"/>
        <v/>
      </c>
      <c r="N3774" s="39" t="str">
        <f t="shared" si="123"/>
        <v/>
      </c>
    </row>
    <row r="3775" spans="2:14" x14ac:dyDescent="0.25">
      <c r="B3775" s="16" t="str">
        <f>IF(C3775="","",SUMIF('Account Ref'!B:B,'Trade Sheet'!C3775,'Account Ref'!A:A))</f>
        <v/>
      </c>
      <c r="C3775" s="33"/>
      <c r="D3775" s="34"/>
      <c r="E3775" s="34"/>
      <c r="L3775" s="37"/>
      <c r="M3775" s="38" t="str">
        <f t="shared" si="122"/>
        <v/>
      </c>
      <c r="N3775" s="39" t="str">
        <f t="shared" si="123"/>
        <v/>
      </c>
    </row>
    <row r="3776" spans="2:14" x14ac:dyDescent="0.25">
      <c r="B3776" s="16" t="str">
        <f>IF(C3776="","",SUMIF('Account Ref'!B:B,'Trade Sheet'!C3776,'Account Ref'!A:A))</f>
        <v/>
      </c>
      <c r="C3776" s="33"/>
      <c r="D3776" s="34"/>
      <c r="E3776" s="34"/>
      <c r="L3776" s="37"/>
      <c r="M3776" s="38" t="str">
        <f t="shared" si="122"/>
        <v/>
      </c>
      <c r="N3776" s="39" t="str">
        <f t="shared" si="123"/>
        <v/>
      </c>
    </row>
    <row r="3777" spans="2:14" x14ac:dyDescent="0.25">
      <c r="B3777" s="16" t="str">
        <f>IF(C3777="","",SUMIF('Account Ref'!B:B,'Trade Sheet'!C3777,'Account Ref'!A:A))</f>
        <v/>
      </c>
      <c r="C3777" s="33"/>
      <c r="D3777" s="34"/>
      <c r="E3777" s="34"/>
      <c r="L3777" s="37"/>
      <c r="M3777" s="38" t="str">
        <f t="shared" si="122"/>
        <v/>
      </c>
      <c r="N3777" s="39" t="str">
        <f t="shared" si="123"/>
        <v/>
      </c>
    </row>
    <row r="3778" spans="2:14" x14ac:dyDescent="0.25">
      <c r="B3778" s="16" t="str">
        <f>IF(C3778="","",SUMIF('Account Ref'!B:B,'Trade Sheet'!C3778,'Account Ref'!A:A))</f>
        <v/>
      </c>
      <c r="C3778" s="33"/>
      <c r="D3778" s="34"/>
      <c r="E3778" s="34"/>
      <c r="L3778" s="37"/>
      <c r="M3778" s="38" t="str">
        <f t="shared" si="122"/>
        <v/>
      </c>
      <c r="N3778" s="39" t="str">
        <f t="shared" si="123"/>
        <v/>
      </c>
    </row>
    <row r="3779" spans="2:14" x14ac:dyDescent="0.25">
      <c r="B3779" s="16" t="str">
        <f>IF(C3779="","",SUMIF('Account Ref'!B:B,'Trade Sheet'!C3779,'Account Ref'!A:A))</f>
        <v/>
      </c>
      <c r="C3779" s="33"/>
      <c r="D3779" s="34"/>
      <c r="E3779" s="34"/>
      <c r="L3779" s="37"/>
      <c r="M3779" s="38" t="str">
        <f t="shared" si="122"/>
        <v/>
      </c>
      <c r="N3779" s="39" t="str">
        <f t="shared" si="123"/>
        <v/>
      </c>
    </row>
    <row r="3780" spans="2:14" x14ac:dyDescent="0.25">
      <c r="B3780" s="16" t="str">
        <f>IF(C3780="","",SUMIF('Account Ref'!B:B,'Trade Sheet'!C3780,'Account Ref'!A:A))</f>
        <v/>
      </c>
      <c r="C3780" s="33"/>
      <c r="D3780" s="34"/>
      <c r="E3780" s="34"/>
      <c r="L3780" s="37"/>
      <c r="M3780" s="38" t="str">
        <f t="shared" si="122"/>
        <v/>
      </c>
      <c r="N3780" s="39" t="str">
        <f t="shared" si="123"/>
        <v/>
      </c>
    </row>
    <row r="3781" spans="2:14" x14ac:dyDescent="0.25">
      <c r="B3781" s="16" t="str">
        <f>IF(C3781="","",SUMIF('Account Ref'!B:B,'Trade Sheet'!C3781,'Account Ref'!A:A))</f>
        <v/>
      </c>
      <c r="C3781" s="33"/>
      <c r="D3781" s="34"/>
      <c r="E3781" s="34"/>
      <c r="L3781" s="37"/>
      <c r="M3781" s="38" t="str">
        <f t="shared" si="122"/>
        <v/>
      </c>
      <c r="N3781" s="39" t="str">
        <f t="shared" si="123"/>
        <v/>
      </c>
    </row>
    <row r="3782" spans="2:14" x14ac:dyDescent="0.25">
      <c r="B3782" s="16" t="str">
        <f>IF(C3782="","",SUMIF('Account Ref'!B:B,'Trade Sheet'!C3782,'Account Ref'!A:A))</f>
        <v/>
      </c>
      <c r="C3782" s="33"/>
      <c r="D3782" s="34"/>
      <c r="E3782" s="34"/>
      <c r="L3782" s="37"/>
      <c r="M3782" s="38" t="str">
        <f t="shared" si="122"/>
        <v/>
      </c>
      <c r="N3782" s="39" t="str">
        <f t="shared" si="123"/>
        <v/>
      </c>
    </row>
    <row r="3783" spans="2:14" x14ac:dyDescent="0.25">
      <c r="B3783" s="16" t="str">
        <f>IF(C3783="","",SUMIF('Account Ref'!B:B,'Trade Sheet'!C3783,'Account Ref'!A:A))</f>
        <v/>
      </c>
      <c r="C3783" s="33"/>
      <c r="D3783" s="34"/>
      <c r="E3783" s="34"/>
      <c r="L3783" s="37"/>
      <c r="M3783" s="38" t="str">
        <f t="shared" si="122"/>
        <v/>
      </c>
      <c r="N3783" s="39" t="str">
        <f t="shared" si="123"/>
        <v/>
      </c>
    </row>
    <row r="3784" spans="2:14" x14ac:dyDescent="0.25">
      <c r="B3784" s="16" t="str">
        <f>IF(C3784="","",SUMIF('Account Ref'!B:B,'Trade Sheet'!C3784,'Account Ref'!A:A))</f>
        <v/>
      </c>
      <c r="C3784" s="33"/>
      <c r="D3784" s="34"/>
      <c r="E3784" s="34"/>
      <c r="L3784" s="37"/>
      <c r="M3784" s="38" t="str">
        <f t="shared" si="122"/>
        <v/>
      </c>
      <c r="N3784" s="39" t="str">
        <f t="shared" si="123"/>
        <v/>
      </c>
    </row>
    <row r="3785" spans="2:14" x14ac:dyDescent="0.25">
      <c r="B3785" s="16" t="str">
        <f>IF(C3785="","",SUMIF('Account Ref'!B:B,'Trade Sheet'!C3785,'Account Ref'!A:A))</f>
        <v/>
      </c>
      <c r="C3785" s="33"/>
      <c r="D3785" s="34"/>
      <c r="E3785" s="34"/>
      <c r="L3785" s="37"/>
      <c r="M3785" s="38" t="str">
        <f t="shared" si="122"/>
        <v/>
      </c>
      <c r="N3785" s="39" t="str">
        <f t="shared" si="123"/>
        <v/>
      </c>
    </row>
    <row r="3786" spans="2:14" x14ac:dyDescent="0.25">
      <c r="B3786" s="16" t="str">
        <f>IF(C3786="","",SUMIF('Account Ref'!B:B,'Trade Sheet'!C3786,'Account Ref'!A:A))</f>
        <v/>
      </c>
      <c r="C3786" s="33"/>
      <c r="D3786" s="34"/>
      <c r="E3786" s="34"/>
      <c r="L3786" s="37"/>
      <c r="M3786" s="38" t="str">
        <f t="shared" si="122"/>
        <v/>
      </c>
      <c r="N3786" s="39" t="str">
        <f t="shared" si="123"/>
        <v/>
      </c>
    </row>
    <row r="3787" spans="2:14" x14ac:dyDescent="0.25">
      <c r="B3787" s="16" t="str">
        <f>IF(C3787="","",SUMIF('Account Ref'!B:B,'Trade Sheet'!C3787,'Account Ref'!A:A))</f>
        <v/>
      </c>
      <c r="C3787" s="33"/>
      <c r="D3787" s="34"/>
      <c r="E3787" s="34"/>
      <c r="L3787" s="37"/>
      <c r="M3787" s="38" t="str">
        <f t="shared" si="122"/>
        <v/>
      </c>
      <c r="N3787" s="39" t="str">
        <f t="shared" si="123"/>
        <v/>
      </c>
    </row>
    <row r="3788" spans="2:14" x14ac:dyDescent="0.25">
      <c r="B3788" s="16" t="str">
        <f>IF(C3788="","",SUMIF('Account Ref'!B:B,'Trade Sheet'!C3788,'Account Ref'!A:A))</f>
        <v/>
      </c>
      <c r="C3788" s="33"/>
      <c r="D3788" s="34"/>
      <c r="E3788" s="34"/>
      <c r="L3788" s="37"/>
      <c r="M3788" s="38" t="str">
        <f t="shared" si="122"/>
        <v/>
      </c>
      <c r="N3788" s="39" t="str">
        <f t="shared" si="123"/>
        <v/>
      </c>
    </row>
    <row r="3789" spans="2:14" x14ac:dyDescent="0.25">
      <c r="B3789" s="16" t="str">
        <f>IF(C3789="","",SUMIF('Account Ref'!B:B,'Trade Sheet'!C3789,'Account Ref'!A:A))</f>
        <v/>
      </c>
      <c r="C3789" s="33"/>
      <c r="D3789" s="34"/>
      <c r="E3789" s="34"/>
      <c r="L3789" s="37"/>
      <c r="M3789" s="38" t="str">
        <f t="shared" si="122"/>
        <v/>
      </c>
      <c r="N3789" s="39" t="str">
        <f t="shared" si="123"/>
        <v/>
      </c>
    </row>
    <row r="3790" spans="2:14" x14ac:dyDescent="0.25">
      <c r="B3790" s="16" t="str">
        <f>IF(C3790="","",SUMIF('Account Ref'!B:B,'Trade Sheet'!C3790,'Account Ref'!A:A))</f>
        <v/>
      </c>
      <c r="C3790" s="33"/>
      <c r="D3790" s="34"/>
      <c r="E3790" s="34"/>
      <c r="L3790" s="37"/>
      <c r="M3790" s="38" t="str">
        <f t="shared" si="122"/>
        <v/>
      </c>
      <c r="N3790" s="39" t="str">
        <f t="shared" si="123"/>
        <v/>
      </c>
    </row>
    <row r="3791" spans="2:14" x14ac:dyDescent="0.25">
      <c r="B3791" s="16" t="str">
        <f>IF(C3791="","",SUMIF('Account Ref'!B:B,'Trade Sheet'!C3791,'Account Ref'!A:A))</f>
        <v/>
      </c>
      <c r="C3791" s="33"/>
      <c r="D3791" s="34"/>
      <c r="E3791" s="34"/>
      <c r="L3791" s="37"/>
      <c r="M3791" s="38" t="str">
        <f t="shared" si="122"/>
        <v/>
      </c>
      <c r="N3791" s="39" t="str">
        <f t="shared" si="123"/>
        <v/>
      </c>
    </row>
    <row r="3792" spans="2:14" x14ac:dyDescent="0.25">
      <c r="B3792" s="16" t="str">
        <f>IF(C3792="","",SUMIF('Account Ref'!B:B,'Trade Sheet'!C3792,'Account Ref'!A:A))</f>
        <v/>
      </c>
      <c r="C3792" s="33"/>
      <c r="D3792" s="34"/>
      <c r="E3792" s="34"/>
      <c r="L3792" s="37"/>
      <c r="M3792" s="38" t="str">
        <f t="shared" si="122"/>
        <v/>
      </c>
      <c r="N3792" s="39" t="str">
        <f t="shared" si="123"/>
        <v/>
      </c>
    </row>
    <row r="3793" spans="2:14" x14ac:dyDescent="0.25">
      <c r="B3793" s="16" t="str">
        <f>IF(C3793="","",SUMIF('Account Ref'!B:B,'Trade Sheet'!C3793,'Account Ref'!A:A))</f>
        <v/>
      </c>
      <c r="C3793" s="33"/>
      <c r="D3793" s="34"/>
      <c r="E3793" s="34"/>
      <c r="L3793" s="37"/>
      <c r="M3793" s="38" t="str">
        <f t="shared" si="122"/>
        <v/>
      </c>
      <c r="N3793" s="39" t="str">
        <f t="shared" si="123"/>
        <v/>
      </c>
    </row>
    <row r="3794" spans="2:14" x14ac:dyDescent="0.25">
      <c r="B3794" s="16" t="str">
        <f>IF(C3794="","",SUMIF('Account Ref'!B:B,'Trade Sheet'!C3794,'Account Ref'!A:A))</f>
        <v/>
      </c>
      <c r="C3794" s="33"/>
      <c r="D3794" s="34"/>
      <c r="E3794" s="34"/>
      <c r="L3794" s="37"/>
      <c r="M3794" s="38" t="str">
        <f t="shared" si="122"/>
        <v/>
      </c>
      <c r="N3794" s="39" t="str">
        <f t="shared" si="123"/>
        <v/>
      </c>
    </row>
    <row r="3795" spans="2:14" x14ac:dyDescent="0.25">
      <c r="B3795" s="16" t="str">
        <f>IF(C3795="","",SUMIF('Account Ref'!B:B,'Trade Sheet'!C3795,'Account Ref'!A:A))</f>
        <v/>
      </c>
      <c r="C3795" s="33"/>
      <c r="D3795" s="34"/>
      <c r="E3795" s="34"/>
      <c r="L3795" s="37"/>
      <c r="M3795" s="38" t="str">
        <f t="shared" si="122"/>
        <v/>
      </c>
      <c r="N3795" s="39" t="str">
        <f t="shared" si="123"/>
        <v/>
      </c>
    </row>
    <row r="3796" spans="2:14" x14ac:dyDescent="0.25">
      <c r="B3796" s="16" t="str">
        <f>IF(C3796="","",SUMIF('Account Ref'!B:B,'Trade Sheet'!C3796,'Account Ref'!A:A))</f>
        <v/>
      </c>
      <c r="C3796" s="33"/>
      <c r="D3796" s="34"/>
      <c r="E3796" s="34"/>
      <c r="L3796" s="37"/>
      <c r="M3796" s="38" t="str">
        <f t="shared" si="122"/>
        <v/>
      </c>
      <c r="N3796" s="39" t="str">
        <f t="shared" si="123"/>
        <v/>
      </c>
    </row>
    <row r="3797" spans="2:14" x14ac:dyDescent="0.25">
      <c r="B3797" s="16" t="str">
        <f>IF(C3797="","",SUMIF('Account Ref'!B:B,'Trade Sheet'!C3797,'Account Ref'!A:A))</f>
        <v/>
      </c>
      <c r="C3797" s="33"/>
      <c r="D3797" s="34"/>
      <c r="E3797" s="34"/>
      <c r="L3797" s="37"/>
      <c r="M3797" s="38" t="str">
        <f t="shared" si="122"/>
        <v/>
      </c>
      <c r="N3797" s="39" t="str">
        <f t="shared" si="123"/>
        <v/>
      </c>
    </row>
    <row r="3798" spans="2:14" x14ac:dyDescent="0.25">
      <c r="B3798" s="16" t="str">
        <f>IF(C3798="","",SUMIF('Account Ref'!B:B,'Trade Sheet'!C3798,'Account Ref'!A:A))</f>
        <v/>
      </c>
      <c r="C3798" s="33"/>
      <c r="D3798" s="34"/>
      <c r="E3798" s="34"/>
      <c r="L3798" s="37"/>
      <c r="M3798" s="38" t="str">
        <f t="shared" si="122"/>
        <v/>
      </c>
      <c r="N3798" s="39" t="str">
        <f t="shared" si="123"/>
        <v/>
      </c>
    </row>
    <row r="3799" spans="2:14" x14ac:dyDescent="0.25">
      <c r="B3799" s="16" t="str">
        <f>IF(C3799="","",SUMIF('Account Ref'!B:B,'Trade Sheet'!C3799,'Account Ref'!A:A))</f>
        <v/>
      </c>
      <c r="C3799" s="33"/>
      <c r="D3799" s="34"/>
      <c r="E3799" s="34"/>
      <c r="L3799" s="37"/>
      <c r="M3799" s="38" t="str">
        <f t="shared" si="122"/>
        <v/>
      </c>
      <c r="N3799" s="39" t="str">
        <f t="shared" si="123"/>
        <v/>
      </c>
    </row>
    <row r="3800" spans="2:14" x14ac:dyDescent="0.25">
      <c r="B3800" s="16" t="str">
        <f>IF(C3800="","",SUMIF('Account Ref'!B:B,'Trade Sheet'!C3800,'Account Ref'!A:A))</f>
        <v/>
      </c>
      <c r="C3800" s="33"/>
      <c r="D3800" s="34"/>
      <c r="E3800" s="34"/>
      <c r="L3800" s="37"/>
      <c r="M3800" s="38" t="str">
        <f t="shared" si="122"/>
        <v/>
      </c>
      <c r="N3800" s="39" t="str">
        <f t="shared" si="123"/>
        <v/>
      </c>
    </row>
    <row r="3801" spans="2:14" x14ac:dyDescent="0.25">
      <c r="B3801" s="16" t="str">
        <f>IF(C3801="","",SUMIF('Account Ref'!B:B,'Trade Sheet'!C3801,'Account Ref'!A:A))</f>
        <v/>
      </c>
      <c r="C3801" s="33"/>
      <c r="D3801" s="34"/>
      <c r="E3801" s="34"/>
      <c r="L3801" s="37"/>
      <c r="M3801" s="38" t="str">
        <f t="shared" si="122"/>
        <v/>
      </c>
      <c r="N3801" s="39" t="str">
        <f t="shared" si="123"/>
        <v/>
      </c>
    </row>
    <row r="3802" spans="2:14" x14ac:dyDescent="0.25">
      <c r="B3802" s="16" t="str">
        <f>IF(C3802="","",SUMIF('Account Ref'!B:B,'Trade Sheet'!C3802,'Account Ref'!A:A))</f>
        <v/>
      </c>
      <c r="C3802" s="33"/>
      <c r="D3802" s="34"/>
      <c r="E3802" s="34"/>
      <c r="L3802" s="37"/>
      <c r="M3802" s="38" t="str">
        <f t="shared" si="122"/>
        <v/>
      </c>
      <c r="N3802" s="39" t="str">
        <f t="shared" si="123"/>
        <v/>
      </c>
    </row>
    <row r="3803" spans="2:14" x14ac:dyDescent="0.25">
      <c r="B3803" s="16" t="str">
        <f>IF(C3803="","",SUMIF('Account Ref'!B:B,'Trade Sheet'!C3803,'Account Ref'!A:A))</f>
        <v/>
      </c>
      <c r="C3803" s="33"/>
      <c r="D3803" s="34"/>
      <c r="E3803" s="34"/>
      <c r="L3803" s="37"/>
      <c r="M3803" s="38" t="str">
        <f t="shared" si="122"/>
        <v/>
      </c>
      <c r="N3803" s="39" t="str">
        <f t="shared" si="123"/>
        <v/>
      </c>
    </row>
    <row r="3804" spans="2:14" x14ac:dyDescent="0.25">
      <c r="B3804" s="16" t="str">
        <f>IF(C3804="","",SUMIF('Account Ref'!B:B,'Trade Sheet'!C3804,'Account Ref'!A:A))</f>
        <v/>
      </c>
      <c r="C3804" s="33"/>
      <c r="D3804" s="34"/>
      <c r="E3804" s="34"/>
      <c r="L3804" s="37"/>
      <c r="M3804" s="38" t="str">
        <f t="shared" si="122"/>
        <v/>
      </c>
      <c r="N3804" s="39" t="str">
        <f t="shared" si="123"/>
        <v/>
      </c>
    </row>
    <row r="3805" spans="2:14" x14ac:dyDescent="0.25">
      <c r="B3805" s="16" t="str">
        <f>IF(C3805="","",SUMIF('Account Ref'!B:B,'Trade Sheet'!C3805,'Account Ref'!A:A))</f>
        <v/>
      </c>
      <c r="C3805" s="33"/>
      <c r="D3805" s="34"/>
      <c r="E3805" s="34"/>
      <c r="L3805" s="37"/>
      <c r="M3805" s="38" t="str">
        <f t="shared" si="122"/>
        <v/>
      </c>
      <c r="N3805" s="39" t="str">
        <f t="shared" si="123"/>
        <v/>
      </c>
    </row>
    <row r="3806" spans="2:14" x14ac:dyDescent="0.25">
      <c r="B3806" s="16" t="str">
        <f>IF(C3806="","",SUMIF('Account Ref'!B:B,'Trade Sheet'!C3806,'Account Ref'!A:A))</f>
        <v/>
      </c>
      <c r="C3806" s="33"/>
      <c r="D3806" s="34"/>
      <c r="E3806" s="34"/>
      <c r="L3806" s="37"/>
      <c r="M3806" s="38" t="str">
        <f t="shared" si="122"/>
        <v/>
      </c>
      <c r="N3806" s="39" t="str">
        <f t="shared" si="123"/>
        <v/>
      </c>
    </row>
    <row r="3807" spans="2:14" x14ac:dyDescent="0.25">
      <c r="B3807" s="16" t="str">
        <f>IF(C3807="","",SUMIF('Account Ref'!B:B,'Trade Sheet'!C3807,'Account Ref'!A:A))</f>
        <v/>
      </c>
      <c r="C3807" s="33"/>
      <c r="D3807" s="34"/>
      <c r="E3807" s="34"/>
      <c r="L3807" s="37"/>
      <c r="M3807" s="38" t="str">
        <f t="shared" si="122"/>
        <v/>
      </c>
      <c r="N3807" s="39" t="str">
        <f t="shared" si="123"/>
        <v/>
      </c>
    </row>
    <row r="3808" spans="2:14" x14ac:dyDescent="0.25">
      <c r="B3808" s="16" t="str">
        <f>IF(C3808="","",SUMIF('Account Ref'!B:B,'Trade Sheet'!C3808,'Account Ref'!A:A))</f>
        <v/>
      </c>
      <c r="C3808" s="33"/>
      <c r="D3808" s="34"/>
      <c r="E3808" s="34"/>
      <c r="L3808" s="37"/>
      <c r="M3808" s="38" t="str">
        <f t="shared" si="122"/>
        <v/>
      </c>
      <c r="N3808" s="39" t="str">
        <f t="shared" si="123"/>
        <v/>
      </c>
    </row>
    <row r="3809" spans="2:14" x14ac:dyDescent="0.25">
      <c r="B3809" s="16" t="str">
        <f>IF(C3809="","",SUMIF('Account Ref'!B:B,'Trade Sheet'!C3809,'Account Ref'!A:A))</f>
        <v/>
      </c>
      <c r="C3809" s="33"/>
      <c r="D3809" s="34"/>
      <c r="E3809" s="34"/>
      <c r="L3809" s="37"/>
      <c r="M3809" s="38" t="str">
        <f t="shared" si="122"/>
        <v/>
      </c>
      <c r="N3809" s="39" t="str">
        <f t="shared" si="123"/>
        <v/>
      </c>
    </row>
    <row r="3810" spans="2:14" x14ac:dyDescent="0.25">
      <c r="B3810" s="16" t="str">
        <f>IF(C3810="","",SUMIF('Account Ref'!B:B,'Trade Sheet'!C3810,'Account Ref'!A:A))</f>
        <v/>
      </c>
      <c r="C3810" s="33"/>
      <c r="D3810" s="34"/>
      <c r="E3810" s="34"/>
      <c r="L3810" s="37"/>
      <c r="M3810" s="38" t="str">
        <f t="shared" si="122"/>
        <v/>
      </c>
      <c r="N3810" s="39" t="str">
        <f t="shared" si="123"/>
        <v/>
      </c>
    </row>
    <row r="3811" spans="2:14" x14ac:dyDescent="0.25">
      <c r="B3811" s="16" t="str">
        <f>IF(C3811="","",SUMIF('Account Ref'!B:B,'Trade Sheet'!C3811,'Account Ref'!A:A))</f>
        <v/>
      </c>
      <c r="C3811" s="33"/>
      <c r="D3811" s="34"/>
      <c r="E3811" s="34"/>
      <c r="L3811" s="37"/>
      <c r="M3811" s="38" t="str">
        <f t="shared" si="122"/>
        <v/>
      </c>
      <c r="N3811" s="39" t="str">
        <f t="shared" si="123"/>
        <v/>
      </c>
    </row>
    <row r="3812" spans="2:14" x14ac:dyDescent="0.25">
      <c r="B3812" s="16" t="str">
        <f>IF(C3812="","",SUMIF('Account Ref'!B:B,'Trade Sheet'!C3812,'Account Ref'!A:A))</f>
        <v/>
      </c>
      <c r="C3812" s="33"/>
      <c r="D3812" s="34"/>
      <c r="E3812" s="34"/>
      <c r="L3812" s="37"/>
      <c r="M3812" s="38" t="str">
        <f t="shared" si="122"/>
        <v/>
      </c>
      <c r="N3812" s="39" t="str">
        <f t="shared" si="123"/>
        <v/>
      </c>
    </row>
    <row r="3813" spans="2:14" x14ac:dyDescent="0.25">
      <c r="B3813" s="16" t="str">
        <f>IF(C3813="","",SUMIF('Account Ref'!B:B,'Trade Sheet'!C3813,'Account Ref'!A:A))</f>
        <v/>
      </c>
      <c r="C3813" s="33"/>
      <c r="D3813" s="34"/>
      <c r="E3813" s="34"/>
      <c r="L3813" s="37"/>
      <c r="M3813" s="38" t="str">
        <f t="shared" si="122"/>
        <v/>
      </c>
      <c r="N3813" s="39" t="str">
        <f t="shared" si="123"/>
        <v/>
      </c>
    </row>
    <row r="3814" spans="2:14" x14ac:dyDescent="0.25">
      <c r="B3814" s="16" t="str">
        <f>IF(C3814="","",SUMIF('Account Ref'!B:B,'Trade Sheet'!C3814,'Account Ref'!A:A))</f>
        <v/>
      </c>
      <c r="C3814" s="33"/>
      <c r="D3814" s="34"/>
      <c r="E3814" s="34"/>
      <c r="L3814" s="37"/>
      <c r="M3814" s="38" t="str">
        <f t="shared" si="122"/>
        <v/>
      </c>
      <c r="N3814" s="39" t="str">
        <f t="shared" si="123"/>
        <v/>
      </c>
    </row>
    <row r="3815" spans="2:14" x14ac:dyDescent="0.25">
      <c r="B3815" s="16" t="str">
        <f>IF(C3815="","",SUMIF('Account Ref'!B:B,'Trade Sheet'!C3815,'Account Ref'!A:A))</f>
        <v/>
      </c>
      <c r="C3815" s="33"/>
      <c r="D3815" s="34"/>
      <c r="E3815" s="34"/>
      <c r="L3815" s="37"/>
      <c r="M3815" s="38" t="str">
        <f t="shared" si="122"/>
        <v/>
      </c>
      <c r="N3815" s="39" t="str">
        <f t="shared" si="123"/>
        <v/>
      </c>
    </row>
    <row r="3816" spans="2:14" x14ac:dyDescent="0.25">
      <c r="B3816" s="16" t="str">
        <f>IF(C3816="","",SUMIF('Account Ref'!B:B,'Trade Sheet'!C3816,'Account Ref'!A:A))</f>
        <v/>
      </c>
      <c r="C3816" s="33"/>
      <c r="D3816" s="34"/>
      <c r="E3816" s="34"/>
      <c r="L3816" s="37"/>
      <c r="M3816" s="38" t="str">
        <f t="shared" ref="M3816:M3879" si="124">IF(H3816="","",H3816*L3816)</f>
        <v/>
      </c>
      <c r="N3816" s="39" t="str">
        <f t="shared" ref="N3816:N3879" si="125">IF(M3816="","",I3816*-M3816)</f>
        <v/>
      </c>
    </row>
    <row r="3817" spans="2:14" x14ac:dyDescent="0.25">
      <c r="B3817" s="16" t="str">
        <f>IF(C3817="","",SUMIF('Account Ref'!B:B,'Trade Sheet'!C3817,'Account Ref'!A:A))</f>
        <v/>
      </c>
      <c r="C3817" s="33"/>
      <c r="D3817" s="34"/>
      <c r="E3817" s="34"/>
      <c r="L3817" s="37"/>
      <c r="M3817" s="38" t="str">
        <f t="shared" si="124"/>
        <v/>
      </c>
      <c r="N3817" s="39" t="str">
        <f t="shared" si="125"/>
        <v/>
      </c>
    </row>
    <row r="3818" spans="2:14" x14ac:dyDescent="0.25">
      <c r="B3818" s="16" t="str">
        <f>IF(C3818="","",SUMIF('Account Ref'!B:B,'Trade Sheet'!C3818,'Account Ref'!A:A))</f>
        <v/>
      </c>
      <c r="C3818" s="33"/>
      <c r="D3818" s="34"/>
      <c r="E3818" s="34"/>
      <c r="L3818" s="37"/>
      <c r="M3818" s="38" t="str">
        <f t="shared" si="124"/>
        <v/>
      </c>
      <c r="N3818" s="39" t="str">
        <f t="shared" si="125"/>
        <v/>
      </c>
    </row>
    <row r="3819" spans="2:14" x14ac:dyDescent="0.25">
      <c r="B3819" s="16" t="str">
        <f>IF(C3819="","",SUMIF('Account Ref'!B:B,'Trade Sheet'!C3819,'Account Ref'!A:A))</f>
        <v/>
      </c>
      <c r="C3819" s="33"/>
      <c r="D3819" s="34"/>
      <c r="E3819" s="34"/>
      <c r="L3819" s="37"/>
      <c r="M3819" s="38" t="str">
        <f t="shared" si="124"/>
        <v/>
      </c>
      <c r="N3819" s="39" t="str">
        <f t="shared" si="125"/>
        <v/>
      </c>
    </row>
    <row r="3820" spans="2:14" x14ac:dyDescent="0.25">
      <c r="B3820" s="16" t="str">
        <f>IF(C3820="","",SUMIF('Account Ref'!B:B,'Trade Sheet'!C3820,'Account Ref'!A:A))</f>
        <v/>
      </c>
      <c r="C3820" s="33"/>
      <c r="D3820" s="34"/>
      <c r="E3820" s="34"/>
      <c r="L3820" s="37"/>
      <c r="M3820" s="38" t="str">
        <f t="shared" si="124"/>
        <v/>
      </c>
      <c r="N3820" s="39" t="str">
        <f t="shared" si="125"/>
        <v/>
      </c>
    </row>
    <row r="3821" spans="2:14" x14ac:dyDescent="0.25">
      <c r="B3821" s="16" t="str">
        <f>IF(C3821="","",SUMIF('Account Ref'!B:B,'Trade Sheet'!C3821,'Account Ref'!A:A))</f>
        <v/>
      </c>
      <c r="C3821" s="33"/>
      <c r="D3821" s="34"/>
      <c r="E3821" s="34"/>
      <c r="L3821" s="37"/>
      <c r="M3821" s="38" t="str">
        <f t="shared" si="124"/>
        <v/>
      </c>
      <c r="N3821" s="39" t="str">
        <f t="shared" si="125"/>
        <v/>
      </c>
    </row>
    <row r="3822" spans="2:14" x14ac:dyDescent="0.25">
      <c r="B3822" s="16" t="str">
        <f>IF(C3822="","",SUMIF('Account Ref'!B:B,'Trade Sheet'!C3822,'Account Ref'!A:A))</f>
        <v/>
      </c>
      <c r="C3822" s="33"/>
      <c r="D3822" s="34"/>
      <c r="E3822" s="34"/>
      <c r="L3822" s="37"/>
      <c r="M3822" s="38" t="str">
        <f t="shared" si="124"/>
        <v/>
      </c>
      <c r="N3822" s="39" t="str">
        <f t="shared" si="125"/>
        <v/>
      </c>
    </row>
    <row r="3823" spans="2:14" x14ac:dyDescent="0.25">
      <c r="B3823" s="16" t="str">
        <f>IF(C3823="","",SUMIF('Account Ref'!B:B,'Trade Sheet'!C3823,'Account Ref'!A:A))</f>
        <v/>
      </c>
      <c r="C3823" s="33"/>
      <c r="D3823" s="34"/>
      <c r="E3823" s="34"/>
      <c r="L3823" s="37"/>
      <c r="M3823" s="38" t="str">
        <f t="shared" si="124"/>
        <v/>
      </c>
      <c r="N3823" s="39" t="str">
        <f t="shared" si="125"/>
        <v/>
      </c>
    </row>
    <row r="3824" spans="2:14" x14ac:dyDescent="0.25">
      <c r="B3824" s="16" t="str">
        <f>IF(C3824="","",SUMIF('Account Ref'!B:B,'Trade Sheet'!C3824,'Account Ref'!A:A))</f>
        <v/>
      </c>
      <c r="C3824" s="33"/>
      <c r="D3824" s="34"/>
      <c r="E3824" s="34"/>
      <c r="L3824" s="37"/>
      <c r="M3824" s="38" t="str">
        <f t="shared" si="124"/>
        <v/>
      </c>
      <c r="N3824" s="39" t="str">
        <f t="shared" si="125"/>
        <v/>
      </c>
    </row>
    <row r="3825" spans="2:14" x14ac:dyDescent="0.25">
      <c r="B3825" s="16" t="str">
        <f>IF(C3825="","",SUMIF('Account Ref'!B:B,'Trade Sheet'!C3825,'Account Ref'!A:A))</f>
        <v/>
      </c>
      <c r="C3825" s="33"/>
      <c r="D3825" s="34"/>
      <c r="E3825" s="34"/>
      <c r="L3825" s="37"/>
      <c r="M3825" s="38" t="str">
        <f t="shared" si="124"/>
        <v/>
      </c>
      <c r="N3825" s="39" t="str">
        <f t="shared" si="125"/>
        <v/>
      </c>
    </row>
    <row r="3826" spans="2:14" x14ac:dyDescent="0.25">
      <c r="B3826" s="16" t="str">
        <f>IF(C3826="","",SUMIF('Account Ref'!B:B,'Trade Sheet'!C3826,'Account Ref'!A:A))</f>
        <v/>
      </c>
      <c r="C3826" s="33"/>
      <c r="D3826" s="34"/>
      <c r="E3826" s="34"/>
      <c r="L3826" s="37"/>
      <c r="M3826" s="38" t="str">
        <f t="shared" si="124"/>
        <v/>
      </c>
      <c r="N3826" s="39" t="str">
        <f t="shared" si="125"/>
        <v/>
      </c>
    </row>
    <row r="3827" spans="2:14" x14ac:dyDescent="0.25">
      <c r="B3827" s="16" t="str">
        <f>IF(C3827="","",SUMIF('Account Ref'!B:B,'Trade Sheet'!C3827,'Account Ref'!A:A))</f>
        <v/>
      </c>
      <c r="C3827" s="33"/>
      <c r="D3827" s="34"/>
      <c r="E3827" s="34"/>
      <c r="L3827" s="37"/>
      <c r="M3827" s="38" t="str">
        <f t="shared" si="124"/>
        <v/>
      </c>
      <c r="N3827" s="39" t="str">
        <f t="shared" si="125"/>
        <v/>
      </c>
    </row>
    <row r="3828" spans="2:14" x14ac:dyDescent="0.25">
      <c r="B3828" s="16" t="str">
        <f>IF(C3828="","",SUMIF('Account Ref'!B:B,'Trade Sheet'!C3828,'Account Ref'!A:A))</f>
        <v/>
      </c>
      <c r="C3828" s="33"/>
      <c r="D3828" s="34"/>
      <c r="E3828" s="34"/>
      <c r="L3828" s="37"/>
      <c r="M3828" s="38" t="str">
        <f t="shared" si="124"/>
        <v/>
      </c>
      <c r="N3828" s="39" t="str">
        <f t="shared" si="125"/>
        <v/>
      </c>
    </row>
    <row r="3829" spans="2:14" x14ac:dyDescent="0.25">
      <c r="B3829" s="16" t="str">
        <f>IF(C3829="","",SUMIF('Account Ref'!B:B,'Trade Sheet'!C3829,'Account Ref'!A:A))</f>
        <v/>
      </c>
      <c r="C3829" s="33"/>
      <c r="D3829" s="34"/>
      <c r="E3829" s="34"/>
      <c r="L3829" s="37"/>
      <c r="M3829" s="38" t="str">
        <f t="shared" si="124"/>
        <v/>
      </c>
      <c r="N3829" s="39" t="str">
        <f t="shared" si="125"/>
        <v/>
      </c>
    </row>
    <row r="3830" spans="2:14" x14ac:dyDescent="0.25">
      <c r="B3830" s="16" t="str">
        <f>IF(C3830="","",SUMIF('Account Ref'!B:B,'Trade Sheet'!C3830,'Account Ref'!A:A))</f>
        <v/>
      </c>
      <c r="C3830" s="33"/>
      <c r="D3830" s="34"/>
      <c r="E3830" s="34"/>
      <c r="L3830" s="37"/>
      <c r="M3830" s="38" t="str">
        <f t="shared" si="124"/>
        <v/>
      </c>
      <c r="N3830" s="39" t="str">
        <f t="shared" si="125"/>
        <v/>
      </c>
    </row>
    <row r="3831" spans="2:14" x14ac:dyDescent="0.25">
      <c r="B3831" s="16" t="str">
        <f>IF(C3831="","",SUMIF('Account Ref'!B:B,'Trade Sheet'!C3831,'Account Ref'!A:A))</f>
        <v/>
      </c>
      <c r="C3831" s="33"/>
      <c r="D3831" s="34"/>
      <c r="E3831" s="34"/>
      <c r="L3831" s="37"/>
      <c r="M3831" s="38" t="str">
        <f t="shared" si="124"/>
        <v/>
      </c>
      <c r="N3831" s="39" t="str">
        <f t="shared" si="125"/>
        <v/>
      </c>
    </row>
    <row r="3832" spans="2:14" x14ac:dyDescent="0.25">
      <c r="B3832" s="16" t="str">
        <f>IF(C3832="","",SUMIF('Account Ref'!B:B,'Trade Sheet'!C3832,'Account Ref'!A:A))</f>
        <v/>
      </c>
      <c r="C3832" s="33"/>
      <c r="D3832" s="34"/>
      <c r="E3832" s="34"/>
      <c r="L3832" s="37"/>
      <c r="M3832" s="38" t="str">
        <f t="shared" si="124"/>
        <v/>
      </c>
      <c r="N3832" s="39" t="str">
        <f t="shared" si="125"/>
        <v/>
      </c>
    </row>
    <row r="3833" spans="2:14" x14ac:dyDescent="0.25">
      <c r="B3833" s="16" t="str">
        <f>IF(C3833="","",SUMIF('Account Ref'!B:B,'Trade Sheet'!C3833,'Account Ref'!A:A))</f>
        <v/>
      </c>
      <c r="C3833" s="33"/>
      <c r="D3833" s="34"/>
      <c r="E3833" s="34"/>
      <c r="L3833" s="37"/>
      <c r="M3833" s="38" t="str">
        <f t="shared" si="124"/>
        <v/>
      </c>
      <c r="N3833" s="39" t="str">
        <f t="shared" si="125"/>
        <v/>
      </c>
    </row>
    <row r="3834" spans="2:14" x14ac:dyDescent="0.25">
      <c r="B3834" s="16" t="str">
        <f>IF(C3834="","",SUMIF('Account Ref'!B:B,'Trade Sheet'!C3834,'Account Ref'!A:A))</f>
        <v/>
      </c>
      <c r="C3834" s="33"/>
      <c r="D3834" s="34"/>
      <c r="E3834" s="34"/>
      <c r="L3834" s="37"/>
      <c r="M3834" s="38" t="str">
        <f t="shared" si="124"/>
        <v/>
      </c>
      <c r="N3834" s="39" t="str">
        <f t="shared" si="125"/>
        <v/>
      </c>
    </row>
    <row r="3835" spans="2:14" x14ac:dyDescent="0.25">
      <c r="B3835" s="16" t="str">
        <f>IF(C3835="","",SUMIF('Account Ref'!B:B,'Trade Sheet'!C3835,'Account Ref'!A:A))</f>
        <v/>
      </c>
      <c r="C3835" s="33"/>
      <c r="D3835" s="34"/>
      <c r="E3835" s="34"/>
      <c r="L3835" s="37"/>
      <c r="M3835" s="38" t="str">
        <f t="shared" si="124"/>
        <v/>
      </c>
      <c r="N3835" s="39" t="str">
        <f t="shared" si="125"/>
        <v/>
      </c>
    </row>
    <row r="3836" spans="2:14" x14ac:dyDescent="0.25">
      <c r="B3836" s="16" t="str">
        <f>IF(C3836="","",SUMIF('Account Ref'!B:B,'Trade Sheet'!C3836,'Account Ref'!A:A))</f>
        <v/>
      </c>
      <c r="C3836" s="33"/>
      <c r="D3836" s="34"/>
      <c r="E3836" s="34"/>
      <c r="L3836" s="37"/>
      <c r="M3836" s="38" t="str">
        <f t="shared" si="124"/>
        <v/>
      </c>
      <c r="N3836" s="39" t="str">
        <f t="shared" si="125"/>
        <v/>
      </c>
    </row>
    <row r="3837" spans="2:14" x14ac:dyDescent="0.25">
      <c r="B3837" s="16" t="str">
        <f>IF(C3837="","",SUMIF('Account Ref'!B:B,'Trade Sheet'!C3837,'Account Ref'!A:A))</f>
        <v/>
      </c>
      <c r="C3837" s="33"/>
      <c r="D3837" s="34"/>
      <c r="E3837" s="34"/>
      <c r="L3837" s="37"/>
      <c r="M3837" s="38" t="str">
        <f t="shared" si="124"/>
        <v/>
      </c>
      <c r="N3837" s="39" t="str">
        <f t="shared" si="125"/>
        <v/>
      </c>
    </row>
    <row r="3838" spans="2:14" x14ac:dyDescent="0.25">
      <c r="B3838" s="16" t="str">
        <f>IF(C3838="","",SUMIF('Account Ref'!B:B,'Trade Sheet'!C3838,'Account Ref'!A:A))</f>
        <v/>
      </c>
      <c r="C3838" s="33"/>
      <c r="D3838" s="34"/>
      <c r="E3838" s="34"/>
      <c r="L3838" s="37"/>
      <c r="M3838" s="38" t="str">
        <f t="shared" si="124"/>
        <v/>
      </c>
      <c r="N3838" s="39" t="str">
        <f t="shared" si="125"/>
        <v/>
      </c>
    </row>
    <row r="3839" spans="2:14" x14ac:dyDescent="0.25">
      <c r="B3839" s="16" t="str">
        <f>IF(C3839="","",SUMIF('Account Ref'!B:B,'Trade Sheet'!C3839,'Account Ref'!A:A))</f>
        <v/>
      </c>
      <c r="C3839" s="33"/>
      <c r="D3839" s="34"/>
      <c r="E3839" s="34"/>
      <c r="L3839" s="37"/>
      <c r="M3839" s="38" t="str">
        <f t="shared" si="124"/>
        <v/>
      </c>
      <c r="N3839" s="39" t="str">
        <f t="shared" si="125"/>
        <v/>
      </c>
    </row>
    <row r="3840" spans="2:14" x14ac:dyDescent="0.25">
      <c r="B3840" s="16" t="str">
        <f>IF(C3840="","",SUMIF('Account Ref'!B:B,'Trade Sheet'!C3840,'Account Ref'!A:A))</f>
        <v/>
      </c>
      <c r="C3840" s="33"/>
      <c r="D3840" s="34"/>
      <c r="E3840" s="34"/>
      <c r="L3840" s="37"/>
      <c r="M3840" s="38" t="str">
        <f t="shared" si="124"/>
        <v/>
      </c>
      <c r="N3840" s="39" t="str">
        <f t="shared" si="125"/>
        <v/>
      </c>
    </row>
    <row r="3841" spans="2:14" x14ac:dyDescent="0.25">
      <c r="B3841" s="16" t="str">
        <f>IF(C3841="","",SUMIF('Account Ref'!B:B,'Trade Sheet'!C3841,'Account Ref'!A:A))</f>
        <v/>
      </c>
      <c r="C3841" s="33"/>
      <c r="D3841" s="34"/>
      <c r="E3841" s="34"/>
      <c r="L3841" s="37"/>
      <c r="M3841" s="38" t="str">
        <f t="shared" si="124"/>
        <v/>
      </c>
      <c r="N3841" s="39" t="str">
        <f t="shared" si="125"/>
        <v/>
      </c>
    </row>
    <row r="3842" spans="2:14" x14ac:dyDescent="0.25">
      <c r="B3842" s="16" t="str">
        <f>IF(C3842="","",SUMIF('Account Ref'!B:B,'Trade Sheet'!C3842,'Account Ref'!A:A))</f>
        <v/>
      </c>
      <c r="C3842" s="33"/>
      <c r="D3842" s="34"/>
      <c r="E3842" s="34"/>
      <c r="L3842" s="37"/>
      <c r="M3842" s="38" t="str">
        <f t="shared" si="124"/>
        <v/>
      </c>
      <c r="N3842" s="39" t="str">
        <f t="shared" si="125"/>
        <v/>
      </c>
    </row>
    <row r="3843" spans="2:14" x14ac:dyDescent="0.25">
      <c r="B3843" s="16" t="str">
        <f>IF(C3843="","",SUMIF('Account Ref'!B:B,'Trade Sheet'!C3843,'Account Ref'!A:A))</f>
        <v/>
      </c>
      <c r="C3843" s="33"/>
      <c r="D3843" s="34"/>
      <c r="E3843" s="34"/>
      <c r="L3843" s="37"/>
      <c r="M3843" s="38" t="str">
        <f t="shared" si="124"/>
        <v/>
      </c>
      <c r="N3843" s="39" t="str">
        <f t="shared" si="125"/>
        <v/>
      </c>
    </row>
    <row r="3844" spans="2:14" x14ac:dyDescent="0.25">
      <c r="B3844" s="16" t="str">
        <f>IF(C3844="","",SUMIF('Account Ref'!B:B,'Trade Sheet'!C3844,'Account Ref'!A:A))</f>
        <v/>
      </c>
      <c r="C3844" s="33"/>
      <c r="D3844" s="34"/>
      <c r="E3844" s="34"/>
      <c r="L3844" s="37"/>
      <c r="M3844" s="38" t="str">
        <f t="shared" si="124"/>
        <v/>
      </c>
      <c r="N3844" s="39" t="str">
        <f t="shared" si="125"/>
        <v/>
      </c>
    </row>
    <row r="3845" spans="2:14" x14ac:dyDescent="0.25">
      <c r="B3845" s="16" t="str">
        <f>IF(C3845="","",SUMIF('Account Ref'!B:B,'Trade Sheet'!C3845,'Account Ref'!A:A))</f>
        <v/>
      </c>
      <c r="C3845" s="33"/>
      <c r="D3845" s="34"/>
      <c r="E3845" s="34"/>
      <c r="L3845" s="37"/>
      <c r="M3845" s="38" t="str">
        <f t="shared" si="124"/>
        <v/>
      </c>
      <c r="N3845" s="39" t="str">
        <f t="shared" si="125"/>
        <v/>
      </c>
    </row>
    <row r="3846" spans="2:14" x14ac:dyDescent="0.25">
      <c r="B3846" s="16" t="str">
        <f>IF(C3846="","",SUMIF('Account Ref'!B:B,'Trade Sheet'!C3846,'Account Ref'!A:A))</f>
        <v/>
      </c>
      <c r="C3846" s="33"/>
      <c r="D3846" s="34"/>
      <c r="E3846" s="34"/>
      <c r="L3846" s="37"/>
      <c r="M3846" s="38" t="str">
        <f t="shared" si="124"/>
        <v/>
      </c>
      <c r="N3846" s="39" t="str">
        <f t="shared" si="125"/>
        <v/>
      </c>
    </row>
    <row r="3847" spans="2:14" x14ac:dyDescent="0.25">
      <c r="B3847" s="16" t="str">
        <f>IF(C3847="","",SUMIF('Account Ref'!B:B,'Trade Sheet'!C3847,'Account Ref'!A:A))</f>
        <v/>
      </c>
      <c r="C3847" s="33"/>
      <c r="D3847" s="34"/>
      <c r="E3847" s="34"/>
      <c r="L3847" s="37"/>
      <c r="M3847" s="38" t="str">
        <f t="shared" si="124"/>
        <v/>
      </c>
      <c r="N3847" s="39" t="str">
        <f t="shared" si="125"/>
        <v/>
      </c>
    </row>
    <row r="3848" spans="2:14" x14ac:dyDescent="0.25">
      <c r="B3848" s="16" t="str">
        <f>IF(C3848="","",SUMIF('Account Ref'!B:B,'Trade Sheet'!C3848,'Account Ref'!A:A))</f>
        <v/>
      </c>
      <c r="C3848" s="33"/>
      <c r="D3848" s="34"/>
      <c r="E3848" s="34"/>
      <c r="L3848" s="37"/>
      <c r="M3848" s="38" t="str">
        <f t="shared" si="124"/>
        <v/>
      </c>
      <c r="N3848" s="39" t="str">
        <f t="shared" si="125"/>
        <v/>
      </c>
    </row>
    <row r="3849" spans="2:14" x14ac:dyDescent="0.25">
      <c r="B3849" s="16" t="str">
        <f>IF(C3849="","",SUMIF('Account Ref'!B:B,'Trade Sheet'!C3849,'Account Ref'!A:A))</f>
        <v/>
      </c>
      <c r="C3849" s="33"/>
      <c r="D3849" s="34"/>
      <c r="E3849" s="34"/>
      <c r="L3849" s="37"/>
      <c r="M3849" s="38" t="str">
        <f t="shared" si="124"/>
        <v/>
      </c>
      <c r="N3849" s="39" t="str">
        <f t="shared" si="125"/>
        <v/>
      </c>
    </row>
    <row r="3850" spans="2:14" x14ac:dyDescent="0.25">
      <c r="B3850" s="16" t="str">
        <f>IF(C3850="","",SUMIF('Account Ref'!B:B,'Trade Sheet'!C3850,'Account Ref'!A:A))</f>
        <v/>
      </c>
      <c r="C3850" s="33"/>
      <c r="D3850" s="34"/>
      <c r="E3850" s="34"/>
      <c r="L3850" s="37"/>
      <c r="M3850" s="38" t="str">
        <f t="shared" si="124"/>
        <v/>
      </c>
      <c r="N3850" s="39" t="str">
        <f t="shared" si="125"/>
        <v/>
      </c>
    </row>
    <row r="3851" spans="2:14" x14ac:dyDescent="0.25">
      <c r="B3851" s="16" t="str">
        <f>IF(C3851="","",SUMIF('Account Ref'!B:B,'Trade Sheet'!C3851,'Account Ref'!A:A))</f>
        <v/>
      </c>
      <c r="C3851" s="33"/>
      <c r="D3851" s="34"/>
      <c r="E3851" s="34"/>
      <c r="L3851" s="37"/>
      <c r="M3851" s="38" t="str">
        <f t="shared" si="124"/>
        <v/>
      </c>
      <c r="N3851" s="39" t="str">
        <f t="shared" si="125"/>
        <v/>
      </c>
    </row>
    <row r="3852" spans="2:14" x14ac:dyDescent="0.25">
      <c r="B3852" s="16" t="str">
        <f>IF(C3852="","",SUMIF('Account Ref'!B:B,'Trade Sheet'!C3852,'Account Ref'!A:A))</f>
        <v/>
      </c>
      <c r="C3852" s="33"/>
      <c r="D3852" s="34"/>
      <c r="E3852" s="34"/>
      <c r="L3852" s="37"/>
      <c r="M3852" s="38" t="str">
        <f t="shared" si="124"/>
        <v/>
      </c>
      <c r="N3852" s="39" t="str">
        <f t="shared" si="125"/>
        <v/>
      </c>
    </row>
    <row r="3853" spans="2:14" x14ac:dyDescent="0.25">
      <c r="B3853" s="16" t="str">
        <f>IF(C3853="","",SUMIF('Account Ref'!B:B,'Trade Sheet'!C3853,'Account Ref'!A:A))</f>
        <v/>
      </c>
      <c r="C3853" s="33"/>
      <c r="D3853" s="34"/>
      <c r="E3853" s="34"/>
      <c r="L3853" s="37"/>
      <c r="M3853" s="38" t="str">
        <f t="shared" si="124"/>
        <v/>
      </c>
      <c r="N3853" s="39" t="str">
        <f t="shared" si="125"/>
        <v/>
      </c>
    </row>
    <row r="3854" spans="2:14" x14ac:dyDescent="0.25">
      <c r="B3854" s="16" t="str">
        <f>IF(C3854="","",SUMIF('Account Ref'!B:B,'Trade Sheet'!C3854,'Account Ref'!A:A))</f>
        <v/>
      </c>
      <c r="C3854" s="33"/>
      <c r="D3854" s="34"/>
      <c r="E3854" s="34"/>
      <c r="L3854" s="37"/>
      <c r="M3854" s="38" t="str">
        <f t="shared" si="124"/>
        <v/>
      </c>
      <c r="N3854" s="39" t="str">
        <f t="shared" si="125"/>
        <v/>
      </c>
    </row>
    <row r="3855" spans="2:14" x14ac:dyDescent="0.25">
      <c r="B3855" s="16" t="str">
        <f>IF(C3855="","",SUMIF('Account Ref'!B:B,'Trade Sheet'!C3855,'Account Ref'!A:A))</f>
        <v/>
      </c>
      <c r="C3855" s="33"/>
      <c r="D3855" s="34"/>
      <c r="E3855" s="34"/>
      <c r="L3855" s="37"/>
      <c r="M3855" s="38" t="str">
        <f t="shared" si="124"/>
        <v/>
      </c>
      <c r="N3855" s="39" t="str">
        <f t="shared" si="125"/>
        <v/>
      </c>
    </row>
    <row r="3856" spans="2:14" x14ac:dyDescent="0.25">
      <c r="B3856" s="16" t="str">
        <f>IF(C3856="","",SUMIF('Account Ref'!B:B,'Trade Sheet'!C3856,'Account Ref'!A:A))</f>
        <v/>
      </c>
      <c r="C3856" s="33"/>
      <c r="D3856" s="34"/>
      <c r="E3856" s="34"/>
      <c r="L3856" s="37"/>
      <c r="M3856" s="38" t="str">
        <f t="shared" si="124"/>
        <v/>
      </c>
      <c r="N3856" s="39" t="str">
        <f t="shared" si="125"/>
        <v/>
      </c>
    </row>
    <row r="3857" spans="2:14" x14ac:dyDescent="0.25">
      <c r="B3857" s="16" t="str">
        <f>IF(C3857="","",SUMIF('Account Ref'!B:B,'Trade Sheet'!C3857,'Account Ref'!A:A))</f>
        <v/>
      </c>
      <c r="C3857" s="33"/>
      <c r="D3857" s="34"/>
      <c r="E3857" s="34"/>
      <c r="L3857" s="37"/>
      <c r="M3857" s="38" t="str">
        <f t="shared" si="124"/>
        <v/>
      </c>
      <c r="N3857" s="39" t="str">
        <f t="shared" si="125"/>
        <v/>
      </c>
    </row>
    <row r="3858" spans="2:14" x14ac:dyDescent="0.25">
      <c r="B3858" s="16" t="str">
        <f>IF(C3858="","",SUMIF('Account Ref'!B:B,'Trade Sheet'!C3858,'Account Ref'!A:A))</f>
        <v/>
      </c>
      <c r="C3858" s="33"/>
      <c r="D3858" s="34"/>
      <c r="E3858" s="34"/>
      <c r="L3858" s="37"/>
      <c r="M3858" s="38" t="str">
        <f t="shared" si="124"/>
        <v/>
      </c>
      <c r="N3858" s="39" t="str">
        <f t="shared" si="125"/>
        <v/>
      </c>
    </row>
    <row r="3859" spans="2:14" x14ac:dyDescent="0.25">
      <c r="B3859" s="16" t="str">
        <f>IF(C3859="","",SUMIF('Account Ref'!B:B,'Trade Sheet'!C3859,'Account Ref'!A:A))</f>
        <v/>
      </c>
      <c r="C3859" s="33"/>
      <c r="D3859" s="34"/>
      <c r="E3859" s="34"/>
      <c r="L3859" s="37"/>
      <c r="M3859" s="38" t="str">
        <f t="shared" si="124"/>
        <v/>
      </c>
      <c r="N3859" s="39" t="str">
        <f t="shared" si="125"/>
        <v/>
      </c>
    </row>
    <row r="3860" spans="2:14" x14ac:dyDescent="0.25">
      <c r="B3860" s="16" t="str">
        <f>IF(C3860="","",SUMIF('Account Ref'!B:B,'Trade Sheet'!C3860,'Account Ref'!A:A))</f>
        <v/>
      </c>
      <c r="C3860" s="33"/>
      <c r="D3860" s="34"/>
      <c r="E3860" s="34"/>
      <c r="L3860" s="37"/>
      <c r="M3860" s="38" t="str">
        <f t="shared" si="124"/>
        <v/>
      </c>
      <c r="N3860" s="39" t="str">
        <f t="shared" si="125"/>
        <v/>
      </c>
    </row>
    <row r="3861" spans="2:14" x14ac:dyDescent="0.25">
      <c r="B3861" s="16" t="str">
        <f>IF(C3861="","",SUMIF('Account Ref'!B:B,'Trade Sheet'!C3861,'Account Ref'!A:A))</f>
        <v/>
      </c>
      <c r="C3861" s="33"/>
      <c r="D3861" s="34"/>
      <c r="E3861" s="34"/>
      <c r="L3861" s="37"/>
      <c r="M3861" s="38" t="str">
        <f t="shared" si="124"/>
        <v/>
      </c>
      <c r="N3861" s="39" t="str">
        <f t="shared" si="125"/>
        <v/>
      </c>
    </row>
    <row r="3862" spans="2:14" x14ac:dyDescent="0.25">
      <c r="B3862" s="16" t="str">
        <f>IF(C3862="","",SUMIF('Account Ref'!B:B,'Trade Sheet'!C3862,'Account Ref'!A:A))</f>
        <v/>
      </c>
      <c r="C3862" s="33"/>
      <c r="D3862" s="34"/>
      <c r="E3862" s="34"/>
      <c r="L3862" s="37"/>
      <c r="M3862" s="38" t="str">
        <f t="shared" si="124"/>
        <v/>
      </c>
      <c r="N3862" s="39" t="str">
        <f t="shared" si="125"/>
        <v/>
      </c>
    </row>
    <row r="3863" spans="2:14" x14ac:dyDescent="0.25">
      <c r="B3863" s="16" t="str">
        <f>IF(C3863="","",SUMIF('Account Ref'!B:B,'Trade Sheet'!C3863,'Account Ref'!A:A))</f>
        <v/>
      </c>
      <c r="C3863" s="33"/>
      <c r="D3863" s="34"/>
      <c r="E3863" s="34"/>
      <c r="L3863" s="37"/>
      <c r="M3863" s="38" t="str">
        <f t="shared" si="124"/>
        <v/>
      </c>
      <c r="N3863" s="39" t="str">
        <f t="shared" si="125"/>
        <v/>
      </c>
    </row>
    <row r="3864" spans="2:14" x14ac:dyDescent="0.25">
      <c r="B3864" s="16" t="str">
        <f>IF(C3864="","",SUMIF('Account Ref'!B:B,'Trade Sheet'!C3864,'Account Ref'!A:A))</f>
        <v/>
      </c>
      <c r="C3864" s="33"/>
      <c r="D3864" s="34"/>
      <c r="E3864" s="34"/>
      <c r="L3864" s="37"/>
      <c r="M3864" s="38" t="str">
        <f t="shared" si="124"/>
        <v/>
      </c>
      <c r="N3864" s="39" t="str">
        <f t="shared" si="125"/>
        <v/>
      </c>
    </row>
    <row r="3865" spans="2:14" x14ac:dyDescent="0.25">
      <c r="B3865" s="16" t="str">
        <f>IF(C3865="","",SUMIF('Account Ref'!B:B,'Trade Sheet'!C3865,'Account Ref'!A:A))</f>
        <v/>
      </c>
      <c r="C3865" s="33"/>
      <c r="D3865" s="34"/>
      <c r="E3865" s="34"/>
      <c r="L3865" s="37"/>
      <c r="M3865" s="38" t="str">
        <f t="shared" si="124"/>
        <v/>
      </c>
      <c r="N3865" s="39" t="str">
        <f t="shared" si="125"/>
        <v/>
      </c>
    </row>
    <row r="3866" spans="2:14" x14ac:dyDescent="0.25">
      <c r="B3866" s="16" t="str">
        <f>IF(C3866="","",SUMIF('Account Ref'!B:B,'Trade Sheet'!C3866,'Account Ref'!A:A))</f>
        <v/>
      </c>
      <c r="C3866" s="33"/>
      <c r="D3866" s="34"/>
      <c r="E3866" s="34"/>
      <c r="L3866" s="37"/>
      <c r="M3866" s="38" t="str">
        <f t="shared" si="124"/>
        <v/>
      </c>
      <c r="N3866" s="39" t="str">
        <f t="shared" si="125"/>
        <v/>
      </c>
    </row>
    <row r="3867" spans="2:14" x14ac:dyDescent="0.25">
      <c r="B3867" s="16" t="str">
        <f>IF(C3867="","",SUMIF('Account Ref'!B:B,'Trade Sheet'!C3867,'Account Ref'!A:A))</f>
        <v/>
      </c>
      <c r="C3867" s="33"/>
      <c r="D3867" s="34"/>
      <c r="E3867" s="34"/>
      <c r="L3867" s="37"/>
      <c r="M3867" s="38" t="str">
        <f t="shared" si="124"/>
        <v/>
      </c>
      <c r="N3867" s="39" t="str">
        <f t="shared" si="125"/>
        <v/>
      </c>
    </row>
    <row r="3868" spans="2:14" x14ac:dyDescent="0.25">
      <c r="B3868" s="16" t="str">
        <f>IF(C3868="","",SUMIF('Account Ref'!B:B,'Trade Sheet'!C3868,'Account Ref'!A:A))</f>
        <v/>
      </c>
      <c r="C3868" s="33"/>
      <c r="D3868" s="34"/>
      <c r="E3868" s="34"/>
      <c r="L3868" s="37"/>
      <c r="M3868" s="38" t="str">
        <f t="shared" si="124"/>
        <v/>
      </c>
      <c r="N3868" s="39" t="str">
        <f t="shared" si="125"/>
        <v/>
      </c>
    </row>
    <row r="3869" spans="2:14" x14ac:dyDescent="0.25">
      <c r="B3869" s="16" t="str">
        <f>IF(C3869="","",SUMIF('Account Ref'!B:B,'Trade Sheet'!C3869,'Account Ref'!A:A))</f>
        <v/>
      </c>
      <c r="C3869" s="33"/>
      <c r="D3869" s="34"/>
      <c r="E3869" s="34"/>
      <c r="L3869" s="37"/>
      <c r="M3869" s="38" t="str">
        <f t="shared" si="124"/>
        <v/>
      </c>
      <c r="N3869" s="39" t="str">
        <f t="shared" si="125"/>
        <v/>
      </c>
    </row>
    <row r="3870" spans="2:14" x14ac:dyDescent="0.25">
      <c r="B3870" s="16" t="str">
        <f>IF(C3870="","",SUMIF('Account Ref'!B:B,'Trade Sheet'!C3870,'Account Ref'!A:A))</f>
        <v/>
      </c>
      <c r="C3870" s="33"/>
      <c r="D3870" s="34"/>
      <c r="E3870" s="34"/>
      <c r="L3870" s="37"/>
      <c r="M3870" s="38" t="str">
        <f t="shared" si="124"/>
        <v/>
      </c>
      <c r="N3870" s="39" t="str">
        <f t="shared" si="125"/>
        <v/>
      </c>
    </row>
    <row r="3871" spans="2:14" x14ac:dyDescent="0.25">
      <c r="B3871" s="16" t="str">
        <f>IF(C3871="","",SUMIF('Account Ref'!B:B,'Trade Sheet'!C3871,'Account Ref'!A:A))</f>
        <v/>
      </c>
      <c r="C3871" s="33"/>
      <c r="D3871" s="34"/>
      <c r="E3871" s="34"/>
      <c r="L3871" s="37"/>
      <c r="M3871" s="38" t="str">
        <f t="shared" si="124"/>
        <v/>
      </c>
      <c r="N3871" s="39" t="str">
        <f t="shared" si="125"/>
        <v/>
      </c>
    </row>
    <row r="3872" spans="2:14" x14ac:dyDescent="0.25">
      <c r="B3872" s="16" t="str">
        <f>IF(C3872="","",SUMIF('Account Ref'!B:B,'Trade Sheet'!C3872,'Account Ref'!A:A))</f>
        <v/>
      </c>
      <c r="C3872" s="33"/>
      <c r="D3872" s="34"/>
      <c r="E3872" s="34"/>
      <c r="L3872" s="37"/>
      <c r="M3872" s="38" t="str">
        <f t="shared" si="124"/>
        <v/>
      </c>
      <c r="N3872" s="39" t="str">
        <f t="shared" si="125"/>
        <v/>
      </c>
    </row>
    <row r="3873" spans="2:14" x14ac:dyDescent="0.25">
      <c r="B3873" s="16" t="str">
        <f>IF(C3873="","",SUMIF('Account Ref'!B:B,'Trade Sheet'!C3873,'Account Ref'!A:A))</f>
        <v/>
      </c>
      <c r="C3873" s="33"/>
      <c r="D3873" s="34"/>
      <c r="E3873" s="34"/>
      <c r="L3873" s="37"/>
      <c r="M3873" s="38" t="str">
        <f t="shared" si="124"/>
        <v/>
      </c>
      <c r="N3873" s="39" t="str">
        <f t="shared" si="125"/>
        <v/>
      </c>
    </row>
    <row r="3874" spans="2:14" x14ac:dyDescent="0.25">
      <c r="B3874" s="16" t="str">
        <f>IF(C3874="","",SUMIF('Account Ref'!B:B,'Trade Sheet'!C3874,'Account Ref'!A:A))</f>
        <v/>
      </c>
      <c r="C3874" s="33"/>
      <c r="D3874" s="34"/>
      <c r="E3874" s="34"/>
      <c r="L3874" s="37"/>
      <c r="M3874" s="38" t="str">
        <f t="shared" si="124"/>
        <v/>
      </c>
      <c r="N3874" s="39" t="str">
        <f t="shared" si="125"/>
        <v/>
      </c>
    </row>
    <row r="3875" spans="2:14" x14ac:dyDescent="0.25">
      <c r="B3875" s="16" t="str">
        <f>IF(C3875="","",SUMIF('Account Ref'!B:B,'Trade Sheet'!C3875,'Account Ref'!A:A))</f>
        <v/>
      </c>
      <c r="C3875" s="33"/>
      <c r="D3875" s="34"/>
      <c r="E3875" s="34"/>
      <c r="L3875" s="37"/>
      <c r="M3875" s="38" t="str">
        <f t="shared" si="124"/>
        <v/>
      </c>
      <c r="N3875" s="39" t="str">
        <f t="shared" si="125"/>
        <v/>
      </c>
    </row>
    <row r="3876" spans="2:14" x14ac:dyDescent="0.25">
      <c r="B3876" s="16" t="str">
        <f>IF(C3876="","",SUMIF('Account Ref'!B:B,'Trade Sheet'!C3876,'Account Ref'!A:A))</f>
        <v/>
      </c>
      <c r="C3876" s="33"/>
      <c r="D3876" s="34"/>
      <c r="E3876" s="34"/>
      <c r="L3876" s="37"/>
      <c r="M3876" s="38" t="str">
        <f t="shared" si="124"/>
        <v/>
      </c>
      <c r="N3876" s="39" t="str">
        <f t="shared" si="125"/>
        <v/>
      </c>
    </row>
    <row r="3877" spans="2:14" x14ac:dyDescent="0.25">
      <c r="B3877" s="16" t="str">
        <f>IF(C3877="","",SUMIF('Account Ref'!B:B,'Trade Sheet'!C3877,'Account Ref'!A:A))</f>
        <v/>
      </c>
      <c r="C3877" s="33"/>
      <c r="D3877" s="34"/>
      <c r="E3877" s="34"/>
      <c r="L3877" s="37"/>
      <c r="M3877" s="38" t="str">
        <f t="shared" si="124"/>
        <v/>
      </c>
      <c r="N3877" s="39" t="str">
        <f t="shared" si="125"/>
        <v/>
      </c>
    </row>
    <row r="3878" spans="2:14" x14ac:dyDescent="0.25">
      <c r="B3878" s="16" t="str">
        <f>IF(C3878="","",SUMIF('Account Ref'!B:B,'Trade Sheet'!C3878,'Account Ref'!A:A))</f>
        <v/>
      </c>
      <c r="C3878" s="33"/>
      <c r="D3878" s="34"/>
      <c r="E3878" s="34"/>
      <c r="L3878" s="37"/>
      <c r="M3878" s="38" t="str">
        <f t="shared" si="124"/>
        <v/>
      </c>
      <c r="N3878" s="39" t="str">
        <f t="shared" si="125"/>
        <v/>
      </c>
    </row>
    <row r="3879" spans="2:14" x14ac:dyDescent="0.25">
      <c r="B3879" s="16" t="str">
        <f>IF(C3879="","",SUMIF('Account Ref'!B:B,'Trade Sheet'!C3879,'Account Ref'!A:A))</f>
        <v/>
      </c>
      <c r="C3879" s="33"/>
      <c r="D3879" s="34"/>
      <c r="E3879" s="34"/>
      <c r="L3879" s="37"/>
      <c r="M3879" s="38" t="str">
        <f t="shared" si="124"/>
        <v/>
      </c>
      <c r="N3879" s="39" t="str">
        <f t="shared" si="125"/>
        <v/>
      </c>
    </row>
    <row r="3880" spans="2:14" x14ac:dyDescent="0.25">
      <c r="B3880" s="16" t="str">
        <f>IF(C3880="","",SUMIF('Account Ref'!B:B,'Trade Sheet'!C3880,'Account Ref'!A:A))</f>
        <v/>
      </c>
      <c r="C3880" s="33"/>
      <c r="D3880" s="34"/>
      <c r="E3880" s="34"/>
      <c r="L3880" s="37"/>
      <c r="M3880" s="38" t="str">
        <f t="shared" ref="M3880:M3943" si="126">IF(H3880="","",H3880*L3880)</f>
        <v/>
      </c>
      <c r="N3880" s="39" t="str">
        <f t="shared" ref="N3880:N3943" si="127">IF(M3880="","",I3880*-M3880)</f>
        <v/>
      </c>
    </row>
    <row r="3881" spans="2:14" x14ac:dyDescent="0.25">
      <c r="B3881" s="16" t="str">
        <f>IF(C3881="","",SUMIF('Account Ref'!B:B,'Trade Sheet'!C3881,'Account Ref'!A:A))</f>
        <v/>
      </c>
      <c r="C3881" s="33"/>
      <c r="D3881" s="34"/>
      <c r="E3881" s="34"/>
      <c r="L3881" s="37"/>
      <c r="M3881" s="38" t="str">
        <f t="shared" si="126"/>
        <v/>
      </c>
      <c r="N3881" s="39" t="str">
        <f t="shared" si="127"/>
        <v/>
      </c>
    </row>
    <row r="3882" spans="2:14" x14ac:dyDescent="0.25">
      <c r="B3882" s="16" t="str">
        <f>IF(C3882="","",SUMIF('Account Ref'!B:B,'Trade Sheet'!C3882,'Account Ref'!A:A))</f>
        <v/>
      </c>
      <c r="C3882" s="33"/>
      <c r="D3882" s="34"/>
      <c r="E3882" s="34"/>
      <c r="L3882" s="37"/>
      <c r="M3882" s="38" t="str">
        <f t="shared" si="126"/>
        <v/>
      </c>
      <c r="N3882" s="39" t="str">
        <f t="shared" si="127"/>
        <v/>
      </c>
    </row>
    <row r="3883" spans="2:14" x14ac:dyDescent="0.25">
      <c r="B3883" s="16" t="str">
        <f>IF(C3883="","",SUMIF('Account Ref'!B:B,'Trade Sheet'!C3883,'Account Ref'!A:A))</f>
        <v/>
      </c>
      <c r="C3883" s="33"/>
      <c r="D3883" s="34"/>
      <c r="E3883" s="34"/>
      <c r="L3883" s="37"/>
      <c r="M3883" s="38" t="str">
        <f t="shared" si="126"/>
        <v/>
      </c>
      <c r="N3883" s="39" t="str">
        <f t="shared" si="127"/>
        <v/>
      </c>
    </row>
    <row r="3884" spans="2:14" x14ac:dyDescent="0.25">
      <c r="B3884" s="16" t="str">
        <f>IF(C3884="","",SUMIF('Account Ref'!B:B,'Trade Sheet'!C3884,'Account Ref'!A:A))</f>
        <v/>
      </c>
      <c r="C3884" s="33"/>
      <c r="D3884" s="34"/>
      <c r="E3884" s="34"/>
      <c r="L3884" s="37"/>
      <c r="M3884" s="38" t="str">
        <f t="shared" si="126"/>
        <v/>
      </c>
      <c r="N3884" s="39" t="str">
        <f t="shared" si="127"/>
        <v/>
      </c>
    </row>
    <row r="3885" spans="2:14" x14ac:dyDescent="0.25">
      <c r="B3885" s="16" t="str">
        <f>IF(C3885="","",SUMIF('Account Ref'!B:B,'Trade Sheet'!C3885,'Account Ref'!A:A))</f>
        <v/>
      </c>
      <c r="C3885" s="33"/>
      <c r="D3885" s="34"/>
      <c r="E3885" s="34"/>
      <c r="L3885" s="37"/>
      <c r="M3885" s="38" t="str">
        <f t="shared" si="126"/>
        <v/>
      </c>
      <c r="N3885" s="39" t="str">
        <f t="shared" si="127"/>
        <v/>
      </c>
    </row>
    <row r="3886" spans="2:14" x14ac:dyDescent="0.25">
      <c r="B3886" s="16" t="str">
        <f>IF(C3886="","",SUMIF('Account Ref'!B:B,'Trade Sheet'!C3886,'Account Ref'!A:A))</f>
        <v/>
      </c>
      <c r="C3886" s="33"/>
      <c r="D3886" s="34"/>
      <c r="E3886" s="34"/>
      <c r="L3886" s="37"/>
      <c r="M3886" s="38" t="str">
        <f t="shared" si="126"/>
        <v/>
      </c>
      <c r="N3886" s="39" t="str">
        <f t="shared" si="127"/>
        <v/>
      </c>
    </row>
    <row r="3887" spans="2:14" x14ac:dyDescent="0.25">
      <c r="B3887" s="16" t="str">
        <f>IF(C3887="","",SUMIF('Account Ref'!B:B,'Trade Sheet'!C3887,'Account Ref'!A:A))</f>
        <v/>
      </c>
      <c r="C3887" s="33"/>
      <c r="D3887" s="34"/>
      <c r="E3887" s="34"/>
      <c r="L3887" s="37"/>
      <c r="M3887" s="38" t="str">
        <f t="shared" si="126"/>
        <v/>
      </c>
      <c r="N3887" s="39" t="str">
        <f t="shared" si="127"/>
        <v/>
      </c>
    </row>
    <row r="3888" spans="2:14" x14ac:dyDescent="0.25">
      <c r="B3888" s="16" t="str">
        <f>IF(C3888="","",SUMIF('Account Ref'!B:B,'Trade Sheet'!C3888,'Account Ref'!A:A))</f>
        <v/>
      </c>
      <c r="C3888" s="33"/>
      <c r="D3888" s="34"/>
      <c r="E3888" s="34"/>
      <c r="L3888" s="37"/>
      <c r="M3888" s="38" t="str">
        <f t="shared" si="126"/>
        <v/>
      </c>
      <c r="N3888" s="39" t="str">
        <f t="shared" si="127"/>
        <v/>
      </c>
    </row>
    <row r="3889" spans="2:14" x14ac:dyDescent="0.25">
      <c r="B3889" s="16" t="str">
        <f>IF(C3889="","",SUMIF('Account Ref'!B:B,'Trade Sheet'!C3889,'Account Ref'!A:A))</f>
        <v/>
      </c>
      <c r="C3889" s="33"/>
      <c r="D3889" s="34"/>
      <c r="E3889" s="34"/>
      <c r="L3889" s="37"/>
      <c r="M3889" s="38" t="str">
        <f t="shared" si="126"/>
        <v/>
      </c>
      <c r="N3889" s="39" t="str">
        <f t="shared" si="127"/>
        <v/>
      </c>
    </row>
    <row r="3890" spans="2:14" x14ac:dyDescent="0.25">
      <c r="B3890" s="16" t="str">
        <f>IF(C3890="","",SUMIF('Account Ref'!B:B,'Trade Sheet'!C3890,'Account Ref'!A:A))</f>
        <v/>
      </c>
      <c r="C3890" s="33"/>
      <c r="D3890" s="34"/>
      <c r="E3890" s="34"/>
      <c r="L3890" s="37"/>
      <c r="M3890" s="38" t="str">
        <f t="shared" si="126"/>
        <v/>
      </c>
      <c r="N3890" s="39" t="str">
        <f t="shared" si="127"/>
        <v/>
      </c>
    </row>
    <row r="3891" spans="2:14" x14ac:dyDescent="0.25">
      <c r="B3891" s="16" t="str">
        <f>IF(C3891="","",SUMIF('Account Ref'!B:B,'Trade Sheet'!C3891,'Account Ref'!A:A))</f>
        <v/>
      </c>
      <c r="C3891" s="33"/>
      <c r="D3891" s="34"/>
      <c r="E3891" s="34"/>
      <c r="L3891" s="37"/>
      <c r="M3891" s="38" t="str">
        <f t="shared" si="126"/>
        <v/>
      </c>
      <c r="N3891" s="39" t="str">
        <f t="shared" si="127"/>
        <v/>
      </c>
    </row>
    <row r="3892" spans="2:14" x14ac:dyDescent="0.25">
      <c r="B3892" s="16" t="str">
        <f>IF(C3892="","",SUMIF('Account Ref'!B:B,'Trade Sheet'!C3892,'Account Ref'!A:A))</f>
        <v/>
      </c>
      <c r="C3892" s="33"/>
      <c r="D3892" s="34"/>
      <c r="E3892" s="34"/>
      <c r="L3892" s="37"/>
      <c r="M3892" s="38" t="str">
        <f t="shared" si="126"/>
        <v/>
      </c>
      <c r="N3892" s="39" t="str">
        <f t="shared" si="127"/>
        <v/>
      </c>
    </row>
    <row r="3893" spans="2:14" x14ac:dyDescent="0.25">
      <c r="B3893" s="16" t="str">
        <f>IF(C3893="","",SUMIF('Account Ref'!B:B,'Trade Sheet'!C3893,'Account Ref'!A:A))</f>
        <v/>
      </c>
      <c r="C3893" s="33"/>
      <c r="D3893" s="34"/>
      <c r="E3893" s="34"/>
      <c r="L3893" s="37"/>
      <c r="M3893" s="38" t="str">
        <f t="shared" si="126"/>
        <v/>
      </c>
      <c r="N3893" s="39" t="str">
        <f t="shared" si="127"/>
        <v/>
      </c>
    </row>
    <row r="3894" spans="2:14" x14ac:dyDescent="0.25">
      <c r="B3894" s="16" t="str">
        <f>IF(C3894="","",SUMIF('Account Ref'!B:B,'Trade Sheet'!C3894,'Account Ref'!A:A))</f>
        <v/>
      </c>
      <c r="C3894" s="33"/>
      <c r="D3894" s="34"/>
      <c r="E3894" s="34"/>
      <c r="L3894" s="37"/>
      <c r="M3894" s="38" t="str">
        <f t="shared" si="126"/>
        <v/>
      </c>
      <c r="N3894" s="39" t="str">
        <f t="shared" si="127"/>
        <v/>
      </c>
    </row>
    <row r="3895" spans="2:14" x14ac:dyDescent="0.25">
      <c r="B3895" s="16" t="str">
        <f>IF(C3895="","",SUMIF('Account Ref'!B:B,'Trade Sheet'!C3895,'Account Ref'!A:A))</f>
        <v/>
      </c>
      <c r="C3895" s="33"/>
      <c r="D3895" s="34"/>
      <c r="E3895" s="34"/>
      <c r="L3895" s="37"/>
      <c r="M3895" s="38" t="str">
        <f t="shared" si="126"/>
        <v/>
      </c>
      <c r="N3895" s="39" t="str">
        <f t="shared" si="127"/>
        <v/>
      </c>
    </row>
    <row r="3896" spans="2:14" x14ac:dyDescent="0.25">
      <c r="B3896" s="16" t="str">
        <f>IF(C3896="","",SUMIF('Account Ref'!B:B,'Trade Sheet'!C3896,'Account Ref'!A:A))</f>
        <v/>
      </c>
      <c r="C3896" s="33"/>
      <c r="D3896" s="34"/>
      <c r="E3896" s="34"/>
      <c r="L3896" s="37"/>
      <c r="M3896" s="38" t="str">
        <f t="shared" si="126"/>
        <v/>
      </c>
      <c r="N3896" s="39" t="str">
        <f t="shared" si="127"/>
        <v/>
      </c>
    </row>
    <row r="3897" spans="2:14" x14ac:dyDescent="0.25">
      <c r="B3897" s="16" t="str">
        <f>IF(C3897="","",SUMIF('Account Ref'!B:B,'Trade Sheet'!C3897,'Account Ref'!A:A))</f>
        <v/>
      </c>
      <c r="C3897" s="33"/>
      <c r="D3897" s="34"/>
      <c r="E3897" s="34"/>
      <c r="L3897" s="37"/>
      <c r="M3897" s="38" t="str">
        <f t="shared" si="126"/>
        <v/>
      </c>
      <c r="N3897" s="39" t="str">
        <f t="shared" si="127"/>
        <v/>
      </c>
    </row>
    <row r="3898" spans="2:14" x14ac:dyDescent="0.25">
      <c r="B3898" s="16" t="str">
        <f>IF(C3898="","",SUMIF('Account Ref'!B:B,'Trade Sheet'!C3898,'Account Ref'!A:A))</f>
        <v/>
      </c>
      <c r="C3898" s="33"/>
      <c r="D3898" s="34"/>
      <c r="E3898" s="34"/>
      <c r="L3898" s="37"/>
      <c r="M3898" s="38" t="str">
        <f t="shared" si="126"/>
        <v/>
      </c>
      <c r="N3898" s="39" t="str">
        <f t="shared" si="127"/>
        <v/>
      </c>
    </row>
    <row r="3899" spans="2:14" x14ac:dyDescent="0.25">
      <c r="B3899" s="16" t="str">
        <f>IF(C3899="","",SUMIF('Account Ref'!B:B,'Trade Sheet'!C3899,'Account Ref'!A:A))</f>
        <v/>
      </c>
      <c r="C3899" s="33"/>
      <c r="D3899" s="34"/>
      <c r="E3899" s="34"/>
      <c r="L3899" s="37"/>
      <c r="M3899" s="38" t="str">
        <f t="shared" si="126"/>
        <v/>
      </c>
      <c r="N3899" s="39" t="str">
        <f t="shared" si="127"/>
        <v/>
      </c>
    </row>
    <row r="3900" spans="2:14" x14ac:dyDescent="0.25">
      <c r="B3900" s="16" t="str">
        <f>IF(C3900="","",SUMIF('Account Ref'!B:B,'Trade Sheet'!C3900,'Account Ref'!A:A))</f>
        <v/>
      </c>
      <c r="C3900" s="33"/>
      <c r="D3900" s="34"/>
      <c r="E3900" s="34"/>
      <c r="L3900" s="37"/>
      <c r="M3900" s="38" t="str">
        <f t="shared" si="126"/>
        <v/>
      </c>
      <c r="N3900" s="39" t="str">
        <f t="shared" si="127"/>
        <v/>
      </c>
    </row>
    <row r="3901" spans="2:14" x14ac:dyDescent="0.25">
      <c r="B3901" s="16" t="str">
        <f>IF(C3901="","",SUMIF('Account Ref'!B:B,'Trade Sheet'!C3901,'Account Ref'!A:A))</f>
        <v/>
      </c>
      <c r="C3901" s="33"/>
      <c r="D3901" s="34"/>
      <c r="E3901" s="34"/>
      <c r="L3901" s="37"/>
      <c r="M3901" s="38" t="str">
        <f t="shared" si="126"/>
        <v/>
      </c>
      <c r="N3901" s="39" t="str">
        <f t="shared" si="127"/>
        <v/>
      </c>
    </row>
    <row r="3902" spans="2:14" x14ac:dyDescent="0.25">
      <c r="B3902" s="16" t="str">
        <f>IF(C3902="","",SUMIF('Account Ref'!B:B,'Trade Sheet'!C3902,'Account Ref'!A:A))</f>
        <v/>
      </c>
      <c r="C3902" s="33"/>
      <c r="D3902" s="34"/>
      <c r="E3902" s="34"/>
      <c r="L3902" s="37"/>
      <c r="M3902" s="38" t="str">
        <f t="shared" si="126"/>
        <v/>
      </c>
      <c r="N3902" s="39" t="str">
        <f t="shared" si="127"/>
        <v/>
      </c>
    </row>
    <row r="3903" spans="2:14" x14ac:dyDescent="0.25">
      <c r="B3903" s="16" t="str">
        <f>IF(C3903="","",SUMIF('Account Ref'!B:B,'Trade Sheet'!C3903,'Account Ref'!A:A))</f>
        <v/>
      </c>
      <c r="C3903" s="33"/>
      <c r="D3903" s="34"/>
      <c r="E3903" s="34"/>
      <c r="L3903" s="37"/>
      <c r="M3903" s="38" t="str">
        <f t="shared" si="126"/>
        <v/>
      </c>
      <c r="N3903" s="39" t="str">
        <f t="shared" si="127"/>
        <v/>
      </c>
    </row>
    <row r="3904" spans="2:14" x14ac:dyDescent="0.25">
      <c r="B3904" s="16" t="str">
        <f>IF(C3904="","",SUMIF('Account Ref'!B:B,'Trade Sheet'!C3904,'Account Ref'!A:A))</f>
        <v/>
      </c>
      <c r="C3904" s="33"/>
      <c r="D3904" s="34"/>
      <c r="E3904" s="34"/>
      <c r="L3904" s="37"/>
      <c r="M3904" s="38" t="str">
        <f t="shared" si="126"/>
        <v/>
      </c>
      <c r="N3904" s="39" t="str">
        <f t="shared" si="127"/>
        <v/>
      </c>
    </row>
    <row r="3905" spans="2:14" x14ac:dyDescent="0.25">
      <c r="B3905" s="16" t="str">
        <f>IF(C3905="","",SUMIF('Account Ref'!B:B,'Trade Sheet'!C3905,'Account Ref'!A:A))</f>
        <v/>
      </c>
      <c r="C3905" s="33"/>
      <c r="D3905" s="34"/>
      <c r="E3905" s="34"/>
      <c r="L3905" s="37"/>
      <c r="M3905" s="38" t="str">
        <f t="shared" si="126"/>
        <v/>
      </c>
      <c r="N3905" s="39" t="str">
        <f t="shared" si="127"/>
        <v/>
      </c>
    </row>
    <row r="3906" spans="2:14" x14ac:dyDescent="0.25">
      <c r="B3906" s="16" t="str">
        <f>IF(C3906="","",SUMIF('Account Ref'!B:B,'Trade Sheet'!C3906,'Account Ref'!A:A))</f>
        <v/>
      </c>
      <c r="C3906" s="33"/>
      <c r="D3906" s="34"/>
      <c r="E3906" s="34"/>
      <c r="L3906" s="37"/>
      <c r="M3906" s="38" t="str">
        <f t="shared" si="126"/>
        <v/>
      </c>
      <c r="N3906" s="39" t="str">
        <f t="shared" si="127"/>
        <v/>
      </c>
    </row>
    <row r="3907" spans="2:14" x14ac:dyDescent="0.25">
      <c r="B3907" s="16" t="str">
        <f>IF(C3907="","",SUMIF('Account Ref'!B:B,'Trade Sheet'!C3907,'Account Ref'!A:A))</f>
        <v/>
      </c>
      <c r="C3907" s="33"/>
      <c r="D3907" s="34"/>
      <c r="E3907" s="34"/>
      <c r="L3907" s="37"/>
      <c r="M3907" s="38" t="str">
        <f t="shared" si="126"/>
        <v/>
      </c>
      <c r="N3907" s="39" t="str">
        <f t="shared" si="127"/>
        <v/>
      </c>
    </row>
    <row r="3908" spans="2:14" x14ac:dyDescent="0.25">
      <c r="B3908" s="16" t="str">
        <f>IF(C3908="","",SUMIF('Account Ref'!B:B,'Trade Sheet'!C3908,'Account Ref'!A:A))</f>
        <v/>
      </c>
      <c r="C3908" s="33"/>
      <c r="D3908" s="34"/>
      <c r="E3908" s="34"/>
      <c r="L3908" s="37"/>
      <c r="M3908" s="38" t="str">
        <f t="shared" si="126"/>
        <v/>
      </c>
      <c r="N3908" s="39" t="str">
        <f t="shared" si="127"/>
        <v/>
      </c>
    </row>
    <row r="3909" spans="2:14" x14ac:dyDescent="0.25">
      <c r="B3909" s="16" t="str">
        <f>IF(C3909="","",SUMIF('Account Ref'!B:B,'Trade Sheet'!C3909,'Account Ref'!A:A))</f>
        <v/>
      </c>
      <c r="C3909" s="33"/>
      <c r="D3909" s="34"/>
      <c r="E3909" s="34"/>
      <c r="L3909" s="37"/>
      <c r="M3909" s="38" t="str">
        <f t="shared" si="126"/>
        <v/>
      </c>
      <c r="N3909" s="39" t="str">
        <f t="shared" si="127"/>
        <v/>
      </c>
    </row>
    <row r="3910" spans="2:14" x14ac:dyDescent="0.25">
      <c r="B3910" s="16" t="str">
        <f>IF(C3910="","",SUMIF('Account Ref'!B:B,'Trade Sheet'!C3910,'Account Ref'!A:A))</f>
        <v/>
      </c>
      <c r="C3910" s="33"/>
      <c r="D3910" s="34"/>
      <c r="E3910" s="34"/>
      <c r="L3910" s="37"/>
      <c r="M3910" s="38" t="str">
        <f t="shared" si="126"/>
        <v/>
      </c>
      <c r="N3910" s="39" t="str">
        <f t="shared" si="127"/>
        <v/>
      </c>
    </row>
    <row r="3911" spans="2:14" x14ac:dyDescent="0.25">
      <c r="B3911" s="16" t="str">
        <f>IF(C3911="","",SUMIF('Account Ref'!B:B,'Trade Sheet'!C3911,'Account Ref'!A:A))</f>
        <v/>
      </c>
      <c r="C3911" s="33"/>
      <c r="D3911" s="34"/>
      <c r="E3911" s="34"/>
      <c r="L3911" s="37"/>
      <c r="M3911" s="38" t="str">
        <f t="shared" si="126"/>
        <v/>
      </c>
      <c r="N3911" s="39" t="str">
        <f t="shared" si="127"/>
        <v/>
      </c>
    </row>
    <row r="3912" spans="2:14" x14ac:dyDescent="0.25">
      <c r="B3912" s="16" t="str">
        <f>IF(C3912="","",SUMIF('Account Ref'!B:B,'Trade Sheet'!C3912,'Account Ref'!A:A))</f>
        <v/>
      </c>
      <c r="C3912" s="33"/>
      <c r="D3912" s="34"/>
      <c r="E3912" s="34"/>
      <c r="L3912" s="37"/>
      <c r="M3912" s="38" t="str">
        <f t="shared" si="126"/>
        <v/>
      </c>
      <c r="N3912" s="39" t="str">
        <f t="shared" si="127"/>
        <v/>
      </c>
    </row>
    <row r="3913" spans="2:14" x14ac:dyDescent="0.25">
      <c r="B3913" s="16" t="str">
        <f>IF(C3913="","",SUMIF('Account Ref'!B:B,'Trade Sheet'!C3913,'Account Ref'!A:A))</f>
        <v/>
      </c>
      <c r="C3913" s="33"/>
      <c r="D3913" s="34"/>
      <c r="E3913" s="34"/>
      <c r="L3913" s="37"/>
      <c r="M3913" s="38" t="str">
        <f t="shared" si="126"/>
        <v/>
      </c>
      <c r="N3913" s="39" t="str">
        <f t="shared" si="127"/>
        <v/>
      </c>
    </row>
    <row r="3914" spans="2:14" x14ac:dyDescent="0.25">
      <c r="B3914" s="16" t="str">
        <f>IF(C3914="","",SUMIF('Account Ref'!B:B,'Trade Sheet'!C3914,'Account Ref'!A:A))</f>
        <v/>
      </c>
      <c r="C3914" s="33"/>
      <c r="D3914" s="34"/>
      <c r="E3914" s="34"/>
      <c r="L3914" s="37"/>
      <c r="M3914" s="38" t="str">
        <f t="shared" si="126"/>
        <v/>
      </c>
      <c r="N3914" s="39" t="str">
        <f t="shared" si="127"/>
        <v/>
      </c>
    </row>
    <row r="3915" spans="2:14" x14ac:dyDescent="0.25">
      <c r="B3915" s="16" t="str">
        <f>IF(C3915="","",SUMIF('Account Ref'!B:B,'Trade Sheet'!C3915,'Account Ref'!A:A))</f>
        <v/>
      </c>
      <c r="C3915" s="33"/>
      <c r="D3915" s="34"/>
      <c r="E3915" s="34"/>
      <c r="L3915" s="37"/>
      <c r="M3915" s="38" t="str">
        <f t="shared" si="126"/>
        <v/>
      </c>
      <c r="N3915" s="39" t="str">
        <f t="shared" si="127"/>
        <v/>
      </c>
    </row>
    <row r="3916" spans="2:14" x14ac:dyDescent="0.25">
      <c r="B3916" s="16" t="str">
        <f>IF(C3916="","",SUMIF('Account Ref'!B:B,'Trade Sheet'!C3916,'Account Ref'!A:A))</f>
        <v/>
      </c>
      <c r="C3916" s="33"/>
      <c r="D3916" s="34"/>
      <c r="E3916" s="34"/>
      <c r="L3916" s="37"/>
      <c r="M3916" s="38" t="str">
        <f t="shared" si="126"/>
        <v/>
      </c>
      <c r="N3916" s="39" t="str">
        <f t="shared" si="127"/>
        <v/>
      </c>
    </row>
    <row r="3917" spans="2:14" x14ac:dyDescent="0.25">
      <c r="B3917" s="16" t="str">
        <f>IF(C3917="","",SUMIF('Account Ref'!B:B,'Trade Sheet'!C3917,'Account Ref'!A:A))</f>
        <v/>
      </c>
      <c r="C3917" s="33"/>
      <c r="D3917" s="34"/>
      <c r="E3917" s="34"/>
      <c r="L3917" s="37"/>
      <c r="M3917" s="38" t="str">
        <f t="shared" si="126"/>
        <v/>
      </c>
      <c r="N3917" s="39" t="str">
        <f t="shared" si="127"/>
        <v/>
      </c>
    </row>
    <row r="3918" spans="2:14" x14ac:dyDescent="0.25">
      <c r="B3918" s="16" t="str">
        <f>IF(C3918="","",SUMIF('Account Ref'!B:B,'Trade Sheet'!C3918,'Account Ref'!A:A))</f>
        <v/>
      </c>
      <c r="C3918" s="33"/>
      <c r="D3918" s="34"/>
      <c r="E3918" s="34"/>
      <c r="L3918" s="37"/>
      <c r="M3918" s="38" t="str">
        <f t="shared" si="126"/>
        <v/>
      </c>
      <c r="N3918" s="39" t="str">
        <f t="shared" si="127"/>
        <v/>
      </c>
    </row>
    <row r="3919" spans="2:14" x14ac:dyDescent="0.25">
      <c r="B3919" s="16" t="str">
        <f>IF(C3919="","",SUMIF('Account Ref'!B:B,'Trade Sheet'!C3919,'Account Ref'!A:A))</f>
        <v/>
      </c>
      <c r="C3919" s="33"/>
      <c r="D3919" s="34"/>
      <c r="E3919" s="34"/>
      <c r="L3919" s="37"/>
      <c r="M3919" s="38" t="str">
        <f t="shared" si="126"/>
        <v/>
      </c>
      <c r="N3919" s="39" t="str">
        <f t="shared" si="127"/>
        <v/>
      </c>
    </row>
    <row r="3920" spans="2:14" x14ac:dyDescent="0.25">
      <c r="B3920" s="16" t="str">
        <f>IF(C3920="","",SUMIF('Account Ref'!B:B,'Trade Sheet'!C3920,'Account Ref'!A:A))</f>
        <v/>
      </c>
      <c r="C3920" s="33"/>
      <c r="D3920" s="34"/>
      <c r="E3920" s="34"/>
      <c r="L3920" s="37"/>
      <c r="M3920" s="38" t="str">
        <f t="shared" si="126"/>
        <v/>
      </c>
      <c r="N3920" s="39" t="str">
        <f t="shared" si="127"/>
        <v/>
      </c>
    </row>
    <row r="3921" spans="2:14" x14ac:dyDescent="0.25">
      <c r="B3921" s="16" t="str">
        <f>IF(C3921="","",SUMIF('Account Ref'!B:B,'Trade Sheet'!C3921,'Account Ref'!A:A))</f>
        <v/>
      </c>
      <c r="C3921" s="33"/>
      <c r="D3921" s="34"/>
      <c r="E3921" s="34"/>
      <c r="L3921" s="37"/>
      <c r="M3921" s="38" t="str">
        <f t="shared" si="126"/>
        <v/>
      </c>
      <c r="N3921" s="39" t="str">
        <f t="shared" si="127"/>
        <v/>
      </c>
    </row>
    <row r="3922" spans="2:14" x14ac:dyDescent="0.25">
      <c r="B3922" s="16" t="str">
        <f>IF(C3922="","",SUMIF('Account Ref'!B:B,'Trade Sheet'!C3922,'Account Ref'!A:A))</f>
        <v/>
      </c>
      <c r="C3922" s="33"/>
      <c r="D3922" s="34"/>
      <c r="E3922" s="34"/>
      <c r="L3922" s="37"/>
      <c r="M3922" s="38" t="str">
        <f t="shared" si="126"/>
        <v/>
      </c>
      <c r="N3922" s="39" t="str">
        <f t="shared" si="127"/>
        <v/>
      </c>
    </row>
    <row r="3923" spans="2:14" x14ac:dyDescent="0.25">
      <c r="B3923" s="16" t="str">
        <f>IF(C3923="","",SUMIF('Account Ref'!B:B,'Trade Sheet'!C3923,'Account Ref'!A:A))</f>
        <v/>
      </c>
      <c r="C3923" s="33"/>
      <c r="D3923" s="34"/>
      <c r="E3923" s="34"/>
      <c r="L3923" s="37"/>
      <c r="M3923" s="38" t="str">
        <f t="shared" si="126"/>
        <v/>
      </c>
      <c r="N3923" s="39" t="str">
        <f t="shared" si="127"/>
        <v/>
      </c>
    </row>
    <row r="3924" spans="2:14" x14ac:dyDescent="0.25">
      <c r="B3924" s="16" t="str">
        <f>IF(C3924="","",SUMIF('Account Ref'!B:B,'Trade Sheet'!C3924,'Account Ref'!A:A))</f>
        <v/>
      </c>
      <c r="C3924" s="33"/>
      <c r="D3924" s="34"/>
      <c r="E3924" s="34"/>
      <c r="L3924" s="37"/>
      <c r="M3924" s="38" t="str">
        <f t="shared" si="126"/>
        <v/>
      </c>
      <c r="N3924" s="39" t="str">
        <f t="shared" si="127"/>
        <v/>
      </c>
    </row>
    <row r="3925" spans="2:14" x14ac:dyDescent="0.25">
      <c r="B3925" s="16" t="str">
        <f>IF(C3925="","",SUMIF('Account Ref'!B:B,'Trade Sheet'!C3925,'Account Ref'!A:A))</f>
        <v/>
      </c>
      <c r="C3925" s="33"/>
      <c r="D3925" s="34"/>
      <c r="E3925" s="34"/>
      <c r="L3925" s="37"/>
      <c r="M3925" s="38" t="str">
        <f t="shared" si="126"/>
        <v/>
      </c>
      <c r="N3925" s="39" t="str">
        <f t="shared" si="127"/>
        <v/>
      </c>
    </row>
    <row r="3926" spans="2:14" x14ac:dyDescent="0.25">
      <c r="B3926" s="16" t="str">
        <f>IF(C3926="","",SUMIF('Account Ref'!B:B,'Trade Sheet'!C3926,'Account Ref'!A:A))</f>
        <v/>
      </c>
      <c r="C3926" s="33"/>
      <c r="D3926" s="34"/>
      <c r="E3926" s="34"/>
      <c r="L3926" s="37"/>
      <c r="M3926" s="38" t="str">
        <f t="shared" si="126"/>
        <v/>
      </c>
      <c r="N3926" s="39" t="str">
        <f t="shared" si="127"/>
        <v/>
      </c>
    </row>
    <row r="3927" spans="2:14" x14ac:dyDescent="0.25">
      <c r="B3927" s="16" t="str">
        <f>IF(C3927="","",SUMIF('Account Ref'!B:B,'Trade Sheet'!C3927,'Account Ref'!A:A))</f>
        <v/>
      </c>
      <c r="C3927" s="33"/>
      <c r="D3927" s="34"/>
      <c r="E3927" s="34"/>
      <c r="L3927" s="37"/>
      <c r="M3927" s="38" t="str">
        <f t="shared" si="126"/>
        <v/>
      </c>
      <c r="N3927" s="39" t="str">
        <f t="shared" si="127"/>
        <v/>
      </c>
    </row>
    <row r="3928" spans="2:14" x14ac:dyDescent="0.25">
      <c r="B3928" s="16" t="str">
        <f>IF(C3928="","",SUMIF('Account Ref'!B:B,'Trade Sheet'!C3928,'Account Ref'!A:A))</f>
        <v/>
      </c>
      <c r="C3928" s="33"/>
      <c r="D3928" s="34"/>
      <c r="E3928" s="34"/>
      <c r="L3928" s="37"/>
      <c r="M3928" s="38" t="str">
        <f t="shared" si="126"/>
        <v/>
      </c>
      <c r="N3928" s="39" t="str">
        <f t="shared" si="127"/>
        <v/>
      </c>
    </row>
    <row r="3929" spans="2:14" x14ac:dyDescent="0.25">
      <c r="B3929" s="16" t="str">
        <f>IF(C3929="","",SUMIF('Account Ref'!B:B,'Trade Sheet'!C3929,'Account Ref'!A:A))</f>
        <v/>
      </c>
      <c r="C3929" s="33"/>
      <c r="D3929" s="34"/>
      <c r="E3929" s="34"/>
      <c r="L3929" s="37"/>
      <c r="M3929" s="38" t="str">
        <f t="shared" si="126"/>
        <v/>
      </c>
      <c r="N3929" s="39" t="str">
        <f t="shared" si="127"/>
        <v/>
      </c>
    </row>
    <row r="3930" spans="2:14" x14ac:dyDescent="0.25">
      <c r="B3930" s="16" t="str">
        <f>IF(C3930="","",SUMIF('Account Ref'!B:B,'Trade Sheet'!C3930,'Account Ref'!A:A))</f>
        <v/>
      </c>
      <c r="C3930" s="33"/>
      <c r="D3930" s="34"/>
      <c r="E3930" s="34"/>
      <c r="L3930" s="37"/>
      <c r="M3930" s="38" t="str">
        <f t="shared" si="126"/>
        <v/>
      </c>
      <c r="N3930" s="39" t="str">
        <f t="shared" si="127"/>
        <v/>
      </c>
    </row>
    <row r="3931" spans="2:14" x14ac:dyDescent="0.25">
      <c r="B3931" s="16" t="str">
        <f>IF(C3931="","",SUMIF('Account Ref'!B:B,'Trade Sheet'!C3931,'Account Ref'!A:A))</f>
        <v/>
      </c>
      <c r="C3931" s="33"/>
      <c r="D3931" s="34"/>
      <c r="E3931" s="34"/>
      <c r="L3931" s="37"/>
      <c r="M3931" s="38" t="str">
        <f t="shared" si="126"/>
        <v/>
      </c>
      <c r="N3931" s="39" t="str">
        <f t="shared" si="127"/>
        <v/>
      </c>
    </row>
    <row r="3932" spans="2:14" x14ac:dyDescent="0.25">
      <c r="B3932" s="16" t="str">
        <f>IF(C3932="","",SUMIF('Account Ref'!B:B,'Trade Sheet'!C3932,'Account Ref'!A:A))</f>
        <v/>
      </c>
      <c r="C3932" s="33"/>
      <c r="D3932" s="34"/>
      <c r="E3932" s="34"/>
      <c r="L3932" s="37"/>
      <c r="M3932" s="38" t="str">
        <f t="shared" si="126"/>
        <v/>
      </c>
      <c r="N3932" s="39" t="str">
        <f t="shared" si="127"/>
        <v/>
      </c>
    </row>
    <row r="3933" spans="2:14" x14ac:dyDescent="0.25">
      <c r="B3933" s="16" t="str">
        <f>IF(C3933="","",SUMIF('Account Ref'!B:B,'Trade Sheet'!C3933,'Account Ref'!A:A))</f>
        <v/>
      </c>
      <c r="C3933" s="33"/>
      <c r="D3933" s="34"/>
      <c r="E3933" s="34"/>
      <c r="L3933" s="37"/>
      <c r="M3933" s="38" t="str">
        <f t="shared" si="126"/>
        <v/>
      </c>
      <c r="N3933" s="39" t="str">
        <f t="shared" si="127"/>
        <v/>
      </c>
    </row>
    <row r="3934" spans="2:14" x14ac:dyDescent="0.25">
      <c r="B3934" s="16" t="str">
        <f>IF(C3934="","",SUMIF('Account Ref'!B:B,'Trade Sheet'!C3934,'Account Ref'!A:A))</f>
        <v/>
      </c>
      <c r="C3934" s="33"/>
      <c r="D3934" s="34"/>
      <c r="E3934" s="34"/>
      <c r="L3934" s="37"/>
      <c r="M3934" s="38" t="str">
        <f t="shared" si="126"/>
        <v/>
      </c>
      <c r="N3934" s="39" t="str">
        <f t="shared" si="127"/>
        <v/>
      </c>
    </row>
    <row r="3935" spans="2:14" x14ac:dyDescent="0.25">
      <c r="B3935" s="16" t="str">
        <f>IF(C3935="","",SUMIF('Account Ref'!B:B,'Trade Sheet'!C3935,'Account Ref'!A:A))</f>
        <v/>
      </c>
      <c r="C3935" s="33"/>
      <c r="D3935" s="34"/>
      <c r="E3935" s="34"/>
      <c r="L3935" s="37"/>
      <c r="M3935" s="38" t="str">
        <f t="shared" si="126"/>
        <v/>
      </c>
      <c r="N3935" s="39" t="str">
        <f t="shared" si="127"/>
        <v/>
      </c>
    </row>
    <row r="3936" spans="2:14" x14ac:dyDescent="0.25">
      <c r="B3936" s="16" t="str">
        <f>IF(C3936="","",SUMIF('Account Ref'!B:B,'Trade Sheet'!C3936,'Account Ref'!A:A))</f>
        <v/>
      </c>
      <c r="C3936" s="33"/>
      <c r="D3936" s="34"/>
      <c r="E3936" s="34"/>
      <c r="L3936" s="37"/>
      <c r="M3936" s="38" t="str">
        <f t="shared" si="126"/>
        <v/>
      </c>
      <c r="N3936" s="39" t="str">
        <f t="shared" si="127"/>
        <v/>
      </c>
    </row>
    <row r="3937" spans="2:14" x14ac:dyDescent="0.25">
      <c r="B3937" s="16" t="str">
        <f>IF(C3937="","",SUMIF('Account Ref'!B:B,'Trade Sheet'!C3937,'Account Ref'!A:A))</f>
        <v/>
      </c>
      <c r="C3937" s="33"/>
      <c r="D3937" s="34"/>
      <c r="E3937" s="34"/>
      <c r="L3937" s="37"/>
      <c r="M3937" s="38" t="str">
        <f t="shared" si="126"/>
        <v/>
      </c>
      <c r="N3937" s="39" t="str">
        <f t="shared" si="127"/>
        <v/>
      </c>
    </row>
    <row r="3938" spans="2:14" x14ac:dyDescent="0.25">
      <c r="B3938" s="16" t="str">
        <f>IF(C3938="","",SUMIF('Account Ref'!B:B,'Trade Sheet'!C3938,'Account Ref'!A:A))</f>
        <v/>
      </c>
      <c r="C3938" s="33"/>
      <c r="D3938" s="34"/>
      <c r="E3938" s="34"/>
      <c r="L3938" s="37"/>
      <c r="M3938" s="38" t="str">
        <f t="shared" si="126"/>
        <v/>
      </c>
      <c r="N3938" s="39" t="str">
        <f t="shared" si="127"/>
        <v/>
      </c>
    </row>
    <row r="3939" spans="2:14" x14ac:dyDescent="0.25">
      <c r="B3939" s="16" t="str">
        <f>IF(C3939="","",SUMIF('Account Ref'!B:B,'Trade Sheet'!C3939,'Account Ref'!A:A))</f>
        <v/>
      </c>
      <c r="C3939" s="33"/>
      <c r="D3939" s="34"/>
      <c r="E3939" s="34"/>
      <c r="L3939" s="37"/>
      <c r="M3939" s="38" t="str">
        <f t="shared" si="126"/>
        <v/>
      </c>
      <c r="N3939" s="39" t="str">
        <f t="shared" si="127"/>
        <v/>
      </c>
    </row>
    <row r="3940" spans="2:14" x14ac:dyDescent="0.25">
      <c r="B3940" s="16" t="str">
        <f>IF(C3940="","",SUMIF('Account Ref'!B:B,'Trade Sheet'!C3940,'Account Ref'!A:A))</f>
        <v/>
      </c>
      <c r="C3940" s="33"/>
      <c r="D3940" s="34"/>
      <c r="E3940" s="34"/>
      <c r="L3940" s="37"/>
      <c r="M3940" s="38" t="str">
        <f t="shared" si="126"/>
        <v/>
      </c>
      <c r="N3940" s="39" t="str">
        <f t="shared" si="127"/>
        <v/>
      </c>
    </row>
    <row r="3941" spans="2:14" x14ac:dyDescent="0.25">
      <c r="B3941" s="16" t="str">
        <f>IF(C3941="","",SUMIF('Account Ref'!B:B,'Trade Sheet'!C3941,'Account Ref'!A:A))</f>
        <v/>
      </c>
      <c r="C3941" s="33"/>
      <c r="D3941" s="34"/>
      <c r="E3941" s="34"/>
      <c r="L3941" s="37"/>
      <c r="M3941" s="38" t="str">
        <f t="shared" si="126"/>
        <v/>
      </c>
      <c r="N3941" s="39" t="str">
        <f t="shared" si="127"/>
        <v/>
      </c>
    </row>
    <row r="3942" spans="2:14" x14ac:dyDescent="0.25">
      <c r="B3942" s="16" t="str">
        <f>IF(C3942="","",SUMIF('Account Ref'!B:B,'Trade Sheet'!C3942,'Account Ref'!A:A))</f>
        <v/>
      </c>
      <c r="C3942" s="33"/>
      <c r="D3942" s="34"/>
      <c r="E3942" s="34"/>
      <c r="L3942" s="37"/>
      <c r="M3942" s="38" t="str">
        <f t="shared" si="126"/>
        <v/>
      </c>
      <c r="N3942" s="39" t="str">
        <f t="shared" si="127"/>
        <v/>
      </c>
    </row>
    <row r="3943" spans="2:14" x14ac:dyDescent="0.25">
      <c r="B3943" s="16" t="str">
        <f>IF(C3943="","",SUMIF('Account Ref'!B:B,'Trade Sheet'!C3943,'Account Ref'!A:A))</f>
        <v/>
      </c>
      <c r="C3943" s="33"/>
      <c r="D3943" s="34"/>
      <c r="E3943" s="34"/>
      <c r="L3943" s="37"/>
      <c r="M3943" s="38" t="str">
        <f t="shared" si="126"/>
        <v/>
      </c>
      <c r="N3943" s="39" t="str">
        <f t="shared" si="127"/>
        <v/>
      </c>
    </row>
    <row r="3944" spans="2:14" x14ac:dyDescent="0.25">
      <c r="B3944" s="16" t="str">
        <f>IF(C3944="","",SUMIF('Account Ref'!B:B,'Trade Sheet'!C3944,'Account Ref'!A:A))</f>
        <v/>
      </c>
      <c r="C3944" s="33"/>
      <c r="D3944" s="34"/>
      <c r="E3944" s="34"/>
      <c r="L3944" s="37"/>
      <c r="M3944" s="38" t="str">
        <f t="shared" ref="M3944:M4007" si="128">IF(H3944="","",H3944*L3944)</f>
        <v/>
      </c>
      <c r="N3944" s="39" t="str">
        <f t="shared" ref="N3944:N4007" si="129">IF(M3944="","",I3944*-M3944)</f>
        <v/>
      </c>
    </row>
    <row r="3945" spans="2:14" x14ac:dyDescent="0.25">
      <c r="B3945" s="16" t="str">
        <f>IF(C3945="","",SUMIF('Account Ref'!B:B,'Trade Sheet'!C3945,'Account Ref'!A:A))</f>
        <v/>
      </c>
      <c r="C3945" s="33"/>
      <c r="D3945" s="34"/>
      <c r="E3945" s="34"/>
      <c r="L3945" s="37"/>
      <c r="M3945" s="38" t="str">
        <f t="shared" si="128"/>
        <v/>
      </c>
      <c r="N3945" s="39" t="str">
        <f t="shared" si="129"/>
        <v/>
      </c>
    </row>
    <row r="3946" spans="2:14" x14ac:dyDescent="0.25">
      <c r="B3946" s="16" t="str">
        <f>IF(C3946="","",SUMIF('Account Ref'!B:B,'Trade Sheet'!C3946,'Account Ref'!A:A))</f>
        <v/>
      </c>
      <c r="C3946" s="33"/>
      <c r="D3946" s="34"/>
      <c r="E3946" s="34"/>
      <c r="L3946" s="37"/>
      <c r="M3946" s="38" t="str">
        <f t="shared" si="128"/>
        <v/>
      </c>
      <c r="N3946" s="39" t="str">
        <f t="shared" si="129"/>
        <v/>
      </c>
    </row>
    <row r="3947" spans="2:14" x14ac:dyDescent="0.25">
      <c r="B3947" s="16" t="str">
        <f>IF(C3947="","",SUMIF('Account Ref'!B:B,'Trade Sheet'!C3947,'Account Ref'!A:A))</f>
        <v/>
      </c>
      <c r="C3947" s="33"/>
      <c r="D3947" s="34"/>
      <c r="E3947" s="34"/>
      <c r="L3947" s="37"/>
      <c r="M3947" s="38" t="str">
        <f t="shared" si="128"/>
        <v/>
      </c>
      <c r="N3947" s="39" t="str">
        <f t="shared" si="129"/>
        <v/>
      </c>
    </row>
    <row r="3948" spans="2:14" x14ac:dyDescent="0.25">
      <c r="B3948" s="16" t="str">
        <f>IF(C3948="","",SUMIF('Account Ref'!B:B,'Trade Sheet'!C3948,'Account Ref'!A:A))</f>
        <v/>
      </c>
      <c r="C3948" s="33"/>
      <c r="D3948" s="34"/>
      <c r="E3948" s="34"/>
      <c r="L3948" s="37"/>
      <c r="M3948" s="38" t="str">
        <f t="shared" si="128"/>
        <v/>
      </c>
      <c r="N3948" s="39" t="str">
        <f t="shared" si="129"/>
        <v/>
      </c>
    </row>
    <row r="3949" spans="2:14" x14ac:dyDescent="0.25">
      <c r="B3949" s="16" t="str">
        <f>IF(C3949="","",SUMIF('Account Ref'!B:B,'Trade Sheet'!C3949,'Account Ref'!A:A))</f>
        <v/>
      </c>
      <c r="C3949" s="33"/>
      <c r="D3949" s="34"/>
      <c r="E3949" s="34"/>
      <c r="L3949" s="37"/>
      <c r="M3949" s="38" t="str">
        <f t="shared" si="128"/>
        <v/>
      </c>
      <c r="N3949" s="39" t="str">
        <f t="shared" si="129"/>
        <v/>
      </c>
    </row>
    <row r="3950" spans="2:14" x14ac:dyDescent="0.25">
      <c r="B3950" s="16" t="str">
        <f>IF(C3950="","",SUMIF('Account Ref'!B:B,'Trade Sheet'!C3950,'Account Ref'!A:A))</f>
        <v/>
      </c>
      <c r="C3950" s="33"/>
      <c r="D3950" s="34"/>
      <c r="E3950" s="34"/>
      <c r="L3950" s="37"/>
      <c r="M3950" s="38" t="str">
        <f t="shared" si="128"/>
        <v/>
      </c>
      <c r="N3950" s="39" t="str">
        <f t="shared" si="129"/>
        <v/>
      </c>
    </row>
    <row r="3951" spans="2:14" x14ac:dyDescent="0.25">
      <c r="B3951" s="16" t="str">
        <f>IF(C3951="","",SUMIF('Account Ref'!B:B,'Trade Sheet'!C3951,'Account Ref'!A:A))</f>
        <v/>
      </c>
      <c r="C3951" s="33"/>
      <c r="D3951" s="34"/>
      <c r="E3951" s="34"/>
      <c r="L3951" s="37"/>
      <c r="M3951" s="38" t="str">
        <f t="shared" si="128"/>
        <v/>
      </c>
      <c r="N3951" s="39" t="str">
        <f t="shared" si="129"/>
        <v/>
      </c>
    </row>
    <row r="3952" spans="2:14" x14ac:dyDescent="0.25">
      <c r="B3952" s="16" t="str">
        <f>IF(C3952="","",SUMIF('Account Ref'!B:B,'Trade Sheet'!C3952,'Account Ref'!A:A))</f>
        <v/>
      </c>
      <c r="C3952" s="33"/>
      <c r="D3952" s="34"/>
      <c r="E3952" s="34"/>
      <c r="L3952" s="37"/>
      <c r="M3952" s="38" t="str">
        <f t="shared" si="128"/>
        <v/>
      </c>
      <c r="N3952" s="39" t="str">
        <f t="shared" si="129"/>
        <v/>
      </c>
    </row>
    <row r="3953" spans="2:14" x14ac:dyDescent="0.25">
      <c r="B3953" s="16" t="str">
        <f>IF(C3953="","",SUMIF('Account Ref'!B:B,'Trade Sheet'!C3953,'Account Ref'!A:A))</f>
        <v/>
      </c>
      <c r="C3953" s="33"/>
      <c r="D3953" s="34"/>
      <c r="E3953" s="34"/>
      <c r="L3953" s="37"/>
      <c r="M3953" s="38" t="str">
        <f t="shared" si="128"/>
        <v/>
      </c>
      <c r="N3953" s="39" t="str">
        <f t="shared" si="129"/>
        <v/>
      </c>
    </row>
    <row r="3954" spans="2:14" x14ac:dyDescent="0.25">
      <c r="B3954" s="16" t="str">
        <f>IF(C3954="","",SUMIF('Account Ref'!B:B,'Trade Sheet'!C3954,'Account Ref'!A:A))</f>
        <v/>
      </c>
      <c r="C3954" s="33"/>
      <c r="D3954" s="34"/>
      <c r="E3954" s="34"/>
      <c r="L3954" s="37"/>
      <c r="M3954" s="38" t="str">
        <f t="shared" si="128"/>
        <v/>
      </c>
      <c r="N3954" s="39" t="str">
        <f t="shared" si="129"/>
        <v/>
      </c>
    </row>
    <row r="3955" spans="2:14" x14ac:dyDescent="0.25">
      <c r="B3955" s="16" t="str">
        <f>IF(C3955="","",SUMIF('Account Ref'!B:B,'Trade Sheet'!C3955,'Account Ref'!A:A))</f>
        <v/>
      </c>
      <c r="C3955" s="33"/>
      <c r="D3955" s="34"/>
      <c r="E3955" s="34"/>
      <c r="L3955" s="37"/>
      <c r="M3955" s="38" t="str">
        <f t="shared" si="128"/>
        <v/>
      </c>
      <c r="N3955" s="39" t="str">
        <f t="shared" si="129"/>
        <v/>
      </c>
    </row>
    <row r="3956" spans="2:14" x14ac:dyDescent="0.25">
      <c r="B3956" s="16" t="str">
        <f>IF(C3956="","",SUMIF('Account Ref'!B:B,'Trade Sheet'!C3956,'Account Ref'!A:A))</f>
        <v/>
      </c>
      <c r="C3956" s="33"/>
      <c r="D3956" s="34"/>
      <c r="E3956" s="34"/>
      <c r="L3956" s="37"/>
      <c r="M3956" s="38" t="str">
        <f t="shared" si="128"/>
        <v/>
      </c>
      <c r="N3956" s="39" t="str">
        <f t="shared" si="129"/>
        <v/>
      </c>
    </row>
    <row r="3957" spans="2:14" x14ac:dyDescent="0.25">
      <c r="B3957" s="16" t="str">
        <f>IF(C3957="","",SUMIF('Account Ref'!B:B,'Trade Sheet'!C3957,'Account Ref'!A:A))</f>
        <v/>
      </c>
      <c r="C3957" s="33"/>
      <c r="D3957" s="34"/>
      <c r="E3957" s="34"/>
      <c r="L3957" s="37"/>
      <c r="M3957" s="38" t="str">
        <f t="shared" si="128"/>
        <v/>
      </c>
      <c r="N3957" s="39" t="str">
        <f t="shared" si="129"/>
        <v/>
      </c>
    </row>
    <row r="3958" spans="2:14" x14ac:dyDescent="0.25">
      <c r="B3958" s="16" t="str">
        <f>IF(C3958="","",SUMIF('Account Ref'!B:B,'Trade Sheet'!C3958,'Account Ref'!A:A))</f>
        <v/>
      </c>
      <c r="C3958" s="33"/>
      <c r="D3958" s="34"/>
      <c r="E3958" s="34"/>
      <c r="L3958" s="37"/>
      <c r="M3958" s="38" t="str">
        <f t="shared" si="128"/>
        <v/>
      </c>
      <c r="N3958" s="39" t="str">
        <f t="shared" si="129"/>
        <v/>
      </c>
    </row>
    <row r="3959" spans="2:14" x14ac:dyDescent="0.25">
      <c r="B3959" s="16" t="str">
        <f>IF(C3959="","",SUMIF('Account Ref'!B:B,'Trade Sheet'!C3959,'Account Ref'!A:A))</f>
        <v/>
      </c>
      <c r="C3959" s="33"/>
      <c r="D3959" s="34"/>
      <c r="E3959" s="34"/>
      <c r="L3959" s="37"/>
      <c r="M3959" s="38" t="str">
        <f t="shared" si="128"/>
        <v/>
      </c>
      <c r="N3959" s="39" t="str">
        <f t="shared" si="129"/>
        <v/>
      </c>
    </row>
    <row r="3960" spans="2:14" x14ac:dyDescent="0.25">
      <c r="B3960" s="16" t="str">
        <f>IF(C3960="","",SUMIF('Account Ref'!B:B,'Trade Sheet'!C3960,'Account Ref'!A:A))</f>
        <v/>
      </c>
      <c r="C3960" s="33"/>
      <c r="D3960" s="34"/>
      <c r="E3960" s="34"/>
      <c r="L3960" s="37"/>
      <c r="M3960" s="38" t="str">
        <f t="shared" si="128"/>
        <v/>
      </c>
      <c r="N3960" s="39" t="str">
        <f t="shared" si="129"/>
        <v/>
      </c>
    </row>
    <row r="3961" spans="2:14" x14ac:dyDescent="0.25">
      <c r="B3961" s="16" t="str">
        <f>IF(C3961="","",SUMIF('Account Ref'!B:B,'Trade Sheet'!C3961,'Account Ref'!A:A))</f>
        <v/>
      </c>
      <c r="C3961" s="33"/>
      <c r="D3961" s="34"/>
      <c r="E3961" s="34"/>
      <c r="L3961" s="37"/>
      <c r="M3961" s="38" t="str">
        <f t="shared" si="128"/>
        <v/>
      </c>
      <c r="N3961" s="39" t="str">
        <f t="shared" si="129"/>
        <v/>
      </c>
    </row>
    <row r="3962" spans="2:14" x14ac:dyDescent="0.25">
      <c r="B3962" s="16" t="str">
        <f>IF(C3962="","",SUMIF('Account Ref'!B:B,'Trade Sheet'!C3962,'Account Ref'!A:A))</f>
        <v/>
      </c>
      <c r="C3962" s="33"/>
      <c r="D3962" s="34"/>
      <c r="E3962" s="34"/>
      <c r="L3962" s="37"/>
      <c r="M3962" s="38" t="str">
        <f t="shared" si="128"/>
        <v/>
      </c>
      <c r="N3962" s="39" t="str">
        <f t="shared" si="129"/>
        <v/>
      </c>
    </row>
    <row r="3963" spans="2:14" x14ac:dyDescent="0.25">
      <c r="B3963" s="16" t="str">
        <f>IF(C3963="","",SUMIF('Account Ref'!B:B,'Trade Sheet'!C3963,'Account Ref'!A:A))</f>
        <v/>
      </c>
      <c r="C3963" s="33"/>
      <c r="D3963" s="34"/>
      <c r="E3963" s="34"/>
      <c r="L3963" s="37"/>
      <c r="M3963" s="38" t="str">
        <f t="shared" si="128"/>
        <v/>
      </c>
      <c r="N3963" s="39" t="str">
        <f t="shared" si="129"/>
        <v/>
      </c>
    </row>
    <row r="3964" spans="2:14" x14ac:dyDescent="0.25">
      <c r="B3964" s="16" t="str">
        <f>IF(C3964="","",SUMIF('Account Ref'!B:B,'Trade Sheet'!C3964,'Account Ref'!A:A))</f>
        <v/>
      </c>
      <c r="C3964" s="33"/>
      <c r="D3964" s="34"/>
      <c r="E3964" s="34"/>
      <c r="L3964" s="37"/>
      <c r="M3964" s="38" t="str">
        <f t="shared" si="128"/>
        <v/>
      </c>
      <c r="N3964" s="39" t="str">
        <f t="shared" si="129"/>
        <v/>
      </c>
    </row>
    <row r="3965" spans="2:14" x14ac:dyDescent="0.25">
      <c r="B3965" s="16" t="str">
        <f>IF(C3965="","",SUMIF('Account Ref'!B:B,'Trade Sheet'!C3965,'Account Ref'!A:A))</f>
        <v/>
      </c>
      <c r="C3965" s="33"/>
      <c r="D3965" s="34"/>
      <c r="E3965" s="34"/>
      <c r="L3965" s="37"/>
      <c r="M3965" s="38" t="str">
        <f t="shared" si="128"/>
        <v/>
      </c>
      <c r="N3965" s="39" t="str">
        <f t="shared" si="129"/>
        <v/>
      </c>
    </row>
    <row r="3966" spans="2:14" x14ac:dyDescent="0.25">
      <c r="B3966" s="16" t="str">
        <f>IF(C3966="","",SUMIF('Account Ref'!B:B,'Trade Sheet'!C3966,'Account Ref'!A:A))</f>
        <v/>
      </c>
      <c r="C3966" s="33"/>
      <c r="D3966" s="34"/>
      <c r="E3966" s="34"/>
      <c r="L3966" s="37"/>
      <c r="M3966" s="38" t="str">
        <f t="shared" si="128"/>
        <v/>
      </c>
      <c r="N3966" s="39" t="str">
        <f t="shared" si="129"/>
        <v/>
      </c>
    </row>
    <row r="3967" spans="2:14" x14ac:dyDescent="0.25">
      <c r="B3967" s="16" t="str">
        <f>IF(C3967="","",SUMIF('Account Ref'!B:B,'Trade Sheet'!C3967,'Account Ref'!A:A))</f>
        <v/>
      </c>
      <c r="C3967" s="33"/>
      <c r="D3967" s="34"/>
      <c r="E3967" s="34"/>
      <c r="L3967" s="37"/>
      <c r="M3967" s="38" t="str">
        <f t="shared" si="128"/>
        <v/>
      </c>
      <c r="N3967" s="39" t="str">
        <f t="shared" si="129"/>
        <v/>
      </c>
    </row>
    <row r="3968" spans="2:14" x14ac:dyDescent="0.25">
      <c r="B3968" s="16" t="str">
        <f>IF(C3968="","",SUMIF('Account Ref'!B:B,'Trade Sheet'!C3968,'Account Ref'!A:A))</f>
        <v/>
      </c>
      <c r="C3968" s="33"/>
      <c r="D3968" s="34"/>
      <c r="E3968" s="34"/>
      <c r="L3968" s="37"/>
      <c r="M3968" s="38" t="str">
        <f t="shared" si="128"/>
        <v/>
      </c>
      <c r="N3968" s="39" t="str">
        <f t="shared" si="129"/>
        <v/>
      </c>
    </row>
    <row r="3969" spans="2:14" x14ac:dyDescent="0.25">
      <c r="B3969" s="16" t="str">
        <f>IF(C3969="","",SUMIF('Account Ref'!B:B,'Trade Sheet'!C3969,'Account Ref'!A:A))</f>
        <v/>
      </c>
      <c r="C3969" s="33"/>
      <c r="D3969" s="34"/>
      <c r="E3969" s="34"/>
      <c r="L3969" s="37"/>
      <c r="M3969" s="38" t="str">
        <f t="shared" si="128"/>
        <v/>
      </c>
      <c r="N3969" s="39" t="str">
        <f t="shared" si="129"/>
        <v/>
      </c>
    </row>
    <row r="3970" spans="2:14" x14ac:dyDescent="0.25">
      <c r="B3970" s="16" t="str">
        <f>IF(C3970="","",SUMIF('Account Ref'!B:B,'Trade Sheet'!C3970,'Account Ref'!A:A))</f>
        <v/>
      </c>
      <c r="C3970" s="33"/>
      <c r="D3970" s="34"/>
      <c r="E3970" s="34"/>
      <c r="L3970" s="37"/>
      <c r="M3970" s="38" t="str">
        <f t="shared" si="128"/>
        <v/>
      </c>
      <c r="N3970" s="39" t="str">
        <f t="shared" si="129"/>
        <v/>
      </c>
    </row>
    <row r="3971" spans="2:14" x14ac:dyDescent="0.25">
      <c r="B3971" s="16" t="str">
        <f>IF(C3971="","",SUMIF('Account Ref'!B:B,'Trade Sheet'!C3971,'Account Ref'!A:A))</f>
        <v/>
      </c>
      <c r="C3971" s="33"/>
      <c r="D3971" s="34"/>
      <c r="E3971" s="34"/>
      <c r="L3971" s="37"/>
      <c r="M3971" s="38" t="str">
        <f t="shared" si="128"/>
        <v/>
      </c>
      <c r="N3971" s="39" t="str">
        <f t="shared" si="129"/>
        <v/>
      </c>
    </row>
    <row r="3972" spans="2:14" x14ac:dyDescent="0.25">
      <c r="B3972" s="16" t="str">
        <f>IF(C3972="","",SUMIF('Account Ref'!B:B,'Trade Sheet'!C3972,'Account Ref'!A:A))</f>
        <v/>
      </c>
      <c r="C3972" s="33"/>
      <c r="D3972" s="34"/>
      <c r="E3972" s="34"/>
      <c r="L3972" s="37"/>
      <c r="M3972" s="38" t="str">
        <f t="shared" si="128"/>
        <v/>
      </c>
      <c r="N3972" s="39" t="str">
        <f t="shared" si="129"/>
        <v/>
      </c>
    </row>
    <row r="3973" spans="2:14" x14ac:dyDescent="0.25">
      <c r="B3973" s="16" t="str">
        <f>IF(C3973="","",SUMIF('Account Ref'!B:B,'Trade Sheet'!C3973,'Account Ref'!A:A))</f>
        <v/>
      </c>
      <c r="C3973" s="33"/>
      <c r="D3973" s="34"/>
      <c r="E3973" s="34"/>
      <c r="L3973" s="37"/>
      <c r="M3973" s="38" t="str">
        <f t="shared" si="128"/>
        <v/>
      </c>
      <c r="N3973" s="39" t="str">
        <f t="shared" si="129"/>
        <v/>
      </c>
    </row>
    <row r="3974" spans="2:14" x14ac:dyDescent="0.25">
      <c r="B3974" s="16" t="str">
        <f>IF(C3974="","",SUMIF('Account Ref'!B:B,'Trade Sheet'!C3974,'Account Ref'!A:A))</f>
        <v/>
      </c>
      <c r="C3974" s="33"/>
      <c r="D3974" s="34"/>
      <c r="E3974" s="34"/>
      <c r="L3974" s="37"/>
      <c r="M3974" s="38" t="str">
        <f t="shared" si="128"/>
        <v/>
      </c>
      <c r="N3974" s="39" t="str">
        <f t="shared" si="129"/>
        <v/>
      </c>
    </row>
    <row r="3975" spans="2:14" x14ac:dyDescent="0.25">
      <c r="B3975" s="16" t="str">
        <f>IF(C3975="","",SUMIF('Account Ref'!B:B,'Trade Sheet'!C3975,'Account Ref'!A:A))</f>
        <v/>
      </c>
      <c r="C3975" s="33"/>
      <c r="D3975" s="34"/>
      <c r="E3975" s="34"/>
      <c r="L3975" s="37"/>
      <c r="M3975" s="38" t="str">
        <f t="shared" si="128"/>
        <v/>
      </c>
      <c r="N3975" s="39" t="str">
        <f t="shared" si="129"/>
        <v/>
      </c>
    </row>
    <row r="3976" spans="2:14" x14ac:dyDescent="0.25">
      <c r="B3976" s="16" t="str">
        <f>IF(C3976="","",SUMIF('Account Ref'!B:B,'Trade Sheet'!C3976,'Account Ref'!A:A))</f>
        <v/>
      </c>
      <c r="C3976" s="33"/>
      <c r="D3976" s="34"/>
      <c r="E3976" s="34"/>
      <c r="L3976" s="37"/>
      <c r="M3976" s="38" t="str">
        <f t="shared" si="128"/>
        <v/>
      </c>
      <c r="N3976" s="39" t="str">
        <f t="shared" si="129"/>
        <v/>
      </c>
    </row>
    <row r="3977" spans="2:14" x14ac:dyDescent="0.25">
      <c r="B3977" s="16" t="str">
        <f>IF(C3977="","",SUMIF('Account Ref'!B:B,'Trade Sheet'!C3977,'Account Ref'!A:A))</f>
        <v/>
      </c>
      <c r="C3977" s="33"/>
      <c r="D3977" s="34"/>
      <c r="E3977" s="34"/>
      <c r="L3977" s="37"/>
      <c r="M3977" s="38" t="str">
        <f t="shared" si="128"/>
        <v/>
      </c>
      <c r="N3977" s="39" t="str">
        <f t="shared" si="129"/>
        <v/>
      </c>
    </row>
    <row r="3978" spans="2:14" x14ac:dyDescent="0.25">
      <c r="B3978" s="16" t="str">
        <f>IF(C3978="","",SUMIF('Account Ref'!B:B,'Trade Sheet'!C3978,'Account Ref'!A:A))</f>
        <v/>
      </c>
      <c r="C3978" s="33"/>
      <c r="D3978" s="34"/>
      <c r="E3978" s="34"/>
      <c r="L3978" s="37"/>
      <c r="M3978" s="38" t="str">
        <f t="shared" si="128"/>
        <v/>
      </c>
      <c r="N3978" s="39" t="str">
        <f t="shared" si="129"/>
        <v/>
      </c>
    </row>
    <row r="3979" spans="2:14" x14ac:dyDescent="0.25">
      <c r="B3979" s="16" t="str">
        <f>IF(C3979="","",SUMIF('Account Ref'!B:B,'Trade Sheet'!C3979,'Account Ref'!A:A))</f>
        <v/>
      </c>
      <c r="C3979" s="33"/>
      <c r="D3979" s="34"/>
      <c r="E3979" s="34"/>
      <c r="L3979" s="37"/>
      <c r="M3979" s="38" t="str">
        <f t="shared" si="128"/>
        <v/>
      </c>
      <c r="N3979" s="39" t="str">
        <f t="shared" si="129"/>
        <v/>
      </c>
    </row>
    <row r="3980" spans="2:14" x14ac:dyDescent="0.25">
      <c r="B3980" s="16" t="str">
        <f>IF(C3980="","",SUMIF('Account Ref'!B:B,'Trade Sheet'!C3980,'Account Ref'!A:A))</f>
        <v/>
      </c>
      <c r="C3980" s="33"/>
      <c r="D3980" s="34"/>
      <c r="E3980" s="34"/>
      <c r="L3980" s="37"/>
      <c r="M3980" s="38" t="str">
        <f t="shared" si="128"/>
        <v/>
      </c>
      <c r="N3980" s="39" t="str">
        <f t="shared" si="129"/>
        <v/>
      </c>
    </row>
    <row r="3981" spans="2:14" x14ac:dyDescent="0.25">
      <c r="B3981" s="16" t="str">
        <f>IF(C3981="","",SUMIF('Account Ref'!B:B,'Trade Sheet'!C3981,'Account Ref'!A:A))</f>
        <v/>
      </c>
      <c r="C3981" s="33"/>
      <c r="D3981" s="34"/>
      <c r="E3981" s="34"/>
      <c r="L3981" s="37"/>
      <c r="M3981" s="38" t="str">
        <f t="shared" si="128"/>
        <v/>
      </c>
      <c r="N3981" s="39" t="str">
        <f t="shared" si="129"/>
        <v/>
      </c>
    </row>
    <row r="3982" spans="2:14" x14ac:dyDescent="0.25">
      <c r="B3982" s="16" t="str">
        <f>IF(C3982="","",SUMIF('Account Ref'!B:B,'Trade Sheet'!C3982,'Account Ref'!A:A))</f>
        <v/>
      </c>
      <c r="C3982" s="33"/>
      <c r="D3982" s="34"/>
      <c r="E3982" s="34"/>
      <c r="L3982" s="37"/>
      <c r="M3982" s="38" t="str">
        <f t="shared" si="128"/>
        <v/>
      </c>
      <c r="N3982" s="39" t="str">
        <f t="shared" si="129"/>
        <v/>
      </c>
    </row>
    <row r="3983" spans="2:14" x14ac:dyDescent="0.25">
      <c r="B3983" s="16" t="str">
        <f>IF(C3983="","",SUMIF('Account Ref'!B:B,'Trade Sheet'!C3983,'Account Ref'!A:A))</f>
        <v/>
      </c>
      <c r="C3983" s="33"/>
      <c r="D3983" s="34"/>
      <c r="E3983" s="34"/>
      <c r="L3983" s="37"/>
      <c r="M3983" s="38" t="str">
        <f t="shared" si="128"/>
        <v/>
      </c>
      <c r="N3983" s="39" t="str">
        <f t="shared" si="129"/>
        <v/>
      </c>
    </row>
    <row r="3984" spans="2:14" x14ac:dyDescent="0.25">
      <c r="B3984" s="16" t="str">
        <f>IF(C3984="","",SUMIF('Account Ref'!B:B,'Trade Sheet'!C3984,'Account Ref'!A:A))</f>
        <v/>
      </c>
      <c r="C3984" s="33"/>
      <c r="D3984" s="34"/>
      <c r="E3984" s="34"/>
      <c r="L3984" s="37"/>
      <c r="M3984" s="38" t="str">
        <f t="shared" si="128"/>
        <v/>
      </c>
      <c r="N3984" s="39" t="str">
        <f t="shared" si="129"/>
        <v/>
      </c>
    </row>
    <row r="3985" spans="2:14" x14ac:dyDescent="0.25">
      <c r="B3985" s="16" t="str">
        <f>IF(C3985="","",SUMIF('Account Ref'!B:B,'Trade Sheet'!C3985,'Account Ref'!A:A))</f>
        <v/>
      </c>
      <c r="C3985" s="33"/>
      <c r="D3985" s="34"/>
      <c r="E3985" s="34"/>
      <c r="L3985" s="37"/>
      <c r="M3985" s="38" t="str">
        <f t="shared" si="128"/>
        <v/>
      </c>
      <c r="N3985" s="39" t="str">
        <f t="shared" si="129"/>
        <v/>
      </c>
    </row>
    <row r="3986" spans="2:14" x14ac:dyDescent="0.25">
      <c r="B3986" s="16" t="str">
        <f>IF(C3986="","",SUMIF('Account Ref'!B:B,'Trade Sheet'!C3986,'Account Ref'!A:A))</f>
        <v/>
      </c>
      <c r="C3986" s="33"/>
      <c r="D3986" s="34"/>
      <c r="E3986" s="34"/>
      <c r="L3986" s="37"/>
      <c r="M3986" s="38" t="str">
        <f t="shared" si="128"/>
        <v/>
      </c>
      <c r="N3986" s="39" t="str">
        <f t="shared" si="129"/>
        <v/>
      </c>
    </row>
    <row r="3987" spans="2:14" x14ac:dyDescent="0.25">
      <c r="B3987" s="16" t="str">
        <f>IF(C3987="","",SUMIF('Account Ref'!B:B,'Trade Sheet'!C3987,'Account Ref'!A:A))</f>
        <v/>
      </c>
      <c r="C3987" s="33"/>
      <c r="D3987" s="34"/>
      <c r="E3987" s="34"/>
      <c r="L3987" s="37"/>
      <c r="M3987" s="38" t="str">
        <f t="shared" si="128"/>
        <v/>
      </c>
      <c r="N3987" s="39" t="str">
        <f t="shared" si="129"/>
        <v/>
      </c>
    </row>
    <row r="3988" spans="2:14" x14ac:dyDescent="0.25">
      <c r="B3988" s="16" t="str">
        <f>IF(C3988="","",SUMIF('Account Ref'!B:B,'Trade Sheet'!C3988,'Account Ref'!A:A))</f>
        <v/>
      </c>
      <c r="C3988" s="33"/>
      <c r="D3988" s="34"/>
      <c r="E3988" s="34"/>
      <c r="L3988" s="37"/>
      <c r="M3988" s="38" t="str">
        <f t="shared" si="128"/>
        <v/>
      </c>
      <c r="N3988" s="39" t="str">
        <f t="shared" si="129"/>
        <v/>
      </c>
    </row>
    <row r="3989" spans="2:14" x14ac:dyDescent="0.25">
      <c r="B3989" s="16" t="str">
        <f>IF(C3989="","",SUMIF('Account Ref'!B:B,'Trade Sheet'!C3989,'Account Ref'!A:A))</f>
        <v/>
      </c>
      <c r="C3989" s="33"/>
      <c r="D3989" s="34"/>
      <c r="E3989" s="34"/>
      <c r="L3989" s="37"/>
      <c r="M3989" s="38" t="str">
        <f t="shared" si="128"/>
        <v/>
      </c>
      <c r="N3989" s="39" t="str">
        <f t="shared" si="129"/>
        <v/>
      </c>
    </row>
    <row r="3990" spans="2:14" x14ac:dyDescent="0.25">
      <c r="B3990" s="16" t="str">
        <f>IF(C3990="","",SUMIF('Account Ref'!B:B,'Trade Sheet'!C3990,'Account Ref'!A:A))</f>
        <v/>
      </c>
      <c r="C3990" s="33"/>
      <c r="D3990" s="34"/>
      <c r="E3990" s="34"/>
      <c r="L3990" s="37"/>
      <c r="M3990" s="38" t="str">
        <f t="shared" si="128"/>
        <v/>
      </c>
      <c r="N3990" s="39" t="str">
        <f t="shared" si="129"/>
        <v/>
      </c>
    </row>
    <row r="3991" spans="2:14" x14ac:dyDescent="0.25">
      <c r="B3991" s="16" t="str">
        <f>IF(C3991="","",SUMIF('Account Ref'!B:B,'Trade Sheet'!C3991,'Account Ref'!A:A))</f>
        <v/>
      </c>
      <c r="C3991" s="33"/>
      <c r="D3991" s="34"/>
      <c r="E3991" s="34"/>
      <c r="L3991" s="37"/>
      <c r="M3991" s="38" t="str">
        <f t="shared" si="128"/>
        <v/>
      </c>
      <c r="N3991" s="39" t="str">
        <f t="shared" si="129"/>
        <v/>
      </c>
    </row>
    <row r="3992" spans="2:14" x14ac:dyDescent="0.25">
      <c r="B3992" s="16" t="str">
        <f>IF(C3992="","",SUMIF('Account Ref'!B:B,'Trade Sheet'!C3992,'Account Ref'!A:A))</f>
        <v/>
      </c>
      <c r="C3992" s="33"/>
      <c r="D3992" s="34"/>
      <c r="E3992" s="34"/>
      <c r="L3992" s="37"/>
      <c r="M3992" s="38" t="str">
        <f t="shared" si="128"/>
        <v/>
      </c>
      <c r="N3992" s="39" t="str">
        <f t="shared" si="129"/>
        <v/>
      </c>
    </row>
    <row r="3993" spans="2:14" x14ac:dyDescent="0.25">
      <c r="B3993" s="16" t="str">
        <f>IF(C3993="","",SUMIF('Account Ref'!B:B,'Trade Sheet'!C3993,'Account Ref'!A:A))</f>
        <v/>
      </c>
      <c r="C3993" s="33"/>
      <c r="D3993" s="34"/>
      <c r="E3993" s="34"/>
      <c r="L3993" s="37"/>
      <c r="M3993" s="38" t="str">
        <f t="shared" si="128"/>
        <v/>
      </c>
      <c r="N3993" s="39" t="str">
        <f t="shared" si="129"/>
        <v/>
      </c>
    </row>
    <row r="3994" spans="2:14" x14ac:dyDescent="0.25">
      <c r="B3994" s="16" t="str">
        <f>IF(C3994="","",SUMIF('Account Ref'!B:B,'Trade Sheet'!C3994,'Account Ref'!A:A))</f>
        <v/>
      </c>
      <c r="C3994" s="33"/>
      <c r="D3994" s="34"/>
      <c r="E3994" s="34"/>
      <c r="L3994" s="37"/>
      <c r="M3994" s="38" t="str">
        <f t="shared" si="128"/>
        <v/>
      </c>
      <c r="N3994" s="39" t="str">
        <f t="shared" si="129"/>
        <v/>
      </c>
    </row>
    <row r="3995" spans="2:14" x14ac:dyDescent="0.25">
      <c r="B3995" s="16" t="str">
        <f>IF(C3995="","",SUMIF('Account Ref'!B:B,'Trade Sheet'!C3995,'Account Ref'!A:A))</f>
        <v/>
      </c>
      <c r="C3995" s="33"/>
      <c r="D3995" s="34"/>
      <c r="E3995" s="34"/>
      <c r="L3995" s="37"/>
      <c r="M3995" s="38" t="str">
        <f t="shared" si="128"/>
        <v/>
      </c>
      <c r="N3995" s="39" t="str">
        <f t="shared" si="129"/>
        <v/>
      </c>
    </row>
    <row r="3996" spans="2:14" x14ac:dyDescent="0.25">
      <c r="B3996" s="16" t="str">
        <f>IF(C3996="","",SUMIF('Account Ref'!B:B,'Trade Sheet'!C3996,'Account Ref'!A:A))</f>
        <v/>
      </c>
      <c r="C3996" s="33"/>
      <c r="D3996" s="34"/>
      <c r="E3996" s="34"/>
      <c r="L3996" s="37"/>
      <c r="M3996" s="38" t="str">
        <f t="shared" si="128"/>
        <v/>
      </c>
      <c r="N3996" s="39" t="str">
        <f t="shared" si="129"/>
        <v/>
      </c>
    </row>
    <row r="3997" spans="2:14" x14ac:dyDescent="0.25">
      <c r="B3997" s="16" t="str">
        <f>IF(C3997="","",SUMIF('Account Ref'!B:B,'Trade Sheet'!C3997,'Account Ref'!A:A))</f>
        <v/>
      </c>
      <c r="C3997" s="33"/>
      <c r="D3997" s="34"/>
      <c r="E3997" s="34"/>
      <c r="L3997" s="37"/>
      <c r="M3997" s="38" t="str">
        <f t="shared" si="128"/>
        <v/>
      </c>
      <c r="N3997" s="39" t="str">
        <f t="shared" si="129"/>
        <v/>
      </c>
    </row>
    <row r="3998" spans="2:14" x14ac:dyDescent="0.25">
      <c r="B3998" s="16" t="str">
        <f>IF(C3998="","",SUMIF('Account Ref'!B:B,'Trade Sheet'!C3998,'Account Ref'!A:A))</f>
        <v/>
      </c>
      <c r="C3998" s="33"/>
      <c r="D3998" s="34"/>
      <c r="E3998" s="34"/>
      <c r="L3998" s="37"/>
      <c r="M3998" s="38" t="str">
        <f t="shared" si="128"/>
        <v/>
      </c>
      <c r="N3998" s="39" t="str">
        <f t="shared" si="129"/>
        <v/>
      </c>
    </row>
    <row r="3999" spans="2:14" x14ac:dyDescent="0.25">
      <c r="B3999" s="16" t="str">
        <f>IF(C3999="","",SUMIF('Account Ref'!B:B,'Trade Sheet'!C3999,'Account Ref'!A:A))</f>
        <v/>
      </c>
      <c r="C3999" s="33"/>
      <c r="D3999" s="34"/>
      <c r="E3999" s="34"/>
      <c r="L3999" s="37"/>
      <c r="M3999" s="38" t="str">
        <f t="shared" si="128"/>
        <v/>
      </c>
      <c r="N3999" s="39" t="str">
        <f t="shared" si="129"/>
        <v/>
      </c>
    </row>
    <row r="4000" spans="2:14" x14ac:dyDescent="0.25">
      <c r="B4000" s="16" t="str">
        <f>IF(C4000="","",SUMIF('Account Ref'!B:B,'Trade Sheet'!C4000,'Account Ref'!A:A))</f>
        <v/>
      </c>
      <c r="C4000" s="33"/>
      <c r="D4000" s="34"/>
      <c r="E4000" s="34"/>
      <c r="L4000" s="37"/>
      <c r="M4000" s="38" t="str">
        <f t="shared" si="128"/>
        <v/>
      </c>
      <c r="N4000" s="39" t="str">
        <f t="shared" si="129"/>
        <v/>
      </c>
    </row>
    <row r="4001" spans="2:14" x14ac:dyDescent="0.25">
      <c r="B4001" s="16" t="str">
        <f>IF(C4001="","",SUMIF('Account Ref'!B:B,'Trade Sheet'!C4001,'Account Ref'!A:A))</f>
        <v/>
      </c>
      <c r="C4001" s="33"/>
      <c r="D4001" s="34"/>
      <c r="E4001" s="34"/>
      <c r="L4001" s="37"/>
      <c r="M4001" s="38" t="str">
        <f t="shared" si="128"/>
        <v/>
      </c>
      <c r="N4001" s="39" t="str">
        <f t="shared" si="129"/>
        <v/>
      </c>
    </row>
    <row r="4002" spans="2:14" x14ac:dyDescent="0.25">
      <c r="B4002" s="16" t="str">
        <f>IF(C4002="","",SUMIF('Account Ref'!B:B,'Trade Sheet'!C4002,'Account Ref'!A:A))</f>
        <v/>
      </c>
      <c r="C4002" s="33"/>
      <c r="D4002" s="34"/>
      <c r="E4002" s="34"/>
      <c r="L4002" s="37"/>
      <c r="M4002" s="38" t="str">
        <f t="shared" si="128"/>
        <v/>
      </c>
      <c r="N4002" s="39" t="str">
        <f t="shared" si="129"/>
        <v/>
      </c>
    </row>
    <row r="4003" spans="2:14" x14ac:dyDescent="0.25">
      <c r="B4003" s="16" t="str">
        <f>IF(C4003="","",SUMIF('Account Ref'!B:B,'Trade Sheet'!C4003,'Account Ref'!A:A))</f>
        <v/>
      </c>
      <c r="C4003" s="33"/>
      <c r="D4003" s="34"/>
      <c r="E4003" s="34"/>
      <c r="L4003" s="37"/>
      <c r="M4003" s="38" t="str">
        <f t="shared" si="128"/>
        <v/>
      </c>
      <c r="N4003" s="39" t="str">
        <f t="shared" si="129"/>
        <v/>
      </c>
    </row>
    <row r="4004" spans="2:14" x14ac:dyDescent="0.25">
      <c r="B4004" s="16" t="str">
        <f>IF(C4004="","",SUMIF('Account Ref'!B:B,'Trade Sheet'!C4004,'Account Ref'!A:A))</f>
        <v/>
      </c>
      <c r="C4004" s="33"/>
      <c r="D4004" s="34"/>
      <c r="E4004" s="34"/>
      <c r="L4004" s="37"/>
      <c r="M4004" s="38" t="str">
        <f t="shared" si="128"/>
        <v/>
      </c>
      <c r="N4004" s="39" t="str">
        <f t="shared" si="129"/>
        <v/>
      </c>
    </row>
    <row r="4005" spans="2:14" x14ac:dyDescent="0.25">
      <c r="B4005" s="16" t="str">
        <f>IF(C4005="","",SUMIF('Account Ref'!B:B,'Trade Sheet'!C4005,'Account Ref'!A:A))</f>
        <v/>
      </c>
      <c r="C4005" s="33"/>
      <c r="D4005" s="34"/>
      <c r="E4005" s="34"/>
      <c r="L4005" s="37"/>
      <c r="M4005" s="38" t="str">
        <f t="shared" si="128"/>
        <v/>
      </c>
      <c r="N4005" s="39" t="str">
        <f t="shared" si="129"/>
        <v/>
      </c>
    </row>
    <row r="4006" spans="2:14" x14ac:dyDescent="0.25">
      <c r="B4006" s="16" t="str">
        <f>IF(C4006="","",SUMIF('Account Ref'!B:B,'Trade Sheet'!C4006,'Account Ref'!A:A))</f>
        <v/>
      </c>
      <c r="C4006" s="33"/>
      <c r="D4006" s="34"/>
      <c r="E4006" s="34"/>
      <c r="L4006" s="37"/>
      <c r="M4006" s="38" t="str">
        <f t="shared" si="128"/>
        <v/>
      </c>
      <c r="N4006" s="39" t="str">
        <f t="shared" si="129"/>
        <v/>
      </c>
    </row>
    <row r="4007" spans="2:14" x14ac:dyDescent="0.25">
      <c r="B4007" s="16" t="str">
        <f>IF(C4007="","",SUMIF('Account Ref'!B:B,'Trade Sheet'!C4007,'Account Ref'!A:A))</f>
        <v/>
      </c>
      <c r="C4007" s="33"/>
      <c r="D4007" s="34"/>
      <c r="E4007" s="34"/>
      <c r="L4007" s="37"/>
      <c r="M4007" s="38" t="str">
        <f t="shared" si="128"/>
        <v/>
      </c>
      <c r="N4007" s="39" t="str">
        <f t="shared" si="129"/>
        <v/>
      </c>
    </row>
    <row r="4008" spans="2:14" x14ac:dyDescent="0.25">
      <c r="B4008" s="16" t="str">
        <f>IF(C4008="","",SUMIF('Account Ref'!B:B,'Trade Sheet'!C4008,'Account Ref'!A:A))</f>
        <v/>
      </c>
      <c r="C4008" s="33"/>
      <c r="D4008" s="34"/>
      <c r="E4008" s="34"/>
      <c r="L4008" s="37"/>
      <c r="M4008" s="38" t="str">
        <f t="shared" ref="M4008:M4071" si="130">IF(H4008="","",H4008*L4008)</f>
        <v/>
      </c>
      <c r="N4008" s="39" t="str">
        <f t="shared" ref="N4008:N4071" si="131">IF(M4008="","",I4008*-M4008)</f>
        <v/>
      </c>
    </row>
    <row r="4009" spans="2:14" x14ac:dyDescent="0.25">
      <c r="B4009" s="16" t="str">
        <f>IF(C4009="","",SUMIF('Account Ref'!B:B,'Trade Sheet'!C4009,'Account Ref'!A:A))</f>
        <v/>
      </c>
      <c r="C4009" s="33"/>
      <c r="D4009" s="34"/>
      <c r="E4009" s="34"/>
      <c r="L4009" s="37"/>
      <c r="M4009" s="38" t="str">
        <f t="shared" si="130"/>
        <v/>
      </c>
      <c r="N4009" s="39" t="str">
        <f t="shared" si="131"/>
        <v/>
      </c>
    </row>
    <row r="4010" spans="2:14" x14ac:dyDescent="0.25">
      <c r="B4010" s="16" t="str">
        <f>IF(C4010="","",SUMIF('Account Ref'!B:B,'Trade Sheet'!C4010,'Account Ref'!A:A))</f>
        <v/>
      </c>
      <c r="C4010" s="33"/>
      <c r="D4010" s="34"/>
      <c r="E4010" s="34"/>
      <c r="L4010" s="37"/>
      <c r="M4010" s="38" t="str">
        <f t="shared" si="130"/>
        <v/>
      </c>
      <c r="N4010" s="39" t="str">
        <f t="shared" si="131"/>
        <v/>
      </c>
    </row>
    <row r="4011" spans="2:14" x14ac:dyDescent="0.25">
      <c r="B4011" s="16" t="str">
        <f>IF(C4011="","",SUMIF('Account Ref'!B:B,'Trade Sheet'!C4011,'Account Ref'!A:A))</f>
        <v/>
      </c>
      <c r="C4011" s="33"/>
      <c r="D4011" s="34"/>
      <c r="E4011" s="34"/>
      <c r="L4011" s="37"/>
      <c r="M4011" s="38" t="str">
        <f t="shared" si="130"/>
        <v/>
      </c>
      <c r="N4011" s="39" t="str">
        <f t="shared" si="131"/>
        <v/>
      </c>
    </row>
    <row r="4012" spans="2:14" x14ac:dyDescent="0.25">
      <c r="B4012" s="16" t="str">
        <f>IF(C4012="","",SUMIF('Account Ref'!B:B,'Trade Sheet'!C4012,'Account Ref'!A:A))</f>
        <v/>
      </c>
      <c r="C4012" s="33"/>
      <c r="D4012" s="34"/>
      <c r="E4012" s="34"/>
      <c r="L4012" s="37"/>
      <c r="M4012" s="38" t="str">
        <f t="shared" si="130"/>
        <v/>
      </c>
      <c r="N4012" s="39" t="str">
        <f t="shared" si="131"/>
        <v/>
      </c>
    </row>
    <row r="4013" spans="2:14" x14ac:dyDescent="0.25">
      <c r="B4013" s="16" t="str">
        <f>IF(C4013="","",SUMIF('Account Ref'!B:B,'Trade Sheet'!C4013,'Account Ref'!A:A))</f>
        <v/>
      </c>
      <c r="C4013" s="33"/>
      <c r="D4013" s="34"/>
      <c r="E4013" s="34"/>
      <c r="L4013" s="37"/>
      <c r="M4013" s="38" t="str">
        <f t="shared" si="130"/>
        <v/>
      </c>
      <c r="N4013" s="39" t="str">
        <f t="shared" si="131"/>
        <v/>
      </c>
    </row>
    <row r="4014" spans="2:14" x14ac:dyDescent="0.25">
      <c r="B4014" s="16" t="str">
        <f>IF(C4014="","",SUMIF('Account Ref'!B:B,'Trade Sheet'!C4014,'Account Ref'!A:A))</f>
        <v/>
      </c>
      <c r="C4014" s="33"/>
      <c r="D4014" s="34"/>
      <c r="E4014" s="34"/>
      <c r="L4014" s="37"/>
      <c r="M4014" s="38" t="str">
        <f t="shared" si="130"/>
        <v/>
      </c>
      <c r="N4014" s="39" t="str">
        <f t="shared" si="131"/>
        <v/>
      </c>
    </row>
    <row r="4015" spans="2:14" x14ac:dyDescent="0.25">
      <c r="B4015" s="16" t="str">
        <f>IF(C4015="","",SUMIF('Account Ref'!B:B,'Trade Sheet'!C4015,'Account Ref'!A:A))</f>
        <v/>
      </c>
      <c r="C4015" s="33"/>
      <c r="D4015" s="34"/>
      <c r="E4015" s="34"/>
      <c r="L4015" s="37"/>
      <c r="M4015" s="38" t="str">
        <f t="shared" si="130"/>
        <v/>
      </c>
      <c r="N4015" s="39" t="str">
        <f t="shared" si="131"/>
        <v/>
      </c>
    </row>
    <row r="4016" spans="2:14" x14ac:dyDescent="0.25">
      <c r="B4016" s="16" t="str">
        <f>IF(C4016="","",SUMIF('Account Ref'!B:B,'Trade Sheet'!C4016,'Account Ref'!A:A))</f>
        <v/>
      </c>
      <c r="C4016" s="33"/>
      <c r="D4016" s="34"/>
      <c r="E4016" s="34"/>
      <c r="L4016" s="37"/>
      <c r="M4016" s="38" t="str">
        <f t="shared" si="130"/>
        <v/>
      </c>
      <c r="N4016" s="39" t="str">
        <f t="shared" si="131"/>
        <v/>
      </c>
    </row>
    <row r="4017" spans="2:14" x14ac:dyDescent="0.25">
      <c r="B4017" s="16" t="str">
        <f>IF(C4017="","",SUMIF('Account Ref'!B:B,'Trade Sheet'!C4017,'Account Ref'!A:A))</f>
        <v/>
      </c>
      <c r="C4017" s="33"/>
      <c r="D4017" s="34"/>
      <c r="E4017" s="34"/>
      <c r="L4017" s="37"/>
      <c r="M4017" s="38" t="str">
        <f t="shared" si="130"/>
        <v/>
      </c>
      <c r="N4017" s="39" t="str">
        <f t="shared" si="131"/>
        <v/>
      </c>
    </row>
    <row r="4018" spans="2:14" x14ac:dyDescent="0.25">
      <c r="B4018" s="16" t="str">
        <f>IF(C4018="","",SUMIF('Account Ref'!B:B,'Trade Sheet'!C4018,'Account Ref'!A:A))</f>
        <v/>
      </c>
      <c r="C4018" s="33"/>
      <c r="D4018" s="34"/>
      <c r="E4018" s="34"/>
      <c r="L4018" s="37"/>
      <c r="M4018" s="38" t="str">
        <f t="shared" si="130"/>
        <v/>
      </c>
      <c r="N4018" s="39" t="str">
        <f t="shared" si="131"/>
        <v/>
      </c>
    </row>
    <row r="4019" spans="2:14" x14ac:dyDescent="0.25">
      <c r="B4019" s="16" t="str">
        <f>IF(C4019="","",SUMIF('Account Ref'!B:B,'Trade Sheet'!C4019,'Account Ref'!A:A))</f>
        <v/>
      </c>
      <c r="C4019" s="33"/>
      <c r="D4019" s="34"/>
      <c r="E4019" s="34"/>
      <c r="L4019" s="37"/>
      <c r="M4019" s="38" t="str">
        <f t="shared" si="130"/>
        <v/>
      </c>
      <c r="N4019" s="39" t="str">
        <f t="shared" si="131"/>
        <v/>
      </c>
    </row>
    <row r="4020" spans="2:14" x14ac:dyDescent="0.25">
      <c r="B4020" s="16" t="str">
        <f>IF(C4020="","",SUMIF('Account Ref'!B:B,'Trade Sheet'!C4020,'Account Ref'!A:A))</f>
        <v/>
      </c>
      <c r="C4020" s="33"/>
      <c r="D4020" s="34"/>
      <c r="E4020" s="34"/>
      <c r="L4020" s="37"/>
      <c r="M4020" s="38" t="str">
        <f t="shared" si="130"/>
        <v/>
      </c>
      <c r="N4020" s="39" t="str">
        <f t="shared" si="131"/>
        <v/>
      </c>
    </row>
    <row r="4021" spans="2:14" x14ac:dyDescent="0.25">
      <c r="B4021" s="16" t="str">
        <f>IF(C4021="","",SUMIF('Account Ref'!B:B,'Trade Sheet'!C4021,'Account Ref'!A:A))</f>
        <v/>
      </c>
      <c r="C4021" s="33"/>
      <c r="D4021" s="34"/>
      <c r="E4021" s="34"/>
      <c r="L4021" s="37"/>
      <c r="M4021" s="38" t="str">
        <f t="shared" si="130"/>
        <v/>
      </c>
      <c r="N4021" s="39" t="str">
        <f t="shared" si="131"/>
        <v/>
      </c>
    </row>
    <row r="4022" spans="2:14" x14ac:dyDescent="0.25">
      <c r="B4022" s="16" t="str">
        <f>IF(C4022="","",SUMIF('Account Ref'!B:B,'Trade Sheet'!C4022,'Account Ref'!A:A))</f>
        <v/>
      </c>
      <c r="C4022" s="33"/>
      <c r="D4022" s="34"/>
      <c r="E4022" s="34"/>
      <c r="L4022" s="37"/>
      <c r="M4022" s="38" t="str">
        <f t="shared" si="130"/>
        <v/>
      </c>
      <c r="N4022" s="39" t="str">
        <f t="shared" si="131"/>
        <v/>
      </c>
    </row>
    <row r="4023" spans="2:14" x14ac:dyDescent="0.25">
      <c r="B4023" s="16" t="str">
        <f>IF(C4023="","",SUMIF('Account Ref'!B:B,'Trade Sheet'!C4023,'Account Ref'!A:A))</f>
        <v/>
      </c>
      <c r="C4023" s="33"/>
      <c r="D4023" s="34"/>
      <c r="E4023" s="34"/>
      <c r="L4023" s="37"/>
      <c r="M4023" s="38" t="str">
        <f t="shared" si="130"/>
        <v/>
      </c>
      <c r="N4023" s="39" t="str">
        <f t="shared" si="131"/>
        <v/>
      </c>
    </row>
    <row r="4024" spans="2:14" x14ac:dyDescent="0.25">
      <c r="B4024" s="16" t="str">
        <f>IF(C4024="","",SUMIF('Account Ref'!B:B,'Trade Sheet'!C4024,'Account Ref'!A:A))</f>
        <v/>
      </c>
      <c r="C4024" s="33"/>
      <c r="D4024" s="34"/>
      <c r="E4024" s="34"/>
      <c r="L4024" s="37"/>
      <c r="M4024" s="38" t="str">
        <f t="shared" si="130"/>
        <v/>
      </c>
      <c r="N4024" s="39" t="str">
        <f t="shared" si="131"/>
        <v/>
      </c>
    </row>
    <row r="4025" spans="2:14" x14ac:dyDescent="0.25">
      <c r="B4025" s="16" t="str">
        <f>IF(C4025="","",SUMIF('Account Ref'!B:B,'Trade Sheet'!C4025,'Account Ref'!A:A))</f>
        <v/>
      </c>
      <c r="C4025" s="33"/>
      <c r="D4025" s="34"/>
      <c r="E4025" s="34"/>
      <c r="L4025" s="37"/>
      <c r="M4025" s="38" t="str">
        <f t="shared" si="130"/>
        <v/>
      </c>
      <c r="N4025" s="39" t="str">
        <f t="shared" si="131"/>
        <v/>
      </c>
    </row>
    <row r="4026" spans="2:14" x14ac:dyDescent="0.25">
      <c r="B4026" s="16" t="str">
        <f>IF(C4026="","",SUMIF('Account Ref'!B:B,'Trade Sheet'!C4026,'Account Ref'!A:A))</f>
        <v/>
      </c>
      <c r="C4026" s="33"/>
      <c r="D4026" s="34"/>
      <c r="E4026" s="34"/>
      <c r="L4026" s="37"/>
      <c r="M4026" s="38" t="str">
        <f t="shared" si="130"/>
        <v/>
      </c>
      <c r="N4026" s="39" t="str">
        <f t="shared" si="131"/>
        <v/>
      </c>
    </row>
    <row r="4027" spans="2:14" x14ac:dyDescent="0.25">
      <c r="B4027" s="16" t="str">
        <f>IF(C4027="","",SUMIF('Account Ref'!B:B,'Trade Sheet'!C4027,'Account Ref'!A:A))</f>
        <v/>
      </c>
      <c r="C4027" s="33"/>
      <c r="D4027" s="34"/>
      <c r="E4027" s="34"/>
      <c r="L4027" s="37"/>
      <c r="M4027" s="38" t="str">
        <f t="shared" si="130"/>
        <v/>
      </c>
      <c r="N4027" s="39" t="str">
        <f t="shared" si="131"/>
        <v/>
      </c>
    </row>
    <row r="4028" spans="2:14" x14ac:dyDescent="0.25">
      <c r="B4028" s="16" t="str">
        <f>IF(C4028="","",SUMIF('Account Ref'!B:B,'Trade Sheet'!C4028,'Account Ref'!A:A))</f>
        <v/>
      </c>
      <c r="C4028" s="33"/>
      <c r="D4028" s="34"/>
      <c r="E4028" s="34"/>
      <c r="L4028" s="37"/>
      <c r="M4028" s="38" t="str">
        <f t="shared" si="130"/>
        <v/>
      </c>
      <c r="N4028" s="39" t="str">
        <f t="shared" si="131"/>
        <v/>
      </c>
    </row>
    <row r="4029" spans="2:14" x14ac:dyDescent="0.25">
      <c r="B4029" s="16" t="str">
        <f>IF(C4029="","",SUMIF('Account Ref'!B:B,'Trade Sheet'!C4029,'Account Ref'!A:A))</f>
        <v/>
      </c>
      <c r="C4029" s="33"/>
      <c r="D4029" s="34"/>
      <c r="E4029" s="34"/>
      <c r="L4029" s="37"/>
      <c r="M4029" s="38" t="str">
        <f t="shared" si="130"/>
        <v/>
      </c>
      <c r="N4029" s="39" t="str">
        <f t="shared" si="131"/>
        <v/>
      </c>
    </row>
    <row r="4030" spans="2:14" x14ac:dyDescent="0.25">
      <c r="B4030" s="16" t="str">
        <f>IF(C4030="","",SUMIF('Account Ref'!B:B,'Trade Sheet'!C4030,'Account Ref'!A:A))</f>
        <v/>
      </c>
      <c r="C4030" s="33"/>
      <c r="D4030" s="34"/>
      <c r="E4030" s="34"/>
      <c r="L4030" s="37"/>
      <c r="M4030" s="38" t="str">
        <f t="shared" si="130"/>
        <v/>
      </c>
      <c r="N4030" s="39" t="str">
        <f t="shared" si="131"/>
        <v/>
      </c>
    </row>
    <row r="4031" spans="2:14" x14ac:dyDescent="0.25">
      <c r="B4031" s="16" t="str">
        <f>IF(C4031="","",SUMIF('Account Ref'!B:B,'Trade Sheet'!C4031,'Account Ref'!A:A))</f>
        <v/>
      </c>
      <c r="C4031" s="33"/>
      <c r="D4031" s="34"/>
      <c r="E4031" s="34"/>
      <c r="L4031" s="37"/>
      <c r="M4031" s="38" t="str">
        <f t="shared" si="130"/>
        <v/>
      </c>
      <c r="N4031" s="39" t="str">
        <f t="shared" si="131"/>
        <v/>
      </c>
    </row>
    <row r="4032" spans="2:14" x14ac:dyDescent="0.25">
      <c r="B4032" s="16" t="str">
        <f>IF(C4032="","",SUMIF('Account Ref'!B:B,'Trade Sheet'!C4032,'Account Ref'!A:A))</f>
        <v/>
      </c>
      <c r="C4032" s="33"/>
      <c r="D4032" s="34"/>
      <c r="E4032" s="34"/>
      <c r="L4032" s="37"/>
      <c r="M4032" s="38" t="str">
        <f t="shared" si="130"/>
        <v/>
      </c>
      <c r="N4032" s="39" t="str">
        <f t="shared" si="131"/>
        <v/>
      </c>
    </row>
    <row r="4033" spans="2:14" x14ac:dyDescent="0.25">
      <c r="B4033" s="16" t="str">
        <f>IF(C4033="","",SUMIF('Account Ref'!B:B,'Trade Sheet'!C4033,'Account Ref'!A:A))</f>
        <v/>
      </c>
      <c r="C4033" s="33"/>
      <c r="D4033" s="34"/>
      <c r="E4033" s="34"/>
      <c r="L4033" s="37"/>
      <c r="M4033" s="38" t="str">
        <f t="shared" si="130"/>
        <v/>
      </c>
      <c r="N4033" s="39" t="str">
        <f t="shared" si="131"/>
        <v/>
      </c>
    </row>
    <row r="4034" spans="2:14" x14ac:dyDescent="0.25">
      <c r="B4034" s="16" t="str">
        <f>IF(C4034="","",SUMIF('Account Ref'!B:B,'Trade Sheet'!C4034,'Account Ref'!A:A))</f>
        <v/>
      </c>
      <c r="C4034" s="33"/>
      <c r="D4034" s="34"/>
      <c r="E4034" s="34"/>
      <c r="L4034" s="37"/>
      <c r="M4034" s="38" t="str">
        <f t="shared" si="130"/>
        <v/>
      </c>
      <c r="N4034" s="39" t="str">
        <f t="shared" si="131"/>
        <v/>
      </c>
    </row>
    <row r="4035" spans="2:14" x14ac:dyDescent="0.25">
      <c r="B4035" s="16" t="str">
        <f>IF(C4035="","",SUMIF('Account Ref'!B:B,'Trade Sheet'!C4035,'Account Ref'!A:A))</f>
        <v/>
      </c>
      <c r="C4035" s="33"/>
      <c r="D4035" s="34"/>
      <c r="E4035" s="34"/>
      <c r="L4035" s="37"/>
      <c r="M4035" s="38" t="str">
        <f t="shared" si="130"/>
        <v/>
      </c>
      <c r="N4035" s="39" t="str">
        <f t="shared" si="131"/>
        <v/>
      </c>
    </row>
    <row r="4036" spans="2:14" x14ac:dyDescent="0.25">
      <c r="B4036" s="16" t="str">
        <f>IF(C4036="","",SUMIF('Account Ref'!B:B,'Trade Sheet'!C4036,'Account Ref'!A:A))</f>
        <v/>
      </c>
      <c r="C4036" s="33"/>
      <c r="D4036" s="34"/>
      <c r="E4036" s="34"/>
      <c r="L4036" s="37"/>
      <c r="M4036" s="38" t="str">
        <f t="shared" si="130"/>
        <v/>
      </c>
      <c r="N4036" s="39" t="str">
        <f t="shared" si="131"/>
        <v/>
      </c>
    </row>
    <row r="4037" spans="2:14" x14ac:dyDescent="0.25">
      <c r="B4037" s="16" t="str">
        <f>IF(C4037="","",SUMIF('Account Ref'!B:B,'Trade Sheet'!C4037,'Account Ref'!A:A))</f>
        <v/>
      </c>
      <c r="C4037" s="33"/>
      <c r="D4037" s="34"/>
      <c r="E4037" s="34"/>
      <c r="L4037" s="37"/>
      <c r="M4037" s="38" t="str">
        <f t="shared" si="130"/>
        <v/>
      </c>
      <c r="N4037" s="39" t="str">
        <f t="shared" si="131"/>
        <v/>
      </c>
    </row>
    <row r="4038" spans="2:14" x14ac:dyDescent="0.25">
      <c r="B4038" s="16" t="str">
        <f>IF(C4038="","",SUMIF('Account Ref'!B:B,'Trade Sheet'!C4038,'Account Ref'!A:A))</f>
        <v/>
      </c>
      <c r="C4038" s="33"/>
      <c r="D4038" s="34"/>
      <c r="E4038" s="34"/>
      <c r="L4038" s="37"/>
      <c r="M4038" s="38" t="str">
        <f t="shared" si="130"/>
        <v/>
      </c>
      <c r="N4038" s="39" t="str">
        <f t="shared" si="131"/>
        <v/>
      </c>
    </row>
    <row r="4039" spans="2:14" x14ac:dyDescent="0.25">
      <c r="B4039" s="16" t="str">
        <f>IF(C4039="","",SUMIF('Account Ref'!B:B,'Trade Sheet'!C4039,'Account Ref'!A:A))</f>
        <v/>
      </c>
      <c r="C4039" s="33"/>
      <c r="D4039" s="34"/>
      <c r="E4039" s="34"/>
      <c r="L4039" s="37"/>
      <c r="M4039" s="38" t="str">
        <f t="shared" si="130"/>
        <v/>
      </c>
      <c r="N4039" s="39" t="str">
        <f t="shared" si="131"/>
        <v/>
      </c>
    </row>
    <row r="4040" spans="2:14" x14ac:dyDescent="0.25">
      <c r="B4040" s="16" t="str">
        <f>IF(C4040="","",SUMIF('Account Ref'!B:B,'Trade Sheet'!C4040,'Account Ref'!A:A))</f>
        <v/>
      </c>
      <c r="C4040" s="33"/>
      <c r="D4040" s="34"/>
      <c r="E4040" s="34"/>
      <c r="L4040" s="37"/>
      <c r="M4040" s="38" t="str">
        <f t="shared" si="130"/>
        <v/>
      </c>
      <c r="N4040" s="39" t="str">
        <f t="shared" si="131"/>
        <v/>
      </c>
    </row>
    <row r="4041" spans="2:14" x14ac:dyDescent="0.25">
      <c r="B4041" s="16" t="str">
        <f>IF(C4041="","",SUMIF('Account Ref'!B:B,'Trade Sheet'!C4041,'Account Ref'!A:A))</f>
        <v/>
      </c>
      <c r="C4041" s="33"/>
      <c r="D4041" s="34"/>
      <c r="E4041" s="34"/>
      <c r="L4041" s="37"/>
      <c r="M4041" s="38" t="str">
        <f t="shared" si="130"/>
        <v/>
      </c>
      <c r="N4041" s="39" t="str">
        <f t="shared" si="131"/>
        <v/>
      </c>
    </row>
    <row r="4042" spans="2:14" x14ac:dyDescent="0.25">
      <c r="B4042" s="16" t="str">
        <f>IF(C4042="","",SUMIF('Account Ref'!B:B,'Trade Sheet'!C4042,'Account Ref'!A:A))</f>
        <v/>
      </c>
      <c r="C4042" s="33"/>
      <c r="D4042" s="34"/>
      <c r="E4042" s="34"/>
      <c r="L4042" s="37"/>
      <c r="M4042" s="38" t="str">
        <f t="shared" si="130"/>
        <v/>
      </c>
      <c r="N4042" s="39" t="str">
        <f t="shared" si="131"/>
        <v/>
      </c>
    </row>
    <row r="4043" spans="2:14" x14ac:dyDescent="0.25">
      <c r="B4043" s="16" t="str">
        <f>IF(C4043="","",SUMIF('Account Ref'!B:B,'Trade Sheet'!C4043,'Account Ref'!A:A))</f>
        <v/>
      </c>
      <c r="C4043" s="33"/>
      <c r="D4043" s="34"/>
      <c r="E4043" s="34"/>
      <c r="L4043" s="37"/>
      <c r="M4043" s="38" t="str">
        <f t="shared" si="130"/>
        <v/>
      </c>
      <c r="N4043" s="39" t="str">
        <f t="shared" si="131"/>
        <v/>
      </c>
    </row>
    <row r="4044" spans="2:14" x14ac:dyDescent="0.25">
      <c r="B4044" s="16" t="str">
        <f>IF(C4044="","",SUMIF('Account Ref'!B:B,'Trade Sheet'!C4044,'Account Ref'!A:A))</f>
        <v/>
      </c>
      <c r="C4044" s="33"/>
      <c r="D4044" s="34"/>
      <c r="E4044" s="34"/>
      <c r="L4044" s="37"/>
      <c r="M4044" s="38" t="str">
        <f t="shared" si="130"/>
        <v/>
      </c>
      <c r="N4044" s="39" t="str">
        <f t="shared" si="131"/>
        <v/>
      </c>
    </row>
    <row r="4045" spans="2:14" x14ac:dyDescent="0.25">
      <c r="B4045" s="16" t="str">
        <f>IF(C4045="","",SUMIF('Account Ref'!B:B,'Trade Sheet'!C4045,'Account Ref'!A:A))</f>
        <v/>
      </c>
      <c r="C4045" s="33"/>
      <c r="D4045" s="34"/>
      <c r="E4045" s="34"/>
      <c r="L4045" s="37"/>
      <c r="M4045" s="38" t="str">
        <f t="shared" si="130"/>
        <v/>
      </c>
      <c r="N4045" s="39" t="str">
        <f t="shared" si="131"/>
        <v/>
      </c>
    </row>
    <row r="4046" spans="2:14" x14ac:dyDescent="0.25">
      <c r="B4046" s="16" t="str">
        <f>IF(C4046="","",SUMIF('Account Ref'!B:B,'Trade Sheet'!C4046,'Account Ref'!A:A))</f>
        <v/>
      </c>
      <c r="C4046" s="33"/>
      <c r="D4046" s="34"/>
      <c r="E4046" s="34"/>
      <c r="L4046" s="37"/>
      <c r="M4046" s="38" t="str">
        <f t="shared" si="130"/>
        <v/>
      </c>
      <c r="N4046" s="39" t="str">
        <f t="shared" si="131"/>
        <v/>
      </c>
    </row>
    <row r="4047" spans="2:14" x14ac:dyDescent="0.25">
      <c r="B4047" s="16" t="str">
        <f>IF(C4047="","",SUMIF('Account Ref'!B:B,'Trade Sheet'!C4047,'Account Ref'!A:A))</f>
        <v/>
      </c>
      <c r="C4047" s="33"/>
      <c r="D4047" s="34"/>
      <c r="E4047" s="34"/>
      <c r="L4047" s="37"/>
      <c r="M4047" s="38" t="str">
        <f t="shared" si="130"/>
        <v/>
      </c>
      <c r="N4047" s="39" t="str">
        <f t="shared" si="131"/>
        <v/>
      </c>
    </row>
    <row r="4048" spans="2:14" x14ac:dyDescent="0.25">
      <c r="B4048" s="16" t="str">
        <f>IF(C4048="","",SUMIF('Account Ref'!B:B,'Trade Sheet'!C4048,'Account Ref'!A:A))</f>
        <v/>
      </c>
      <c r="C4048" s="33"/>
      <c r="D4048" s="34"/>
      <c r="E4048" s="34"/>
      <c r="L4048" s="37"/>
      <c r="M4048" s="38" t="str">
        <f t="shared" si="130"/>
        <v/>
      </c>
      <c r="N4048" s="39" t="str">
        <f t="shared" si="131"/>
        <v/>
      </c>
    </row>
    <row r="4049" spans="2:14" x14ac:dyDescent="0.25">
      <c r="B4049" s="16" t="str">
        <f>IF(C4049="","",SUMIF('Account Ref'!B:B,'Trade Sheet'!C4049,'Account Ref'!A:A))</f>
        <v/>
      </c>
      <c r="C4049" s="33"/>
      <c r="D4049" s="34"/>
      <c r="E4049" s="34"/>
      <c r="L4049" s="37"/>
      <c r="M4049" s="38" t="str">
        <f t="shared" si="130"/>
        <v/>
      </c>
      <c r="N4049" s="39" t="str">
        <f t="shared" si="131"/>
        <v/>
      </c>
    </row>
    <row r="4050" spans="2:14" x14ac:dyDescent="0.25">
      <c r="B4050" s="16" t="str">
        <f>IF(C4050="","",SUMIF('Account Ref'!B:B,'Trade Sheet'!C4050,'Account Ref'!A:A))</f>
        <v/>
      </c>
      <c r="C4050" s="33"/>
      <c r="D4050" s="34"/>
      <c r="E4050" s="34"/>
      <c r="L4050" s="37"/>
      <c r="M4050" s="38" t="str">
        <f t="shared" si="130"/>
        <v/>
      </c>
      <c r="N4050" s="39" t="str">
        <f t="shared" si="131"/>
        <v/>
      </c>
    </row>
    <row r="4051" spans="2:14" x14ac:dyDescent="0.25">
      <c r="B4051" s="16" t="str">
        <f>IF(C4051="","",SUMIF('Account Ref'!B:B,'Trade Sheet'!C4051,'Account Ref'!A:A))</f>
        <v/>
      </c>
      <c r="C4051" s="33"/>
      <c r="D4051" s="34"/>
      <c r="E4051" s="34"/>
      <c r="L4051" s="37"/>
      <c r="M4051" s="38" t="str">
        <f t="shared" si="130"/>
        <v/>
      </c>
      <c r="N4051" s="39" t="str">
        <f t="shared" si="131"/>
        <v/>
      </c>
    </row>
    <row r="4052" spans="2:14" x14ac:dyDescent="0.25">
      <c r="B4052" s="16" t="str">
        <f>IF(C4052="","",SUMIF('Account Ref'!B:B,'Trade Sheet'!C4052,'Account Ref'!A:A))</f>
        <v/>
      </c>
      <c r="C4052" s="33"/>
      <c r="D4052" s="34"/>
      <c r="E4052" s="34"/>
      <c r="L4052" s="37"/>
      <c r="M4052" s="38" t="str">
        <f t="shared" si="130"/>
        <v/>
      </c>
      <c r="N4052" s="39" t="str">
        <f t="shared" si="131"/>
        <v/>
      </c>
    </row>
    <row r="4053" spans="2:14" x14ac:dyDescent="0.25">
      <c r="B4053" s="16" t="str">
        <f>IF(C4053="","",SUMIF('Account Ref'!B:B,'Trade Sheet'!C4053,'Account Ref'!A:A))</f>
        <v/>
      </c>
      <c r="C4053" s="33"/>
      <c r="D4053" s="34"/>
      <c r="E4053" s="34"/>
      <c r="L4053" s="37"/>
      <c r="M4053" s="38" t="str">
        <f t="shared" si="130"/>
        <v/>
      </c>
      <c r="N4053" s="39" t="str">
        <f t="shared" si="131"/>
        <v/>
      </c>
    </row>
    <row r="4054" spans="2:14" x14ac:dyDescent="0.25">
      <c r="B4054" s="16" t="str">
        <f>IF(C4054="","",SUMIF('Account Ref'!B:B,'Trade Sheet'!C4054,'Account Ref'!A:A))</f>
        <v/>
      </c>
      <c r="C4054" s="33"/>
      <c r="D4054" s="34"/>
      <c r="E4054" s="34"/>
      <c r="L4054" s="37"/>
      <c r="M4054" s="38" t="str">
        <f t="shared" si="130"/>
        <v/>
      </c>
      <c r="N4054" s="39" t="str">
        <f t="shared" si="131"/>
        <v/>
      </c>
    </row>
    <row r="4055" spans="2:14" x14ac:dyDescent="0.25">
      <c r="B4055" s="16" t="str">
        <f>IF(C4055="","",SUMIF('Account Ref'!B:B,'Trade Sheet'!C4055,'Account Ref'!A:A))</f>
        <v/>
      </c>
      <c r="C4055" s="33"/>
      <c r="D4055" s="34"/>
      <c r="E4055" s="34"/>
      <c r="L4055" s="37"/>
      <c r="M4055" s="38" t="str">
        <f t="shared" si="130"/>
        <v/>
      </c>
      <c r="N4055" s="39" t="str">
        <f t="shared" si="131"/>
        <v/>
      </c>
    </row>
    <row r="4056" spans="2:14" x14ac:dyDescent="0.25">
      <c r="B4056" s="16" t="str">
        <f>IF(C4056="","",SUMIF('Account Ref'!B:B,'Trade Sheet'!C4056,'Account Ref'!A:A))</f>
        <v/>
      </c>
      <c r="C4056" s="33"/>
      <c r="D4056" s="34"/>
      <c r="E4056" s="34"/>
      <c r="L4056" s="37"/>
      <c r="M4056" s="38" t="str">
        <f t="shared" si="130"/>
        <v/>
      </c>
      <c r="N4056" s="39" t="str">
        <f t="shared" si="131"/>
        <v/>
      </c>
    </row>
    <row r="4057" spans="2:14" x14ac:dyDescent="0.25">
      <c r="B4057" s="16" t="str">
        <f>IF(C4057="","",SUMIF('Account Ref'!B:B,'Trade Sheet'!C4057,'Account Ref'!A:A))</f>
        <v/>
      </c>
      <c r="C4057" s="33"/>
      <c r="D4057" s="34"/>
      <c r="E4057" s="34"/>
      <c r="L4057" s="37"/>
      <c r="M4057" s="38" t="str">
        <f t="shared" si="130"/>
        <v/>
      </c>
      <c r="N4057" s="39" t="str">
        <f t="shared" si="131"/>
        <v/>
      </c>
    </row>
    <row r="4058" spans="2:14" x14ac:dyDescent="0.25">
      <c r="B4058" s="16" t="str">
        <f>IF(C4058="","",SUMIF('Account Ref'!B:B,'Trade Sheet'!C4058,'Account Ref'!A:A))</f>
        <v/>
      </c>
      <c r="C4058" s="33"/>
      <c r="D4058" s="34"/>
      <c r="E4058" s="34"/>
      <c r="L4058" s="37"/>
      <c r="M4058" s="38" t="str">
        <f t="shared" si="130"/>
        <v/>
      </c>
      <c r="N4058" s="39" t="str">
        <f t="shared" si="131"/>
        <v/>
      </c>
    </row>
    <row r="4059" spans="2:14" x14ac:dyDescent="0.25">
      <c r="B4059" s="16" t="str">
        <f>IF(C4059="","",SUMIF('Account Ref'!B:B,'Trade Sheet'!C4059,'Account Ref'!A:A))</f>
        <v/>
      </c>
      <c r="C4059" s="33"/>
      <c r="D4059" s="34"/>
      <c r="E4059" s="34"/>
      <c r="L4059" s="37"/>
      <c r="M4059" s="38" t="str">
        <f t="shared" si="130"/>
        <v/>
      </c>
      <c r="N4059" s="39" t="str">
        <f t="shared" si="131"/>
        <v/>
      </c>
    </row>
    <row r="4060" spans="2:14" x14ac:dyDescent="0.25">
      <c r="B4060" s="16" t="str">
        <f>IF(C4060="","",SUMIF('Account Ref'!B:B,'Trade Sheet'!C4060,'Account Ref'!A:A))</f>
        <v/>
      </c>
      <c r="C4060" s="33"/>
      <c r="D4060" s="34"/>
      <c r="E4060" s="34"/>
      <c r="L4060" s="37"/>
      <c r="M4060" s="38" t="str">
        <f t="shared" si="130"/>
        <v/>
      </c>
      <c r="N4060" s="39" t="str">
        <f t="shared" si="131"/>
        <v/>
      </c>
    </row>
    <row r="4061" spans="2:14" x14ac:dyDescent="0.25">
      <c r="B4061" s="16" t="str">
        <f>IF(C4061="","",SUMIF('Account Ref'!B:B,'Trade Sheet'!C4061,'Account Ref'!A:A))</f>
        <v/>
      </c>
      <c r="C4061" s="33"/>
      <c r="D4061" s="34"/>
      <c r="E4061" s="34"/>
      <c r="L4061" s="37"/>
      <c r="M4061" s="38" t="str">
        <f t="shared" si="130"/>
        <v/>
      </c>
      <c r="N4061" s="39" t="str">
        <f t="shared" si="131"/>
        <v/>
      </c>
    </row>
    <row r="4062" spans="2:14" x14ac:dyDescent="0.25">
      <c r="B4062" s="16" t="str">
        <f>IF(C4062="","",SUMIF('Account Ref'!B:B,'Trade Sheet'!C4062,'Account Ref'!A:A))</f>
        <v/>
      </c>
      <c r="C4062" s="33"/>
      <c r="D4062" s="34"/>
      <c r="E4062" s="34"/>
      <c r="L4062" s="37"/>
      <c r="M4062" s="38" t="str">
        <f t="shared" si="130"/>
        <v/>
      </c>
      <c r="N4062" s="39" t="str">
        <f t="shared" si="131"/>
        <v/>
      </c>
    </row>
    <row r="4063" spans="2:14" x14ac:dyDescent="0.25">
      <c r="B4063" s="16" t="str">
        <f>IF(C4063="","",SUMIF('Account Ref'!B:B,'Trade Sheet'!C4063,'Account Ref'!A:A))</f>
        <v/>
      </c>
      <c r="C4063" s="33"/>
      <c r="D4063" s="34"/>
      <c r="E4063" s="34"/>
      <c r="L4063" s="37"/>
      <c r="M4063" s="38" t="str">
        <f t="shared" si="130"/>
        <v/>
      </c>
      <c r="N4063" s="39" t="str">
        <f t="shared" si="131"/>
        <v/>
      </c>
    </row>
    <row r="4064" spans="2:14" x14ac:dyDescent="0.25">
      <c r="B4064" s="16" t="str">
        <f>IF(C4064="","",SUMIF('Account Ref'!B:B,'Trade Sheet'!C4064,'Account Ref'!A:A))</f>
        <v/>
      </c>
      <c r="C4064" s="33"/>
      <c r="D4064" s="34"/>
      <c r="E4064" s="34"/>
      <c r="L4064" s="37"/>
      <c r="M4064" s="38" t="str">
        <f t="shared" si="130"/>
        <v/>
      </c>
      <c r="N4064" s="39" t="str">
        <f t="shared" si="131"/>
        <v/>
      </c>
    </row>
    <row r="4065" spans="2:14" x14ac:dyDescent="0.25">
      <c r="B4065" s="16" t="str">
        <f>IF(C4065="","",SUMIF('Account Ref'!B:B,'Trade Sheet'!C4065,'Account Ref'!A:A))</f>
        <v/>
      </c>
      <c r="C4065" s="33"/>
      <c r="D4065" s="34"/>
      <c r="E4065" s="34"/>
      <c r="L4065" s="37"/>
      <c r="M4065" s="38" t="str">
        <f t="shared" si="130"/>
        <v/>
      </c>
      <c r="N4065" s="39" t="str">
        <f t="shared" si="131"/>
        <v/>
      </c>
    </row>
    <row r="4066" spans="2:14" x14ac:dyDescent="0.25">
      <c r="B4066" s="16" t="str">
        <f>IF(C4066="","",SUMIF('Account Ref'!B:B,'Trade Sheet'!C4066,'Account Ref'!A:A))</f>
        <v/>
      </c>
      <c r="C4066" s="33"/>
      <c r="D4066" s="34"/>
      <c r="E4066" s="34"/>
      <c r="L4066" s="37"/>
      <c r="M4066" s="38" t="str">
        <f t="shared" si="130"/>
        <v/>
      </c>
      <c r="N4066" s="39" t="str">
        <f t="shared" si="131"/>
        <v/>
      </c>
    </row>
    <row r="4067" spans="2:14" x14ac:dyDescent="0.25">
      <c r="B4067" s="16" t="str">
        <f>IF(C4067="","",SUMIF('Account Ref'!B:B,'Trade Sheet'!C4067,'Account Ref'!A:A))</f>
        <v/>
      </c>
      <c r="C4067" s="33"/>
      <c r="D4067" s="34"/>
      <c r="E4067" s="34"/>
      <c r="L4067" s="37"/>
      <c r="M4067" s="38" t="str">
        <f t="shared" si="130"/>
        <v/>
      </c>
      <c r="N4067" s="39" t="str">
        <f t="shared" si="131"/>
        <v/>
      </c>
    </row>
    <row r="4068" spans="2:14" x14ac:dyDescent="0.25">
      <c r="B4068" s="16" t="str">
        <f>IF(C4068="","",SUMIF('Account Ref'!B:B,'Trade Sheet'!C4068,'Account Ref'!A:A))</f>
        <v/>
      </c>
      <c r="C4068" s="33"/>
      <c r="D4068" s="34"/>
      <c r="E4068" s="34"/>
      <c r="L4068" s="37"/>
      <c r="M4068" s="38" t="str">
        <f t="shared" si="130"/>
        <v/>
      </c>
      <c r="N4068" s="39" t="str">
        <f t="shared" si="131"/>
        <v/>
      </c>
    </row>
    <row r="4069" spans="2:14" x14ac:dyDescent="0.25">
      <c r="B4069" s="16" t="str">
        <f>IF(C4069="","",SUMIF('Account Ref'!B:B,'Trade Sheet'!C4069,'Account Ref'!A:A))</f>
        <v/>
      </c>
      <c r="C4069" s="33"/>
      <c r="D4069" s="34"/>
      <c r="E4069" s="34"/>
      <c r="L4069" s="37"/>
      <c r="M4069" s="38" t="str">
        <f t="shared" si="130"/>
        <v/>
      </c>
      <c r="N4069" s="39" t="str">
        <f t="shared" si="131"/>
        <v/>
      </c>
    </row>
    <row r="4070" spans="2:14" x14ac:dyDescent="0.25">
      <c r="B4070" s="16" t="str">
        <f>IF(C4070="","",SUMIF('Account Ref'!B:B,'Trade Sheet'!C4070,'Account Ref'!A:A))</f>
        <v/>
      </c>
      <c r="C4070" s="33"/>
      <c r="D4070" s="34"/>
      <c r="E4070" s="34"/>
      <c r="L4070" s="37"/>
      <c r="M4070" s="38" t="str">
        <f t="shared" si="130"/>
        <v/>
      </c>
      <c r="N4070" s="39" t="str">
        <f t="shared" si="131"/>
        <v/>
      </c>
    </row>
    <row r="4071" spans="2:14" x14ac:dyDescent="0.25">
      <c r="B4071" s="16" t="str">
        <f>IF(C4071="","",SUMIF('Account Ref'!B:B,'Trade Sheet'!C4071,'Account Ref'!A:A))</f>
        <v/>
      </c>
      <c r="C4071" s="33"/>
      <c r="D4071" s="34"/>
      <c r="E4071" s="34"/>
      <c r="L4071" s="37"/>
      <c r="M4071" s="38" t="str">
        <f t="shared" si="130"/>
        <v/>
      </c>
      <c r="N4071" s="39" t="str">
        <f t="shared" si="131"/>
        <v/>
      </c>
    </row>
    <row r="4072" spans="2:14" x14ac:dyDescent="0.25">
      <c r="B4072" s="16" t="str">
        <f>IF(C4072="","",SUMIF('Account Ref'!B:B,'Trade Sheet'!C4072,'Account Ref'!A:A))</f>
        <v/>
      </c>
      <c r="C4072" s="33"/>
      <c r="D4072" s="34"/>
      <c r="E4072" s="34"/>
      <c r="L4072" s="37"/>
      <c r="M4072" s="38" t="str">
        <f t="shared" ref="M4072:M4135" si="132">IF(H4072="","",H4072*L4072)</f>
        <v/>
      </c>
      <c r="N4072" s="39" t="str">
        <f t="shared" ref="N4072:N4135" si="133">IF(M4072="","",I4072*-M4072)</f>
        <v/>
      </c>
    </row>
    <row r="4073" spans="2:14" x14ac:dyDescent="0.25">
      <c r="B4073" s="16" t="str">
        <f>IF(C4073="","",SUMIF('Account Ref'!B:B,'Trade Sheet'!C4073,'Account Ref'!A:A))</f>
        <v/>
      </c>
      <c r="C4073" s="33"/>
      <c r="D4073" s="34"/>
      <c r="E4073" s="34"/>
      <c r="L4073" s="37"/>
      <c r="M4073" s="38" t="str">
        <f t="shared" si="132"/>
        <v/>
      </c>
      <c r="N4073" s="39" t="str">
        <f t="shared" si="133"/>
        <v/>
      </c>
    </row>
    <row r="4074" spans="2:14" x14ac:dyDescent="0.25">
      <c r="B4074" s="16" t="str">
        <f>IF(C4074="","",SUMIF('Account Ref'!B:B,'Trade Sheet'!C4074,'Account Ref'!A:A))</f>
        <v/>
      </c>
      <c r="C4074" s="33"/>
      <c r="D4074" s="34"/>
      <c r="E4074" s="34"/>
      <c r="L4074" s="37"/>
      <c r="M4074" s="38" t="str">
        <f t="shared" si="132"/>
        <v/>
      </c>
      <c r="N4074" s="39" t="str">
        <f t="shared" si="133"/>
        <v/>
      </c>
    </row>
    <row r="4075" spans="2:14" x14ac:dyDescent="0.25">
      <c r="B4075" s="16" t="str">
        <f>IF(C4075="","",SUMIF('Account Ref'!B:B,'Trade Sheet'!C4075,'Account Ref'!A:A))</f>
        <v/>
      </c>
      <c r="C4075" s="33"/>
      <c r="D4075" s="34"/>
      <c r="E4075" s="34"/>
      <c r="L4075" s="37"/>
      <c r="M4075" s="38" t="str">
        <f t="shared" si="132"/>
        <v/>
      </c>
      <c r="N4075" s="39" t="str">
        <f t="shared" si="133"/>
        <v/>
      </c>
    </row>
    <row r="4076" spans="2:14" x14ac:dyDescent="0.25">
      <c r="B4076" s="16" t="str">
        <f>IF(C4076="","",SUMIF('Account Ref'!B:B,'Trade Sheet'!C4076,'Account Ref'!A:A))</f>
        <v/>
      </c>
      <c r="C4076" s="33"/>
      <c r="D4076" s="34"/>
      <c r="E4076" s="34"/>
      <c r="L4076" s="37"/>
      <c r="M4076" s="38" t="str">
        <f t="shared" si="132"/>
        <v/>
      </c>
      <c r="N4076" s="39" t="str">
        <f t="shared" si="133"/>
        <v/>
      </c>
    </row>
    <row r="4077" spans="2:14" x14ac:dyDescent="0.25">
      <c r="B4077" s="16" t="str">
        <f>IF(C4077="","",SUMIF('Account Ref'!B:B,'Trade Sheet'!C4077,'Account Ref'!A:A))</f>
        <v/>
      </c>
      <c r="C4077" s="33"/>
      <c r="D4077" s="34"/>
      <c r="E4077" s="34"/>
      <c r="L4077" s="37"/>
      <c r="M4077" s="38" t="str">
        <f t="shared" si="132"/>
        <v/>
      </c>
      <c r="N4077" s="39" t="str">
        <f t="shared" si="133"/>
        <v/>
      </c>
    </row>
    <row r="4078" spans="2:14" x14ac:dyDescent="0.25">
      <c r="B4078" s="16" t="str">
        <f>IF(C4078="","",SUMIF('Account Ref'!B:B,'Trade Sheet'!C4078,'Account Ref'!A:A))</f>
        <v/>
      </c>
      <c r="C4078" s="33"/>
      <c r="D4078" s="34"/>
      <c r="E4078" s="34"/>
      <c r="L4078" s="37"/>
      <c r="M4078" s="38" t="str">
        <f t="shared" si="132"/>
        <v/>
      </c>
      <c r="N4078" s="39" t="str">
        <f t="shared" si="133"/>
        <v/>
      </c>
    </row>
    <row r="4079" spans="2:14" x14ac:dyDescent="0.25">
      <c r="B4079" s="16" t="str">
        <f>IF(C4079="","",SUMIF('Account Ref'!B:B,'Trade Sheet'!C4079,'Account Ref'!A:A))</f>
        <v/>
      </c>
      <c r="C4079" s="33"/>
      <c r="D4079" s="34"/>
      <c r="E4079" s="34"/>
      <c r="L4079" s="37"/>
      <c r="M4079" s="38" t="str">
        <f t="shared" si="132"/>
        <v/>
      </c>
      <c r="N4079" s="39" t="str">
        <f t="shared" si="133"/>
        <v/>
      </c>
    </row>
    <row r="4080" spans="2:14" x14ac:dyDescent="0.25">
      <c r="B4080" s="16" t="str">
        <f>IF(C4080="","",SUMIF('Account Ref'!B:B,'Trade Sheet'!C4080,'Account Ref'!A:A))</f>
        <v/>
      </c>
      <c r="C4080" s="33"/>
      <c r="D4080" s="34"/>
      <c r="E4080" s="34"/>
      <c r="L4080" s="37"/>
      <c r="M4080" s="38" t="str">
        <f t="shared" si="132"/>
        <v/>
      </c>
      <c r="N4080" s="39" t="str">
        <f t="shared" si="133"/>
        <v/>
      </c>
    </row>
    <row r="4081" spans="2:14" x14ac:dyDescent="0.25">
      <c r="B4081" s="16" t="str">
        <f>IF(C4081="","",SUMIF('Account Ref'!B:B,'Trade Sheet'!C4081,'Account Ref'!A:A))</f>
        <v/>
      </c>
      <c r="C4081" s="33"/>
      <c r="D4081" s="34"/>
      <c r="E4081" s="34"/>
      <c r="L4081" s="37"/>
      <c r="M4081" s="38" t="str">
        <f t="shared" si="132"/>
        <v/>
      </c>
      <c r="N4081" s="39" t="str">
        <f t="shared" si="133"/>
        <v/>
      </c>
    </row>
    <row r="4082" spans="2:14" x14ac:dyDescent="0.25">
      <c r="B4082" s="16" t="str">
        <f>IF(C4082="","",SUMIF('Account Ref'!B:B,'Trade Sheet'!C4082,'Account Ref'!A:A))</f>
        <v/>
      </c>
      <c r="C4082" s="33"/>
      <c r="D4082" s="34"/>
      <c r="E4082" s="34"/>
      <c r="L4082" s="37"/>
      <c r="M4082" s="38" t="str">
        <f t="shared" si="132"/>
        <v/>
      </c>
      <c r="N4082" s="39" t="str">
        <f t="shared" si="133"/>
        <v/>
      </c>
    </row>
    <row r="4083" spans="2:14" x14ac:dyDescent="0.25">
      <c r="B4083" s="16" t="str">
        <f>IF(C4083="","",SUMIF('Account Ref'!B:B,'Trade Sheet'!C4083,'Account Ref'!A:A))</f>
        <v/>
      </c>
      <c r="C4083" s="33"/>
      <c r="D4083" s="34"/>
      <c r="E4083" s="34"/>
      <c r="L4083" s="37"/>
      <c r="M4083" s="38" t="str">
        <f t="shared" si="132"/>
        <v/>
      </c>
      <c r="N4083" s="39" t="str">
        <f t="shared" si="133"/>
        <v/>
      </c>
    </row>
    <row r="4084" spans="2:14" x14ac:dyDescent="0.25">
      <c r="B4084" s="16" t="str">
        <f>IF(C4084="","",SUMIF('Account Ref'!B:B,'Trade Sheet'!C4084,'Account Ref'!A:A))</f>
        <v/>
      </c>
      <c r="C4084" s="33"/>
      <c r="D4084" s="34"/>
      <c r="E4084" s="34"/>
      <c r="L4084" s="37"/>
      <c r="M4084" s="38" t="str">
        <f t="shared" si="132"/>
        <v/>
      </c>
      <c r="N4084" s="39" t="str">
        <f t="shared" si="133"/>
        <v/>
      </c>
    </row>
    <row r="4085" spans="2:14" x14ac:dyDescent="0.25">
      <c r="B4085" s="16" t="str">
        <f>IF(C4085="","",SUMIF('Account Ref'!B:B,'Trade Sheet'!C4085,'Account Ref'!A:A))</f>
        <v/>
      </c>
      <c r="C4085" s="33"/>
      <c r="D4085" s="34"/>
      <c r="E4085" s="34"/>
      <c r="L4085" s="37"/>
      <c r="M4085" s="38" t="str">
        <f t="shared" si="132"/>
        <v/>
      </c>
      <c r="N4085" s="39" t="str">
        <f t="shared" si="133"/>
        <v/>
      </c>
    </row>
    <row r="4086" spans="2:14" x14ac:dyDescent="0.25">
      <c r="B4086" s="16" t="str">
        <f>IF(C4086="","",SUMIF('Account Ref'!B:B,'Trade Sheet'!C4086,'Account Ref'!A:A))</f>
        <v/>
      </c>
      <c r="C4086" s="33"/>
      <c r="D4086" s="34"/>
      <c r="E4086" s="34"/>
      <c r="L4086" s="37"/>
      <c r="M4086" s="38" t="str">
        <f t="shared" si="132"/>
        <v/>
      </c>
      <c r="N4086" s="39" t="str">
        <f t="shared" si="133"/>
        <v/>
      </c>
    </row>
    <row r="4087" spans="2:14" x14ac:dyDescent="0.25">
      <c r="B4087" s="16" t="str">
        <f>IF(C4087="","",SUMIF('Account Ref'!B:B,'Trade Sheet'!C4087,'Account Ref'!A:A))</f>
        <v/>
      </c>
      <c r="C4087" s="33"/>
      <c r="D4087" s="34"/>
      <c r="E4087" s="34"/>
      <c r="L4087" s="37"/>
      <c r="M4087" s="38" t="str">
        <f t="shared" si="132"/>
        <v/>
      </c>
      <c r="N4087" s="39" t="str">
        <f t="shared" si="133"/>
        <v/>
      </c>
    </row>
    <row r="4088" spans="2:14" x14ac:dyDescent="0.25">
      <c r="B4088" s="16" t="str">
        <f>IF(C4088="","",SUMIF('Account Ref'!B:B,'Trade Sheet'!C4088,'Account Ref'!A:A))</f>
        <v/>
      </c>
      <c r="C4088" s="33"/>
      <c r="D4088" s="34"/>
      <c r="E4088" s="34"/>
      <c r="L4088" s="37"/>
      <c r="M4088" s="38" t="str">
        <f t="shared" si="132"/>
        <v/>
      </c>
      <c r="N4088" s="39" t="str">
        <f t="shared" si="133"/>
        <v/>
      </c>
    </row>
    <row r="4089" spans="2:14" x14ac:dyDescent="0.25">
      <c r="B4089" s="16" t="str">
        <f>IF(C4089="","",SUMIF('Account Ref'!B:B,'Trade Sheet'!C4089,'Account Ref'!A:A))</f>
        <v/>
      </c>
      <c r="C4089" s="33"/>
      <c r="D4089" s="34"/>
      <c r="E4089" s="34"/>
      <c r="L4089" s="37"/>
      <c r="M4089" s="38" t="str">
        <f t="shared" si="132"/>
        <v/>
      </c>
      <c r="N4089" s="39" t="str">
        <f t="shared" si="133"/>
        <v/>
      </c>
    </row>
    <row r="4090" spans="2:14" x14ac:dyDescent="0.25">
      <c r="B4090" s="16" t="str">
        <f>IF(C4090="","",SUMIF('Account Ref'!B:B,'Trade Sheet'!C4090,'Account Ref'!A:A))</f>
        <v/>
      </c>
      <c r="C4090" s="33"/>
      <c r="D4090" s="34"/>
      <c r="E4090" s="34"/>
      <c r="L4090" s="37"/>
      <c r="M4090" s="38" t="str">
        <f t="shared" si="132"/>
        <v/>
      </c>
      <c r="N4090" s="39" t="str">
        <f t="shared" si="133"/>
        <v/>
      </c>
    </row>
    <row r="4091" spans="2:14" x14ac:dyDescent="0.25">
      <c r="B4091" s="16" t="str">
        <f>IF(C4091="","",SUMIF('Account Ref'!B:B,'Trade Sheet'!C4091,'Account Ref'!A:A))</f>
        <v/>
      </c>
      <c r="C4091" s="33"/>
      <c r="D4091" s="34"/>
      <c r="E4091" s="34"/>
      <c r="L4091" s="37"/>
      <c r="M4091" s="38" t="str">
        <f t="shared" si="132"/>
        <v/>
      </c>
      <c r="N4091" s="39" t="str">
        <f t="shared" si="133"/>
        <v/>
      </c>
    </row>
    <row r="4092" spans="2:14" x14ac:dyDescent="0.25">
      <c r="B4092" s="16" t="str">
        <f>IF(C4092="","",SUMIF('Account Ref'!B:B,'Trade Sheet'!C4092,'Account Ref'!A:A))</f>
        <v/>
      </c>
      <c r="C4092" s="33"/>
      <c r="D4092" s="34"/>
      <c r="E4092" s="34"/>
      <c r="L4092" s="37"/>
      <c r="M4092" s="38" t="str">
        <f t="shared" si="132"/>
        <v/>
      </c>
      <c r="N4092" s="39" t="str">
        <f t="shared" si="133"/>
        <v/>
      </c>
    </row>
    <row r="4093" spans="2:14" x14ac:dyDescent="0.25">
      <c r="B4093" s="16" t="str">
        <f>IF(C4093="","",SUMIF('Account Ref'!B:B,'Trade Sheet'!C4093,'Account Ref'!A:A))</f>
        <v/>
      </c>
      <c r="C4093" s="33"/>
      <c r="D4093" s="34"/>
      <c r="E4093" s="34"/>
      <c r="L4093" s="37"/>
      <c r="M4093" s="38" t="str">
        <f t="shared" si="132"/>
        <v/>
      </c>
      <c r="N4093" s="39" t="str">
        <f t="shared" si="133"/>
        <v/>
      </c>
    </row>
    <row r="4094" spans="2:14" x14ac:dyDescent="0.25">
      <c r="B4094" s="16" t="str">
        <f>IF(C4094="","",SUMIF('Account Ref'!B:B,'Trade Sheet'!C4094,'Account Ref'!A:A))</f>
        <v/>
      </c>
      <c r="C4094" s="33"/>
      <c r="D4094" s="34"/>
      <c r="E4094" s="34"/>
      <c r="L4094" s="37"/>
      <c r="M4094" s="38" t="str">
        <f t="shared" si="132"/>
        <v/>
      </c>
      <c r="N4094" s="39" t="str">
        <f t="shared" si="133"/>
        <v/>
      </c>
    </row>
    <row r="4095" spans="2:14" x14ac:dyDescent="0.25">
      <c r="B4095" s="16" t="str">
        <f>IF(C4095="","",SUMIF('Account Ref'!B:B,'Trade Sheet'!C4095,'Account Ref'!A:A))</f>
        <v/>
      </c>
      <c r="C4095" s="33"/>
      <c r="D4095" s="34"/>
      <c r="E4095" s="34"/>
      <c r="L4095" s="37"/>
      <c r="M4095" s="38" t="str">
        <f t="shared" si="132"/>
        <v/>
      </c>
      <c r="N4095" s="39" t="str">
        <f t="shared" si="133"/>
        <v/>
      </c>
    </row>
    <row r="4096" spans="2:14" x14ac:dyDescent="0.25">
      <c r="B4096" s="16" t="str">
        <f>IF(C4096="","",SUMIF('Account Ref'!B:B,'Trade Sheet'!C4096,'Account Ref'!A:A))</f>
        <v/>
      </c>
      <c r="C4096" s="33"/>
      <c r="D4096" s="34"/>
      <c r="E4096" s="34"/>
      <c r="L4096" s="37"/>
      <c r="M4096" s="38" t="str">
        <f t="shared" si="132"/>
        <v/>
      </c>
      <c r="N4096" s="39" t="str">
        <f t="shared" si="133"/>
        <v/>
      </c>
    </row>
    <row r="4097" spans="2:14" x14ac:dyDescent="0.25">
      <c r="B4097" s="16" t="str">
        <f>IF(C4097="","",SUMIF('Account Ref'!B:B,'Trade Sheet'!C4097,'Account Ref'!A:A))</f>
        <v/>
      </c>
      <c r="C4097" s="33"/>
      <c r="D4097" s="34"/>
      <c r="E4097" s="34"/>
      <c r="L4097" s="37"/>
      <c r="M4097" s="38" t="str">
        <f t="shared" si="132"/>
        <v/>
      </c>
      <c r="N4097" s="39" t="str">
        <f t="shared" si="133"/>
        <v/>
      </c>
    </row>
    <row r="4098" spans="2:14" x14ac:dyDescent="0.25">
      <c r="B4098" s="16" t="str">
        <f>IF(C4098="","",SUMIF('Account Ref'!B:B,'Trade Sheet'!C4098,'Account Ref'!A:A))</f>
        <v/>
      </c>
      <c r="C4098" s="33"/>
      <c r="D4098" s="34"/>
      <c r="E4098" s="34"/>
      <c r="L4098" s="37"/>
      <c r="M4098" s="38" t="str">
        <f t="shared" si="132"/>
        <v/>
      </c>
      <c r="N4098" s="39" t="str">
        <f t="shared" si="133"/>
        <v/>
      </c>
    </row>
    <row r="4099" spans="2:14" x14ac:dyDescent="0.25">
      <c r="B4099" s="16" t="str">
        <f>IF(C4099="","",SUMIF('Account Ref'!B:B,'Trade Sheet'!C4099,'Account Ref'!A:A))</f>
        <v/>
      </c>
      <c r="C4099" s="33"/>
      <c r="D4099" s="34"/>
      <c r="E4099" s="34"/>
      <c r="L4099" s="37"/>
      <c r="M4099" s="38" t="str">
        <f t="shared" si="132"/>
        <v/>
      </c>
      <c r="N4099" s="39" t="str">
        <f t="shared" si="133"/>
        <v/>
      </c>
    </row>
    <row r="4100" spans="2:14" x14ac:dyDescent="0.25">
      <c r="B4100" s="16" t="str">
        <f>IF(C4100="","",SUMIF('Account Ref'!B:B,'Trade Sheet'!C4100,'Account Ref'!A:A))</f>
        <v/>
      </c>
      <c r="C4100" s="33"/>
      <c r="D4100" s="34"/>
      <c r="E4100" s="34"/>
      <c r="L4100" s="37"/>
      <c r="M4100" s="38" t="str">
        <f t="shared" si="132"/>
        <v/>
      </c>
      <c r="N4100" s="39" t="str">
        <f t="shared" si="133"/>
        <v/>
      </c>
    </row>
    <row r="4101" spans="2:14" x14ac:dyDescent="0.25">
      <c r="B4101" s="16" t="str">
        <f>IF(C4101="","",SUMIF('Account Ref'!B:B,'Trade Sheet'!C4101,'Account Ref'!A:A))</f>
        <v/>
      </c>
      <c r="C4101" s="33"/>
      <c r="D4101" s="34"/>
      <c r="E4101" s="34"/>
      <c r="L4101" s="37"/>
      <c r="M4101" s="38" t="str">
        <f t="shared" si="132"/>
        <v/>
      </c>
      <c r="N4101" s="39" t="str">
        <f t="shared" si="133"/>
        <v/>
      </c>
    </row>
    <row r="4102" spans="2:14" x14ac:dyDescent="0.25">
      <c r="B4102" s="16" t="str">
        <f>IF(C4102="","",SUMIF('Account Ref'!B:B,'Trade Sheet'!C4102,'Account Ref'!A:A))</f>
        <v/>
      </c>
      <c r="C4102" s="33"/>
      <c r="D4102" s="34"/>
      <c r="E4102" s="34"/>
      <c r="L4102" s="37"/>
      <c r="M4102" s="38" t="str">
        <f t="shared" si="132"/>
        <v/>
      </c>
      <c r="N4102" s="39" t="str">
        <f t="shared" si="133"/>
        <v/>
      </c>
    </row>
    <row r="4103" spans="2:14" x14ac:dyDescent="0.25">
      <c r="B4103" s="16" t="str">
        <f>IF(C4103="","",SUMIF('Account Ref'!B:B,'Trade Sheet'!C4103,'Account Ref'!A:A))</f>
        <v/>
      </c>
      <c r="C4103" s="33"/>
      <c r="D4103" s="34"/>
      <c r="E4103" s="34"/>
      <c r="L4103" s="37"/>
      <c r="M4103" s="38" t="str">
        <f t="shared" si="132"/>
        <v/>
      </c>
      <c r="N4103" s="39" t="str">
        <f t="shared" si="133"/>
        <v/>
      </c>
    </row>
    <row r="4104" spans="2:14" x14ac:dyDescent="0.25">
      <c r="B4104" s="16" t="str">
        <f>IF(C4104="","",SUMIF('Account Ref'!B:B,'Trade Sheet'!C4104,'Account Ref'!A:A))</f>
        <v/>
      </c>
      <c r="C4104" s="33"/>
      <c r="D4104" s="34"/>
      <c r="E4104" s="34"/>
      <c r="L4104" s="37"/>
      <c r="M4104" s="38" t="str">
        <f t="shared" si="132"/>
        <v/>
      </c>
      <c r="N4104" s="39" t="str">
        <f t="shared" si="133"/>
        <v/>
      </c>
    </row>
    <row r="4105" spans="2:14" x14ac:dyDescent="0.25">
      <c r="B4105" s="16" t="str">
        <f>IF(C4105="","",SUMIF('Account Ref'!B:B,'Trade Sheet'!C4105,'Account Ref'!A:A))</f>
        <v/>
      </c>
      <c r="C4105" s="33"/>
      <c r="D4105" s="34"/>
      <c r="E4105" s="34"/>
      <c r="L4105" s="37"/>
      <c r="M4105" s="38" t="str">
        <f t="shared" si="132"/>
        <v/>
      </c>
      <c r="N4105" s="39" t="str">
        <f t="shared" si="133"/>
        <v/>
      </c>
    </row>
    <row r="4106" spans="2:14" x14ac:dyDescent="0.25">
      <c r="B4106" s="16" t="str">
        <f>IF(C4106="","",SUMIF('Account Ref'!B:B,'Trade Sheet'!C4106,'Account Ref'!A:A))</f>
        <v/>
      </c>
      <c r="C4106" s="33"/>
      <c r="D4106" s="34"/>
      <c r="E4106" s="34"/>
      <c r="L4106" s="37"/>
      <c r="M4106" s="38" t="str">
        <f t="shared" si="132"/>
        <v/>
      </c>
      <c r="N4106" s="39" t="str">
        <f t="shared" si="133"/>
        <v/>
      </c>
    </row>
    <row r="4107" spans="2:14" x14ac:dyDescent="0.25">
      <c r="B4107" s="16" t="str">
        <f>IF(C4107="","",SUMIF('Account Ref'!B:B,'Trade Sheet'!C4107,'Account Ref'!A:A))</f>
        <v/>
      </c>
      <c r="C4107" s="33"/>
      <c r="D4107" s="34"/>
      <c r="E4107" s="34"/>
      <c r="L4107" s="37"/>
      <c r="M4107" s="38" t="str">
        <f t="shared" si="132"/>
        <v/>
      </c>
      <c r="N4107" s="39" t="str">
        <f t="shared" si="133"/>
        <v/>
      </c>
    </row>
    <row r="4108" spans="2:14" x14ac:dyDescent="0.25">
      <c r="B4108" s="16" t="str">
        <f>IF(C4108="","",SUMIF('Account Ref'!B:B,'Trade Sheet'!C4108,'Account Ref'!A:A))</f>
        <v/>
      </c>
      <c r="C4108" s="33"/>
      <c r="D4108" s="34"/>
      <c r="E4108" s="34"/>
      <c r="L4108" s="37"/>
      <c r="M4108" s="38" t="str">
        <f t="shared" si="132"/>
        <v/>
      </c>
      <c r="N4108" s="39" t="str">
        <f t="shared" si="133"/>
        <v/>
      </c>
    </row>
    <row r="4109" spans="2:14" x14ac:dyDescent="0.25">
      <c r="B4109" s="16" t="str">
        <f>IF(C4109="","",SUMIF('Account Ref'!B:B,'Trade Sheet'!C4109,'Account Ref'!A:A))</f>
        <v/>
      </c>
      <c r="C4109" s="33"/>
      <c r="D4109" s="34"/>
      <c r="E4109" s="34"/>
      <c r="L4109" s="37"/>
      <c r="M4109" s="38" t="str">
        <f t="shared" si="132"/>
        <v/>
      </c>
      <c r="N4109" s="39" t="str">
        <f t="shared" si="133"/>
        <v/>
      </c>
    </row>
    <row r="4110" spans="2:14" x14ac:dyDescent="0.25">
      <c r="B4110" s="16" t="str">
        <f>IF(C4110="","",SUMIF('Account Ref'!B:B,'Trade Sheet'!C4110,'Account Ref'!A:A))</f>
        <v/>
      </c>
      <c r="C4110" s="33"/>
      <c r="D4110" s="34"/>
      <c r="E4110" s="34"/>
      <c r="L4110" s="37"/>
      <c r="M4110" s="38" t="str">
        <f t="shared" si="132"/>
        <v/>
      </c>
      <c r="N4110" s="39" t="str">
        <f t="shared" si="133"/>
        <v/>
      </c>
    </row>
    <row r="4111" spans="2:14" x14ac:dyDescent="0.25">
      <c r="B4111" s="16" t="str">
        <f>IF(C4111="","",SUMIF('Account Ref'!B:B,'Trade Sheet'!C4111,'Account Ref'!A:A))</f>
        <v/>
      </c>
      <c r="C4111" s="33"/>
      <c r="D4111" s="34"/>
      <c r="E4111" s="34"/>
      <c r="L4111" s="37"/>
      <c r="M4111" s="38" t="str">
        <f t="shared" si="132"/>
        <v/>
      </c>
      <c r="N4111" s="39" t="str">
        <f t="shared" si="133"/>
        <v/>
      </c>
    </row>
    <row r="4112" spans="2:14" x14ac:dyDescent="0.25">
      <c r="B4112" s="16" t="str">
        <f>IF(C4112="","",SUMIF('Account Ref'!B:B,'Trade Sheet'!C4112,'Account Ref'!A:A))</f>
        <v/>
      </c>
      <c r="C4112" s="33"/>
      <c r="D4112" s="34"/>
      <c r="E4112" s="34"/>
      <c r="L4112" s="37"/>
      <c r="M4112" s="38" t="str">
        <f t="shared" si="132"/>
        <v/>
      </c>
      <c r="N4112" s="39" t="str">
        <f t="shared" si="133"/>
        <v/>
      </c>
    </row>
    <row r="4113" spans="2:14" x14ac:dyDescent="0.25">
      <c r="B4113" s="16" t="str">
        <f>IF(C4113="","",SUMIF('Account Ref'!B:B,'Trade Sheet'!C4113,'Account Ref'!A:A))</f>
        <v/>
      </c>
      <c r="C4113" s="33"/>
      <c r="D4113" s="34"/>
      <c r="E4113" s="34"/>
      <c r="L4113" s="37"/>
      <c r="M4113" s="38" t="str">
        <f t="shared" si="132"/>
        <v/>
      </c>
      <c r="N4113" s="39" t="str">
        <f t="shared" si="133"/>
        <v/>
      </c>
    </row>
    <row r="4114" spans="2:14" x14ac:dyDescent="0.25">
      <c r="B4114" s="16" t="str">
        <f>IF(C4114="","",SUMIF('Account Ref'!B:B,'Trade Sheet'!C4114,'Account Ref'!A:A))</f>
        <v/>
      </c>
      <c r="C4114" s="33"/>
      <c r="D4114" s="34"/>
      <c r="E4114" s="34"/>
      <c r="L4114" s="37"/>
      <c r="M4114" s="38" t="str">
        <f t="shared" si="132"/>
        <v/>
      </c>
      <c r="N4114" s="39" t="str">
        <f t="shared" si="133"/>
        <v/>
      </c>
    </row>
    <row r="4115" spans="2:14" x14ac:dyDescent="0.25">
      <c r="B4115" s="16" t="str">
        <f>IF(C4115="","",SUMIF('Account Ref'!B:B,'Trade Sheet'!C4115,'Account Ref'!A:A))</f>
        <v/>
      </c>
      <c r="C4115" s="33"/>
      <c r="D4115" s="34"/>
      <c r="E4115" s="34"/>
      <c r="L4115" s="37"/>
      <c r="M4115" s="38" t="str">
        <f t="shared" si="132"/>
        <v/>
      </c>
      <c r="N4115" s="39" t="str">
        <f t="shared" si="133"/>
        <v/>
      </c>
    </row>
    <row r="4116" spans="2:14" x14ac:dyDescent="0.25">
      <c r="B4116" s="16" t="str">
        <f>IF(C4116="","",SUMIF('Account Ref'!B:B,'Trade Sheet'!C4116,'Account Ref'!A:A))</f>
        <v/>
      </c>
      <c r="C4116" s="33"/>
      <c r="D4116" s="34"/>
      <c r="E4116" s="34"/>
      <c r="L4116" s="37"/>
      <c r="M4116" s="38" t="str">
        <f t="shared" si="132"/>
        <v/>
      </c>
      <c r="N4116" s="39" t="str">
        <f t="shared" si="133"/>
        <v/>
      </c>
    </row>
    <row r="4117" spans="2:14" x14ac:dyDescent="0.25">
      <c r="B4117" s="16" t="str">
        <f>IF(C4117="","",SUMIF('Account Ref'!B:B,'Trade Sheet'!C4117,'Account Ref'!A:A))</f>
        <v/>
      </c>
      <c r="C4117" s="33"/>
      <c r="D4117" s="34"/>
      <c r="E4117" s="34"/>
      <c r="L4117" s="37"/>
      <c r="M4117" s="38" t="str">
        <f t="shared" si="132"/>
        <v/>
      </c>
      <c r="N4117" s="39" t="str">
        <f t="shared" si="133"/>
        <v/>
      </c>
    </row>
    <row r="4118" spans="2:14" x14ac:dyDescent="0.25">
      <c r="B4118" s="16" t="str">
        <f>IF(C4118="","",SUMIF('Account Ref'!B:B,'Trade Sheet'!C4118,'Account Ref'!A:A))</f>
        <v/>
      </c>
      <c r="C4118" s="33"/>
      <c r="D4118" s="34"/>
      <c r="E4118" s="34"/>
      <c r="L4118" s="37"/>
      <c r="M4118" s="38" t="str">
        <f t="shared" si="132"/>
        <v/>
      </c>
      <c r="N4118" s="39" t="str">
        <f t="shared" si="133"/>
        <v/>
      </c>
    </row>
    <row r="4119" spans="2:14" x14ac:dyDescent="0.25">
      <c r="B4119" s="16" t="str">
        <f>IF(C4119="","",SUMIF('Account Ref'!B:B,'Trade Sheet'!C4119,'Account Ref'!A:A))</f>
        <v/>
      </c>
      <c r="C4119" s="33"/>
      <c r="D4119" s="34"/>
      <c r="E4119" s="34"/>
      <c r="L4119" s="37"/>
      <c r="M4119" s="38" t="str">
        <f t="shared" si="132"/>
        <v/>
      </c>
      <c r="N4119" s="39" t="str">
        <f t="shared" si="133"/>
        <v/>
      </c>
    </row>
    <row r="4120" spans="2:14" x14ac:dyDescent="0.25">
      <c r="B4120" s="16" t="str">
        <f>IF(C4120="","",SUMIF('Account Ref'!B:B,'Trade Sheet'!C4120,'Account Ref'!A:A))</f>
        <v/>
      </c>
      <c r="C4120" s="33"/>
      <c r="D4120" s="34"/>
      <c r="E4120" s="34"/>
      <c r="L4120" s="37"/>
      <c r="M4120" s="38" t="str">
        <f t="shared" si="132"/>
        <v/>
      </c>
      <c r="N4120" s="39" t="str">
        <f t="shared" si="133"/>
        <v/>
      </c>
    </row>
    <row r="4121" spans="2:14" x14ac:dyDescent="0.25">
      <c r="B4121" s="16" t="str">
        <f>IF(C4121="","",SUMIF('Account Ref'!B:B,'Trade Sheet'!C4121,'Account Ref'!A:A))</f>
        <v/>
      </c>
      <c r="C4121" s="33"/>
      <c r="D4121" s="34"/>
      <c r="E4121" s="34"/>
      <c r="L4121" s="37"/>
      <c r="M4121" s="38" t="str">
        <f t="shared" si="132"/>
        <v/>
      </c>
      <c r="N4121" s="39" t="str">
        <f t="shared" si="133"/>
        <v/>
      </c>
    </row>
    <row r="4122" spans="2:14" x14ac:dyDescent="0.25">
      <c r="B4122" s="16" t="str">
        <f>IF(C4122="","",SUMIF('Account Ref'!B:B,'Trade Sheet'!C4122,'Account Ref'!A:A))</f>
        <v/>
      </c>
      <c r="C4122" s="33"/>
      <c r="D4122" s="34"/>
      <c r="E4122" s="34"/>
      <c r="L4122" s="37"/>
      <c r="M4122" s="38" t="str">
        <f t="shared" si="132"/>
        <v/>
      </c>
      <c r="N4122" s="39" t="str">
        <f t="shared" si="133"/>
        <v/>
      </c>
    </row>
    <row r="4123" spans="2:14" x14ac:dyDescent="0.25">
      <c r="B4123" s="16" t="str">
        <f>IF(C4123="","",SUMIF('Account Ref'!B:B,'Trade Sheet'!C4123,'Account Ref'!A:A))</f>
        <v/>
      </c>
      <c r="C4123" s="33"/>
      <c r="D4123" s="34"/>
      <c r="E4123" s="34"/>
      <c r="L4123" s="37"/>
      <c r="M4123" s="38" t="str">
        <f t="shared" si="132"/>
        <v/>
      </c>
      <c r="N4123" s="39" t="str">
        <f t="shared" si="133"/>
        <v/>
      </c>
    </row>
    <row r="4124" spans="2:14" x14ac:dyDescent="0.25">
      <c r="B4124" s="16" t="str">
        <f>IF(C4124="","",SUMIF('Account Ref'!B:B,'Trade Sheet'!C4124,'Account Ref'!A:A))</f>
        <v/>
      </c>
      <c r="C4124" s="33"/>
      <c r="D4124" s="34"/>
      <c r="E4124" s="34"/>
      <c r="L4124" s="37"/>
      <c r="M4124" s="38" t="str">
        <f t="shared" si="132"/>
        <v/>
      </c>
      <c r="N4124" s="39" t="str">
        <f t="shared" si="133"/>
        <v/>
      </c>
    </row>
    <row r="4125" spans="2:14" x14ac:dyDescent="0.25">
      <c r="B4125" s="16" t="str">
        <f>IF(C4125="","",SUMIF('Account Ref'!B:B,'Trade Sheet'!C4125,'Account Ref'!A:A))</f>
        <v/>
      </c>
      <c r="C4125" s="33"/>
      <c r="D4125" s="34"/>
      <c r="E4125" s="34"/>
      <c r="L4125" s="37"/>
      <c r="M4125" s="38" t="str">
        <f t="shared" si="132"/>
        <v/>
      </c>
      <c r="N4125" s="39" t="str">
        <f t="shared" si="133"/>
        <v/>
      </c>
    </row>
    <row r="4126" spans="2:14" x14ac:dyDescent="0.25">
      <c r="B4126" s="16" t="str">
        <f>IF(C4126="","",SUMIF('Account Ref'!B:B,'Trade Sheet'!C4126,'Account Ref'!A:A))</f>
        <v/>
      </c>
      <c r="C4126" s="33"/>
      <c r="D4126" s="34"/>
      <c r="E4126" s="34"/>
      <c r="L4126" s="37"/>
      <c r="M4126" s="38" t="str">
        <f t="shared" si="132"/>
        <v/>
      </c>
      <c r="N4126" s="39" t="str">
        <f t="shared" si="133"/>
        <v/>
      </c>
    </row>
    <row r="4127" spans="2:14" x14ac:dyDescent="0.25">
      <c r="B4127" s="16" t="str">
        <f>IF(C4127="","",SUMIF('Account Ref'!B:B,'Trade Sheet'!C4127,'Account Ref'!A:A))</f>
        <v/>
      </c>
      <c r="C4127" s="33"/>
      <c r="D4127" s="34"/>
      <c r="E4127" s="34"/>
      <c r="L4127" s="37"/>
      <c r="M4127" s="38" t="str">
        <f t="shared" si="132"/>
        <v/>
      </c>
      <c r="N4127" s="39" t="str">
        <f t="shared" si="133"/>
        <v/>
      </c>
    </row>
    <row r="4128" spans="2:14" x14ac:dyDescent="0.25">
      <c r="B4128" s="16" t="str">
        <f>IF(C4128="","",SUMIF('Account Ref'!B:B,'Trade Sheet'!C4128,'Account Ref'!A:A))</f>
        <v/>
      </c>
      <c r="C4128" s="33"/>
      <c r="D4128" s="34"/>
      <c r="E4128" s="34"/>
      <c r="L4128" s="37"/>
      <c r="M4128" s="38" t="str">
        <f t="shared" si="132"/>
        <v/>
      </c>
      <c r="N4128" s="39" t="str">
        <f t="shared" si="133"/>
        <v/>
      </c>
    </row>
    <row r="4129" spans="2:14" x14ac:dyDescent="0.25">
      <c r="B4129" s="16" t="str">
        <f>IF(C4129="","",SUMIF('Account Ref'!B:B,'Trade Sheet'!C4129,'Account Ref'!A:A))</f>
        <v/>
      </c>
      <c r="C4129" s="33"/>
      <c r="D4129" s="34"/>
      <c r="E4129" s="34"/>
      <c r="L4129" s="37"/>
      <c r="M4129" s="38" t="str">
        <f t="shared" si="132"/>
        <v/>
      </c>
      <c r="N4129" s="39" t="str">
        <f t="shared" si="133"/>
        <v/>
      </c>
    </row>
    <row r="4130" spans="2:14" x14ac:dyDescent="0.25">
      <c r="B4130" s="16" t="str">
        <f>IF(C4130="","",SUMIF('Account Ref'!B:B,'Trade Sheet'!C4130,'Account Ref'!A:A))</f>
        <v/>
      </c>
      <c r="C4130" s="33"/>
      <c r="D4130" s="34"/>
      <c r="E4130" s="34"/>
      <c r="L4130" s="37"/>
      <c r="M4130" s="38" t="str">
        <f t="shared" si="132"/>
        <v/>
      </c>
      <c r="N4130" s="39" t="str">
        <f t="shared" si="133"/>
        <v/>
      </c>
    </row>
    <row r="4131" spans="2:14" x14ac:dyDescent="0.25">
      <c r="B4131" s="16" t="str">
        <f>IF(C4131="","",SUMIF('Account Ref'!B:B,'Trade Sheet'!C4131,'Account Ref'!A:A))</f>
        <v/>
      </c>
      <c r="C4131" s="33"/>
      <c r="D4131" s="34"/>
      <c r="E4131" s="34"/>
      <c r="L4131" s="37"/>
      <c r="M4131" s="38" t="str">
        <f t="shared" si="132"/>
        <v/>
      </c>
      <c r="N4131" s="39" t="str">
        <f t="shared" si="133"/>
        <v/>
      </c>
    </row>
    <row r="4132" spans="2:14" x14ac:dyDescent="0.25">
      <c r="B4132" s="16" t="str">
        <f>IF(C4132="","",SUMIF('Account Ref'!B:B,'Trade Sheet'!C4132,'Account Ref'!A:A))</f>
        <v/>
      </c>
      <c r="C4132" s="33"/>
      <c r="D4132" s="34"/>
      <c r="E4132" s="34"/>
      <c r="L4132" s="37"/>
      <c r="M4132" s="38" t="str">
        <f t="shared" si="132"/>
        <v/>
      </c>
      <c r="N4132" s="39" t="str">
        <f t="shared" si="133"/>
        <v/>
      </c>
    </row>
    <row r="4133" spans="2:14" x14ac:dyDescent="0.25">
      <c r="B4133" s="16" t="str">
        <f>IF(C4133="","",SUMIF('Account Ref'!B:B,'Trade Sheet'!C4133,'Account Ref'!A:A))</f>
        <v/>
      </c>
      <c r="C4133" s="33"/>
      <c r="D4133" s="34"/>
      <c r="E4133" s="34"/>
      <c r="L4133" s="37"/>
      <c r="M4133" s="38" t="str">
        <f t="shared" si="132"/>
        <v/>
      </c>
      <c r="N4133" s="39" t="str">
        <f t="shared" si="133"/>
        <v/>
      </c>
    </row>
    <row r="4134" spans="2:14" x14ac:dyDescent="0.25">
      <c r="B4134" s="16" t="str">
        <f>IF(C4134="","",SUMIF('Account Ref'!B:B,'Trade Sheet'!C4134,'Account Ref'!A:A))</f>
        <v/>
      </c>
      <c r="C4134" s="33"/>
      <c r="D4134" s="34"/>
      <c r="E4134" s="34"/>
      <c r="L4134" s="37"/>
      <c r="M4134" s="38" t="str">
        <f t="shared" si="132"/>
        <v/>
      </c>
      <c r="N4134" s="39" t="str">
        <f t="shared" si="133"/>
        <v/>
      </c>
    </row>
    <row r="4135" spans="2:14" x14ac:dyDescent="0.25">
      <c r="B4135" s="16" t="str">
        <f>IF(C4135="","",SUMIF('Account Ref'!B:B,'Trade Sheet'!C4135,'Account Ref'!A:A))</f>
        <v/>
      </c>
      <c r="C4135" s="33"/>
      <c r="D4135" s="34"/>
      <c r="E4135" s="34"/>
      <c r="L4135" s="37"/>
      <c r="M4135" s="38" t="str">
        <f t="shared" si="132"/>
        <v/>
      </c>
      <c r="N4135" s="39" t="str">
        <f t="shared" si="133"/>
        <v/>
      </c>
    </row>
    <row r="4136" spans="2:14" x14ac:dyDescent="0.25">
      <c r="B4136" s="16" t="str">
        <f>IF(C4136="","",SUMIF('Account Ref'!B:B,'Trade Sheet'!C4136,'Account Ref'!A:A))</f>
        <v/>
      </c>
      <c r="C4136" s="33"/>
      <c r="D4136" s="34"/>
      <c r="E4136" s="34"/>
      <c r="L4136" s="37"/>
      <c r="M4136" s="38" t="str">
        <f t="shared" ref="M4136:M4199" si="134">IF(H4136="","",H4136*L4136)</f>
        <v/>
      </c>
      <c r="N4136" s="39" t="str">
        <f t="shared" ref="N4136:N4199" si="135">IF(M4136="","",I4136*-M4136)</f>
        <v/>
      </c>
    </row>
    <row r="4137" spans="2:14" x14ac:dyDescent="0.25">
      <c r="B4137" s="16" t="str">
        <f>IF(C4137="","",SUMIF('Account Ref'!B:B,'Trade Sheet'!C4137,'Account Ref'!A:A))</f>
        <v/>
      </c>
      <c r="C4137" s="33"/>
      <c r="D4137" s="34"/>
      <c r="E4137" s="34"/>
      <c r="L4137" s="37"/>
      <c r="M4137" s="38" t="str">
        <f t="shared" si="134"/>
        <v/>
      </c>
      <c r="N4137" s="39" t="str">
        <f t="shared" si="135"/>
        <v/>
      </c>
    </row>
    <row r="4138" spans="2:14" x14ac:dyDescent="0.25">
      <c r="B4138" s="16" t="str">
        <f>IF(C4138="","",SUMIF('Account Ref'!B:B,'Trade Sheet'!C4138,'Account Ref'!A:A))</f>
        <v/>
      </c>
      <c r="C4138" s="33"/>
      <c r="D4138" s="34"/>
      <c r="E4138" s="34"/>
      <c r="L4138" s="37"/>
      <c r="M4138" s="38" t="str">
        <f t="shared" si="134"/>
        <v/>
      </c>
      <c r="N4138" s="39" t="str">
        <f t="shared" si="135"/>
        <v/>
      </c>
    </row>
    <row r="4139" spans="2:14" x14ac:dyDescent="0.25">
      <c r="B4139" s="16" t="str">
        <f>IF(C4139="","",SUMIF('Account Ref'!B:B,'Trade Sheet'!C4139,'Account Ref'!A:A))</f>
        <v/>
      </c>
      <c r="C4139" s="33"/>
      <c r="D4139" s="34"/>
      <c r="E4139" s="34"/>
      <c r="L4139" s="37"/>
      <c r="M4139" s="38" t="str">
        <f t="shared" si="134"/>
        <v/>
      </c>
      <c r="N4139" s="39" t="str">
        <f t="shared" si="135"/>
        <v/>
      </c>
    </row>
    <row r="4140" spans="2:14" x14ac:dyDescent="0.25">
      <c r="B4140" s="16" t="str">
        <f>IF(C4140="","",SUMIF('Account Ref'!B:B,'Trade Sheet'!C4140,'Account Ref'!A:A))</f>
        <v/>
      </c>
      <c r="C4140" s="33"/>
      <c r="D4140" s="34"/>
      <c r="E4140" s="34"/>
      <c r="L4140" s="37"/>
      <c r="M4140" s="38" t="str">
        <f t="shared" si="134"/>
        <v/>
      </c>
      <c r="N4140" s="39" t="str">
        <f t="shared" si="135"/>
        <v/>
      </c>
    </row>
    <row r="4141" spans="2:14" x14ac:dyDescent="0.25">
      <c r="B4141" s="16" t="str">
        <f>IF(C4141="","",SUMIF('Account Ref'!B:B,'Trade Sheet'!C4141,'Account Ref'!A:A))</f>
        <v/>
      </c>
      <c r="C4141" s="33"/>
      <c r="D4141" s="34"/>
      <c r="E4141" s="34"/>
      <c r="L4141" s="37"/>
      <c r="M4141" s="38" t="str">
        <f t="shared" si="134"/>
        <v/>
      </c>
      <c r="N4141" s="39" t="str">
        <f t="shared" si="135"/>
        <v/>
      </c>
    </row>
    <row r="4142" spans="2:14" x14ac:dyDescent="0.25">
      <c r="B4142" s="16" t="str">
        <f>IF(C4142="","",SUMIF('Account Ref'!B:B,'Trade Sheet'!C4142,'Account Ref'!A:A))</f>
        <v/>
      </c>
      <c r="C4142" s="33"/>
      <c r="D4142" s="34"/>
      <c r="E4142" s="34"/>
      <c r="L4142" s="37"/>
      <c r="M4142" s="38" t="str">
        <f t="shared" si="134"/>
        <v/>
      </c>
      <c r="N4142" s="39" t="str">
        <f t="shared" si="135"/>
        <v/>
      </c>
    </row>
    <row r="4143" spans="2:14" x14ac:dyDescent="0.25">
      <c r="B4143" s="16" t="str">
        <f>IF(C4143="","",SUMIF('Account Ref'!B:B,'Trade Sheet'!C4143,'Account Ref'!A:A))</f>
        <v/>
      </c>
      <c r="C4143" s="33"/>
      <c r="D4143" s="34"/>
      <c r="E4143" s="34"/>
      <c r="L4143" s="37"/>
      <c r="M4143" s="38" t="str">
        <f t="shared" si="134"/>
        <v/>
      </c>
      <c r="N4143" s="39" t="str">
        <f t="shared" si="135"/>
        <v/>
      </c>
    </row>
    <row r="4144" spans="2:14" x14ac:dyDescent="0.25">
      <c r="B4144" s="16" t="str">
        <f>IF(C4144="","",SUMIF('Account Ref'!B:B,'Trade Sheet'!C4144,'Account Ref'!A:A))</f>
        <v/>
      </c>
      <c r="C4144" s="33"/>
      <c r="D4144" s="34"/>
      <c r="E4144" s="34"/>
      <c r="L4144" s="37"/>
      <c r="M4144" s="38" t="str">
        <f t="shared" si="134"/>
        <v/>
      </c>
      <c r="N4144" s="39" t="str">
        <f t="shared" si="135"/>
        <v/>
      </c>
    </row>
    <row r="4145" spans="2:14" x14ac:dyDescent="0.25">
      <c r="B4145" s="16" t="str">
        <f>IF(C4145="","",SUMIF('Account Ref'!B:B,'Trade Sheet'!C4145,'Account Ref'!A:A))</f>
        <v/>
      </c>
      <c r="C4145" s="33"/>
      <c r="D4145" s="34"/>
      <c r="E4145" s="34"/>
      <c r="L4145" s="37"/>
      <c r="M4145" s="38" t="str">
        <f t="shared" si="134"/>
        <v/>
      </c>
      <c r="N4145" s="39" t="str">
        <f t="shared" si="135"/>
        <v/>
      </c>
    </row>
    <row r="4146" spans="2:14" x14ac:dyDescent="0.25">
      <c r="B4146" s="16" t="str">
        <f>IF(C4146="","",SUMIF('Account Ref'!B:B,'Trade Sheet'!C4146,'Account Ref'!A:A))</f>
        <v/>
      </c>
      <c r="C4146" s="33"/>
      <c r="D4146" s="34"/>
      <c r="E4146" s="34"/>
      <c r="L4146" s="37"/>
      <c r="M4146" s="38" t="str">
        <f t="shared" si="134"/>
        <v/>
      </c>
      <c r="N4146" s="39" t="str">
        <f t="shared" si="135"/>
        <v/>
      </c>
    </row>
    <row r="4147" spans="2:14" x14ac:dyDescent="0.25">
      <c r="B4147" s="16" t="str">
        <f>IF(C4147="","",SUMIF('Account Ref'!B:B,'Trade Sheet'!C4147,'Account Ref'!A:A))</f>
        <v/>
      </c>
      <c r="C4147" s="33"/>
      <c r="D4147" s="34"/>
      <c r="E4147" s="34"/>
      <c r="L4147" s="37"/>
      <c r="M4147" s="38" t="str">
        <f t="shared" si="134"/>
        <v/>
      </c>
      <c r="N4147" s="39" t="str">
        <f t="shared" si="135"/>
        <v/>
      </c>
    </row>
    <row r="4148" spans="2:14" x14ac:dyDescent="0.25">
      <c r="B4148" s="16" t="str">
        <f>IF(C4148="","",SUMIF('Account Ref'!B:B,'Trade Sheet'!C4148,'Account Ref'!A:A))</f>
        <v/>
      </c>
      <c r="C4148" s="33"/>
      <c r="D4148" s="34"/>
      <c r="E4148" s="34"/>
      <c r="L4148" s="37"/>
      <c r="M4148" s="38" t="str">
        <f t="shared" si="134"/>
        <v/>
      </c>
      <c r="N4148" s="39" t="str">
        <f t="shared" si="135"/>
        <v/>
      </c>
    </row>
    <row r="4149" spans="2:14" x14ac:dyDescent="0.25">
      <c r="B4149" s="16" t="str">
        <f>IF(C4149="","",SUMIF('Account Ref'!B:B,'Trade Sheet'!C4149,'Account Ref'!A:A))</f>
        <v/>
      </c>
      <c r="C4149" s="33"/>
      <c r="D4149" s="34"/>
      <c r="E4149" s="34"/>
      <c r="L4149" s="37"/>
      <c r="M4149" s="38" t="str">
        <f t="shared" si="134"/>
        <v/>
      </c>
      <c r="N4149" s="39" t="str">
        <f t="shared" si="135"/>
        <v/>
      </c>
    </row>
    <row r="4150" spans="2:14" x14ac:dyDescent="0.25">
      <c r="B4150" s="16" t="str">
        <f>IF(C4150="","",SUMIF('Account Ref'!B:B,'Trade Sheet'!C4150,'Account Ref'!A:A))</f>
        <v/>
      </c>
      <c r="C4150" s="33"/>
      <c r="D4150" s="34"/>
      <c r="E4150" s="34"/>
      <c r="L4150" s="37"/>
      <c r="M4150" s="38" t="str">
        <f t="shared" si="134"/>
        <v/>
      </c>
      <c r="N4150" s="39" t="str">
        <f t="shared" si="135"/>
        <v/>
      </c>
    </row>
    <row r="4151" spans="2:14" x14ac:dyDescent="0.25">
      <c r="B4151" s="16" t="str">
        <f>IF(C4151="","",SUMIF('Account Ref'!B:B,'Trade Sheet'!C4151,'Account Ref'!A:A))</f>
        <v/>
      </c>
      <c r="C4151" s="33"/>
      <c r="D4151" s="34"/>
      <c r="E4151" s="34"/>
      <c r="L4151" s="37"/>
      <c r="M4151" s="38" t="str">
        <f t="shared" si="134"/>
        <v/>
      </c>
      <c r="N4151" s="39" t="str">
        <f t="shared" si="135"/>
        <v/>
      </c>
    </row>
    <row r="4152" spans="2:14" x14ac:dyDescent="0.25">
      <c r="B4152" s="16" t="str">
        <f>IF(C4152="","",SUMIF('Account Ref'!B:B,'Trade Sheet'!C4152,'Account Ref'!A:A))</f>
        <v/>
      </c>
      <c r="C4152" s="33"/>
      <c r="D4152" s="34"/>
      <c r="E4152" s="34"/>
      <c r="L4152" s="37"/>
      <c r="M4152" s="38" t="str">
        <f t="shared" si="134"/>
        <v/>
      </c>
      <c r="N4152" s="39" t="str">
        <f t="shared" si="135"/>
        <v/>
      </c>
    </row>
    <row r="4153" spans="2:14" x14ac:dyDescent="0.25">
      <c r="B4153" s="16" t="str">
        <f>IF(C4153="","",SUMIF('Account Ref'!B:B,'Trade Sheet'!C4153,'Account Ref'!A:A))</f>
        <v/>
      </c>
      <c r="C4153" s="33"/>
      <c r="D4153" s="34"/>
      <c r="E4153" s="34"/>
      <c r="L4153" s="37"/>
      <c r="M4153" s="38" t="str">
        <f t="shared" si="134"/>
        <v/>
      </c>
      <c r="N4153" s="39" t="str">
        <f t="shared" si="135"/>
        <v/>
      </c>
    </row>
    <row r="4154" spans="2:14" x14ac:dyDescent="0.25">
      <c r="B4154" s="16" t="str">
        <f>IF(C4154="","",SUMIF('Account Ref'!B:B,'Trade Sheet'!C4154,'Account Ref'!A:A))</f>
        <v/>
      </c>
      <c r="C4154" s="33"/>
      <c r="D4154" s="34"/>
      <c r="E4154" s="34"/>
      <c r="L4154" s="37"/>
      <c r="M4154" s="38" t="str">
        <f t="shared" si="134"/>
        <v/>
      </c>
      <c r="N4154" s="39" t="str">
        <f t="shared" si="135"/>
        <v/>
      </c>
    </row>
    <row r="4155" spans="2:14" x14ac:dyDescent="0.25">
      <c r="B4155" s="16" t="str">
        <f>IF(C4155="","",SUMIF('Account Ref'!B:B,'Trade Sheet'!C4155,'Account Ref'!A:A))</f>
        <v/>
      </c>
      <c r="C4155" s="33"/>
      <c r="D4155" s="34"/>
      <c r="E4155" s="34"/>
      <c r="L4155" s="37"/>
      <c r="M4155" s="38" t="str">
        <f t="shared" si="134"/>
        <v/>
      </c>
      <c r="N4155" s="39" t="str">
        <f t="shared" si="135"/>
        <v/>
      </c>
    </row>
    <row r="4156" spans="2:14" x14ac:dyDescent="0.25">
      <c r="B4156" s="16" t="str">
        <f>IF(C4156="","",SUMIF('Account Ref'!B:B,'Trade Sheet'!C4156,'Account Ref'!A:A))</f>
        <v/>
      </c>
      <c r="C4156" s="33"/>
      <c r="D4156" s="34"/>
      <c r="E4156" s="34"/>
      <c r="L4156" s="37"/>
      <c r="M4156" s="38" t="str">
        <f t="shared" si="134"/>
        <v/>
      </c>
      <c r="N4156" s="39" t="str">
        <f t="shared" si="135"/>
        <v/>
      </c>
    </row>
    <row r="4157" spans="2:14" x14ac:dyDescent="0.25">
      <c r="B4157" s="16" t="str">
        <f>IF(C4157="","",SUMIF('Account Ref'!B:B,'Trade Sheet'!C4157,'Account Ref'!A:A))</f>
        <v/>
      </c>
      <c r="C4157" s="33"/>
      <c r="D4157" s="34"/>
      <c r="E4157" s="34"/>
      <c r="L4157" s="37"/>
      <c r="M4157" s="38" t="str">
        <f t="shared" si="134"/>
        <v/>
      </c>
      <c r="N4157" s="39" t="str">
        <f t="shared" si="135"/>
        <v/>
      </c>
    </row>
    <row r="4158" spans="2:14" x14ac:dyDescent="0.25">
      <c r="B4158" s="16" t="str">
        <f>IF(C4158="","",SUMIF('Account Ref'!B:B,'Trade Sheet'!C4158,'Account Ref'!A:A))</f>
        <v/>
      </c>
      <c r="C4158" s="33"/>
      <c r="D4158" s="34"/>
      <c r="E4158" s="34"/>
      <c r="L4158" s="37"/>
      <c r="M4158" s="38" t="str">
        <f t="shared" si="134"/>
        <v/>
      </c>
      <c r="N4158" s="39" t="str">
        <f t="shared" si="135"/>
        <v/>
      </c>
    </row>
    <row r="4159" spans="2:14" x14ac:dyDescent="0.25">
      <c r="B4159" s="16" t="str">
        <f>IF(C4159="","",SUMIF('Account Ref'!B:B,'Trade Sheet'!C4159,'Account Ref'!A:A))</f>
        <v/>
      </c>
      <c r="C4159" s="33"/>
      <c r="D4159" s="34"/>
      <c r="E4159" s="34"/>
      <c r="L4159" s="37"/>
      <c r="M4159" s="38" t="str">
        <f t="shared" si="134"/>
        <v/>
      </c>
      <c r="N4159" s="39" t="str">
        <f t="shared" si="135"/>
        <v/>
      </c>
    </row>
    <row r="4160" spans="2:14" x14ac:dyDescent="0.25">
      <c r="B4160" s="16" t="str">
        <f>IF(C4160="","",SUMIF('Account Ref'!B:B,'Trade Sheet'!C4160,'Account Ref'!A:A))</f>
        <v/>
      </c>
      <c r="C4160" s="33"/>
      <c r="D4160" s="34"/>
      <c r="E4160" s="34"/>
      <c r="L4160" s="37"/>
      <c r="M4160" s="38" t="str">
        <f t="shared" si="134"/>
        <v/>
      </c>
      <c r="N4160" s="39" t="str">
        <f t="shared" si="135"/>
        <v/>
      </c>
    </row>
    <row r="4161" spans="2:14" x14ac:dyDescent="0.25">
      <c r="B4161" s="16" t="str">
        <f>IF(C4161="","",SUMIF('Account Ref'!B:B,'Trade Sheet'!C4161,'Account Ref'!A:A))</f>
        <v/>
      </c>
      <c r="C4161" s="33"/>
      <c r="D4161" s="34"/>
      <c r="E4161" s="34"/>
      <c r="L4161" s="37"/>
      <c r="M4161" s="38" t="str">
        <f t="shared" si="134"/>
        <v/>
      </c>
      <c r="N4161" s="39" t="str">
        <f t="shared" si="135"/>
        <v/>
      </c>
    </row>
    <row r="4162" spans="2:14" x14ac:dyDescent="0.25">
      <c r="B4162" s="16" t="str">
        <f>IF(C4162="","",SUMIF('Account Ref'!B:B,'Trade Sheet'!C4162,'Account Ref'!A:A))</f>
        <v/>
      </c>
      <c r="C4162" s="33"/>
      <c r="D4162" s="34"/>
      <c r="E4162" s="34"/>
      <c r="L4162" s="37"/>
      <c r="M4162" s="38" t="str">
        <f t="shared" si="134"/>
        <v/>
      </c>
      <c r="N4162" s="39" t="str">
        <f t="shared" si="135"/>
        <v/>
      </c>
    </row>
    <row r="4163" spans="2:14" x14ac:dyDescent="0.25">
      <c r="B4163" s="16" t="str">
        <f>IF(C4163="","",SUMIF('Account Ref'!B:B,'Trade Sheet'!C4163,'Account Ref'!A:A))</f>
        <v/>
      </c>
      <c r="C4163" s="33"/>
      <c r="D4163" s="34"/>
      <c r="E4163" s="34"/>
      <c r="L4163" s="37"/>
      <c r="M4163" s="38" t="str">
        <f t="shared" si="134"/>
        <v/>
      </c>
      <c r="N4163" s="39" t="str">
        <f t="shared" si="135"/>
        <v/>
      </c>
    </row>
    <row r="4164" spans="2:14" x14ac:dyDescent="0.25">
      <c r="B4164" s="16" t="str">
        <f>IF(C4164="","",SUMIF('Account Ref'!B:B,'Trade Sheet'!C4164,'Account Ref'!A:A))</f>
        <v/>
      </c>
      <c r="C4164" s="33"/>
      <c r="D4164" s="34"/>
      <c r="E4164" s="34"/>
      <c r="L4164" s="37"/>
      <c r="M4164" s="38" t="str">
        <f t="shared" si="134"/>
        <v/>
      </c>
      <c r="N4164" s="39" t="str">
        <f t="shared" si="135"/>
        <v/>
      </c>
    </row>
    <row r="4165" spans="2:14" x14ac:dyDescent="0.25">
      <c r="B4165" s="16" t="str">
        <f>IF(C4165="","",SUMIF('Account Ref'!B:B,'Trade Sheet'!C4165,'Account Ref'!A:A))</f>
        <v/>
      </c>
      <c r="C4165" s="33"/>
      <c r="D4165" s="34"/>
      <c r="E4165" s="34"/>
      <c r="L4165" s="37"/>
      <c r="M4165" s="38" t="str">
        <f t="shared" si="134"/>
        <v/>
      </c>
      <c r="N4165" s="39" t="str">
        <f t="shared" si="135"/>
        <v/>
      </c>
    </row>
    <row r="4166" spans="2:14" x14ac:dyDescent="0.25">
      <c r="B4166" s="16" t="str">
        <f>IF(C4166="","",SUMIF('Account Ref'!B:B,'Trade Sheet'!C4166,'Account Ref'!A:A))</f>
        <v/>
      </c>
      <c r="C4166" s="33"/>
      <c r="D4166" s="34"/>
      <c r="E4166" s="34"/>
      <c r="L4166" s="37"/>
      <c r="M4166" s="38" t="str">
        <f t="shared" si="134"/>
        <v/>
      </c>
      <c r="N4166" s="39" t="str">
        <f t="shared" si="135"/>
        <v/>
      </c>
    </row>
    <row r="4167" spans="2:14" x14ac:dyDescent="0.25">
      <c r="B4167" s="16" t="str">
        <f>IF(C4167="","",SUMIF('Account Ref'!B:B,'Trade Sheet'!C4167,'Account Ref'!A:A))</f>
        <v/>
      </c>
      <c r="C4167" s="33"/>
      <c r="D4167" s="34"/>
      <c r="E4167" s="34"/>
      <c r="L4167" s="37"/>
      <c r="M4167" s="38" t="str">
        <f t="shared" si="134"/>
        <v/>
      </c>
      <c r="N4167" s="39" t="str">
        <f t="shared" si="135"/>
        <v/>
      </c>
    </row>
    <row r="4168" spans="2:14" x14ac:dyDescent="0.25">
      <c r="B4168" s="16" t="str">
        <f>IF(C4168="","",SUMIF('Account Ref'!B:B,'Trade Sheet'!C4168,'Account Ref'!A:A))</f>
        <v/>
      </c>
      <c r="C4168" s="33"/>
      <c r="D4168" s="34"/>
      <c r="E4168" s="34"/>
      <c r="L4168" s="37"/>
      <c r="M4168" s="38" t="str">
        <f t="shared" si="134"/>
        <v/>
      </c>
      <c r="N4168" s="39" t="str">
        <f t="shared" si="135"/>
        <v/>
      </c>
    </row>
    <row r="4169" spans="2:14" x14ac:dyDescent="0.25">
      <c r="B4169" s="16" t="str">
        <f>IF(C4169="","",SUMIF('Account Ref'!B:B,'Trade Sheet'!C4169,'Account Ref'!A:A))</f>
        <v/>
      </c>
      <c r="C4169" s="33"/>
      <c r="D4169" s="34"/>
      <c r="E4169" s="34"/>
      <c r="L4169" s="37"/>
      <c r="M4169" s="38" t="str">
        <f t="shared" si="134"/>
        <v/>
      </c>
      <c r="N4169" s="39" t="str">
        <f t="shared" si="135"/>
        <v/>
      </c>
    </row>
    <row r="4170" spans="2:14" x14ac:dyDescent="0.25">
      <c r="B4170" s="16" t="str">
        <f>IF(C4170="","",SUMIF('Account Ref'!B:B,'Trade Sheet'!C4170,'Account Ref'!A:A))</f>
        <v/>
      </c>
      <c r="C4170" s="33"/>
      <c r="D4170" s="34"/>
      <c r="E4170" s="34"/>
      <c r="L4170" s="37"/>
      <c r="M4170" s="38" t="str">
        <f t="shared" si="134"/>
        <v/>
      </c>
      <c r="N4170" s="39" t="str">
        <f t="shared" si="135"/>
        <v/>
      </c>
    </row>
    <row r="4171" spans="2:14" x14ac:dyDescent="0.25">
      <c r="B4171" s="16" t="str">
        <f>IF(C4171="","",SUMIF('Account Ref'!B:B,'Trade Sheet'!C4171,'Account Ref'!A:A))</f>
        <v/>
      </c>
      <c r="C4171" s="33"/>
      <c r="D4171" s="34"/>
      <c r="E4171" s="34"/>
      <c r="L4171" s="37"/>
      <c r="M4171" s="38" t="str">
        <f t="shared" si="134"/>
        <v/>
      </c>
      <c r="N4171" s="39" t="str">
        <f t="shared" si="135"/>
        <v/>
      </c>
    </row>
    <row r="4172" spans="2:14" x14ac:dyDescent="0.25">
      <c r="B4172" s="16" t="str">
        <f>IF(C4172="","",SUMIF('Account Ref'!B:B,'Trade Sheet'!C4172,'Account Ref'!A:A))</f>
        <v/>
      </c>
      <c r="C4172" s="33"/>
      <c r="D4172" s="34"/>
      <c r="E4172" s="34"/>
      <c r="L4172" s="37"/>
      <c r="M4172" s="38" t="str">
        <f t="shared" si="134"/>
        <v/>
      </c>
      <c r="N4172" s="39" t="str">
        <f t="shared" si="135"/>
        <v/>
      </c>
    </row>
    <row r="4173" spans="2:14" x14ac:dyDescent="0.25">
      <c r="B4173" s="16" t="str">
        <f>IF(C4173="","",SUMIF('Account Ref'!B:B,'Trade Sheet'!C4173,'Account Ref'!A:A))</f>
        <v/>
      </c>
      <c r="C4173" s="33"/>
      <c r="D4173" s="34"/>
      <c r="E4173" s="34"/>
      <c r="L4173" s="37"/>
      <c r="M4173" s="38" t="str">
        <f t="shared" si="134"/>
        <v/>
      </c>
      <c r="N4173" s="39" t="str">
        <f t="shared" si="135"/>
        <v/>
      </c>
    </row>
    <row r="4174" spans="2:14" x14ac:dyDescent="0.25">
      <c r="B4174" s="16" t="str">
        <f>IF(C4174="","",SUMIF('Account Ref'!B:B,'Trade Sheet'!C4174,'Account Ref'!A:A))</f>
        <v/>
      </c>
      <c r="C4174" s="33"/>
      <c r="D4174" s="34"/>
      <c r="E4174" s="34"/>
      <c r="L4174" s="37"/>
      <c r="M4174" s="38" t="str">
        <f t="shared" si="134"/>
        <v/>
      </c>
      <c r="N4174" s="39" t="str">
        <f t="shared" si="135"/>
        <v/>
      </c>
    </row>
    <row r="4175" spans="2:14" x14ac:dyDescent="0.25">
      <c r="B4175" s="16" t="str">
        <f>IF(C4175="","",SUMIF('Account Ref'!B:B,'Trade Sheet'!C4175,'Account Ref'!A:A))</f>
        <v/>
      </c>
      <c r="C4175" s="33"/>
      <c r="D4175" s="34"/>
      <c r="E4175" s="34"/>
      <c r="L4175" s="37"/>
      <c r="M4175" s="38" t="str">
        <f t="shared" si="134"/>
        <v/>
      </c>
      <c r="N4175" s="39" t="str">
        <f t="shared" si="135"/>
        <v/>
      </c>
    </row>
    <row r="4176" spans="2:14" x14ac:dyDescent="0.25">
      <c r="B4176" s="16" t="str">
        <f>IF(C4176="","",SUMIF('Account Ref'!B:B,'Trade Sheet'!C4176,'Account Ref'!A:A))</f>
        <v/>
      </c>
      <c r="C4176" s="33"/>
      <c r="D4176" s="34"/>
      <c r="E4176" s="34"/>
      <c r="L4176" s="37"/>
      <c r="M4176" s="38" t="str">
        <f t="shared" si="134"/>
        <v/>
      </c>
      <c r="N4176" s="39" t="str">
        <f t="shared" si="135"/>
        <v/>
      </c>
    </row>
    <row r="4177" spans="2:14" x14ac:dyDescent="0.25">
      <c r="B4177" s="16" t="str">
        <f>IF(C4177="","",SUMIF('Account Ref'!B:B,'Trade Sheet'!C4177,'Account Ref'!A:A))</f>
        <v/>
      </c>
      <c r="C4177" s="33"/>
      <c r="D4177" s="34"/>
      <c r="E4177" s="34"/>
      <c r="L4177" s="37"/>
      <c r="M4177" s="38" t="str">
        <f t="shared" si="134"/>
        <v/>
      </c>
      <c r="N4177" s="39" t="str">
        <f t="shared" si="135"/>
        <v/>
      </c>
    </row>
    <row r="4178" spans="2:14" x14ac:dyDescent="0.25">
      <c r="B4178" s="16" t="str">
        <f>IF(C4178="","",SUMIF('Account Ref'!B:B,'Trade Sheet'!C4178,'Account Ref'!A:A))</f>
        <v/>
      </c>
      <c r="C4178" s="33"/>
      <c r="D4178" s="34"/>
      <c r="E4178" s="34"/>
      <c r="L4178" s="37"/>
      <c r="M4178" s="38" t="str">
        <f t="shared" si="134"/>
        <v/>
      </c>
      <c r="N4178" s="39" t="str">
        <f t="shared" si="135"/>
        <v/>
      </c>
    </row>
    <row r="4179" spans="2:14" x14ac:dyDescent="0.25">
      <c r="B4179" s="16" t="str">
        <f>IF(C4179="","",SUMIF('Account Ref'!B:B,'Trade Sheet'!C4179,'Account Ref'!A:A))</f>
        <v/>
      </c>
      <c r="C4179" s="33"/>
      <c r="D4179" s="34"/>
      <c r="E4179" s="34"/>
      <c r="L4179" s="37"/>
      <c r="M4179" s="38" t="str">
        <f t="shared" si="134"/>
        <v/>
      </c>
      <c r="N4179" s="39" t="str">
        <f t="shared" si="135"/>
        <v/>
      </c>
    </row>
    <row r="4180" spans="2:14" x14ac:dyDescent="0.25">
      <c r="B4180" s="16" t="str">
        <f>IF(C4180="","",SUMIF('Account Ref'!B:B,'Trade Sheet'!C4180,'Account Ref'!A:A))</f>
        <v/>
      </c>
      <c r="C4180" s="33"/>
      <c r="D4180" s="34"/>
      <c r="E4180" s="34"/>
      <c r="L4180" s="37"/>
      <c r="M4180" s="38" t="str">
        <f t="shared" si="134"/>
        <v/>
      </c>
      <c r="N4180" s="39" t="str">
        <f t="shared" si="135"/>
        <v/>
      </c>
    </row>
    <row r="4181" spans="2:14" x14ac:dyDescent="0.25">
      <c r="B4181" s="16" t="str">
        <f>IF(C4181="","",SUMIF('Account Ref'!B:B,'Trade Sheet'!C4181,'Account Ref'!A:A))</f>
        <v/>
      </c>
      <c r="C4181" s="33"/>
      <c r="D4181" s="34"/>
      <c r="E4181" s="34"/>
      <c r="L4181" s="37"/>
      <c r="M4181" s="38" t="str">
        <f t="shared" si="134"/>
        <v/>
      </c>
      <c r="N4181" s="39" t="str">
        <f t="shared" si="135"/>
        <v/>
      </c>
    </row>
    <row r="4182" spans="2:14" x14ac:dyDescent="0.25">
      <c r="B4182" s="16" t="str">
        <f>IF(C4182="","",SUMIF('Account Ref'!B:B,'Trade Sheet'!C4182,'Account Ref'!A:A))</f>
        <v/>
      </c>
      <c r="C4182" s="33"/>
      <c r="D4182" s="34"/>
      <c r="E4182" s="34"/>
      <c r="L4182" s="37"/>
      <c r="M4182" s="38" t="str">
        <f t="shared" si="134"/>
        <v/>
      </c>
      <c r="N4182" s="39" t="str">
        <f t="shared" si="135"/>
        <v/>
      </c>
    </row>
    <row r="4183" spans="2:14" x14ac:dyDescent="0.25">
      <c r="B4183" s="16" t="str">
        <f>IF(C4183="","",SUMIF('Account Ref'!B:B,'Trade Sheet'!C4183,'Account Ref'!A:A))</f>
        <v/>
      </c>
      <c r="C4183" s="33"/>
      <c r="D4183" s="34"/>
      <c r="E4183" s="34"/>
      <c r="L4183" s="37"/>
      <c r="M4183" s="38" t="str">
        <f t="shared" si="134"/>
        <v/>
      </c>
      <c r="N4183" s="39" t="str">
        <f t="shared" si="135"/>
        <v/>
      </c>
    </row>
    <row r="4184" spans="2:14" x14ac:dyDescent="0.25">
      <c r="B4184" s="16" t="str">
        <f>IF(C4184="","",SUMIF('Account Ref'!B:B,'Trade Sheet'!C4184,'Account Ref'!A:A))</f>
        <v/>
      </c>
      <c r="C4184" s="33"/>
      <c r="D4184" s="34"/>
      <c r="E4184" s="34"/>
      <c r="L4184" s="37"/>
      <c r="M4184" s="38" t="str">
        <f t="shared" si="134"/>
        <v/>
      </c>
      <c r="N4184" s="39" t="str">
        <f t="shared" si="135"/>
        <v/>
      </c>
    </row>
    <row r="4185" spans="2:14" x14ac:dyDescent="0.25">
      <c r="B4185" s="16" t="str">
        <f>IF(C4185="","",SUMIF('Account Ref'!B:B,'Trade Sheet'!C4185,'Account Ref'!A:A))</f>
        <v/>
      </c>
      <c r="C4185" s="33"/>
      <c r="D4185" s="34"/>
      <c r="E4185" s="34"/>
      <c r="L4185" s="37"/>
      <c r="M4185" s="38" t="str">
        <f t="shared" si="134"/>
        <v/>
      </c>
      <c r="N4185" s="39" t="str">
        <f t="shared" si="135"/>
        <v/>
      </c>
    </row>
    <row r="4186" spans="2:14" x14ac:dyDescent="0.25">
      <c r="B4186" s="16" t="str">
        <f>IF(C4186="","",SUMIF('Account Ref'!B:B,'Trade Sheet'!C4186,'Account Ref'!A:A))</f>
        <v/>
      </c>
      <c r="C4186" s="33"/>
      <c r="D4186" s="34"/>
      <c r="E4186" s="34"/>
      <c r="L4186" s="37"/>
      <c r="M4186" s="38" t="str">
        <f t="shared" si="134"/>
        <v/>
      </c>
      <c r="N4186" s="39" t="str">
        <f t="shared" si="135"/>
        <v/>
      </c>
    </row>
    <row r="4187" spans="2:14" x14ac:dyDescent="0.25">
      <c r="B4187" s="16" t="str">
        <f>IF(C4187="","",SUMIF('Account Ref'!B:B,'Trade Sheet'!C4187,'Account Ref'!A:A))</f>
        <v/>
      </c>
      <c r="C4187" s="33"/>
      <c r="D4187" s="34"/>
      <c r="E4187" s="34"/>
      <c r="L4187" s="37"/>
      <c r="M4187" s="38" t="str">
        <f t="shared" si="134"/>
        <v/>
      </c>
      <c r="N4187" s="39" t="str">
        <f t="shared" si="135"/>
        <v/>
      </c>
    </row>
    <row r="4188" spans="2:14" x14ac:dyDescent="0.25">
      <c r="B4188" s="16" t="str">
        <f>IF(C4188="","",SUMIF('Account Ref'!B:B,'Trade Sheet'!C4188,'Account Ref'!A:A))</f>
        <v/>
      </c>
      <c r="C4188" s="33"/>
      <c r="D4188" s="34"/>
      <c r="E4188" s="34"/>
      <c r="L4188" s="37"/>
      <c r="M4188" s="38" t="str">
        <f t="shared" si="134"/>
        <v/>
      </c>
      <c r="N4188" s="39" t="str">
        <f t="shared" si="135"/>
        <v/>
      </c>
    </row>
    <row r="4189" spans="2:14" x14ac:dyDescent="0.25">
      <c r="B4189" s="16" t="str">
        <f>IF(C4189="","",SUMIF('Account Ref'!B:B,'Trade Sheet'!C4189,'Account Ref'!A:A))</f>
        <v/>
      </c>
      <c r="C4189" s="33"/>
      <c r="D4189" s="34"/>
      <c r="E4189" s="34"/>
      <c r="L4189" s="37"/>
      <c r="M4189" s="38" t="str">
        <f t="shared" si="134"/>
        <v/>
      </c>
      <c r="N4189" s="39" t="str">
        <f t="shared" si="135"/>
        <v/>
      </c>
    </row>
    <row r="4190" spans="2:14" x14ac:dyDescent="0.25">
      <c r="B4190" s="16" t="str">
        <f>IF(C4190="","",SUMIF('Account Ref'!B:B,'Trade Sheet'!C4190,'Account Ref'!A:A))</f>
        <v/>
      </c>
      <c r="C4190" s="33"/>
      <c r="D4190" s="34"/>
      <c r="E4190" s="34"/>
      <c r="L4190" s="37"/>
      <c r="M4190" s="38" t="str">
        <f t="shared" si="134"/>
        <v/>
      </c>
      <c r="N4190" s="39" t="str">
        <f t="shared" si="135"/>
        <v/>
      </c>
    </row>
    <row r="4191" spans="2:14" x14ac:dyDescent="0.25">
      <c r="B4191" s="16" t="str">
        <f>IF(C4191="","",SUMIF('Account Ref'!B:B,'Trade Sheet'!C4191,'Account Ref'!A:A))</f>
        <v/>
      </c>
      <c r="C4191" s="33"/>
      <c r="D4191" s="34"/>
      <c r="E4191" s="34"/>
      <c r="L4191" s="37"/>
      <c r="M4191" s="38" t="str">
        <f t="shared" si="134"/>
        <v/>
      </c>
      <c r="N4191" s="39" t="str">
        <f t="shared" si="135"/>
        <v/>
      </c>
    </row>
    <row r="4192" spans="2:14" x14ac:dyDescent="0.25">
      <c r="B4192" s="16" t="str">
        <f>IF(C4192="","",SUMIF('Account Ref'!B:B,'Trade Sheet'!C4192,'Account Ref'!A:A))</f>
        <v/>
      </c>
      <c r="C4192" s="33"/>
      <c r="D4192" s="34"/>
      <c r="E4192" s="34"/>
      <c r="L4192" s="37"/>
      <c r="M4192" s="38" t="str">
        <f t="shared" si="134"/>
        <v/>
      </c>
      <c r="N4192" s="39" t="str">
        <f t="shared" si="135"/>
        <v/>
      </c>
    </row>
    <row r="4193" spans="2:14" x14ac:dyDescent="0.25">
      <c r="B4193" s="16" t="str">
        <f>IF(C4193="","",SUMIF('Account Ref'!B:B,'Trade Sheet'!C4193,'Account Ref'!A:A))</f>
        <v/>
      </c>
      <c r="C4193" s="33"/>
      <c r="D4193" s="34"/>
      <c r="E4193" s="34"/>
      <c r="L4193" s="37"/>
      <c r="M4193" s="38" t="str">
        <f t="shared" si="134"/>
        <v/>
      </c>
      <c r="N4193" s="39" t="str">
        <f t="shared" si="135"/>
        <v/>
      </c>
    </row>
    <row r="4194" spans="2:14" x14ac:dyDescent="0.25">
      <c r="B4194" s="16" t="str">
        <f>IF(C4194="","",SUMIF('Account Ref'!B:B,'Trade Sheet'!C4194,'Account Ref'!A:A))</f>
        <v/>
      </c>
      <c r="C4194" s="33"/>
      <c r="D4194" s="34"/>
      <c r="E4194" s="34"/>
      <c r="L4194" s="37"/>
      <c r="M4194" s="38" t="str">
        <f t="shared" si="134"/>
        <v/>
      </c>
      <c r="N4194" s="39" t="str">
        <f t="shared" si="135"/>
        <v/>
      </c>
    </row>
    <row r="4195" spans="2:14" x14ac:dyDescent="0.25">
      <c r="B4195" s="16" t="str">
        <f>IF(C4195="","",SUMIF('Account Ref'!B:B,'Trade Sheet'!C4195,'Account Ref'!A:A))</f>
        <v/>
      </c>
      <c r="C4195" s="33"/>
      <c r="D4195" s="34"/>
      <c r="E4195" s="34"/>
      <c r="L4195" s="37"/>
      <c r="M4195" s="38" t="str">
        <f t="shared" si="134"/>
        <v/>
      </c>
      <c r="N4195" s="39" t="str">
        <f t="shared" si="135"/>
        <v/>
      </c>
    </row>
    <row r="4196" spans="2:14" x14ac:dyDescent="0.25">
      <c r="B4196" s="16" t="str">
        <f>IF(C4196="","",SUMIF('Account Ref'!B:B,'Trade Sheet'!C4196,'Account Ref'!A:A))</f>
        <v/>
      </c>
      <c r="C4196" s="33"/>
      <c r="D4196" s="34"/>
      <c r="E4196" s="34"/>
      <c r="L4196" s="37"/>
      <c r="M4196" s="38" t="str">
        <f t="shared" si="134"/>
        <v/>
      </c>
      <c r="N4196" s="39" t="str">
        <f t="shared" si="135"/>
        <v/>
      </c>
    </row>
    <row r="4197" spans="2:14" x14ac:dyDescent="0.25">
      <c r="B4197" s="16" t="str">
        <f>IF(C4197="","",SUMIF('Account Ref'!B:B,'Trade Sheet'!C4197,'Account Ref'!A:A))</f>
        <v/>
      </c>
      <c r="C4197" s="33"/>
      <c r="D4197" s="34"/>
      <c r="E4197" s="34"/>
      <c r="L4197" s="37"/>
      <c r="M4197" s="38" t="str">
        <f t="shared" si="134"/>
        <v/>
      </c>
      <c r="N4197" s="39" t="str">
        <f t="shared" si="135"/>
        <v/>
      </c>
    </row>
    <row r="4198" spans="2:14" x14ac:dyDescent="0.25">
      <c r="B4198" s="16" t="str">
        <f>IF(C4198="","",SUMIF('Account Ref'!B:B,'Trade Sheet'!C4198,'Account Ref'!A:A))</f>
        <v/>
      </c>
      <c r="C4198" s="33"/>
      <c r="D4198" s="34"/>
      <c r="E4198" s="34"/>
      <c r="L4198" s="37"/>
      <c r="M4198" s="38" t="str">
        <f t="shared" si="134"/>
        <v/>
      </c>
      <c r="N4198" s="39" t="str">
        <f t="shared" si="135"/>
        <v/>
      </c>
    </row>
    <row r="4199" spans="2:14" x14ac:dyDescent="0.25">
      <c r="B4199" s="16" t="str">
        <f>IF(C4199="","",SUMIF('Account Ref'!B:B,'Trade Sheet'!C4199,'Account Ref'!A:A))</f>
        <v/>
      </c>
      <c r="C4199" s="33"/>
      <c r="D4199" s="34"/>
      <c r="E4199" s="34"/>
      <c r="L4199" s="37"/>
      <c r="M4199" s="38" t="str">
        <f t="shared" si="134"/>
        <v/>
      </c>
      <c r="N4199" s="39" t="str">
        <f t="shared" si="135"/>
        <v/>
      </c>
    </row>
    <row r="4200" spans="2:14" x14ac:dyDescent="0.25">
      <c r="B4200" s="16" t="str">
        <f>IF(C4200="","",SUMIF('Account Ref'!B:B,'Trade Sheet'!C4200,'Account Ref'!A:A))</f>
        <v/>
      </c>
      <c r="C4200" s="33"/>
      <c r="D4200" s="34"/>
      <c r="E4200" s="34"/>
      <c r="L4200" s="37"/>
      <c r="M4200" s="38" t="str">
        <f t="shared" ref="M4200:M4263" si="136">IF(H4200="","",H4200*L4200)</f>
        <v/>
      </c>
      <c r="N4200" s="39" t="str">
        <f t="shared" ref="N4200:N4263" si="137">IF(M4200="","",I4200*-M4200)</f>
        <v/>
      </c>
    </row>
    <row r="4201" spans="2:14" x14ac:dyDescent="0.25">
      <c r="B4201" s="16" t="str">
        <f>IF(C4201="","",SUMIF('Account Ref'!B:B,'Trade Sheet'!C4201,'Account Ref'!A:A))</f>
        <v/>
      </c>
      <c r="C4201" s="33"/>
      <c r="D4201" s="34"/>
      <c r="E4201" s="34"/>
      <c r="L4201" s="37"/>
      <c r="M4201" s="38" t="str">
        <f t="shared" si="136"/>
        <v/>
      </c>
      <c r="N4201" s="39" t="str">
        <f t="shared" si="137"/>
        <v/>
      </c>
    </row>
    <row r="4202" spans="2:14" x14ac:dyDescent="0.25">
      <c r="B4202" s="16" t="str">
        <f>IF(C4202="","",SUMIF('Account Ref'!B:B,'Trade Sheet'!C4202,'Account Ref'!A:A))</f>
        <v/>
      </c>
      <c r="C4202" s="33"/>
      <c r="D4202" s="34"/>
      <c r="E4202" s="34"/>
      <c r="L4202" s="37"/>
      <c r="M4202" s="38" t="str">
        <f t="shared" si="136"/>
        <v/>
      </c>
      <c r="N4202" s="39" t="str">
        <f t="shared" si="137"/>
        <v/>
      </c>
    </row>
    <row r="4203" spans="2:14" x14ac:dyDescent="0.25">
      <c r="B4203" s="16" t="str">
        <f>IF(C4203="","",SUMIF('Account Ref'!B:B,'Trade Sheet'!C4203,'Account Ref'!A:A))</f>
        <v/>
      </c>
      <c r="C4203" s="33"/>
      <c r="D4203" s="34"/>
      <c r="E4203" s="34"/>
      <c r="L4203" s="37"/>
      <c r="M4203" s="38" t="str">
        <f t="shared" si="136"/>
        <v/>
      </c>
      <c r="N4203" s="39" t="str">
        <f t="shared" si="137"/>
        <v/>
      </c>
    </row>
    <row r="4204" spans="2:14" x14ac:dyDescent="0.25">
      <c r="B4204" s="16" t="str">
        <f>IF(C4204="","",SUMIF('Account Ref'!B:B,'Trade Sheet'!C4204,'Account Ref'!A:A))</f>
        <v/>
      </c>
      <c r="C4204" s="33"/>
      <c r="D4204" s="34"/>
      <c r="E4204" s="34"/>
      <c r="L4204" s="37"/>
      <c r="M4204" s="38" t="str">
        <f t="shared" si="136"/>
        <v/>
      </c>
      <c r="N4204" s="39" t="str">
        <f t="shared" si="137"/>
        <v/>
      </c>
    </row>
    <row r="4205" spans="2:14" x14ac:dyDescent="0.25">
      <c r="B4205" s="16" t="str">
        <f>IF(C4205="","",SUMIF('Account Ref'!B:B,'Trade Sheet'!C4205,'Account Ref'!A:A))</f>
        <v/>
      </c>
      <c r="C4205" s="33"/>
      <c r="D4205" s="34"/>
      <c r="E4205" s="34"/>
      <c r="L4205" s="37"/>
      <c r="M4205" s="38" t="str">
        <f t="shared" si="136"/>
        <v/>
      </c>
      <c r="N4205" s="39" t="str">
        <f t="shared" si="137"/>
        <v/>
      </c>
    </row>
    <row r="4206" spans="2:14" x14ac:dyDescent="0.25">
      <c r="B4206" s="16" t="str">
        <f>IF(C4206="","",SUMIF('Account Ref'!B:B,'Trade Sheet'!C4206,'Account Ref'!A:A))</f>
        <v/>
      </c>
      <c r="C4206" s="33"/>
      <c r="D4206" s="34"/>
      <c r="E4206" s="34"/>
      <c r="L4206" s="37"/>
      <c r="M4206" s="38" t="str">
        <f t="shared" si="136"/>
        <v/>
      </c>
      <c r="N4206" s="39" t="str">
        <f t="shared" si="137"/>
        <v/>
      </c>
    </row>
    <row r="4207" spans="2:14" x14ac:dyDescent="0.25">
      <c r="B4207" s="16" t="str">
        <f>IF(C4207="","",SUMIF('Account Ref'!B:B,'Trade Sheet'!C4207,'Account Ref'!A:A))</f>
        <v/>
      </c>
      <c r="C4207" s="33"/>
      <c r="D4207" s="34"/>
      <c r="E4207" s="34"/>
      <c r="L4207" s="37"/>
      <c r="M4207" s="38" t="str">
        <f t="shared" si="136"/>
        <v/>
      </c>
      <c r="N4207" s="39" t="str">
        <f t="shared" si="137"/>
        <v/>
      </c>
    </row>
    <row r="4208" spans="2:14" x14ac:dyDescent="0.25">
      <c r="B4208" s="16" t="str">
        <f>IF(C4208="","",SUMIF('Account Ref'!B:B,'Trade Sheet'!C4208,'Account Ref'!A:A))</f>
        <v/>
      </c>
      <c r="C4208" s="33"/>
      <c r="D4208" s="34"/>
      <c r="E4208" s="34"/>
      <c r="L4208" s="37"/>
      <c r="M4208" s="38" t="str">
        <f t="shared" si="136"/>
        <v/>
      </c>
      <c r="N4208" s="39" t="str">
        <f t="shared" si="137"/>
        <v/>
      </c>
    </row>
    <row r="4209" spans="2:14" x14ac:dyDescent="0.25">
      <c r="B4209" s="16" t="str">
        <f>IF(C4209="","",SUMIF('Account Ref'!B:B,'Trade Sheet'!C4209,'Account Ref'!A:A))</f>
        <v/>
      </c>
      <c r="C4209" s="33"/>
      <c r="D4209" s="34"/>
      <c r="E4209" s="34"/>
      <c r="L4209" s="37"/>
      <c r="M4209" s="38" t="str">
        <f t="shared" si="136"/>
        <v/>
      </c>
      <c r="N4209" s="39" t="str">
        <f t="shared" si="137"/>
        <v/>
      </c>
    </row>
    <row r="4210" spans="2:14" x14ac:dyDescent="0.25">
      <c r="B4210" s="16" t="str">
        <f>IF(C4210="","",SUMIF('Account Ref'!B:B,'Trade Sheet'!C4210,'Account Ref'!A:A))</f>
        <v/>
      </c>
      <c r="C4210" s="33"/>
      <c r="D4210" s="34"/>
      <c r="E4210" s="34"/>
      <c r="L4210" s="37"/>
      <c r="M4210" s="38" t="str">
        <f t="shared" si="136"/>
        <v/>
      </c>
      <c r="N4210" s="39" t="str">
        <f t="shared" si="137"/>
        <v/>
      </c>
    </row>
    <row r="4211" spans="2:14" x14ac:dyDescent="0.25">
      <c r="B4211" s="16" t="str">
        <f>IF(C4211="","",SUMIF('Account Ref'!B:B,'Trade Sheet'!C4211,'Account Ref'!A:A))</f>
        <v/>
      </c>
      <c r="C4211" s="33"/>
      <c r="D4211" s="34"/>
      <c r="E4211" s="34"/>
      <c r="L4211" s="37"/>
      <c r="M4211" s="38" t="str">
        <f t="shared" si="136"/>
        <v/>
      </c>
      <c r="N4211" s="39" t="str">
        <f t="shared" si="137"/>
        <v/>
      </c>
    </row>
    <row r="4212" spans="2:14" x14ac:dyDescent="0.25">
      <c r="B4212" s="16" t="str">
        <f>IF(C4212="","",SUMIF('Account Ref'!B:B,'Trade Sheet'!C4212,'Account Ref'!A:A))</f>
        <v/>
      </c>
      <c r="C4212" s="33"/>
      <c r="D4212" s="34"/>
      <c r="E4212" s="34"/>
      <c r="L4212" s="37"/>
      <c r="M4212" s="38" t="str">
        <f t="shared" si="136"/>
        <v/>
      </c>
      <c r="N4212" s="39" t="str">
        <f t="shared" si="137"/>
        <v/>
      </c>
    </row>
    <row r="4213" spans="2:14" x14ac:dyDescent="0.25">
      <c r="B4213" s="16" t="str">
        <f>IF(C4213="","",SUMIF('Account Ref'!B:B,'Trade Sheet'!C4213,'Account Ref'!A:A))</f>
        <v/>
      </c>
      <c r="C4213" s="33"/>
      <c r="D4213" s="34"/>
      <c r="E4213" s="34"/>
      <c r="L4213" s="37"/>
      <c r="M4213" s="38" t="str">
        <f t="shared" si="136"/>
        <v/>
      </c>
      <c r="N4213" s="39" t="str">
        <f t="shared" si="137"/>
        <v/>
      </c>
    </row>
    <row r="4214" spans="2:14" x14ac:dyDescent="0.25">
      <c r="B4214" s="16" t="str">
        <f>IF(C4214="","",SUMIF('Account Ref'!B:B,'Trade Sheet'!C4214,'Account Ref'!A:A))</f>
        <v/>
      </c>
      <c r="C4214" s="33"/>
      <c r="D4214" s="34"/>
      <c r="E4214" s="34"/>
      <c r="L4214" s="37"/>
      <c r="M4214" s="38" t="str">
        <f t="shared" si="136"/>
        <v/>
      </c>
      <c r="N4214" s="39" t="str">
        <f t="shared" si="137"/>
        <v/>
      </c>
    </row>
    <row r="4215" spans="2:14" x14ac:dyDescent="0.25">
      <c r="B4215" s="16" t="str">
        <f>IF(C4215="","",SUMIF('Account Ref'!B:B,'Trade Sheet'!C4215,'Account Ref'!A:A))</f>
        <v/>
      </c>
      <c r="C4215" s="33"/>
      <c r="D4215" s="34"/>
      <c r="E4215" s="34"/>
      <c r="L4215" s="37"/>
      <c r="M4215" s="38" t="str">
        <f t="shared" si="136"/>
        <v/>
      </c>
      <c r="N4215" s="39" t="str">
        <f t="shared" si="137"/>
        <v/>
      </c>
    </row>
    <row r="4216" spans="2:14" x14ac:dyDescent="0.25">
      <c r="B4216" s="16" t="str">
        <f>IF(C4216="","",SUMIF('Account Ref'!B:B,'Trade Sheet'!C4216,'Account Ref'!A:A))</f>
        <v/>
      </c>
      <c r="C4216" s="33"/>
      <c r="D4216" s="34"/>
      <c r="E4216" s="34"/>
      <c r="L4216" s="37"/>
      <c r="M4216" s="38" t="str">
        <f t="shared" si="136"/>
        <v/>
      </c>
      <c r="N4216" s="39" t="str">
        <f t="shared" si="137"/>
        <v/>
      </c>
    </row>
    <row r="4217" spans="2:14" x14ac:dyDescent="0.25">
      <c r="B4217" s="16" t="str">
        <f>IF(C4217="","",SUMIF('Account Ref'!B:B,'Trade Sheet'!C4217,'Account Ref'!A:A))</f>
        <v/>
      </c>
      <c r="C4217" s="33"/>
      <c r="D4217" s="34"/>
      <c r="E4217" s="34"/>
      <c r="L4217" s="37"/>
      <c r="M4217" s="38" t="str">
        <f t="shared" si="136"/>
        <v/>
      </c>
      <c r="N4217" s="39" t="str">
        <f t="shared" si="137"/>
        <v/>
      </c>
    </row>
    <row r="4218" spans="2:14" x14ac:dyDescent="0.25">
      <c r="B4218" s="16" t="str">
        <f>IF(C4218="","",SUMIF('Account Ref'!B:B,'Trade Sheet'!C4218,'Account Ref'!A:A))</f>
        <v/>
      </c>
      <c r="C4218" s="33"/>
      <c r="D4218" s="34"/>
      <c r="E4218" s="34"/>
      <c r="L4218" s="37"/>
      <c r="M4218" s="38" t="str">
        <f t="shared" si="136"/>
        <v/>
      </c>
      <c r="N4218" s="39" t="str">
        <f t="shared" si="137"/>
        <v/>
      </c>
    </row>
    <row r="4219" spans="2:14" x14ac:dyDescent="0.25">
      <c r="B4219" s="16" t="str">
        <f>IF(C4219="","",SUMIF('Account Ref'!B:B,'Trade Sheet'!C4219,'Account Ref'!A:A))</f>
        <v/>
      </c>
      <c r="C4219" s="33"/>
      <c r="D4219" s="34"/>
      <c r="E4219" s="34"/>
      <c r="L4219" s="37"/>
      <c r="M4219" s="38" t="str">
        <f t="shared" si="136"/>
        <v/>
      </c>
      <c r="N4219" s="39" t="str">
        <f t="shared" si="137"/>
        <v/>
      </c>
    </row>
    <row r="4220" spans="2:14" x14ac:dyDescent="0.25">
      <c r="B4220" s="16" t="str">
        <f>IF(C4220="","",SUMIF('Account Ref'!B:B,'Trade Sheet'!C4220,'Account Ref'!A:A))</f>
        <v/>
      </c>
      <c r="C4220" s="33"/>
      <c r="D4220" s="34"/>
      <c r="E4220" s="34"/>
      <c r="L4220" s="37"/>
      <c r="M4220" s="38" t="str">
        <f t="shared" si="136"/>
        <v/>
      </c>
      <c r="N4220" s="39" t="str">
        <f t="shared" si="137"/>
        <v/>
      </c>
    </row>
    <row r="4221" spans="2:14" x14ac:dyDescent="0.25">
      <c r="B4221" s="16" t="str">
        <f>IF(C4221="","",SUMIF('Account Ref'!B:B,'Trade Sheet'!C4221,'Account Ref'!A:A))</f>
        <v/>
      </c>
      <c r="C4221" s="33"/>
      <c r="D4221" s="34"/>
      <c r="E4221" s="34"/>
      <c r="L4221" s="37"/>
      <c r="M4221" s="38" t="str">
        <f t="shared" si="136"/>
        <v/>
      </c>
      <c r="N4221" s="39" t="str">
        <f t="shared" si="137"/>
        <v/>
      </c>
    </row>
    <row r="4222" spans="2:14" x14ac:dyDescent="0.25">
      <c r="B4222" s="16" t="str">
        <f>IF(C4222="","",SUMIF('Account Ref'!B:B,'Trade Sheet'!C4222,'Account Ref'!A:A))</f>
        <v/>
      </c>
      <c r="C4222" s="33"/>
      <c r="D4222" s="34"/>
      <c r="E4222" s="34"/>
      <c r="L4222" s="37"/>
      <c r="M4222" s="38" t="str">
        <f t="shared" si="136"/>
        <v/>
      </c>
      <c r="N4222" s="39" t="str">
        <f t="shared" si="137"/>
        <v/>
      </c>
    </row>
    <row r="4223" spans="2:14" x14ac:dyDescent="0.25">
      <c r="B4223" s="16" t="str">
        <f>IF(C4223="","",SUMIF('Account Ref'!B:B,'Trade Sheet'!C4223,'Account Ref'!A:A))</f>
        <v/>
      </c>
      <c r="C4223" s="33"/>
      <c r="D4223" s="34"/>
      <c r="E4223" s="34"/>
      <c r="L4223" s="37"/>
      <c r="M4223" s="38" t="str">
        <f t="shared" si="136"/>
        <v/>
      </c>
      <c r="N4223" s="39" t="str">
        <f t="shared" si="137"/>
        <v/>
      </c>
    </row>
    <row r="4224" spans="2:14" x14ac:dyDescent="0.25">
      <c r="B4224" s="16" t="str">
        <f>IF(C4224="","",SUMIF('Account Ref'!B:B,'Trade Sheet'!C4224,'Account Ref'!A:A))</f>
        <v/>
      </c>
      <c r="C4224" s="33"/>
      <c r="D4224" s="34"/>
      <c r="E4224" s="34"/>
      <c r="L4224" s="37"/>
      <c r="M4224" s="38" t="str">
        <f t="shared" si="136"/>
        <v/>
      </c>
      <c r="N4224" s="39" t="str">
        <f t="shared" si="137"/>
        <v/>
      </c>
    </row>
    <row r="4225" spans="2:14" x14ac:dyDescent="0.25">
      <c r="B4225" s="16" t="str">
        <f>IF(C4225="","",SUMIF('Account Ref'!B:B,'Trade Sheet'!C4225,'Account Ref'!A:A))</f>
        <v/>
      </c>
      <c r="C4225" s="33"/>
      <c r="D4225" s="34"/>
      <c r="E4225" s="34"/>
      <c r="L4225" s="37"/>
      <c r="M4225" s="38" t="str">
        <f t="shared" si="136"/>
        <v/>
      </c>
      <c r="N4225" s="39" t="str">
        <f t="shared" si="137"/>
        <v/>
      </c>
    </row>
    <row r="4226" spans="2:14" x14ac:dyDescent="0.25">
      <c r="B4226" s="16" t="str">
        <f>IF(C4226="","",SUMIF('Account Ref'!B:B,'Trade Sheet'!C4226,'Account Ref'!A:A))</f>
        <v/>
      </c>
      <c r="C4226" s="33"/>
      <c r="D4226" s="34"/>
      <c r="E4226" s="34"/>
      <c r="L4226" s="37"/>
      <c r="M4226" s="38" t="str">
        <f t="shared" si="136"/>
        <v/>
      </c>
      <c r="N4226" s="39" t="str">
        <f t="shared" si="137"/>
        <v/>
      </c>
    </row>
    <row r="4227" spans="2:14" x14ac:dyDescent="0.25">
      <c r="B4227" s="16" t="str">
        <f>IF(C4227="","",SUMIF('Account Ref'!B:B,'Trade Sheet'!C4227,'Account Ref'!A:A))</f>
        <v/>
      </c>
      <c r="C4227" s="33"/>
      <c r="D4227" s="34"/>
      <c r="E4227" s="34"/>
      <c r="L4227" s="37"/>
      <c r="M4227" s="38" t="str">
        <f t="shared" si="136"/>
        <v/>
      </c>
      <c r="N4227" s="39" t="str">
        <f t="shared" si="137"/>
        <v/>
      </c>
    </row>
    <row r="4228" spans="2:14" x14ac:dyDescent="0.25">
      <c r="B4228" s="16" t="str">
        <f>IF(C4228="","",SUMIF('Account Ref'!B:B,'Trade Sheet'!C4228,'Account Ref'!A:A))</f>
        <v/>
      </c>
      <c r="C4228" s="33"/>
      <c r="D4228" s="34"/>
      <c r="E4228" s="34"/>
      <c r="L4228" s="37"/>
      <c r="M4228" s="38" t="str">
        <f t="shared" si="136"/>
        <v/>
      </c>
      <c r="N4228" s="39" t="str">
        <f t="shared" si="137"/>
        <v/>
      </c>
    </row>
    <row r="4229" spans="2:14" x14ac:dyDescent="0.25">
      <c r="B4229" s="16" t="str">
        <f>IF(C4229="","",SUMIF('Account Ref'!B:B,'Trade Sheet'!C4229,'Account Ref'!A:A))</f>
        <v/>
      </c>
      <c r="C4229" s="33"/>
      <c r="D4229" s="34"/>
      <c r="E4229" s="34"/>
      <c r="L4229" s="37"/>
      <c r="M4229" s="38" t="str">
        <f t="shared" si="136"/>
        <v/>
      </c>
      <c r="N4229" s="39" t="str">
        <f t="shared" si="137"/>
        <v/>
      </c>
    </row>
    <row r="4230" spans="2:14" x14ac:dyDescent="0.25">
      <c r="B4230" s="16" t="str">
        <f>IF(C4230="","",SUMIF('Account Ref'!B:B,'Trade Sheet'!C4230,'Account Ref'!A:A))</f>
        <v/>
      </c>
      <c r="C4230" s="33"/>
      <c r="D4230" s="34"/>
      <c r="E4230" s="34"/>
      <c r="L4230" s="37"/>
      <c r="M4230" s="38" t="str">
        <f t="shared" si="136"/>
        <v/>
      </c>
      <c r="N4230" s="39" t="str">
        <f t="shared" si="137"/>
        <v/>
      </c>
    </row>
    <row r="4231" spans="2:14" x14ac:dyDescent="0.25">
      <c r="B4231" s="16" t="str">
        <f>IF(C4231="","",SUMIF('Account Ref'!B:B,'Trade Sheet'!C4231,'Account Ref'!A:A))</f>
        <v/>
      </c>
      <c r="C4231" s="33"/>
      <c r="D4231" s="34"/>
      <c r="E4231" s="34"/>
      <c r="L4231" s="37"/>
      <c r="M4231" s="38" t="str">
        <f t="shared" si="136"/>
        <v/>
      </c>
      <c r="N4231" s="39" t="str">
        <f t="shared" si="137"/>
        <v/>
      </c>
    </row>
    <row r="4232" spans="2:14" x14ac:dyDescent="0.25">
      <c r="B4232" s="16" t="str">
        <f>IF(C4232="","",SUMIF('Account Ref'!B:B,'Trade Sheet'!C4232,'Account Ref'!A:A))</f>
        <v/>
      </c>
      <c r="C4232" s="33"/>
      <c r="D4232" s="34"/>
      <c r="E4232" s="34"/>
      <c r="L4232" s="37"/>
      <c r="M4232" s="38" t="str">
        <f t="shared" si="136"/>
        <v/>
      </c>
      <c r="N4232" s="39" t="str">
        <f t="shared" si="137"/>
        <v/>
      </c>
    </row>
    <row r="4233" spans="2:14" x14ac:dyDescent="0.25">
      <c r="B4233" s="16" t="str">
        <f>IF(C4233="","",SUMIF('Account Ref'!B:B,'Trade Sheet'!C4233,'Account Ref'!A:A))</f>
        <v/>
      </c>
      <c r="C4233" s="33"/>
      <c r="D4233" s="34"/>
      <c r="E4233" s="34"/>
      <c r="L4233" s="37"/>
      <c r="M4233" s="38" t="str">
        <f t="shared" si="136"/>
        <v/>
      </c>
      <c r="N4233" s="39" t="str">
        <f t="shared" si="137"/>
        <v/>
      </c>
    </row>
    <row r="4234" spans="2:14" x14ac:dyDescent="0.25">
      <c r="B4234" s="16" t="str">
        <f>IF(C4234="","",SUMIF('Account Ref'!B:B,'Trade Sheet'!C4234,'Account Ref'!A:A))</f>
        <v/>
      </c>
      <c r="C4234" s="33"/>
      <c r="D4234" s="34"/>
      <c r="E4234" s="34"/>
      <c r="L4234" s="37"/>
      <c r="M4234" s="38" t="str">
        <f t="shared" si="136"/>
        <v/>
      </c>
      <c r="N4234" s="39" t="str">
        <f t="shared" si="137"/>
        <v/>
      </c>
    </row>
    <row r="4235" spans="2:14" x14ac:dyDescent="0.25">
      <c r="B4235" s="16" t="str">
        <f>IF(C4235="","",SUMIF('Account Ref'!B:B,'Trade Sheet'!C4235,'Account Ref'!A:A))</f>
        <v/>
      </c>
      <c r="C4235" s="33"/>
      <c r="D4235" s="34"/>
      <c r="E4235" s="34"/>
      <c r="L4235" s="37"/>
      <c r="M4235" s="38" t="str">
        <f t="shared" si="136"/>
        <v/>
      </c>
      <c r="N4235" s="39" t="str">
        <f t="shared" si="137"/>
        <v/>
      </c>
    </row>
    <row r="4236" spans="2:14" x14ac:dyDescent="0.25">
      <c r="B4236" s="16" t="str">
        <f>IF(C4236="","",SUMIF('Account Ref'!B:B,'Trade Sheet'!C4236,'Account Ref'!A:A))</f>
        <v/>
      </c>
      <c r="C4236" s="33"/>
      <c r="D4236" s="34"/>
      <c r="E4236" s="34"/>
      <c r="L4236" s="37"/>
      <c r="M4236" s="38" t="str">
        <f t="shared" si="136"/>
        <v/>
      </c>
      <c r="N4236" s="39" t="str">
        <f t="shared" si="137"/>
        <v/>
      </c>
    </row>
    <row r="4237" spans="2:14" x14ac:dyDescent="0.25">
      <c r="B4237" s="16" t="str">
        <f>IF(C4237="","",SUMIF('Account Ref'!B:B,'Trade Sheet'!C4237,'Account Ref'!A:A))</f>
        <v/>
      </c>
      <c r="C4237" s="33"/>
      <c r="D4237" s="34"/>
      <c r="E4237" s="34"/>
      <c r="L4237" s="37"/>
      <c r="M4237" s="38" t="str">
        <f t="shared" si="136"/>
        <v/>
      </c>
      <c r="N4237" s="39" t="str">
        <f t="shared" si="137"/>
        <v/>
      </c>
    </row>
    <row r="4238" spans="2:14" x14ac:dyDescent="0.25">
      <c r="B4238" s="16" t="str">
        <f>IF(C4238="","",SUMIF('Account Ref'!B:B,'Trade Sheet'!C4238,'Account Ref'!A:A))</f>
        <v/>
      </c>
      <c r="C4238" s="33"/>
      <c r="D4238" s="34"/>
      <c r="E4238" s="34"/>
      <c r="L4238" s="37"/>
      <c r="M4238" s="38" t="str">
        <f t="shared" si="136"/>
        <v/>
      </c>
      <c r="N4238" s="39" t="str">
        <f t="shared" si="137"/>
        <v/>
      </c>
    </row>
    <row r="4239" spans="2:14" x14ac:dyDescent="0.25">
      <c r="B4239" s="16" t="str">
        <f>IF(C4239="","",SUMIF('Account Ref'!B:B,'Trade Sheet'!C4239,'Account Ref'!A:A))</f>
        <v/>
      </c>
      <c r="C4239" s="33"/>
      <c r="D4239" s="34"/>
      <c r="E4239" s="34"/>
      <c r="L4239" s="37"/>
      <c r="M4239" s="38" t="str">
        <f t="shared" si="136"/>
        <v/>
      </c>
      <c r="N4239" s="39" t="str">
        <f t="shared" si="137"/>
        <v/>
      </c>
    </row>
    <row r="4240" spans="2:14" x14ac:dyDescent="0.25">
      <c r="B4240" s="16" t="str">
        <f>IF(C4240="","",SUMIF('Account Ref'!B:B,'Trade Sheet'!C4240,'Account Ref'!A:A))</f>
        <v/>
      </c>
      <c r="C4240" s="33"/>
      <c r="D4240" s="34"/>
      <c r="E4240" s="34"/>
      <c r="L4240" s="37"/>
      <c r="M4240" s="38" t="str">
        <f t="shared" si="136"/>
        <v/>
      </c>
      <c r="N4240" s="39" t="str">
        <f t="shared" si="137"/>
        <v/>
      </c>
    </row>
    <row r="4241" spans="2:14" x14ac:dyDescent="0.25">
      <c r="B4241" s="16" t="str">
        <f>IF(C4241="","",SUMIF('Account Ref'!B:B,'Trade Sheet'!C4241,'Account Ref'!A:A))</f>
        <v/>
      </c>
      <c r="C4241" s="33"/>
      <c r="D4241" s="34"/>
      <c r="E4241" s="34"/>
      <c r="L4241" s="37"/>
      <c r="M4241" s="38" t="str">
        <f t="shared" si="136"/>
        <v/>
      </c>
      <c r="N4241" s="39" t="str">
        <f t="shared" si="137"/>
        <v/>
      </c>
    </row>
    <row r="4242" spans="2:14" x14ac:dyDescent="0.25">
      <c r="B4242" s="16" t="str">
        <f>IF(C4242="","",SUMIF('Account Ref'!B:B,'Trade Sheet'!C4242,'Account Ref'!A:A))</f>
        <v/>
      </c>
      <c r="C4242" s="33"/>
      <c r="D4242" s="34"/>
      <c r="E4242" s="34"/>
      <c r="L4242" s="37"/>
      <c r="M4242" s="38" t="str">
        <f t="shared" si="136"/>
        <v/>
      </c>
      <c r="N4242" s="39" t="str">
        <f t="shared" si="137"/>
        <v/>
      </c>
    </row>
    <row r="4243" spans="2:14" x14ac:dyDescent="0.25">
      <c r="B4243" s="16" t="str">
        <f>IF(C4243="","",SUMIF('Account Ref'!B:B,'Trade Sheet'!C4243,'Account Ref'!A:A))</f>
        <v/>
      </c>
      <c r="C4243" s="33"/>
      <c r="D4243" s="34"/>
      <c r="E4243" s="34"/>
      <c r="L4243" s="37"/>
      <c r="M4243" s="38" t="str">
        <f t="shared" si="136"/>
        <v/>
      </c>
      <c r="N4243" s="39" t="str">
        <f t="shared" si="137"/>
        <v/>
      </c>
    </row>
    <row r="4244" spans="2:14" x14ac:dyDescent="0.25">
      <c r="B4244" s="16" t="str">
        <f>IF(C4244="","",SUMIF('Account Ref'!B:B,'Trade Sheet'!C4244,'Account Ref'!A:A))</f>
        <v/>
      </c>
      <c r="C4244" s="33"/>
      <c r="D4244" s="34"/>
      <c r="E4244" s="34"/>
      <c r="L4244" s="37"/>
      <c r="M4244" s="38" t="str">
        <f t="shared" si="136"/>
        <v/>
      </c>
      <c r="N4244" s="39" t="str">
        <f t="shared" si="137"/>
        <v/>
      </c>
    </row>
    <row r="4245" spans="2:14" x14ac:dyDescent="0.25">
      <c r="B4245" s="16" t="str">
        <f>IF(C4245="","",SUMIF('Account Ref'!B:B,'Trade Sheet'!C4245,'Account Ref'!A:A))</f>
        <v/>
      </c>
      <c r="C4245" s="33"/>
      <c r="D4245" s="34"/>
      <c r="E4245" s="34"/>
      <c r="L4245" s="37"/>
      <c r="M4245" s="38" t="str">
        <f t="shared" si="136"/>
        <v/>
      </c>
      <c r="N4245" s="39" t="str">
        <f t="shared" si="137"/>
        <v/>
      </c>
    </row>
    <row r="4246" spans="2:14" x14ac:dyDescent="0.25">
      <c r="B4246" s="16" t="str">
        <f>IF(C4246="","",SUMIF('Account Ref'!B:B,'Trade Sheet'!C4246,'Account Ref'!A:A))</f>
        <v/>
      </c>
      <c r="C4246" s="33"/>
      <c r="D4246" s="34"/>
      <c r="E4246" s="34"/>
      <c r="L4246" s="37"/>
      <c r="M4246" s="38" t="str">
        <f t="shared" si="136"/>
        <v/>
      </c>
      <c r="N4246" s="39" t="str">
        <f t="shared" si="137"/>
        <v/>
      </c>
    </row>
    <row r="4247" spans="2:14" x14ac:dyDescent="0.25">
      <c r="B4247" s="16" t="str">
        <f>IF(C4247="","",SUMIF('Account Ref'!B:B,'Trade Sheet'!C4247,'Account Ref'!A:A))</f>
        <v/>
      </c>
      <c r="C4247" s="33"/>
      <c r="D4247" s="34"/>
      <c r="E4247" s="34"/>
      <c r="L4247" s="37"/>
      <c r="M4247" s="38" t="str">
        <f t="shared" si="136"/>
        <v/>
      </c>
      <c r="N4247" s="39" t="str">
        <f t="shared" si="137"/>
        <v/>
      </c>
    </row>
    <row r="4248" spans="2:14" x14ac:dyDescent="0.25">
      <c r="B4248" s="16" t="str">
        <f>IF(C4248="","",SUMIF('Account Ref'!B:B,'Trade Sheet'!C4248,'Account Ref'!A:A))</f>
        <v/>
      </c>
      <c r="C4248" s="33"/>
      <c r="D4248" s="34"/>
      <c r="E4248" s="34"/>
      <c r="L4248" s="37"/>
      <c r="M4248" s="38" t="str">
        <f t="shared" si="136"/>
        <v/>
      </c>
      <c r="N4248" s="39" t="str">
        <f t="shared" si="137"/>
        <v/>
      </c>
    </row>
    <row r="4249" spans="2:14" x14ac:dyDescent="0.25">
      <c r="B4249" s="16" t="str">
        <f>IF(C4249="","",SUMIF('Account Ref'!B:B,'Trade Sheet'!C4249,'Account Ref'!A:A))</f>
        <v/>
      </c>
      <c r="C4249" s="33"/>
      <c r="D4249" s="34"/>
      <c r="E4249" s="34"/>
      <c r="L4249" s="37"/>
      <c r="M4249" s="38" t="str">
        <f t="shared" si="136"/>
        <v/>
      </c>
      <c r="N4249" s="39" t="str">
        <f t="shared" si="137"/>
        <v/>
      </c>
    </row>
    <row r="4250" spans="2:14" x14ac:dyDescent="0.25">
      <c r="B4250" s="16" t="str">
        <f>IF(C4250="","",SUMIF('Account Ref'!B:B,'Trade Sheet'!C4250,'Account Ref'!A:A))</f>
        <v/>
      </c>
      <c r="C4250" s="33"/>
      <c r="D4250" s="34"/>
      <c r="E4250" s="34"/>
      <c r="L4250" s="37"/>
      <c r="M4250" s="38" t="str">
        <f t="shared" si="136"/>
        <v/>
      </c>
      <c r="N4250" s="39" t="str">
        <f t="shared" si="137"/>
        <v/>
      </c>
    </row>
    <row r="4251" spans="2:14" x14ac:dyDescent="0.25">
      <c r="B4251" s="16" t="str">
        <f>IF(C4251="","",SUMIF('Account Ref'!B:B,'Trade Sheet'!C4251,'Account Ref'!A:A))</f>
        <v/>
      </c>
      <c r="C4251" s="33"/>
      <c r="D4251" s="34"/>
      <c r="E4251" s="34"/>
      <c r="L4251" s="37"/>
      <c r="M4251" s="38" t="str">
        <f t="shared" si="136"/>
        <v/>
      </c>
      <c r="N4251" s="39" t="str">
        <f t="shared" si="137"/>
        <v/>
      </c>
    </row>
    <row r="4252" spans="2:14" x14ac:dyDescent="0.25">
      <c r="B4252" s="16" t="str">
        <f>IF(C4252="","",SUMIF('Account Ref'!B:B,'Trade Sheet'!C4252,'Account Ref'!A:A))</f>
        <v/>
      </c>
      <c r="C4252" s="33"/>
      <c r="D4252" s="34"/>
      <c r="E4252" s="34"/>
      <c r="L4252" s="37"/>
      <c r="M4252" s="38" t="str">
        <f t="shared" si="136"/>
        <v/>
      </c>
      <c r="N4252" s="39" t="str">
        <f t="shared" si="137"/>
        <v/>
      </c>
    </row>
    <row r="4253" spans="2:14" x14ac:dyDescent="0.25">
      <c r="B4253" s="16" t="str">
        <f>IF(C4253="","",SUMIF('Account Ref'!B:B,'Trade Sheet'!C4253,'Account Ref'!A:A))</f>
        <v/>
      </c>
      <c r="C4253" s="33"/>
      <c r="D4253" s="34"/>
      <c r="E4253" s="34"/>
      <c r="L4253" s="37"/>
      <c r="M4253" s="38" t="str">
        <f t="shared" si="136"/>
        <v/>
      </c>
      <c r="N4253" s="39" t="str">
        <f t="shared" si="137"/>
        <v/>
      </c>
    </row>
    <row r="4254" spans="2:14" x14ac:dyDescent="0.25">
      <c r="B4254" s="16" t="str">
        <f>IF(C4254="","",SUMIF('Account Ref'!B:B,'Trade Sheet'!C4254,'Account Ref'!A:A))</f>
        <v/>
      </c>
      <c r="C4254" s="33"/>
      <c r="D4254" s="34"/>
      <c r="E4254" s="34"/>
      <c r="L4254" s="37"/>
      <c r="M4254" s="38" t="str">
        <f t="shared" si="136"/>
        <v/>
      </c>
      <c r="N4254" s="39" t="str">
        <f t="shared" si="137"/>
        <v/>
      </c>
    </row>
    <row r="4255" spans="2:14" x14ac:dyDescent="0.25">
      <c r="B4255" s="16" t="str">
        <f>IF(C4255="","",SUMIF('Account Ref'!B:B,'Trade Sheet'!C4255,'Account Ref'!A:A))</f>
        <v/>
      </c>
      <c r="C4255" s="33"/>
      <c r="D4255" s="34"/>
      <c r="E4255" s="34"/>
      <c r="L4255" s="37"/>
      <c r="M4255" s="38" t="str">
        <f t="shared" si="136"/>
        <v/>
      </c>
      <c r="N4255" s="39" t="str">
        <f t="shared" si="137"/>
        <v/>
      </c>
    </row>
    <row r="4256" spans="2:14" x14ac:dyDescent="0.25">
      <c r="B4256" s="16" t="str">
        <f>IF(C4256="","",SUMIF('Account Ref'!B:B,'Trade Sheet'!C4256,'Account Ref'!A:A))</f>
        <v/>
      </c>
      <c r="C4256" s="33"/>
      <c r="D4256" s="34"/>
      <c r="E4256" s="34"/>
      <c r="L4256" s="37"/>
      <c r="M4256" s="38" t="str">
        <f t="shared" si="136"/>
        <v/>
      </c>
      <c r="N4256" s="39" t="str">
        <f t="shared" si="137"/>
        <v/>
      </c>
    </row>
    <row r="4257" spans="2:14" x14ac:dyDescent="0.25">
      <c r="B4257" s="16" t="str">
        <f>IF(C4257="","",SUMIF('Account Ref'!B:B,'Trade Sheet'!C4257,'Account Ref'!A:A))</f>
        <v/>
      </c>
      <c r="C4257" s="33"/>
      <c r="D4257" s="34"/>
      <c r="E4257" s="34"/>
      <c r="L4257" s="37"/>
      <c r="M4257" s="38" t="str">
        <f t="shared" si="136"/>
        <v/>
      </c>
      <c r="N4257" s="39" t="str">
        <f t="shared" si="137"/>
        <v/>
      </c>
    </row>
    <row r="4258" spans="2:14" x14ac:dyDescent="0.25">
      <c r="B4258" s="16" t="str">
        <f>IF(C4258="","",SUMIF('Account Ref'!B:B,'Trade Sheet'!C4258,'Account Ref'!A:A))</f>
        <v/>
      </c>
      <c r="C4258" s="33"/>
      <c r="D4258" s="34"/>
      <c r="E4258" s="34"/>
      <c r="L4258" s="37"/>
      <c r="M4258" s="38" t="str">
        <f t="shared" si="136"/>
        <v/>
      </c>
      <c r="N4258" s="39" t="str">
        <f t="shared" si="137"/>
        <v/>
      </c>
    </row>
    <row r="4259" spans="2:14" x14ac:dyDescent="0.25">
      <c r="B4259" s="16" t="str">
        <f>IF(C4259="","",SUMIF('Account Ref'!B:B,'Trade Sheet'!C4259,'Account Ref'!A:A))</f>
        <v/>
      </c>
      <c r="C4259" s="33"/>
      <c r="D4259" s="34"/>
      <c r="E4259" s="34"/>
      <c r="L4259" s="37"/>
      <c r="M4259" s="38" t="str">
        <f t="shared" si="136"/>
        <v/>
      </c>
      <c r="N4259" s="39" t="str">
        <f t="shared" si="137"/>
        <v/>
      </c>
    </row>
    <row r="4260" spans="2:14" x14ac:dyDescent="0.25">
      <c r="B4260" s="16" t="str">
        <f>IF(C4260="","",SUMIF('Account Ref'!B:B,'Trade Sheet'!C4260,'Account Ref'!A:A))</f>
        <v/>
      </c>
      <c r="C4260" s="33"/>
      <c r="D4260" s="34"/>
      <c r="E4260" s="34"/>
      <c r="L4260" s="37"/>
      <c r="M4260" s="38" t="str">
        <f t="shared" si="136"/>
        <v/>
      </c>
      <c r="N4260" s="39" t="str">
        <f t="shared" si="137"/>
        <v/>
      </c>
    </row>
    <row r="4261" spans="2:14" x14ac:dyDescent="0.25">
      <c r="B4261" s="16" t="str">
        <f>IF(C4261="","",SUMIF('Account Ref'!B:B,'Trade Sheet'!C4261,'Account Ref'!A:A))</f>
        <v/>
      </c>
      <c r="C4261" s="33"/>
      <c r="D4261" s="34"/>
      <c r="E4261" s="34"/>
      <c r="L4261" s="37"/>
      <c r="M4261" s="38" t="str">
        <f t="shared" si="136"/>
        <v/>
      </c>
      <c r="N4261" s="39" t="str">
        <f t="shared" si="137"/>
        <v/>
      </c>
    </row>
    <row r="4262" spans="2:14" x14ac:dyDescent="0.25">
      <c r="B4262" s="16" t="str">
        <f>IF(C4262="","",SUMIF('Account Ref'!B:B,'Trade Sheet'!C4262,'Account Ref'!A:A))</f>
        <v/>
      </c>
      <c r="C4262" s="33"/>
      <c r="D4262" s="34"/>
      <c r="E4262" s="34"/>
      <c r="L4262" s="37"/>
      <c r="M4262" s="38" t="str">
        <f t="shared" si="136"/>
        <v/>
      </c>
      <c r="N4262" s="39" t="str">
        <f t="shared" si="137"/>
        <v/>
      </c>
    </row>
    <row r="4263" spans="2:14" x14ac:dyDescent="0.25">
      <c r="B4263" s="16" t="str">
        <f>IF(C4263="","",SUMIF('Account Ref'!B:B,'Trade Sheet'!C4263,'Account Ref'!A:A))</f>
        <v/>
      </c>
      <c r="C4263" s="33"/>
      <c r="D4263" s="34"/>
      <c r="E4263" s="34"/>
      <c r="L4263" s="37"/>
      <c r="M4263" s="38" t="str">
        <f t="shared" si="136"/>
        <v/>
      </c>
      <c r="N4263" s="39" t="str">
        <f t="shared" si="137"/>
        <v/>
      </c>
    </row>
    <row r="4264" spans="2:14" x14ac:dyDescent="0.25">
      <c r="B4264" s="16" t="str">
        <f>IF(C4264="","",SUMIF('Account Ref'!B:B,'Trade Sheet'!C4264,'Account Ref'!A:A))</f>
        <v/>
      </c>
      <c r="C4264" s="33"/>
      <c r="D4264" s="34"/>
      <c r="E4264" s="34"/>
      <c r="L4264" s="37"/>
      <c r="M4264" s="38" t="str">
        <f t="shared" ref="M4264:M4327" si="138">IF(H4264="","",H4264*L4264)</f>
        <v/>
      </c>
      <c r="N4264" s="39" t="str">
        <f t="shared" ref="N4264:N4327" si="139">IF(M4264="","",I4264*-M4264)</f>
        <v/>
      </c>
    </row>
    <row r="4265" spans="2:14" x14ac:dyDescent="0.25">
      <c r="B4265" s="16" t="str">
        <f>IF(C4265="","",SUMIF('Account Ref'!B:B,'Trade Sheet'!C4265,'Account Ref'!A:A))</f>
        <v/>
      </c>
      <c r="C4265" s="33"/>
      <c r="D4265" s="34"/>
      <c r="E4265" s="34"/>
      <c r="L4265" s="37"/>
      <c r="M4265" s="38" t="str">
        <f t="shared" si="138"/>
        <v/>
      </c>
      <c r="N4265" s="39" t="str">
        <f t="shared" si="139"/>
        <v/>
      </c>
    </row>
    <row r="4266" spans="2:14" x14ac:dyDescent="0.25">
      <c r="B4266" s="16" t="str">
        <f>IF(C4266="","",SUMIF('Account Ref'!B:B,'Trade Sheet'!C4266,'Account Ref'!A:A))</f>
        <v/>
      </c>
      <c r="C4266" s="33"/>
      <c r="D4266" s="34"/>
      <c r="E4266" s="34"/>
      <c r="L4266" s="37"/>
      <c r="M4266" s="38" t="str">
        <f t="shared" si="138"/>
        <v/>
      </c>
      <c r="N4266" s="39" t="str">
        <f t="shared" si="139"/>
        <v/>
      </c>
    </row>
    <row r="4267" spans="2:14" x14ac:dyDescent="0.25">
      <c r="B4267" s="16" t="str">
        <f>IF(C4267="","",SUMIF('Account Ref'!B:B,'Trade Sheet'!C4267,'Account Ref'!A:A))</f>
        <v/>
      </c>
      <c r="C4267" s="33"/>
      <c r="D4267" s="34"/>
      <c r="E4267" s="34"/>
      <c r="L4267" s="37"/>
      <c r="M4267" s="38" t="str">
        <f t="shared" si="138"/>
        <v/>
      </c>
      <c r="N4267" s="39" t="str">
        <f t="shared" si="139"/>
        <v/>
      </c>
    </row>
    <row r="4268" spans="2:14" x14ac:dyDescent="0.25">
      <c r="B4268" s="16" t="str">
        <f>IF(C4268="","",SUMIF('Account Ref'!B:B,'Trade Sheet'!C4268,'Account Ref'!A:A))</f>
        <v/>
      </c>
      <c r="C4268" s="33"/>
      <c r="D4268" s="34"/>
      <c r="E4268" s="34"/>
      <c r="L4268" s="37"/>
      <c r="M4268" s="38" t="str">
        <f t="shared" si="138"/>
        <v/>
      </c>
      <c r="N4268" s="39" t="str">
        <f t="shared" si="139"/>
        <v/>
      </c>
    </row>
    <row r="4269" spans="2:14" x14ac:dyDescent="0.25">
      <c r="B4269" s="16" t="str">
        <f>IF(C4269="","",SUMIF('Account Ref'!B:B,'Trade Sheet'!C4269,'Account Ref'!A:A))</f>
        <v/>
      </c>
      <c r="C4269" s="33"/>
      <c r="D4269" s="34"/>
      <c r="E4269" s="34"/>
      <c r="L4269" s="37"/>
      <c r="M4269" s="38" t="str">
        <f t="shared" si="138"/>
        <v/>
      </c>
      <c r="N4269" s="39" t="str">
        <f t="shared" si="139"/>
        <v/>
      </c>
    </row>
    <row r="4270" spans="2:14" x14ac:dyDescent="0.25">
      <c r="B4270" s="16" t="str">
        <f>IF(C4270="","",SUMIF('Account Ref'!B:B,'Trade Sheet'!C4270,'Account Ref'!A:A))</f>
        <v/>
      </c>
      <c r="C4270" s="33"/>
      <c r="D4270" s="34"/>
      <c r="E4270" s="34"/>
      <c r="L4270" s="37"/>
      <c r="M4270" s="38" t="str">
        <f t="shared" si="138"/>
        <v/>
      </c>
      <c r="N4270" s="39" t="str">
        <f t="shared" si="139"/>
        <v/>
      </c>
    </row>
    <row r="4271" spans="2:14" x14ac:dyDescent="0.25">
      <c r="B4271" s="16" t="str">
        <f>IF(C4271="","",SUMIF('Account Ref'!B:B,'Trade Sheet'!C4271,'Account Ref'!A:A))</f>
        <v/>
      </c>
      <c r="C4271" s="33"/>
      <c r="D4271" s="34"/>
      <c r="E4271" s="34"/>
      <c r="L4271" s="37"/>
      <c r="M4271" s="38" t="str">
        <f t="shared" si="138"/>
        <v/>
      </c>
      <c r="N4271" s="39" t="str">
        <f t="shared" si="139"/>
        <v/>
      </c>
    </row>
    <row r="4272" spans="2:14" x14ac:dyDescent="0.25">
      <c r="B4272" s="16" t="str">
        <f>IF(C4272="","",SUMIF('Account Ref'!B:B,'Trade Sheet'!C4272,'Account Ref'!A:A))</f>
        <v/>
      </c>
      <c r="C4272" s="33"/>
      <c r="D4272" s="34"/>
      <c r="E4272" s="34"/>
      <c r="L4272" s="37"/>
      <c r="M4272" s="38" t="str">
        <f t="shared" si="138"/>
        <v/>
      </c>
      <c r="N4272" s="39" t="str">
        <f t="shared" si="139"/>
        <v/>
      </c>
    </row>
    <row r="4273" spans="2:14" x14ac:dyDescent="0.25">
      <c r="B4273" s="16" t="str">
        <f>IF(C4273="","",SUMIF('Account Ref'!B:B,'Trade Sheet'!C4273,'Account Ref'!A:A))</f>
        <v/>
      </c>
      <c r="C4273" s="33"/>
      <c r="D4273" s="34"/>
      <c r="E4273" s="34"/>
      <c r="L4273" s="37"/>
      <c r="M4273" s="38" t="str">
        <f t="shared" si="138"/>
        <v/>
      </c>
      <c r="N4273" s="39" t="str">
        <f t="shared" si="139"/>
        <v/>
      </c>
    </row>
    <row r="4274" spans="2:14" x14ac:dyDescent="0.25">
      <c r="B4274" s="16" t="str">
        <f>IF(C4274="","",SUMIF('Account Ref'!B:B,'Trade Sheet'!C4274,'Account Ref'!A:A))</f>
        <v/>
      </c>
      <c r="C4274" s="33"/>
      <c r="D4274" s="34"/>
      <c r="E4274" s="34"/>
      <c r="L4274" s="37"/>
      <c r="M4274" s="38" t="str">
        <f t="shared" si="138"/>
        <v/>
      </c>
      <c r="N4274" s="39" t="str">
        <f t="shared" si="139"/>
        <v/>
      </c>
    </row>
    <row r="4275" spans="2:14" x14ac:dyDescent="0.25">
      <c r="B4275" s="16" t="str">
        <f>IF(C4275="","",SUMIF('Account Ref'!B:B,'Trade Sheet'!C4275,'Account Ref'!A:A))</f>
        <v/>
      </c>
      <c r="C4275" s="33"/>
      <c r="D4275" s="34"/>
      <c r="E4275" s="34"/>
      <c r="L4275" s="37"/>
      <c r="M4275" s="38" t="str">
        <f t="shared" si="138"/>
        <v/>
      </c>
      <c r="N4275" s="39" t="str">
        <f t="shared" si="139"/>
        <v/>
      </c>
    </row>
    <row r="4276" spans="2:14" x14ac:dyDescent="0.25">
      <c r="B4276" s="16" t="str">
        <f>IF(C4276="","",SUMIF('Account Ref'!B:B,'Trade Sheet'!C4276,'Account Ref'!A:A))</f>
        <v/>
      </c>
      <c r="C4276" s="33"/>
      <c r="D4276" s="34"/>
      <c r="E4276" s="34"/>
      <c r="L4276" s="37"/>
      <c r="M4276" s="38" t="str">
        <f t="shared" si="138"/>
        <v/>
      </c>
      <c r="N4276" s="39" t="str">
        <f t="shared" si="139"/>
        <v/>
      </c>
    </row>
    <row r="4277" spans="2:14" x14ac:dyDescent="0.25">
      <c r="B4277" s="16" t="str">
        <f>IF(C4277="","",SUMIF('Account Ref'!B:B,'Trade Sheet'!C4277,'Account Ref'!A:A))</f>
        <v/>
      </c>
      <c r="C4277" s="33"/>
      <c r="D4277" s="34"/>
      <c r="E4277" s="34"/>
      <c r="L4277" s="37"/>
      <c r="M4277" s="38" t="str">
        <f t="shared" si="138"/>
        <v/>
      </c>
      <c r="N4277" s="39" t="str">
        <f t="shared" si="139"/>
        <v/>
      </c>
    </row>
    <row r="4278" spans="2:14" x14ac:dyDescent="0.25">
      <c r="B4278" s="16" t="str">
        <f>IF(C4278="","",SUMIF('Account Ref'!B:B,'Trade Sheet'!C4278,'Account Ref'!A:A))</f>
        <v/>
      </c>
      <c r="C4278" s="33"/>
      <c r="D4278" s="34"/>
      <c r="E4278" s="34"/>
      <c r="L4278" s="37"/>
      <c r="M4278" s="38" t="str">
        <f t="shared" si="138"/>
        <v/>
      </c>
      <c r="N4278" s="39" t="str">
        <f t="shared" si="139"/>
        <v/>
      </c>
    </row>
    <row r="4279" spans="2:14" x14ac:dyDescent="0.25">
      <c r="B4279" s="16" t="str">
        <f>IF(C4279="","",SUMIF('Account Ref'!B:B,'Trade Sheet'!C4279,'Account Ref'!A:A))</f>
        <v/>
      </c>
      <c r="C4279" s="33"/>
      <c r="D4279" s="34"/>
      <c r="E4279" s="34"/>
      <c r="L4279" s="37"/>
      <c r="M4279" s="38" t="str">
        <f t="shared" si="138"/>
        <v/>
      </c>
      <c r="N4279" s="39" t="str">
        <f t="shared" si="139"/>
        <v/>
      </c>
    </row>
    <row r="4280" spans="2:14" x14ac:dyDescent="0.25">
      <c r="B4280" s="16" t="str">
        <f>IF(C4280="","",SUMIF('Account Ref'!B:B,'Trade Sheet'!C4280,'Account Ref'!A:A))</f>
        <v/>
      </c>
      <c r="C4280" s="33"/>
      <c r="D4280" s="34"/>
      <c r="E4280" s="34"/>
      <c r="L4280" s="37"/>
      <c r="M4280" s="38" t="str">
        <f t="shared" si="138"/>
        <v/>
      </c>
      <c r="N4280" s="39" t="str">
        <f t="shared" si="139"/>
        <v/>
      </c>
    </row>
    <row r="4281" spans="2:14" x14ac:dyDescent="0.25">
      <c r="B4281" s="16" t="str">
        <f>IF(C4281="","",SUMIF('Account Ref'!B:B,'Trade Sheet'!C4281,'Account Ref'!A:A))</f>
        <v/>
      </c>
      <c r="C4281" s="33"/>
      <c r="D4281" s="34"/>
      <c r="E4281" s="34"/>
      <c r="L4281" s="37"/>
      <c r="M4281" s="38" t="str">
        <f t="shared" si="138"/>
        <v/>
      </c>
      <c r="N4281" s="39" t="str">
        <f t="shared" si="139"/>
        <v/>
      </c>
    </row>
    <row r="4282" spans="2:14" x14ac:dyDescent="0.25">
      <c r="B4282" s="16" t="str">
        <f>IF(C4282="","",SUMIF('Account Ref'!B:B,'Trade Sheet'!C4282,'Account Ref'!A:A))</f>
        <v/>
      </c>
      <c r="C4282" s="33"/>
      <c r="D4282" s="34"/>
      <c r="E4282" s="34"/>
      <c r="L4282" s="37"/>
      <c r="M4282" s="38" t="str">
        <f t="shared" si="138"/>
        <v/>
      </c>
      <c r="N4282" s="39" t="str">
        <f t="shared" si="139"/>
        <v/>
      </c>
    </row>
    <row r="4283" spans="2:14" x14ac:dyDescent="0.25">
      <c r="B4283" s="16" t="str">
        <f>IF(C4283="","",SUMIF('Account Ref'!B:B,'Trade Sheet'!C4283,'Account Ref'!A:A))</f>
        <v/>
      </c>
      <c r="C4283" s="33"/>
      <c r="D4283" s="34"/>
      <c r="E4283" s="34"/>
      <c r="L4283" s="37"/>
      <c r="M4283" s="38" t="str">
        <f t="shared" si="138"/>
        <v/>
      </c>
      <c r="N4283" s="39" t="str">
        <f t="shared" si="139"/>
        <v/>
      </c>
    </row>
    <row r="4284" spans="2:14" x14ac:dyDescent="0.25">
      <c r="B4284" s="16" t="str">
        <f>IF(C4284="","",SUMIF('Account Ref'!B:B,'Trade Sheet'!C4284,'Account Ref'!A:A))</f>
        <v/>
      </c>
      <c r="C4284" s="33"/>
      <c r="D4284" s="34"/>
      <c r="E4284" s="34"/>
      <c r="L4284" s="37"/>
      <c r="M4284" s="38" t="str">
        <f t="shared" si="138"/>
        <v/>
      </c>
      <c r="N4284" s="39" t="str">
        <f t="shared" si="139"/>
        <v/>
      </c>
    </row>
    <row r="4285" spans="2:14" x14ac:dyDescent="0.25">
      <c r="B4285" s="16" t="str">
        <f>IF(C4285="","",SUMIF('Account Ref'!B:B,'Trade Sheet'!C4285,'Account Ref'!A:A))</f>
        <v/>
      </c>
      <c r="C4285" s="33"/>
      <c r="D4285" s="34"/>
      <c r="E4285" s="34"/>
      <c r="L4285" s="37"/>
      <c r="M4285" s="38" t="str">
        <f t="shared" si="138"/>
        <v/>
      </c>
      <c r="N4285" s="39" t="str">
        <f t="shared" si="139"/>
        <v/>
      </c>
    </row>
    <row r="4286" spans="2:14" x14ac:dyDescent="0.25">
      <c r="B4286" s="16" t="str">
        <f>IF(C4286="","",SUMIF('Account Ref'!B:B,'Trade Sheet'!C4286,'Account Ref'!A:A))</f>
        <v/>
      </c>
      <c r="C4286" s="33"/>
      <c r="D4286" s="34"/>
      <c r="E4286" s="34"/>
      <c r="L4286" s="37"/>
      <c r="M4286" s="38" t="str">
        <f t="shared" si="138"/>
        <v/>
      </c>
      <c r="N4286" s="39" t="str">
        <f t="shared" si="139"/>
        <v/>
      </c>
    </row>
    <row r="4287" spans="2:14" x14ac:dyDescent="0.25">
      <c r="B4287" s="16" t="str">
        <f>IF(C4287="","",SUMIF('Account Ref'!B:B,'Trade Sheet'!C4287,'Account Ref'!A:A))</f>
        <v/>
      </c>
      <c r="C4287" s="33"/>
      <c r="D4287" s="34"/>
      <c r="E4287" s="34"/>
      <c r="L4287" s="37"/>
      <c r="M4287" s="38" t="str">
        <f t="shared" si="138"/>
        <v/>
      </c>
      <c r="N4287" s="39" t="str">
        <f t="shared" si="139"/>
        <v/>
      </c>
    </row>
    <row r="4288" spans="2:14" x14ac:dyDescent="0.25">
      <c r="B4288" s="16" t="str">
        <f>IF(C4288="","",SUMIF('Account Ref'!B:B,'Trade Sheet'!C4288,'Account Ref'!A:A))</f>
        <v/>
      </c>
      <c r="C4288" s="33"/>
      <c r="D4288" s="34"/>
      <c r="E4288" s="34"/>
      <c r="L4288" s="37"/>
      <c r="M4288" s="38" t="str">
        <f t="shared" si="138"/>
        <v/>
      </c>
      <c r="N4288" s="39" t="str">
        <f t="shared" si="139"/>
        <v/>
      </c>
    </row>
    <row r="4289" spans="2:14" x14ac:dyDescent="0.25">
      <c r="B4289" s="16" t="str">
        <f>IF(C4289="","",SUMIF('Account Ref'!B:B,'Trade Sheet'!C4289,'Account Ref'!A:A))</f>
        <v/>
      </c>
      <c r="C4289" s="33"/>
      <c r="D4289" s="34"/>
      <c r="E4289" s="34"/>
      <c r="L4289" s="37"/>
      <c r="M4289" s="38" t="str">
        <f t="shared" si="138"/>
        <v/>
      </c>
      <c r="N4289" s="39" t="str">
        <f t="shared" si="139"/>
        <v/>
      </c>
    </row>
    <row r="4290" spans="2:14" x14ac:dyDescent="0.25">
      <c r="B4290" s="16" t="str">
        <f>IF(C4290="","",SUMIF('Account Ref'!B:B,'Trade Sheet'!C4290,'Account Ref'!A:A))</f>
        <v/>
      </c>
      <c r="C4290" s="33"/>
      <c r="D4290" s="34"/>
      <c r="E4290" s="34"/>
      <c r="L4290" s="37"/>
      <c r="M4290" s="38" t="str">
        <f t="shared" si="138"/>
        <v/>
      </c>
      <c r="N4290" s="39" t="str">
        <f t="shared" si="139"/>
        <v/>
      </c>
    </row>
    <row r="4291" spans="2:14" x14ac:dyDescent="0.25">
      <c r="B4291" s="16" t="str">
        <f>IF(C4291="","",SUMIF('Account Ref'!B:B,'Trade Sheet'!C4291,'Account Ref'!A:A))</f>
        <v/>
      </c>
      <c r="C4291" s="33"/>
      <c r="D4291" s="34"/>
      <c r="E4291" s="34"/>
      <c r="L4291" s="37"/>
      <c r="M4291" s="38" t="str">
        <f t="shared" si="138"/>
        <v/>
      </c>
      <c r="N4291" s="39" t="str">
        <f t="shared" si="139"/>
        <v/>
      </c>
    </row>
    <row r="4292" spans="2:14" x14ac:dyDescent="0.25">
      <c r="B4292" s="16" t="str">
        <f>IF(C4292="","",SUMIF('Account Ref'!B:B,'Trade Sheet'!C4292,'Account Ref'!A:A))</f>
        <v/>
      </c>
      <c r="C4292" s="33"/>
      <c r="D4292" s="34"/>
      <c r="E4292" s="34"/>
      <c r="L4292" s="37"/>
      <c r="M4292" s="38" t="str">
        <f t="shared" si="138"/>
        <v/>
      </c>
      <c r="N4292" s="39" t="str">
        <f t="shared" si="139"/>
        <v/>
      </c>
    </row>
    <row r="4293" spans="2:14" x14ac:dyDescent="0.25">
      <c r="B4293" s="16" t="str">
        <f>IF(C4293="","",SUMIF('Account Ref'!B:B,'Trade Sheet'!C4293,'Account Ref'!A:A))</f>
        <v/>
      </c>
      <c r="C4293" s="33"/>
      <c r="D4293" s="34"/>
      <c r="E4293" s="34"/>
      <c r="L4293" s="37"/>
      <c r="M4293" s="38" t="str">
        <f t="shared" si="138"/>
        <v/>
      </c>
      <c r="N4293" s="39" t="str">
        <f t="shared" si="139"/>
        <v/>
      </c>
    </row>
    <row r="4294" spans="2:14" x14ac:dyDescent="0.25">
      <c r="B4294" s="16" t="str">
        <f>IF(C4294="","",SUMIF('Account Ref'!B:B,'Trade Sheet'!C4294,'Account Ref'!A:A))</f>
        <v/>
      </c>
      <c r="C4294" s="33"/>
      <c r="D4294" s="34"/>
      <c r="E4294" s="34"/>
      <c r="L4294" s="37"/>
      <c r="M4294" s="38" t="str">
        <f t="shared" si="138"/>
        <v/>
      </c>
      <c r="N4294" s="39" t="str">
        <f t="shared" si="139"/>
        <v/>
      </c>
    </row>
    <row r="4295" spans="2:14" x14ac:dyDescent="0.25">
      <c r="B4295" s="16" t="str">
        <f>IF(C4295="","",SUMIF('Account Ref'!B:B,'Trade Sheet'!C4295,'Account Ref'!A:A))</f>
        <v/>
      </c>
      <c r="C4295" s="33"/>
      <c r="D4295" s="34"/>
      <c r="E4295" s="34"/>
      <c r="L4295" s="37"/>
      <c r="M4295" s="38" t="str">
        <f t="shared" si="138"/>
        <v/>
      </c>
      <c r="N4295" s="39" t="str">
        <f t="shared" si="139"/>
        <v/>
      </c>
    </row>
    <row r="4296" spans="2:14" x14ac:dyDescent="0.25">
      <c r="B4296" s="16" t="str">
        <f>IF(C4296="","",SUMIF('Account Ref'!B:B,'Trade Sheet'!C4296,'Account Ref'!A:A))</f>
        <v/>
      </c>
      <c r="C4296" s="33"/>
      <c r="D4296" s="34"/>
      <c r="E4296" s="34"/>
      <c r="L4296" s="37"/>
      <c r="M4296" s="38" t="str">
        <f t="shared" si="138"/>
        <v/>
      </c>
      <c r="N4296" s="39" t="str">
        <f t="shared" si="139"/>
        <v/>
      </c>
    </row>
    <row r="4297" spans="2:14" x14ac:dyDescent="0.25">
      <c r="B4297" s="16" t="str">
        <f>IF(C4297="","",SUMIF('Account Ref'!B:B,'Trade Sheet'!C4297,'Account Ref'!A:A))</f>
        <v/>
      </c>
      <c r="C4297" s="33"/>
      <c r="D4297" s="34"/>
      <c r="E4297" s="34"/>
      <c r="L4297" s="37"/>
      <c r="M4297" s="38" t="str">
        <f t="shared" si="138"/>
        <v/>
      </c>
      <c r="N4297" s="39" t="str">
        <f t="shared" si="139"/>
        <v/>
      </c>
    </row>
    <row r="4298" spans="2:14" x14ac:dyDescent="0.25">
      <c r="B4298" s="16" t="str">
        <f>IF(C4298="","",SUMIF('Account Ref'!B:B,'Trade Sheet'!C4298,'Account Ref'!A:A))</f>
        <v/>
      </c>
      <c r="C4298" s="33"/>
      <c r="D4298" s="34"/>
      <c r="E4298" s="34"/>
      <c r="L4298" s="37"/>
      <c r="M4298" s="38" t="str">
        <f t="shared" si="138"/>
        <v/>
      </c>
      <c r="N4298" s="39" t="str">
        <f t="shared" si="139"/>
        <v/>
      </c>
    </row>
    <row r="4299" spans="2:14" x14ac:dyDescent="0.25">
      <c r="B4299" s="16" t="str">
        <f>IF(C4299="","",SUMIF('Account Ref'!B:B,'Trade Sheet'!C4299,'Account Ref'!A:A))</f>
        <v/>
      </c>
      <c r="C4299" s="33"/>
      <c r="D4299" s="34"/>
      <c r="E4299" s="34"/>
      <c r="L4299" s="37"/>
      <c r="M4299" s="38" t="str">
        <f t="shared" si="138"/>
        <v/>
      </c>
      <c r="N4299" s="39" t="str">
        <f t="shared" si="139"/>
        <v/>
      </c>
    </row>
    <row r="4300" spans="2:14" x14ac:dyDescent="0.25">
      <c r="B4300" s="16" t="str">
        <f>IF(C4300="","",SUMIF('Account Ref'!B:B,'Trade Sheet'!C4300,'Account Ref'!A:A))</f>
        <v/>
      </c>
      <c r="C4300" s="33"/>
      <c r="D4300" s="34"/>
      <c r="E4300" s="34"/>
      <c r="L4300" s="37"/>
      <c r="M4300" s="38" t="str">
        <f t="shared" si="138"/>
        <v/>
      </c>
      <c r="N4300" s="39" t="str">
        <f t="shared" si="139"/>
        <v/>
      </c>
    </row>
    <row r="4301" spans="2:14" x14ac:dyDescent="0.25">
      <c r="B4301" s="16" t="str">
        <f>IF(C4301="","",SUMIF('Account Ref'!B:B,'Trade Sheet'!C4301,'Account Ref'!A:A))</f>
        <v/>
      </c>
      <c r="C4301" s="33"/>
      <c r="D4301" s="34"/>
      <c r="E4301" s="34"/>
      <c r="L4301" s="37"/>
      <c r="M4301" s="38" t="str">
        <f t="shared" si="138"/>
        <v/>
      </c>
      <c r="N4301" s="39" t="str">
        <f t="shared" si="139"/>
        <v/>
      </c>
    </row>
    <row r="4302" spans="2:14" x14ac:dyDescent="0.25">
      <c r="B4302" s="16" t="str">
        <f>IF(C4302="","",SUMIF('Account Ref'!B:B,'Trade Sheet'!C4302,'Account Ref'!A:A))</f>
        <v/>
      </c>
      <c r="C4302" s="33"/>
      <c r="D4302" s="34"/>
      <c r="E4302" s="34"/>
      <c r="L4302" s="37"/>
      <c r="M4302" s="38" t="str">
        <f t="shared" si="138"/>
        <v/>
      </c>
      <c r="N4302" s="39" t="str">
        <f t="shared" si="139"/>
        <v/>
      </c>
    </row>
    <row r="4303" spans="2:14" x14ac:dyDescent="0.25">
      <c r="B4303" s="16" t="str">
        <f>IF(C4303="","",SUMIF('Account Ref'!B:B,'Trade Sheet'!C4303,'Account Ref'!A:A))</f>
        <v/>
      </c>
      <c r="C4303" s="33"/>
      <c r="D4303" s="34"/>
      <c r="E4303" s="34"/>
      <c r="L4303" s="37"/>
      <c r="M4303" s="38" t="str">
        <f t="shared" si="138"/>
        <v/>
      </c>
      <c r="N4303" s="39" t="str">
        <f t="shared" si="139"/>
        <v/>
      </c>
    </row>
    <row r="4304" spans="2:14" x14ac:dyDescent="0.25">
      <c r="B4304" s="16" t="str">
        <f>IF(C4304="","",SUMIF('Account Ref'!B:B,'Trade Sheet'!C4304,'Account Ref'!A:A))</f>
        <v/>
      </c>
      <c r="C4304" s="33"/>
      <c r="D4304" s="34"/>
      <c r="E4304" s="34"/>
      <c r="L4304" s="37"/>
      <c r="M4304" s="38" t="str">
        <f t="shared" si="138"/>
        <v/>
      </c>
      <c r="N4304" s="39" t="str">
        <f t="shared" si="139"/>
        <v/>
      </c>
    </row>
    <row r="4305" spans="2:14" x14ac:dyDescent="0.25">
      <c r="B4305" s="16" t="str">
        <f>IF(C4305="","",SUMIF('Account Ref'!B:B,'Trade Sheet'!C4305,'Account Ref'!A:A))</f>
        <v/>
      </c>
      <c r="C4305" s="33"/>
      <c r="D4305" s="34"/>
      <c r="E4305" s="34"/>
      <c r="L4305" s="37"/>
      <c r="M4305" s="38" t="str">
        <f t="shared" si="138"/>
        <v/>
      </c>
      <c r="N4305" s="39" t="str">
        <f t="shared" si="139"/>
        <v/>
      </c>
    </row>
    <row r="4306" spans="2:14" x14ac:dyDescent="0.25">
      <c r="B4306" s="16" t="str">
        <f>IF(C4306="","",SUMIF('Account Ref'!B:B,'Trade Sheet'!C4306,'Account Ref'!A:A))</f>
        <v/>
      </c>
      <c r="C4306" s="33"/>
      <c r="D4306" s="34"/>
      <c r="E4306" s="34"/>
      <c r="L4306" s="37"/>
      <c r="M4306" s="38" t="str">
        <f t="shared" si="138"/>
        <v/>
      </c>
      <c r="N4306" s="39" t="str">
        <f t="shared" si="139"/>
        <v/>
      </c>
    </row>
    <row r="4307" spans="2:14" x14ac:dyDescent="0.25">
      <c r="B4307" s="16" t="str">
        <f>IF(C4307="","",SUMIF('Account Ref'!B:B,'Trade Sheet'!C4307,'Account Ref'!A:A))</f>
        <v/>
      </c>
      <c r="C4307" s="33"/>
      <c r="D4307" s="34"/>
      <c r="E4307" s="34"/>
      <c r="L4307" s="37"/>
      <c r="M4307" s="38" t="str">
        <f t="shared" si="138"/>
        <v/>
      </c>
      <c r="N4307" s="39" t="str">
        <f t="shared" si="139"/>
        <v/>
      </c>
    </row>
    <row r="4308" spans="2:14" x14ac:dyDescent="0.25">
      <c r="B4308" s="16" t="str">
        <f>IF(C4308="","",SUMIF('Account Ref'!B:B,'Trade Sheet'!C4308,'Account Ref'!A:A))</f>
        <v/>
      </c>
      <c r="C4308" s="33"/>
      <c r="D4308" s="34"/>
      <c r="E4308" s="34"/>
      <c r="L4308" s="37"/>
      <c r="M4308" s="38" t="str">
        <f t="shared" si="138"/>
        <v/>
      </c>
      <c r="N4308" s="39" t="str">
        <f t="shared" si="139"/>
        <v/>
      </c>
    </row>
    <row r="4309" spans="2:14" x14ac:dyDescent="0.25">
      <c r="B4309" s="16" t="str">
        <f>IF(C4309="","",SUMIF('Account Ref'!B:B,'Trade Sheet'!C4309,'Account Ref'!A:A))</f>
        <v/>
      </c>
      <c r="C4309" s="33"/>
      <c r="D4309" s="34"/>
      <c r="E4309" s="34"/>
      <c r="L4309" s="37"/>
      <c r="M4309" s="38" t="str">
        <f t="shared" si="138"/>
        <v/>
      </c>
      <c r="N4309" s="39" t="str">
        <f t="shared" si="139"/>
        <v/>
      </c>
    </row>
    <row r="4310" spans="2:14" x14ac:dyDescent="0.25">
      <c r="B4310" s="16" t="str">
        <f>IF(C4310="","",SUMIF('Account Ref'!B:B,'Trade Sheet'!C4310,'Account Ref'!A:A))</f>
        <v/>
      </c>
      <c r="C4310" s="33"/>
      <c r="D4310" s="34"/>
      <c r="E4310" s="34"/>
      <c r="L4310" s="37"/>
      <c r="M4310" s="38" t="str">
        <f t="shared" si="138"/>
        <v/>
      </c>
      <c r="N4310" s="39" t="str">
        <f t="shared" si="139"/>
        <v/>
      </c>
    </row>
    <row r="4311" spans="2:14" x14ac:dyDescent="0.25">
      <c r="B4311" s="16" t="str">
        <f>IF(C4311="","",SUMIF('Account Ref'!B:B,'Trade Sheet'!C4311,'Account Ref'!A:A))</f>
        <v/>
      </c>
      <c r="C4311" s="33"/>
      <c r="D4311" s="34"/>
      <c r="E4311" s="34"/>
      <c r="L4311" s="37"/>
      <c r="M4311" s="38" t="str">
        <f t="shared" si="138"/>
        <v/>
      </c>
      <c r="N4311" s="39" t="str">
        <f t="shared" si="139"/>
        <v/>
      </c>
    </row>
    <row r="4312" spans="2:14" x14ac:dyDescent="0.25">
      <c r="B4312" s="16" t="str">
        <f>IF(C4312="","",SUMIF('Account Ref'!B:B,'Trade Sheet'!C4312,'Account Ref'!A:A))</f>
        <v/>
      </c>
      <c r="C4312" s="33"/>
      <c r="D4312" s="34"/>
      <c r="E4312" s="34"/>
      <c r="L4312" s="37"/>
      <c r="M4312" s="38" t="str">
        <f t="shared" si="138"/>
        <v/>
      </c>
      <c r="N4312" s="39" t="str">
        <f t="shared" si="139"/>
        <v/>
      </c>
    </row>
    <row r="4313" spans="2:14" x14ac:dyDescent="0.25">
      <c r="B4313" s="16" t="str">
        <f>IF(C4313="","",SUMIF('Account Ref'!B:B,'Trade Sheet'!C4313,'Account Ref'!A:A))</f>
        <v/>
      </c>
      <c r="C4313" s="33"/>
      <c r="D4313" s="34"/>
      <c r="E4313" s="34"/>
      <c r="L4313" s="37"/>
      <c r="M4313" s="38" t="str">
        <f t="shared" si="138"/>
        <v/>
      </c>
      <c r="N4313" s="39" t="str">
        <f t="shared" si="139"/>
        <v/>
      </c>
    </row>
    <row r="4314" spans="2:14" x14ac:dyDescent="0.25">
      <c r="B4314" s="16" t="str">
        <f>IF(C4314="","",SUMIF('Account Ref'!B:B,'Trade Sheet'!C4314,'Account Ref'!A:A))</f>
        <v/>
      </c>
      <c r="C4314" s="33"/>
      <c r="D4314" s="34"/>
      <c r="E4314" s="34"/>
      <c r="L4314" s="37"/>
      <c r="M4314" s="38" t="str">
        <f t="shared" si="138"/>
        <v/>
      </c>
      <c r="N4314" s="39" t="str">
        <f t="shared" si="139"/>
        <v/>
      </c>
    </row>
    <row r="4315" spans="2:14" x14ac:dyDescent="0.25">
      <c r="B4315" s="16" t="str">
        <f>IF(C4315="","",SUMIF('Account Ref'!B:B,'Trade Sheet'!C4315,'Account Ref'!A:A))</f>
        <v/>
      </c>
      <c r="C4315" s="33"/>
      <c r="D4315" s="34"/>
      <c r="E4315" s="34"/>
      <c r="L4315" s="37"/>
      <c r="M4315" s="38" t="str">
        <f t="shared" si="138"/>
        <v/>
      </c>
      <c r="N4315" s="39" t="str">
        <f t="shared" si="139"/>
        <v/>
      </c>
    </row>
    <row r="4316" spans="2:14" x14ac:dyDescent="0.25">
      <c r="B4316" s="16" t="str">
        <f>IF(C4316="","",SUMIF('Account Ref'!B:B,'Trade Sheet'!C4316,'Account Ref'!A:A))</f>
        <v/>
      </c>
      <c r="C4316" s="33"/>
      <c r="D4316" s="34"/>
      <c r="E4316" s="34"/>
      <c r="L4316" s="37"/>
      <c r="M4316" s="38" t="str">
        <f t="shared" si="138"/>
        <v/>
      </c>
      <c r="N4316" s="39" t="str">
        <f t="shared" si="139"/>
        <v/>
      </c>
    </row>
    <row r="4317" spans="2:14" x14ac:dyDescent="0.25">
      <c r="B4317" s="16" t="str">
        <f>IF(C4317="","",SUMIF('Account Ref'!B:B,'Trade Sheet'!C4317,'Account Ref'!A:A))</f>
        <v/>
      </c>
      <c r="C4317" s="33"/>
      <c r="D4317" s="34"/>
      <c r="E4317" s="34"/>
      <c r="L4317" s="37"/>
      <c r="M4317" s="38" t="str">
        <f t="shared" si="138"/>
        <v/>
      </c>
      <c r="N4317" s="39" t="str">
        <f t="shared" si="139"/>
        <v/>
      </c>
    </row>
    <row r="4318" spans="2:14" x14ac:dyDescent="0.25">
      <c r="B4318" s="16" t="str">
        <f>IF(C4318="","",SUMIF('Account Ref'!B:B,'Trade Sheet'!C4318,'Account Ref'!A:A))</f>
        <v/>
      </c>
      <c r="C4318" s="33"/>
      <c r="D4318" s="34"/>
      <c r="E4318" s="34"/>
      <c r="L4318" s="37"/>
      <c r="M4318" s="38" t="str">
        <f t="shared" si="138"/>
        <v/>
      </c>
      <c r="N4318" s="39" t="str">
        <f t="shared" si="139"/>
        <v/>
      </c>
    </row>
    <row r="4319" spans="2:14" x14ac:dyDescent="0.25">
      <c r="B4319" s="16" t="str">
        <f>IF(C4319="","",SUMIF('Account Ref'!B:B,'Trade Sheet'!C4319,'Account Ref'!A:A))</f>
        <v/>
      </c>
      <c r="C4319" s="33"/>
      <c r="D4319" s="34"/>
      <c r="E4319" s="34"/>
      <c r="L4319" s="37"/>
      <c r="M4319" s="38" t="str">
        <f t="shared" si="138"/>
        <v/>
      </c>
      <c r="N4319" s="39" t="str">
        <f t="shared" si="139"/>
        <v/>
      </c>
    </row>
    <row r="4320" spans="2:14" x14ac:dyDescent="0.25">
      <c r="B4320" s="16" t="str">
        <f>IF(C4320="","",SUMIF('Account Ref'!B:B,'Trade Sheet'!C4320,'Account Ref'!A:A))</f>
        <v/>
      </c>
      <c r="C4320" s="33"/>
      <c r="D4320" s="34"/>
      <c r="E4320" s="34"/>
      <c r="L4320" s="37"/>
      <c r="M4320" s="38" t="str">
        <f t="shared" si="138"/>
        <v/>
      </c>
      <c r="N4320" s="39" t="str">
        <f t="shared" si="139"/>
        <v/>
      </c>
    </row>
    <row r="4321" spans="2:14" x14ac:dyDescent="0.25">
      <c r="B4321" s="16" t="str">
        <f>IF(C4321="","",SUMIF('Account Ref'!B:B,'Trade Sheet'!C4321,'Account Ref'!A:A))</f>
        <v/>
      </c>
      <c r="C4321" s="33"/>
      <c r="D4321" s="34"/>
      <c r="E4321" s="34"/>
      <c r="L4321" s="37"/>
      <c r="M4321" s="38" t="str">
        <f t="shared" si="138"/>
        <v/>
      </c>
      <c r="N4321" s="39" t="str">
        <f t="shared" si="139"/>
        <v/>
      </c>
    </row>
    <row r="4322" spans="2:14" x14ac:dyDescent="0.25">
      <c r="B4322" s="16" t="str">
        <f>IF(C4322="","",SUMIF('Account Ref'!B:B,'Trade Sheet'!C4322,'Account Ref'!A:A))</f>
        <v/>
      </c>
      <c r="C4322" s="33"/>
      <c r="D4322" s="34"/>
      <c r="E4322" s="34"/>
      <c r="L4322" s="37"/>
      <c r="M4322" s="38" t="str">
        <f t="shared" si="138"/>
        <v/>
      </c>
      <c r="N4322" s="39" t="str">
        <f t="shared" si="139"/>
        <v/>
      </c>
    </row>
    <row r="4323" spans="2:14" x14ac:dyDescent="0.25">
      <c r="B4323" s="16" t="str">
        <f>IF(C4323="","",SUMIF('Account Ref'!B:B,'Trade Sheet'!C4323,'Account Ref'!A:A))</f>
        <v/>
      </c>
      <c r="C4323" s="33"/>
      <c r="D4323" s="34"/>
      <c r="E4323" s="34"/>
      <c r="L4323" s="37"/>
      <c r="M4323" s="38" t="str">
        <f t="shared" si="138"/>
        <v/>
      </c>
      <c r="N4323" s="39" t="str">
        <f t="shared" si="139"/>
        <v/>
      </c>
    </row>
    <row r="4324" spans="2:14" x14ac:dyDescent="0.25">
      <c r="B4324" s="16" t="str">
        <f>IF(C4324="","",SUMIF('Account Ref'!B:B,'Trade Sheet'!C4324,'Account Ref'!A:A))</f>
        <v/>
      </c>
      <c r="C4324" s="33"/>
      <c r="D4324" s="34"/>
      <c r="E4324" s="34"/>
      <c r="L4324" s="37"/>
      <c r="M4324" s="38" t="str">
        <f t="shared" si="138"/>
        <v/>
      </c>
      <c r="N4324" s="39" t="str">
        <f t="shared" si="139"/>
        <v/>
      </c>
    </row>
    <row r="4325" spans="2:14" x14ac:dyDescent="0.25">
      <c r="B4325" s="16" t="str">
        <f>IF(C4325="","",SUMIF('Account Ref'!B:B,'Trade Sheet'!C4325,'Account Ref'!A:A))</f>
        <v/>
      </c>
      <c r="C4325" s="33"/>
      <c r="D4325" s="34"/>
      <c r="E4325" s="34"/>
      <c r="L4325" s="37"/>
      <c r="M4325" s="38" t="str">
        <f t="shared" si="138"/>
        <v/>
      </c>
      <c r="N4325" s="39" t="str">
        <f t="shared" si="139"/>
        <v/>
      </c>
    </row>
    <row r="4326" spans="2:14" x14ac:dyDescent="0.25">
      <c r="B4326" s="16" t="str">
        <f>IF(C4326="","",SUMIF('Account Ref'!B:B,'Trade Sheet'!C4326,'Account Ref'!A:A))</f>
        <v/>
      </c>
      <c r="C4326" s="33"/>
      <c r="D4326" s="34"/>
      <c r="E4326" s="34"/>
      <c r="L4326" s="37"/>
      <c r="M4326" s="38" t="str">
        <f t="shared" si="138"/>
        <v/>
      </c>
      <c r="N4326" s="39" t="str">
        <f t="shared" si="139"/>
        <v/>
      </c>
    </row>
    <row r="4327" spans="2:14" x14ac:dyDescent="0.25">
      <c r="B4327" s="16" t="str">
        <f>IF(C4327="","",SUMIF('Account Ref'!B:B,'Trade Sheet'!C4327,'Account Ref'!A:A))</f>
        <v/>
      </c>
      <c r="C4327" s="33"/>
      <c r="D4327" s="34"/>
      <c r="E4327" s="34"/>
      <c r="L4327" s="37"/>
      <c r="M4327" s="38" t="str">
        <f t="shared" si="138"/>
        <v/>
      </c>
      <c r="N4327" s="39" t="str">
        <f t="shared" si="139"/>
        <v/>
      </c>
    </row>
    <row r="4328" spans="2:14" x14ac:dyDescent="0.25">
      <c r="B4328" s="16" t="str">
        <f>IF(C4328="","",SUMIF('Account Ref'!B:B,'Trade Sheet'!C4328,'Account Ref'!A:A))</f>
        <v/>
      </c>
      <c r="C4328" s="33"/>
      <c r="D4328" s="34"/>
      <c r="E4328" s="34"/>
      <c r="L4328" s="37"/>
      <c r="M4328" s="38" t="str">
        <f t="shared" ref="M4328:M4391" si="140">IF(H4328="","",H4328*L4328)</f>
        <v/>
      </c>
      <c r="N4328" s="39" t="str">
        <f t="shared" ref="N4328:N4391" si="141">IF(M4328="","",I4328*-M4328)</f>
        <v/>
      </c>
    </row>
    <row r="4329" spans="2:14" x14ac:dyDescent="0.25">
      <c r="B4329" s="16" t="str">
        <f>IF(C4329="","",SUMIF('Account Ref'!B:B,'Trade Sheet'!C4329,'Account Ref'!A:A))</f>
        <v/>
      </c>
      <c r="C4329" s="33"/>
      <c r="D4329" s="34"/>
      <c r="E4329" s="34"/>
      <c r="L4329" s="37"/>
      <c r="M4329" s="38" t="str">
        <f t="shared" si="140"/>
        <v/>
      </c>
      <c r="N4329" s="39" t="str">
        <f t="shared" si="141"/>
        <v/>
      </c>
    </row>
    <row r="4330" spans="2:14" x14ac:dyDescent="0.25">
      <c r="B4330" s="16" t="str">
        <f>IF(C4330="","",SUMIF('Account Ref'!B:B,'Trade Sheet'!C4330,'Account Ref'!A:A))</f>
        <v/>
      </c>
      <c r="C4330" s="33"/>
      <c r="D4330" s="34"/>
      <c r="E4330" s="34"/>
      <c r="L4330" s="37"/>
      <c r="M4330" s="38" t="str">
        <f t="shared" si="140"/>
        <v/>
      </c>
      <c r="N4330" s="39" t="str">
        <f t="shared" si="141"/>
        <v/>
      </c>
    </row>
    <row r="4331" spans="2:14" x14ac:dyDescent="0.25">
      <c r="B4331" s="16" t="str">
        <f>IF(C4331="","",SUMIF('Account Ref'!B:B,'Trade Sheet'!C4331,'Account Ref'!A:A))</f>
        <v/>
      </c>
      <c r="C4331" s="33"/>
      <c r="D4331" s="34"/>
      <c r="E4331" s="34"/>
      <c r="L4331" s="37"/>
      <c r="M4331" s="38" t="str">
        <f t="shared" si="140"/>
        <v/>
      </c>
      <c r="N4331" s="39" t="str">
        <f t="shared" si="141"/>
        <v/>
      </c>
    </row>
    <row r="4332" spans="2:14" x14ac:dyDescent="0.25">
      <c r="B4332" s="16" t="str">
        <f>IF(C4332="","",SUMIF('Account Ref'!B:B,'Trade Sheet'!C4332,'Account Ref'!A:A))</f>
        <v/>
      </c>
      <c r="C4332" s="33"/>
      <c r="D4332" s="34"/>
      <c r="E4332" s="34"/>
      <c r="L4332" s="37"/>
      <c r="M4332" s="38" t="str">
        <f t="shared" si="140"/>
        <v/>
      </c>
      <c r="N4332" s="39" t="str">
        <f t="shared" si="141"/>
        <v/>
      </c>
    </row>
    <row r="4333" spans="2:14" x14ac:dyDescent="0.25">
      <c r="B4333" s="16" t="str">
        <f>IF(C4333="","",SUMIF('Account Ref'!B:B,'Trade Sheet'!C4333,'Account Ref'!A:A))</f>
        <v/>
      </c>
      <c r="C4333" s="33"/>
      <c r="D4333" s="34"/>
      <c r="E4333" s="34"/>
      <c r="L4333" s="37"/>
      <c r="M4333" s="38" t="str">
        <f t="shared" si="140"/>
        <v/>
      </c>
      <c r="N4333" s="39" t="str">
        <f t="shared" si="141"/>
        <v/>
      </c>
    </row>
    <row r="4334" spans="2:14" x14ac:dyDescent="0.25">
      <c r="B4334" s="16" t="str">
        <f>IF(C4334="","",SUMIF('Account Ref'!B:B,'Trade Sheet'!C4334,'Account Ref'!A:A))</f>
        <v/>
      </c>
      <c r="C4334" s="33"/>
      <c r="D4334" s="34"/>
      <c r="E4334" s="34"/>
      <c r="L4334" s="37"/>
      <c r="M4334" s="38" t="str">
        <f t="shared" si="140"/>
        <v/>
      </c>
      <c r="N4334" s="39" t="str">
        <f t="shared" si="141"/>
        <v/>
      </c>
    </row>
    <row r="4335" spans="2:14" x14ac:dyDescent="0.25">
      <c r="B4335" s="16" t="str">
        <f>IF(C4335="","",SUMIF('Account Ref'!B:B,'Trade Sheet'!C4335,'Account Ref'!A:A))</f>
        <v/>
      </c>
      <c r="C4335" s="33"/>
      <c r="D4335" s="34"/>
      <c r="E4335" s="34"/>
      <c r="L4335" s="37"/>
      <c r="M4335" s="38" t="str">
        <f t="shared" si="140"/>
        <v/>
      </c>
      <c r="N4335" s="39" t="str">
        <f t="shared" si="141"/>
        <v/>
      </c>
    </row>
    <row r="4336" spans="2:14" x14ac:dyDescent="0.25">
      <c r="B4336" s="16" t="str">
        <f>IF(C4336="","",SUMIF('Account Ref'!B:B,'Trade Sheet'!C4336,'Account Ref'!A:A))</f>
        <v/>
      </c>
      <c r="C4336" s="33"/>
      <c r="D4336" s="34"/>
      <c r="E4336" s="34"/>
      <c r="L4336" s="37"/>
      <c r="M4336" s="38" t="str">
        <f t="shared" si="140"/>
        <v/>
      </c>
      <c r="N4336" s="39" t="str">
        <f t="shared" si="141"/>
        <v/>
      </c>
    </row>
    <row r="4337" spans="2:14" x14ac:dyDescent="0.25">
      <c r="B4337" s="16" t="str">
        <f>IF(C4337="","",SUMIF('Account Ref'!B:B,'Trade Sheet'!C4337,'Account Ref'!A:A))</f>
        <v/>
      </c>
      <c r="C4337" s="33"/>
      <c r="D4337" s="34"/>
      <c r="E4337" s="34"/>
      <c r="L4337" s="37"/>
      <c r="M4337" s="38" t="str">
        <f t="shared" si="140"/>
        <v/>
      </c>
      <c r="N4337" s="39" t="str">
        <f t="shared" si="141"/>
        <v/>
      </c>
    </row>
    <row r="4338" spans="2:14" x14ac:dyDescent="0.25">
      <c r="B4338" s="16" t="str">
        <f>IF(C4338="","",SUMIF('Account Ref'!B:B,'Trade Sheet'!C4338,'Account Ref'!A:A))</f>
        <v/>
      </c>
      <c r="C4338" s="33"/>
      <c r="D4338" s="34"/>
      <c r="E4338" s="34"/>
      <c r="L4338" s="37"/>
      <c r="M4338" s="38" t="str">
        <f t="shared" si="140"/>
        <v/>
      </c>
      <c r="N4338" s="39" t="str">
        <f t="shared" si="141"/>
        <v/>
      </c>
    </row>
    <row r="4339" spans="2:14" x14ac:dyDescent="0.25">
      <c r="B4339" s="16" t="str">
        <f>IF(C4339="","",SUMIF('Account Ref'!B:B,'Trade Sheet'!C4339,'Account Ref'!A:A))</f>
        <v/>
      </c>
      <c r="C4339" s="33"/>
      <c r="D4339" s="34"/>
      <c r="E4339" s="34"/>
      <c r="L4339" s="37"/>
      <c r="M4339" s="38" t="str">
        <f t="shared" si="140"/>
        <v/>
      </c>
      <c r="N4339" s="39" t="str">
        <f t="shared" si="141"/>
        <v/>
      </c>
    </row>
    <row r="4340" spans="2:14" x14ac:dyDescent="0.25">
      <c r="B4340" s="16" t="str">
        <f>IF(C4340="","",SUMIF('Account Ref'!B:B,'Trade Sheet'!C4340,'Account Ref'!A:A))</f>
        <v/>
      </c>
      <c r="C4340" s="33"/>
      <c r="D4340" s="34"/>
      <c r="E4340" s="34"/>
      <c r="L4340" s="37"/>
      <c r="M4340" s="38" t="str">
        <f t="shared" si="140"/>
        <v/>
      </c>
      <c r="N4340" s="39" t="str">
        <f t="shared" si="141"/>
        <v/>
      </c>
    </row>
    <row r="4341" spans="2:14" x14ac:dyDescent="0.25">
      <c r="B4341" s="16" t="str">
        <f>IF(C4341="","",SUMIF('Account Ref'!B:B,'Trade Sheet'!C4341,'Account Ref'!A:A))</f>
        <v/>
      </c>
      <c r="C4341" s="33"/>
      <c r="D4341" s="34"/>
      <c r="E4341" s="34"/>
      <c r="L4341" s="37"/>
      <c r="M4341" s="38" t="str">
        <f t="shared" si="140"/>
        <v/>
      </c>
      <c r="N4341" s="39" t="str">
        <f t="shared" si="141"/>
        <v/>
      </c>
    </row>
    <row r="4342" spans="2:14" x14ac:dyDescent="0.25">
      <c r="B4342" s="16" t="str">
        <f>IF(C4342="","",SUMIF('Account Ref'!B:B,'Trade Sheet'!C4342,'Account Ref'!A:A))</f>
        <v/>
      </c>
      <c r="C4342" s="33"/>
      <c r="D4342" s="34"/>
      <c r="E4342" s="34"/>
      <c r="L4342" s="37"/>
      <c r="M4342" s="38" t="str">
        <f t="shared" si="140"/>
        <v/>
      </c>
      <c r="N4342" s="39" t="str">
        <f t="shared" si="141"/>
        <v/>
      </c>
    </row>
    <row r="4343" spans="2:14" x14ac:dyDescent="0.25">
      <c r="B4343" s="16" t="str">
        <f>IF(C4343="","",SUMIF('Account Ref'!B:B,'Trade Sheet'!C4343,'Account Ref'!A:A))</f>
        <v/>
      </c>
      <c r="C4343" s="33"/>
      <c r="D4343" s="34"/>
      <c r="E4343" s="34"/>
      <c r="L4343" s="37"/>
      <c r="M4343" s="38" t="str">
        <f t="shared" si="140"/>
        <v/>
      </c>
      <c r="N4343" s="39" t="str">
        <f t="shared" si="141"/>
        <v/>
      </c>
    </row>
    <row r="4344" spans="2:14" x14ac:dyDescent="0.25">
      <c r="B4344" s="16" t="str">
        <f>IF(C4344="","",SUMIF('Account Ref'!B:B,'Trade Sheet'!C4344,'Account Ref'!A:A))</f>
        <v/>
      </c>
      <c r="C4344" s="33"/>
      <c r="D4344" s="34"/>
      <c r="E4344" s="34"/>
      <c r="L4344" s="37"/>
      <c r="M4344" s="38" t="str">
        <f t="shared" si="140"/>
        <v/>
      </c>
      <c r="N4344" s="39" t="str">
        <f t="shared" si="141"/>
        <v/>
      </c>
    </row>
    <row r="4345" spans="2:14" x14ac:dyDescent="0.25">
      <c r="B4345" s="16" t="str">
        <f>IF(C4345="","",SUMIF('Account Ref'!B:B,'Trade Sheet'!C4345,'Account Ref'!A:A))</f>
        <v/>
      </c>
      <c r="C4345" s="33"/>
      <c r="D4345" s="34"/>
      <c r="E4345" s="34"/>
      <c r="L4345" s="37"/>
      <c r="M4345" s="38" t="str">
        <f t="shared" si="140"/>
        <v/>
      </c>
      <c r="N4345" s="39" t="str">
        <f t="shared" si="141"/>
        <v/>
      </c>
    </row>
    <row r="4346" spans="2:14" x14ac:dyDescent="0.25">
      <c r="B4346" s="16" t="str">
        <f>IF(C4346="","",SUMIF('Account Ref'!B:B,'Trade Sheet'!C4346,'Account Ref'!A:A))</f>
        <v/>
      </c>
      <c r="C4346" s="33"/>
      <c r="D4346" s="34"/>
      <c r="E4346" s="34"/>
      <c r="L4346" s="37"/>
      <c r="M4346" s="38" t="str">
        <f t="shared" si="140"/>
        <v/>
      </c>
      <c r="N4346" s="39" t="str">
        <f t="shared" si="141"/>
        <v/>
      </c>
    </row>
    <row r="4347" spans="2:14" x14ac:dyDescent="0.25">
      <c r="B4347" s="16" t="str">
        <f>IF(C4347="","",SUMIF('Account Ref'!B:B,'Trade Sheet'!C4347,'Account Ref'!A:A))</f>
        <v/>
      </c>
      <c r="C4347" s="33"/>
      <c r="D4347" s="34"/>
      <c r="E4347" s="34"/>
      <c r="L4347" s="37"/>
      <c r="M4347" s="38" t="str">
        <f t="shared" si="140"/>
        <v/>
      </c>
      <c r="N4347" s="39" t="str">
        <f t="shared" si="141"/>
        <v/>
      </c>
    </row>
    <row r="4348" spans="2:14" x14ac:dyDescent="0.25">
      <c r="B4348" s="16" t="str">
        <f>IF(C4348="","",SUMIF('Account Ref'!B:B,'Trade Sheet'!C4348,'Account Ref'!A:A))</f>
        <v/>
      </c>
      <c r="C4348" s="33"/>
      <c r="D4348" s="34"/>
      <c r="E4348" s="34"/>
      <c r="L4348" s="37"/>
      <c r="M4348" s="38" t="str">
        <f t="shared" si="140"/>
        <v/>
      </c>
      <c r="N4348" s="39" t="str">
        <f t="shared" si="141"/>
        <v/>
      </c>
    </row>
    <row r="4349" spans="2:14" x14ac:dyDescent="0.25">
      <c r="B4349" s="16" t="str">
        <f>IF(C4349="","",SUMIF('Account Ref'!B:B,'Trade Sheet'!C4349,'Account Ref'!A:A))</f>
        <v/>
      </c>
      <c r="C4349" s="33"/>
      <c r="D4349" s="34"/>
      <c r="E4349" s="34"/>
      <c r="L4349" s="37"/>
      <c r="M4349" s="38" t="str">
        <f t="shared" si="140"/>
        <v/>
      </c>
      <c r="N4349" s="39" t="str">
        <f t="shared" si="141"/>
        <v/>
      </c>
    </row>
    <row r="4350" spans="2:14" x14ac:dyDescent="0.25">
      <c r="B4350" s="16" t="str">
        <f>IF(C4350="","",SUMIF('Account Ref'!B:B,'Trade Sheet'!C4350,'Account Ref'!A:A))</f>
        <v/>
      </c>
      <c r="C4350" s="33"/>
      <c r="D4350" s="34"/>
      <c r="E4350" s="34"/>
      <c r="L4350" s="37"/>
      <c r="M4350" s="38" t="str">
        <f t="shared" si="140"/>
        <v/>
      </c>
      <c r="N4350" s="39" t="str">
        <f t="shared" si="141"/>
        <v/>
      </c>
    </row>
    <row r="4351" spans="2:14" x14ac:dyDescent="0.25">
      <c r="B4351" s="16" t="str">
        <f>IF(C4351="","",SUMIF('Account Ref'!B:B,'Trade Sheet'!C4351,'Account Ref'!A:A))</f>
        <v/>
      </c>
      <c r="C4351" s="33"/>
      <c r="D4351" s="34"/>
      <c r="E4351" s="34"/>
      <c r="L4351" s="37"/>
      <c r="M4351" s="38" t="str">
        <f t="shared" si="140"/>
        <v/>
      </c>
      <c r="N4351" s="39" t="str">
        <f t="shared" si="141"/>
        <v/>
      </c>
    </row>
    <row r="4352" spans="2:14" x14ac:dyDescent="0.25">
      <c r="B4352" s="16" t="str">
        <f>IF(C4352="","",SUMIF('Account Ref'!B:B,'Trade Sheet'!C4352,'Account Ref'!A:A))</f>
        <v/>
      </c>
      <c r="C4352" s="33"/>
      <c r="D4352" s="34"/>
      <c r="E4352" s="34"/>
      <c r="L4352" s="37"/>
      <c r="M4352" s="38" t="str">
        <f t="shared" si="140"/>
        <v/>
      </c>
      <c r="N4352" s="39" t="str">
        <f t="shared" si="141"/>
        <v/>
      </c>
    </row>
    <row r="4353" spans="2:14" x14ac:dyDescent="0.25">
      <c r="B4353" s="16" t="str">
        <f>IF(C4353="","",SUMIF('Account Ref'!B:B,'Trade Sheet'!C4353,'Account Ref'!A:A))</f>
        <v/>
      </c>
      <c r="C4353" s="33"/>
      <c r="D4353" s="34"/>
      <c r="E4353" s="34"/>
      <c r="L4353" s="37"/>
      <c r="M4353" s="38" t="str">
        <f t="shared" si="140"/>
        <v/>
      </c>
      <c r="N4353" s="39" t="str">
        <f t="shared" si="141"/>
        <v/>
      </c>
    </row>
    <row r="4354" spans="2:14" x14ac:dyDescent="0.25">
      <c r="B4354" s="16" t="str">
        <f>IF(C4354="","",SUMIF('Account Ref'!B:B,'Trade Sheet'!C4354,'Account Ref'!A:A))</f>
        <v/>
      </c>
      <c r="C4354" s="33"/>
      <c r="D4354" s="34"/>
      <c r="E4354" s="34"/>
      <c r="L4354" s="37"/>
      <c r="M4354" s="38" t="str">
        <f t="shared" si="140"/>
        <v/>
      </c>
      <c r="N4354" s="39" t="str">
        <f t="shared" si="141"/>
        <v/>
      </c>
    </row>
    <row r="4355" spans="2:14" x14ac:dyDescent="0.25">
      <c r="B4355" s="16" t="str">
        <f>IF(C4355="","",SUMIF('Account Ref'!B:B,'Trade Sheet'!C4355,'Account Ref'!A:A))</f>
        <v/>
      </c>
      <c r="C4355" s="33"/>
      <c r="D4355" s="34"/>
      <c r="E4355" s="34"/>
      <c r="L4355" s="37"/>
      <c r="M4355" s="38" t="str">
        <f t="shared" si="140"/>
        <v/>
      </c>
      <c r="N4355" s="39" t="str">
        <f t="shared" si="141"/>
        <v/>
      </c>
    </row>
    <row r="4356" spans="2:14" x14ac:dyDescent="0.25">
      <c r="B4356" s="16" t="str">
        <f>IF(C4356="","",SUMIF('Account Ref'!B:B,'Trade Sheet'!C4356,'Account Ref'!A:A))</f>
        <v/>
      </c>
      <c r="C4356" s="33"/>
      <c r="D4356" s="34"/>
      <c r="E4356" s="34"/>
      <c r="L4356" s="37"/>
      <c r="M4356" s="38" t="str">
        <f t="shared" si="140"/>
        <v/>
      </c>
      <c r="N4356" s="39" t="str">
        <f t="shared" si="141"/>
        <v/>
      </c>
    </row>
    <row r="4357" spans="2:14" x14ac:dyDescent="0.25">
      <c r="B4357" s="16" t="str">
        <f>IF(C4357="","",SUMIF('Account Ref'!B:B,'Trade Sheet'!C4357,'Account Ref'!A:A))</f>
        <v/>
      </c>
      <c r="C4357" s="33"/>
      <c r="D4357" s="34"/>
      <c r="E4357" s="34"/>
      <c r="L4357" s="37"/>
      <c r="M4357" s="38" t="str">
        <f t="shared" si="140"/>
        <v/>
      </c>
      <c r="N4357" s="39" t="str">
        <f t="shared" si="141"/>
        <v/>
      </c>
    </row>
    <row r="4358" spans="2:14" x14ac:dyDescent="0.25">
      <c r="B4358" s="16" t="str">
        <f>IF(C4358="","",SUMIF('Account Ref'!B:B,'Trade Sheet'!C4358,'Account Ref'!A:A))</f>
        <v/>
      </c>
      <c r="C4358" s="33"/>
      <c r="D4358" s="34"/>
      <c r="E4358" s="34"/>
      <c r="L4358" s="37"/>
      <c r="M4358" s="38" t="str">
        <f t="shared" si="140"/>
        <v/>
      </c>
      <c r="N4358" s="39" t="str">
        <f t="shared" si="141"/>
        <v/>
      </c>
    </row>
    <row r="4359" spans="2:14" x14ac:dyDescent="0.25">
      <c r="B4359" s="16" t="str">
        <f>IF(C4359="","",SUMIF('Account Ref'!B:B,'Trade Sheet'!C4359,'Account Ref'!A:A))</f>
        <v/>
      </c>
      <c r="C4359" s="33"/>
      <c r="D4359" s="34"/>
      <c r="E4359" s="34"/>
      <c r="L4359" s="37"/>
      <c r="M4359" s="38" t="str">
        <f t="shared" si="140"/>
        <v/>
      </c>
      <c r="N4359" s="39" t="str">
        <f t="shared" si="141"/>
        <v/>
      </c>
    </row>
    <row r="4360" spans="2:14" x14ac:dyDescent="0.25">
      <c r="B4360" s="16" t="str">
        <f>IF(C4360="","",SUMIF('Account Ref'!B:B,'Trade Sheet'!C4360,'Account Ref'!A:A))</f>
        <v/>
      </c>
      <c r="C4360" s="33"/>
      <c r="D4360" s="34"/>
      <c r="E4360" s="34"/>
      <c r="L4360" s="37"/>
      <c r="M4360" s="38" t="str">
        <f t="shared" si="140"/>
        <v/>
      </c>
      <c r="N4360" s="39" t="str">
        <f t="shared" si="141"/>
        <v/>
      </c>
    </row>
    <row r="4361" spans="2:14" x14ac:dyDescent="0.25">
      <c r="B4361" s="16" t="str">
        <f>IF(C4361="","",SUMIF('Account Ref'!B:B,'Trade Sheet'!C4361,'Account Ref'!A:A))</f>
        <v/>
      </c>
      <c r="C4361" s="33"/>
      <c r="D4361" s="34"/>
      <c r="E4361" s="34"/>
      <c r="L4361" s="37"/>
      <c r="M4361" s="38" t="str">
        <f t="shared" si="140"/>
        <v/>
      </c>
      <c r="N4361" s="39" t="str">
        <f t="shared" si="141"/>
        <v/>
      </c>
    </row>
    <row r="4362" spans="2:14" x14ac:dyDescent="0.25">
      <c r="B4362" s="16" t="str">
        <f>IF(C4362="","",SUMIF('Account Ref'!B:B,'Trade Sheet'!C4362,'Account Ref'!A:A))</f>
        <v/>
      </c>
      <c r="C4362" s="33"/>
      <c r="D4362" s="34"/>
      <c r="E4362" s="34"/>
      <c r="L4362" s="37"/>
      <c r="M4362" s="38" t="str">
        <f t="shared" si="140"/>
        <v/>
      </c>
      <c r="N4362" s="39" t="str">
        <f t="shared" si="141"/>
        <v/>
      </c>
    </row>
    <row r="4363" spans="2:14" x14ac:dyDescent="0.25">
      <c r="B4363" s="16" t="str">
        <f>IF(C4363="","",SUMIF('Account Ref'!B:B,'Trade Sheet'!C4363,'Account Ref'!A:A))</f>
        <v/>
      </c>
      <c r="C4363" s="33"/>
      <c r="D4363" s="34"/>
      <c r="E4363" s="34"/>
      <c r="L4363" s="37"/>
      <c r="M4363" s="38" t="str">
        <f t="shared" si="140"/>
        <v/>
      </c>
      <c r="N4363" s="39" t="str">
        <f t="shared" si="141"/>
        <v/>
      </c>
    </row>
    <row r="4364" spans="2:14" x14ac:dyDescent="0.25">
      <c r="B4364" s="16" t="str">
        <f>IF(C4364="","",SUMIF('Account Ref'!B:B,'Trade Sheet'!C4364,'Account Ref'!A:A))</f>
        <v/>
      </c>
      <c r="C4364" s="33"/>
      <c r="D4364" s="34"/>
      <c r="E4364" s="34"/>
      <c r="L4364" s="37"/>
      <c r="M4364" s="38" t="str">
        <f t="shared" si="140"/>
        <v/>
      </c>
      <c r="N4364" s="39" t="str">
        <f t="shared" si="141"/>
        <v/>
      </c>
    </row>
    <row r="4365" spans="2:14" x14ac:dyDescent="0.25">
      <c r="B4365" s="16" t="str">
        <f>IF(C4365="","",SUMIF('Account Ref'!B:B,'Trade Sheet'!C4365,'Account Ref'!A:A))</f>
        <v/>
      </c>
      <c r="C4365" s="33"/>
      <c r="D4365" s="34"/>
      <c r="E4365" s="34"/>
      <c r="L4365" s="37"/>
      <c r="M4365" s="38" t="str">
        <f t="shared" si="140"/>
        <v/>
      </c>
      <c r="N4365" s="39" t="str">
        <f t="shared" si="141"/>
        <v/>
      </c>
    </row>
    <row r="4366" spans="2:14" x14ac:dyDescent="0.25">
      <c r="B4366" s="16" t="str">
        <f>IF(C4366="","",SUMIF('Account Ref'!B:B,'Trade Sheet'!C4366,'Account Ref'!A:A))</f>
        <v/>
      </c>
      <c r="C4366" s="33"/>
      <c r="D4366" s="34"/>
      <c r="E4366" s="34"/>
      <c r="L4366" s="37"/>
      <c r="M4366" s="38" t="str">
        <f t="shared" si="140"/>
        <v/>
      </c>
      <c r="N4366" s="39" t="str">
        <f t="shared" si="141"/>
        <v/>
      </c>
    </row>
    <row r="4367" spans="2:14" x14ac:dyDescent="0.25">
      <c r="B4367" s="16" t="str">
        <f>IF(C4367="","",SUMIF('Account Ref'!B:B,'Trade Sheet'!C4367,'Account Ref'!A:A))</f>
        <v/>
      </c>
      <c r="C4367" s="33"/>
      <c r="D4367" s="34"/>
      <c r="E4367" s="34"/>
      <c r="L4367" s="37"/>
      <c r="M4367" s="38" t="str">
        <f t="shared" si="140"/>
        <v/>
      </c>
      <c r="N4367" s="39" t="str">
        <f t="shared" si="141"/>
        <v/>
      </c>
    </row>
    <row r="4368" spans="2:14" x14ac:dyDescent="0.25">
      <c r="B4368" s="16" t="str">
        <f>IF(C4368="","",SUMIF('Account Ref'!B:B,'Trade Sheet'!C4368,'Account Ref'!A:A))</f>
        <v/>
      </c>
      <c r="C4368" s="33"/>
      <c r="D4368" s="34"/>
      <c r="E4368" s="34"/>
      <c r="L4368" s="37"/>
      <c r="M4368" s="38" t="str">
        <f t="shared" si="140"/>
        <v/>
      </c>
      <c r="N4368" s="39" t="str">
        <f t="shared" si="141"/>
        <v/>
      </c>
    </row>
    <row r="4369" spans="2:14" x14ac:dyDescent="0.25">
      <c r="B4369" s="16" t="str">
        <f>IF(C4369="","",SUMIF('Account Ref'!B:B,'Trade Sheet'!C4369,'Account Ref'!A:A))</f>
        <v/>
      </c>
      <c r="C4369" s="33"/>
      <c r="D4369" s="34"/>
      <c r="E4369" s="34"/>
      <c r="L4369" s="37"/>
      <c r="M4369" s="38" t="str">
        <f t="shared" si="140"/>
        <v/>
      </c>
      <c r="N4369" s="39" t="str">
        <f t="shared" si="141"/>
        <v/>
      </c>
    </row>
    <row r="4370" spans="2:14" x14ac:dyDescent="0.25">
      <c r="B4370" s="16" t="str">
        <f>IF(C4370="","",SUMIF('Account Ref'!B:B,'Trade Sheet'!C4370,'Account Ref'!A:A))</f>
        <v/>
      </c>
      <c r="C4370" s="33"/>
      <c r="D4370" s="34"/>
      <c r="E4370" s="34"/>
      <c r="L4370" s="37"/>
      <c r="M4370" s="38" t="str">
        <f t="shared" si="140"/>
        <v/>
      </c>
      <c r="N4370" s="39" t="str">
        <f t="shared" si="141"/>
        <v/>
      </c>
    </row>
    <row r="4371" spans="2:14" x14ac:dyDescent="0.25">
      <c r="B4371" s="16" t="str">
        <f>IF(C4371="","",SUMIF('Account Ref'!B:B,'Trade Sheet'!C4371,'Account Ref'!A:A))</f>
        <v/>
      </c>
      <c r="C4371" s="33"/>
      <c r="D4371" s="34"/>
      <c r="E4371" s="34"/>
      <c r="L4371" s="37"/>
      <c r="M4371" s="38" t="str">
        <f t="shared" si="140"/>
        <v/>
      </c>
      <c r="N4371" s="39" t="str">
        <f t="shared" si="141"/>
        <v/>
      </c>
    </row>
    <row r="4372" spans="2:14" x14ac:dyDescent="0.25">
      <c r="B4372" s="16" t="str">
        <f>IF(C4372="","",SUMIF('Account Ref'!B:B,'Trade Sheet'!C4372,'Account Ref'!A:A))</f>
        <v/>
      </c>
      <c r="C4372" s="33"/>
      <c r="D4372" s="34"/>
      <c r="E4372" s="34"/>
      <c r="L4372" s="37"/>
      <c r="M4372" s="38" t="str">
        <f t="shared" si="140"/>
        <v/>
      </c>
      <c r="N4372" s="39" t="str">
        <f t="shared" si="141"/>
        <v/>
      </c>
    </row>
    <row r="4373" spans="2:14" x14ac:dyDescent="0.25">
      <c r="B4373" s="16" t="str">
        <f>IF(C4373="","",SUMIF('Account Ref'!B:B,'Trade Sheet'!C4373,'Account Ref'!A:A))</f>
        <v/>
      </c>
      <c r="C4373" s="33"/>
      <c r="D4373" s="34"/>
      <c r="E4373" s="34"/>
      <c r="L4373" s="37"/>
      <c r="M4373" s="38" t="str">
        <f t="shared" si="140"/>
        <v/>
      </c>
      <c r="N4373" s="39" t="str">
        <f t="shared" si="141"/>
        <v/>
      </c>
    </row>
    <row r="4374" spans="2:14" x14ac:dyDescent="0.25">
      <c r="B4374" s="16" t="str">
        <f>IF(C4374="","",SUMIF('Account Ref'!B:B,'Trade Sheet'!C4374,'Account Ref'!A:A))</f>
        <v/>
      </c>
      <c r="C4374" s="33"/>
      <c r="D4374" s="34"/>
      <c r="E4374" s="34"/>
      <c r="L4374" s="37"/>
      <c r="M4374" s="38" t="str">
        <f t="shared" si="140"/>
        <v/>
      </c>
      <c r="N4374" s="39" t="str">
        <f t="shared" si="141"/>
        <v/>
      </c>
    </row>
    <row r="4375" spans="2:14" x14ac:dyDescent="0.25">
      <c r="B4375" s="16" t="str">
        <f>IF(C4375="","",SUMIF('Account Ref'!B:B,'Trade Sheet'!C4375,'Account Ref'!A:A))</f>
        <v/>
      </c>
      <c r="C4375" s="33"/>
      <c r="D4375" s="34"/>
      <c r="E4375" s="34"/>
      <c r="L4375" s="37"/>
      <c r="M4375" s="38" t="str">
        <f t="shared" si="140"/>
        <v/>
      </c>
      <c r="N4375" s="39" t="str">
        <f t="shared" si="141"/>
        <v/>
      </c>
    </row>
    <row r="4376" spans="2:14" x14ac:dyDescent="0.25">
      <c r="B4376" s="16" t="str">
        <f>IF(C4376="","",SUMIF('Account Ref'!B:B,'Trade Sheet'!C4376,'Account Ref'!A:A))</f>
        <v/>
      </c>
      <c r="C4376" s="33"/>
      <c r="D4376" s="34"/>
      <c r="E4376" s="34"/>
      <c r="L4376" s="37"/>
      <c r="M4376" s="38" t="str">
        <f t="shared" si="140"/>
        <v/>
      </c>
      <c r="N4376" s="39" t="str">
        <f t="shared" si="141"/>
        <v/>
      </c>
    </row>
    <row r="4377" spans="2:14" x14ac:dyDescent="0.25">
      <c r="B4377" s="16" t="str">
        <f>IF(C4377="","",SUMIF('Account Ref'!B:B,'Trade Sheet'!C4377,'Account Ref'!A:A))</f>
        <v/>
      </c>
      <c r="C4377" s="33"/>
      <c r="D4377" s="34"/>
      <c r="E4377" s="34"/>
      <c r="L4377" s="37"/>
      <c r="M4377" s="38" t="str">
        <f t="shared" si="140"/>
        <v/>
      </c>
      <c r="N4377" s="39" t="str">
        <f t="shared" si="141"/>
        <v/>
      </c>
    </row>
    <row r="4378" spans="2:14" x14ac:dyDescent="0.25">
      <c r="B4378" s="16" t="str">
        <f>IF(C4378="","",SUMIF('Account Ref'!B:B,'Trade Sheet'!C4378,'Account Ref'!A:A))</f>
        <v/>
      </c>
      <c r="C4378" s="33"/>
      <c r="D4378" s="34"/>
      <c r="E4378" s="34"/>
      <c r="L4378" s="37"/>
      <c r="M4378" s="38" t="str">
        <f t="shared" si="140"/>
        <v/>
      </c>
      <c r="N4378" s="39" t="str">
        <f t="shared" si="141"/>
        <v/>
      </c>
    </row>
    <row r="4379" spans="2:14" x14ac:dyDescent="0.25">
      <c r="B4379" s="16" t="str">
        <f>IF(C4379="","",SUMIF('Account Ref'!B:B,'Trade Sheet'!C4379,'Account Ref'!A:A))</f>
        <v/>
      </c>
      <c r="C4379" s="33"/>
      <c r="D4379" s="34"/>
      <c r="E4379" s="34"/>
      <c r="L4379" s="37"/>
      <c r="M4379" s="38" t="str">
        <f t="shared" si="140"/>
        <v/>
      </c>
      <c r="N4379" s="39" t="str">
        <f t="shared" si="141"/>
        <v/>
      </c>
    </row>
    <row r="4380" spans="2:14" x14ac:dyDescent="0.25">
      <c r="B4380" s="16" t="str">
        <f>IF(C4380="","",SUMIF('Account Ref'!B:B,'Trade Sheet'!C4380,'Account Ref'!A:A))</f>
        <v/>
      </c>
      <c r="C4380" s="33"/>
      <c r="D4380" s="34"/>
      <c r="E4380" s="34"/>
      <c r="L4380" s="37"/>
      <c r="M4380" s="38" t="str">
        <f t="shared" si="140"/>
        <v/>
      </c>
      <c r="N4380" s="39" t="str">
        <f t="shared" si="141"/>
        <v/>
      </c>
    </row>
    <row r="4381" spans="2:14" x14ac:dyDescent="0.25">
      <c r="B4381" s="16" t="str">
        <f>IF(C4381="","",SUMIF('Account Ref'!B:B,'Trade Sheet'!C4381,'Account Ref'!A:A))</f>
        <v/>
      </c>
      <c r="C4381" s="33"/>
      <c r="D4381" s="34"/>
      <c r="E4381" s="34"/>
      <c r="L4381" s="37"/>
      <c r="M4381" s="38" t="str">
        <f t="shared" si="140"/>
        <v/>
      </c>
      <c r="N4381" s="39" t="str">
        <f t="shared" si="141"/>
        <v/>
      </c>
    </row>
    <row r="4382" spans="2:14" x14ac:dyDescent="0.25">
      <c r="B4382" s="16" t="str">
        <f>IF(C4382="","",SUMIF('Account Ref'!B:B,'Trade Sheet'!C4382,'Account Ref'!A:A))</f>
        <v/>
      </c>
      <c r="C4382" s="33"/>
      <c r="D4382" s="34"/>
      <c r="E4382" s="34"/>
      <c r="L4382" s="37"/>
      <c r="M4382" s="38" t="str">
        <f t="shared" si="140"/>
        <v/>
      </c>
      <c r="N4382" s="39" t="str">
        <f t="shared" si="141"/>
        <v/>
      </c>
    </row>
    <row r="4383" spans="2:14" x14ac:dyDescent="0.25">
      <c r="B4383" s="16" t="str">
        <f>IF(C4383="","",SUMIF('Account Ref'!B:B,'Trade Sheet'!C4383,'Account Ref'!A:A))</f>
        <v/>
      </c>
      <c r="C4383" s="33"/>
      <c r="D4383" s="34"/>
      <c r="E4383" s="34"/>
      <c r="L4383" s="37"/>
      <c r="M4383" s="38" t="str">
        <f t="shared" si="140"/>
        <v/>
      </c>
      <c r="N4383" s="39" t="str">
        <f t="shared" si="141"/>
        <v/>
      </c>
    </row>
    <row r="4384" spans="2:14" x14ac:dyDescent="0.25">
      <c r="B4384" s="16" t="str">
        <f>IF(C4384="","",SUMIF('Account Ref'!B:B,'Trade Sheet'!C4384,'Account Ref'!A:A))</f>
        <v/>
      </c>
      <c r="C4384" s="33"/>
      <c r="D4384" s="34"/>
      <c r="E4384" s="34"/>
      <c r="L4384" s="37"/>
      <c r="M4384" s="38" t="str">
        <f t="shared" si="140"/>
        <v/>
      </c>
      <c r="N4384" s="39" t="str">
        <f t="shared" si="141"/>
        <v/>
      </c>
    </row>
    <row r="4385" spans="2:14" x14ac:dyDescent="0.25">
      <c r="B4385" s="16" t="str">
        <f>IF(C4385="","",SUMIF('Account Ref'!B:B,'Trade Sheet'!C4385,'Account Ref'!A:A))</f>
        <v/>
      </c>
      <c r="C4385" s="33"/>
      <c r="D4385" s="34"/>
      <c r="E4385" s="34"/>
      <c r="L4385" s="37"/>
      <c r="M4385" s="38" t="str">
        <f t="shared" si="140"/>
        <v/>
      </c>
      <c r="N4385" s="39" t="str">
        <f t="shared" si="141"/>
        <v/>
      </c>
    </row>
    <row r="4386" spans="2:14" x14ac:dyDescent="0.25">
      <c r="B4386" s="16" t="str">
        <f>IF(C4386="","",SUMIF('Account Ref'!B:B,'Trade Sheet'!C4386,'Account Ref'!A:A))</f>
        <v/>
      </c>
      <c r="C4386" s="33"/>
      <c r="D4386" s="34"/>
      <c r="E4386" s="34"/>
      <c r="L4386" s="37"/>
      <c r="M4386" s="38" t="str">
        <f t="shared" si="140"/>
        <v/>
      </c>
      <c r="N4386" s="39" t="str">
        <f t="shared" si="141"/>
        <v/>
      </c>
    </row>
    <row r="4387" spans="2:14" x14ac:dyDescent="0.25">
      <c r="B4387" s="16" t="str">
        <f>IF(C4387="","",SUMIF('Account Ref'!B:B,'Trade Sheet'!C4387,'Account Ref'!A:A))</f>
        <v/>
      </c>
      <c r="C4387" s="33"/>
      <c r="D4387" s="34"/>
      <c r="E4387" s="34"/>
      <c r="L4387" s="37"/>
      <c r="M4387" s="38" t="str">
        <f t="shared" si="140"/>
        <v/>
      </c>
      <c r="N4387" s="39" t="str">
        <f t="shared" si="141"/>
        <v/>
      </c>
    </row>
    <row r="4388" spans="2:14" x14ac:dyDescent="0.25">
      <c r="B4388" s="16" t="str">
        <f>IF(C4388="","",SUMIF('Account Ref'!B:B,'Trade Sheet'!C4388,'Account Ref'!A:A))</f>
        <v/>
      </c>
      <c r="C4388" s="33"/>
      <c r="D4388" s="34"/>
      <c r="E4388" s="34"/>
      <c r="L4388" s="37"/>
      <c r="M4388" s="38" t="str">
        <f t="shared" si="140"/>
        <v/>
      </c>
      <c r="N4388" s="39" t="str">
        <f t="shared" si="141"/>
        <v/>
      </c>
    </row>
    <row r="4389" spans="2:14" x14ac:dyDescent="0.25">
      <c r="B4389" s="16" t="str">
        <f>IF(C4389="","",SUMIF('Account Ref'!B:B,'Trade Sheet'!C4389,'Account Ref'!A:A))</f>
        <v/>
      </c>
      <c r="C4389" s="33"/>
      <c r="D4389" s="34"/>
      <c r="E4389" s="34"/>
      <c r="L4389" s="37"/>
      <c r="M4389" s="38" t="str">
        <f t="shared" si="140"/>
        <v/>
      </c>
      <c r="N4389" s="39" t="str">
        <f t="shared" si="141"/>
        <v/>
      </c>
    </row>
    <row r="4390" spans="2:14" x14ac:dyDescent="0.25">
      <c r="B4390" s="16" t="str">
        <f>IF(C4390="","",SUMIF('Account Ref'!B:B,'Trade Sheet'!C4390,'Account Ref'!A:A))</f>
        <v/>
      </c>
      <c r="C4390" s="33"/>
      <c r="D4390" s="34"/>
      <c r="E4390" s="34"/>
      <c r="L4390" s="37"/>
      <c r="M4390" s="38" t="str">
        <f t="shared" si="140"/>
        <v/>
      </c>
      <c r="N4390" s="39" t="str">
        <f t="shared" si="141"/>
        <v/>
      </c>
    </row>
    <row r="4391" spans="2:14" x14ac:dyDescent="0.25">
      <c r="B4391" s="16" t="str">
        <f>IF(C4391="","",SUMIF('Account Ref'!B:B,'Trade Sheet'!C4391,'Account Ref'!A:A))</f>
        <v/>
      </c>
      <c r="C4391" s="33"/>
      <c r="D4391" s="34"/>
      <c r="E4391" s="34"/>
      <c r="L4391" s="37"/>
      <c r="M4391" s="38" t="str">
        <f t="shared" si="140"/>
        <v/>
      </c>
      <c r="N4391" s="39" t="str">
        <f t="shared" si="141"/>
        <v/>
      </c>
    </row>
    <row r="4392" spans="2:14" x14ac:dyDescent="0.25">
      <c r="B4392" s="16" t="str">
        <f>IF(C4392="","",SUMIF('Account Ref'!B:B,'Trade Sheet'!C4392,'Account Ref'!A:A))</f>
        <v/>
      </c>
      <c r="C4392" s="33"/>
      <c r="D4392" s="34"/>
      <c r="E4392" s="34"/>
      <c r="L4392" s="37"/>
      <c r="M4392" s="38" t="str">
        <f t="shared" ref="M4392:M4455" si="142">IF(H4392="","",H4392*L4392)</f>
        <v/>
      </c>
      <c r="N4392" s="39" t="str">
        <f t="shared" ref="N4392:N4455" si="143">IF(M4392="","",I4392*-M4392)</f>
        <v/>
      </c>
    </row>
    <row r="4393" spans="2:14" x14ac:dyDescent="0.25">
      <c r="B4393" s="16" t="str">
        <f>IF(C4393="","",SUMIF('Account Ref'!B:B,'Trade Sheet'!C4393,'Account Ref'!A:A))</f>
        <v/>
      </c>
      <c r="C4393" s="33"/>
      <c r="D4393" s="34"/>
      <c r="E4393" s="34"/>
      <c r="L4393" s="37"/>
      <c r="M4393" s="38" t="str">
        <f t="shared" si="142"/>
        <v/>
      </c>
      <c r="N4393" s="39" t="str">
        <f t="shared" si="143"/>
        <v/>
      </c>
    </row>
    <row r="4394" spans="2:14" x14ac:dyDescent="0.25">
      <c r="B4394" s="16" t="str">
        <f>IF(C4394="","",SUMIF('Account Ref'!B:B,'Trade Sheet'!C4394,'Account Ref'!A:A))</f>
        <v/>
      </c>
      <c r="C4394" s="33"/>
      <c r="D4394" s="34"/>
      <c r="E4394" s="34"/>
      <c r="L4394" s="37"/>
      <c r="M4394" s="38" t="str">
        <f t="shared" si="142"/>
        <v/>
      </c>
      <c r="N4394" s="39" t="str">
        <f t="shared" si="143"/>
        <v/>
      </c>
    </row>
    <row r="4395" spans="2:14" x14ac:dyDescent="0.25">
      <c r="B4395" s="16" t="str">
        <f>IF(C4395="","",SUMIF('Account Ref'!B:B,'Trade Sheet'!C4395,'Account Ref'!A:A))</f>
        <v/>
      </c>
      <c r="C4395" s="33"/>
      <c r="D4395" s="34"/>
      <c r="E4395" s="34"/>
      <c r="L4395" s="37"/>
      <c r="M4395" s="38" t="str">
        <f t="shared" si="142"/>
        <v/>
      </c>
      <c r="N4395" s="39" t="str">
        <f t="shared" si="143"/>
        <v/>
      </c>
    </row>
    <row r="4396" spans="2:14" x14ac:dyDescent="0.25">
      <c r="B4396" s="16" t="str">
        <f>IF(C4396="","",SUMIF('Account Ref'!B:B,'Trade Sheet'!C4396,'Account Ref'!A:A))</f>
        <v/>
      </c>
      <c r="C4396" s="33"/>
      <c r="D4396" s="34"/>
      <c r="E4396" s="34"/>
      <c r="L4396" s="37"/>
      <c r="M4396" s="38" t="str">
        <f t="shared" si="142"/>
        <v/>
      </c>
      <c r="N4396" s="39" t="str">
        <f t="shared" si="143"/>
        <v/>
      </c>
    </row>
    <row r="4397" spans="2:14" x14ac:dyDescent="0.25">
      <c r="B4397" s="16" t="str">
        <f>IF(C4397="","",SUMIF('Account Ref'!B:B,'Trade Sheet'!C4397,'Account Ref'!A:A))</f>
        <v/>
      </c>
      <c r="C4397" s="33"/>
      <c r="D4397" s="34"/>
      <c r="E4397" s="34"/>
      <c r="L4397" s="37"/>
      <c r="M4397" s="38" t="str">
        <f t="shared" si="142"/>
        <v/>
      </c>
      <c r="N4397" s="39" t="str">
        <f t="shared" si="143"/>
        <v/>
      </c>
    </row>
    <row r="4398" spans="2:14" x14ac:dyDescent="0.25">
      <c r="B4398" s="16" t="str">
        <f>IF(C4398="","",SUMIF('Account Ref'!B:B,'Trade Sheet'!C4398,'Account Ref'!A:A))</f>
        <v/>
      </c>
      <c r="C4398" s="33"/>
      <c r="D4398" s="34"/>
      <c r="E4398" s="34"/>
      <c r="L4398" s="37"/>
      <c r="M4398" s="38" t="str">
        <f t="shared" si="142"/>
        <v/>
      </c>
      <c r="N4398" s="39" t="str">
        <f t="shared" si="143"/>
        <v/>
      </c>
    </row>
    <row r="4399" spans="2:14" x14ac:dyDescent="0.25">
      <c r="B4399" s="16" t="str">
        <f>IF(C4399="","",SUMIF('Account Ref'!B:B,'Trade Sheet'!C4399,'Account Ref'!A:A))</f>
        <v/>
      </c>
      <c r="C4399" s="33"/>
      <c r="D4399" s="34"/>
      <c r="E4399" s="34"/>
      <c r="L4399" s="37"/>
      <c r="M4399" s="38" t="str">
        <f t="shared" si="142"/>
        <v/>
      </c>
      <c r="N4399" s="39" t="str">
        <f t="shared" si="143"/>
        <v/>
      </c>
    </row>
    <row r="4400" spans="2:14" x14ac:dyDescent="0.25">
      <c r="B4400" s="16" t="str">
        <f>IF(C4400="","",SUMIF('Account Ref'!B:B,'Trade Sheet'!C4400,'Account Ref'!A:A))</f>
        <v/>
      </c>
      <c r="C4400" s="33"/>
      <c r="D4400" s="34"/>
      <c r="E4400" s="34"/>
      <c r="L4400" s="37"/>
      <c r="M4400" s="38" t="str">
        <f t="shared" si="142"/>
        <v/>
      </c>
      <c r="N4400" s="39" t="str">
        <f t="shared" si="143"/>
        <v/>
      </c>
    </row>
    <row r="4401" spans="2:14" x14ac:dyDescent="0.25">
      <c r="B4401" s="16" t="str">
        <f>IF(C4401="","",SUMIF('Account Ref'!B:B,'Trade Sheet'!C4401,'Account Ref'!A:A))</f>
        <v/>
      </c>
      <c r="C4401" s="33"/>
      <c r="D4401" s="34"/>
      <c r="E4401" s="34"/>
      <c r="L4401" s="37"/>
      <c r="M4401" s="38" t="str">
        <f t="shared" si="142"/>
        <v/>
      </c>
      <c r="N4401" s="39" t="str">
        <f t="shared" si="143"/>
        <v/>
      </c>
    </row>
    <row r="4402" spans="2:14" x14ac:dyDescent="0.25">
      <c r="B4402" s="16" t="str">
        <f>IF(C4402="","",SUMIF('Account Ref'!B:B,'Trade Sheet'!C4402,'Account Ref'!A:A))</f>
        <v/>
      </c>
      <c r="C4402" s="33"/>
      <c r="D4402" s="34"/>
      <c r="E4402" s="34"/>
      <c r="L4402" s="37"/>
      <c r="M4402" s="38" t="str">
        <f t="shared" si="142"/>
        <v/>
      </c>
      <c r="N4402" s="39" t="str">
        <f t="shared" si="143"/>
        <v/>
      </c>
    </row>
    <row r="4403" spans="2:14" x14ac:dyDescent="0.25">
      <c r="B4403" s="16" t="str">
        <f>IF(C4403="","",SUMIF('Account Ref'!B:B,'Trade Sheet'!C4403,'Account Ref'!A:A))</f>
        <v/>
      </c>
      <c r="C4403" s="33"/>
      <c r="D4403" s="34"/>
      <c r="E4403" s="34"/>
      <c r="L4403" s="37"/>
      <c r="M4403" s="38" t="str">
        <f t="shared" si="142"/>
        <v/>
      </c>
      <c r="N4403" s="39" t="str">
        <f t="shared" si="143"/>
        <v/>
      </c>
    </row>
    <row r="4404" spans="2:14" x14ac:dyDescent="0.25">
      <c r="B4404" s="16" t="str">
        <f>IF(C4404="","",SUMIF('Account Ref'!B:B,'Trade Sheet'!C4404,'Account Ref'!A:A))</f>
        <v/>
      </c>
      <c r="C4404" s="33"/>
      <c r="D4404" s="34"/>
      <c r="E4404" s="34"/>
      <c r="L4404" s="37"/>
      <c r="M4404" s="38" t="str">
        <f t="shared" si="142"/>
        <v/>
      </c>
      <c r="N4404" s="39" t="str">
        <f t="shared" si="143"/>
        <v/>
      </c>
    </row>
    <row r="4405" spans="2:14" x14ac:dyDescent="0.25">
      <c r="B4405" s="16" t="str">
        <f>IF(C4405="","",SUMIF('Account Ref'!B:B,'Trade Sheet'!C4405,'Account Ref'!A:A))</f>
        <v/>
      </c>
      <c r="C4405" s="33"/>
      <c r="D4405" s="34"/>
      <c r="E4405" s="34"/>
      <c r="L4405" s="37"/>
      <c r="M4405" s="38" t="str">
        <f t="shared" si="142"/>
        <v/>
      </c>
      <c r="N4405" s="39" t="str">
        <f t="shared" si="143"/>
        <v/>
      </c>
    </row>
    <row r="4406" spans="2:14" x14ac:dyDescent="0.25">
      <c r="B4406" s="16" t="str">
        <f>IF(C4406="","",SUMIF('Account Ref'!B:B,'Trade Sheet'!C4406,'Account Ref'!A:A))</f>
        <v/>
      </c>
      <c r="C4406" s="33"/>
      <c r="D4406" s="34"/>
      <c r="E4406" s="34"/>
      <c r="L4406" s="37"/>
      <c r="M4406" s="38" t="str">
        <f t="shared" si="142"/>
        <v/>
      </c>
      <c r="N4406" s="39" t="str">
        <f t="shared" si="143"/>
        <v/>
      </c>
    </row>
    <row r="4407" spans="2:14" x14ac:dyDescent="0.25">
      <c r="B4407" s="16" t="str">
        <f>IF(C4407="","",SUMIF('Account Ref'!B:B,'Trade Sheet'!C4407,'Account Ref'!A:A))</f>
        <v/>
      </c>
      <c r="C4407" s="33"/>
      <c r="D4407" s="34"/>
      <c r="E4407" s="34"/>
      <c r="L4407" s="37"/>
      <c r="M4407" s="38" t="str">
        <f t="shared" si="142"/>
        <v/>
      </c>
      <c r="N4407" s="39" t="str">
        <f t="shared" si="143"/>
        <v/>
      </c>
    </row>
    <row r="4408" spans="2:14" x14ac:dyDescent="0.25">
      <c r="B4408" s="16" t="str">
        <f>IF(C4408="","",SUMIF('Account Ref'!B:B,'Trade Sheet'!C4408,'Account Ref'!A:A))</f>
        <v/>
      </c>
      <c r="C4408" s="33"/>
      <c r="D4408" s="34"/>
      <c r="E4408" s="34"/>
      <c r="L4408" s="37"/>
      <c r="M4408" s="38" t="str">
        <f t="shared" si="142"/>
        <v/>
      </c>
      <c r="N4408" s="39" t="str">
        <f t="shared" si="143"/>
        <v/>
      </c>
    </row>
    <row r="4409" spans="2:14" x14ac:dyDescent="0.25">
      <c r="B4409" s="16" t="str">
        <f>IF(C4409="","",SUMIF('Account Ref'!B:B,'Trade Sheet'!C4409,'Account Ref'!A:A))</f>
        <v/>
      </c>
      <c r="C4409" s="33"/>
      <c r="D4409" s="34"/>
      <c r="E4409" s="34"/>
      <c r="L4409" s="37"/>
      <c r="M4409" s="38" t="str">
        <f t="shared" si="142"/>
        <v/>
      </c>
      <c r="N4409" s="39" t="str">
        <f t="shared" si="143"/>
        <v/>
      </c>
    </row>
    <row r="4410" spans="2:14" x14ac:dyDescent="0.25">
      <c r="B4410" s="16" t="str">
        <f>IF(C4410="","",SUMIF('Account Ref'!B:B,'Trade Sheet'!C4410,'Account Ref'!A:A))</f>
        <v/>
      </c>
      <c r="C4410" s="33"/>
      <c r="D4410" s="34"/>
      <c r="E4410" s="34"/>
      <c r="L4410" s="37"/>
      <c r="M4410" s="38" t="str">
        <f t="shared" si="142"/>
        <v/>
      </c>
      <c r="N4410" s="39" t="str">
        <f t="shared" si="143"/>
        <v/>
      </c>
    </row>
    <row r="4411" spans="2:14" x14ac:dyDescent="0.25">
      <c r="B4411" s="16" t="str">
        <f>IF(C4411="","",SUMIF('Account Ref'!B:B,'Trade Sheet'!C4411,'Account Ref'!A:A))</f>
        <v/>
      </c>
      <c r="C4411" s="33"/>
      <c r="D4411" s="34"/>
      <c r="E4411" s="34"/>
      <c r="L4411" s="37"/>
      <c r="M4411" s="38" t="str">
        <f t="shared" si="142"/>
        <v/>
      </c>
      <c r="N4411" s="39" t="str">
        <f t="shared" si="143"/>
        <v/>
      </c>
    </row>
    <row r="4412" spans="2:14" x14ac:dyDescent="0.25">
      <c r="B4412" s="16" t="str">
        <f>IF(C4412="","",SUMIF('Account Ref'!B:B,'Trade Sheet'!C4412,'Account Ref'!A:A))</f>
        <v/>
      </c>
      <c r="C4412" s="33"/>
      <c r="D4412" s="34"/>
      <c r="E4412" s="34"/>
      <c r="L4412" s="37"/>
      <c r="M4412" s="38" t="str">
        <f t="shared" si="142"/>
        <v/>
      </c>
      <c r="N4412" s="39" t="str">
        <f t="shared" si="143"/>
        <v/>
      </c>
    </row>
    <row r="4413" spans="2:14" x14ac:dyDescent="0.25">
      <c r="B4413" s="16" t="str">
        <f>IF(C4413="","",SUMIF('Account Ref'!B:B,'Trade Sheet'!C4413,'Account Ref'!A:A))</f>
        <v/>
      </c>
      <c r="C4413" s="33"/>
      <c r="D4413" s="34"/>
      <c r="E4413" s="34"/>
      <c r="L4413" s="37"/>
      <c r="M4413" s="38" t="str">
        <f t="shared" si="142"/>
        <v/>
      </c>
      <c r="N4413" s="39" t="str">
        <f t="shared" si="143"/>
        <v/>
      </c>
    </row>
    <row r="4414" spans="2:14" x14ac:dyDescent="0.25">
      <c r="B4414" s="16" t="str">
        <f>IF(C4414="","",SUMIF('Account Ref'!B:B,'Trade Sheet'!C4414,'Account Ref'!A:A))</f>
        <v/>
      </c>
      <c r="C4414" s="33"/>
      <c r="D4414" s="34"/>
      <c r="E4414" s="34"/>
      <c r="L4414" s="37"/>
      <c r="M4414" s="38" t="str">
        <f t="shared" si="142"/>
        <v/>
      </c>
      <c r="N4414" s="39" t="str">
        <f t="shared" si="143"/>
        <v/>
      </c>
    </row>
    <row r="4415" spans="2:14" x14ac:dyDescent="0.25">
      <c r="B4415" s="16" t="str">
        <f>IF(C4415="","",SUMIF('Account Ref'!B:B,'Trade Sheet'!C4415,'Account Ref'!A:A))</f>
        <v/>
      </c>
      <c r="C4415" s="33"/>
      <c r="D4415" s="34"/>
      <c r="E4415" s="34"/>
      <c r="L4415" s="37"/>
      <c r="M4415" s="38" t="str">
        <f t="shared" si="142"/>
        <v/>
      </c>
      <c r="N4415" s="39" t="str">
        <f t="shared" si="143"/>
        <v/>
      </c>
    </row>
    <row r="4416" spans="2:14" x14ac:dyDescent="0.25">
      <c r="B4416" s="16" t="str">
        <f>IF(C4416="","",SUMIF('Account Ref'!B:B,'Trade Sheet'!C4416,'Account Ref'!A:A))</f>
        <v/>
      </c>
      <c r="C4416" s="33"/>
      <c r="D4416" s="34"/>
      <c r="E4416" s="34"/>
      <c r="L4416" s="37"/>
      <c r="M4416" s="38" t="str">
        <f t="shared" si="142"/>
        <v/>
      </c>
      <c r="N4416" s="39" t="str">
        <f t="shared" si="143"/>
        <v/>
      </c>
    </row>
    <row r="4417" spans="2:14" x14ac:dyDescent="0.25">
      <c r="B4417" s="16" t="str">
        <f>IF(C4417="","",SUMIF('Account Ref'!B:B,'Trade Sheet'!C4417,'Account Ref'!A:A))</f>
        <v/>
      </c>
      <c r="C4417" s="33"/>
      <c r="D4417" s="34"/>
      <c r="E4417" s="34"/>
      <c r="L4417" s="37"/>
      <c r="M4417" s="38" t="str">
        <f t="shared" si="142"/>
        <v/>
      </c>
      <c r="N4417" s="39" t="str">
        <f t="shared" si="143"/>
        <v/>
      </c>
    </row>
    <row r="4418" spans="2:14" x14ac:dyDescent="0.25">
      <c r="B4418" s="16" t="str">
        <f>IF(C4418="","",SUMIF('Account Ref'!B:B,'Trade Sheet'!C4418,'Account Ref'!A:A))</f>
        <v/>
      </c>
      <c r="C4418" s="33"/>
      <c r="D4418" s="34"/>
      <c r="E4418" s="34"/>
      <c r="L4418" s="37"/>
      <c r="M4418" s="38" t="str">
        <f t="shared" si="142"/>
        <v/>
      </c>
      <c r="N4418" s="39" t="str">
        <f t="shared" si="143"/>
        <v/>
      </c>
    </row>
    <row r="4419" spans="2:14" x14ac:dyDescent="0.25">
      <c r="B4419" s="16" t="str">
        <f>IF(C4419="","",SUMIF('Account Ref'!B:B,'Trade Sheet'!C4419,'Account Ref'!A:A))</f>
        <v/>
      </c>
      <c r="C4419" s="33"/>
      <c r="D4419" s="34"/>
      <c r="E4419" s="34"/>
      <c r="L4419" s="37"/>
      <c r="M4419" s="38" t="str">
        <f t="shared" si="142"/>
        <v/>
      </c>
      <c r="N4419" s="39" t="str">
        <f t="shared" si="143"/>
        <v/>
      </c>
    </row>
    <row r="4420" spans="2:14" x14ac:dyDescent="0.25">
      <c r="B4420" s="16" t="str">
        <f>IF(C4420="","",SUMIF('Account Ref'!B:B,'Trade Sheet'!C4420,'Account Ref'!A:A))</f>
        <v/>
      </c>
      <c r="C4420" s="33"/>
      <c r="D4420" s="34"/>
      <c r="E4420" s="34"/>
      <c r="L4420" s="37"/>
      <c r="M4420" s="38" t="str">
        <f t="shared" si="142"/>
        <v/>
      </c>
      <c r="N4420" s="39" t="str">
        <f t="shared" si="143"/>
        <v/>
      </c>
    </row>
    <row r="4421" spans="2:14" x14ac:dyDescent="0.25">
      <c r="B4421" s="16" t="str">
        <f>IF(C4421="","",SUMIF('Account Ref'!B:B,'Trade Sheet'!C4421,'Account Ref'!A:A))</f>
        <v/>
      </c>
      <c r="C4421" s="33"/>
      <c r="D4421" s="34"/>
      <c r="E4421" s="34"/>
      <c r="L4421" s="37"/>
      <c r="M4421" s="38" t="str">
        <f t="shared" si="142"/>
        <v/>
      </c>
      <c r="N4421" s="39" t="str">
        <f t="shared" si="143"/>
        <v/>
      </c>
    </row>
    <row r="4422" spans="2:14" x14ac:dyDescent="0.25">
      <c r="B4422" s="16" t="str">
        <f>IF(C4422="","",SUMIF('Account Ref'!B:B,'Trade Sheet'!C4422,'Account Ref'!A:A))</f>
        <v/>
      </c>
      <c r="C4422" s="33"/>
      <c r="D4422" s="34"/>
      <c r="E4422" s="34"/>
      <c r="L4422" s="37"/>
      <c r="M4422" s="38" t="str">
        <f t="shared" si="142"/>
        <v/>
      </c>
      <c r="N4422" s="39" t="str">
        <f t="shared" si="143"/>
        <v/>
      </c>
    </row>
    <row r="4423" spans="2:14" x14ac:dyDescent="0.25">
      <c r="B4423" s="16" t="str">
        <f>IF(C4423="","",SUMIF('Account Ref'!B:B,'Trade Sheet'!C4423,'Account Ref'!A:A))</f>
        <v/>
      </c>
      <c r="C4423" s="33"/>
      <c r="D4423" s="34"/>
      <c r="E4423" s="34"/>
      <c r="L4423" s="37"/>
      <c r="M4423" s="38" t="str">
        <f t="shared" si="142"/>
        <v/>
      </c>
      <c r="N4423" s="39" t="str">
        <f t="shared" si="143"/>
        <v/>
      </c>
    </row>
    <row r="4424" spans="2:14" x14ac:dyDescent="0.25">
      <c r="B4424" s="16" t="str">
        <f>IF(C4424="","",SUMIF('Account Ref'!B:B,'Trade Sheet'!C4424,'Account Ref'!A:A))</f>
        <v/>
      </c>
      <c r="C4424" s="33"/>
      <c r="D4424" s="34"/>
      <c r="E4424" s="34"/>
      <c r="L4424" s="37"/>
      <c r="M4424" s="38" t="str">
        <f t="shared" si="142"/>
        <v/>
      </c>
      <c r="N4424" s="39" t="str">
        <f t="shared" si="143"/>
        <v/>
      </c>
    </row>
    <row r="4425" spans="2:14" x14ac:dyDescent="0.25">
      <c r="B4425" s="16" t="str">
        <f>IF(C4425="","",SUMIF('Account Ref'!B:B,'Trade Sheet'!C4425,'Account Ref'!A:A))</f>
        <v/>
      </c>
      <c r="C4425" s="33"/>
      <c r="D4425" s="34"/>
      <c r="E4425" s="34"/>
      <c r="L4425" s="37"/>
      <c r="M4425" s="38" t="str">
        <f t="shared" si="142"/>
        <v/>
      </c>
      <c r="N4425" s="39" t="str">
        <f t="shared" si="143"/>
        <v/>
      </c>
    </row>
    <row r="4426" spans="2:14" x14ac:dyDescent="0.25">
      <c r="B4426" s="16" t="str">
        <f>IF(C4426="","",SUMIF('Account Ref'!B:B,'Trade Sheet'!C4426,'Account Ref'!A:A))</f>
        <v/>
      </c>
      <c r="C4426" s="33"/>
      <c r="D4426" s="34"/>
      <c r="E4426" s="34"/>
      <c r="L4426" s="37"/>
      <c r="M4426" s="38" t="str">
        <f t="shared" si="142"/>
        <v/>
      </c>
      <c r="N4426" s="39" t="str">
        <f t="shared" si="143"/>
        <v/>
      </c>
    </row>
    <row r="4427" spans="2:14" x14ac:dyDescent="0.25">
      <c r="B4427" s="16" t="str">
        <f>IF(C4427="","",SUMIF('Account Ref'!B:B,'Trade Sheet'!C4427,'Account Ref'!A:A))</f>
        <v/>
      </c>
      <c r="C4427" s="33"/>
      <c r="D4427" s="34"/>
      <c r="E4427" s="34"/>
      <c r="L4427" s="37"/>
      <c r="M4427" s="38" t="str">
        <f t="shared" si="142"/>
        <v/>
      </c>
      <c r="N4427" s="39" t="str">
        <f t="shared" si="143"/>
        <v/>
      </c>
    </row>
    <row r="4428" spans="2:14" x14ac:dyDescent="0.25">
      <c r="B4428" s="16" t="str">
        <f>IF(C4428="","",SUMIF('Account Ref'!B:B,'Trade Sheet'!C4428,'Account Ref'!A:A))</f>
        <v/>
      </c>
      <c r="C4428" s="33"/>
      <c r="D4428" s="34"/>
      <c r="E4428" s="34"/>
      <c r="L4428" s="37"/>
      <c r="M4428" s="38" t="str">
        <f t="shared" si="142"/>
        <v/>
      </c>
      <c r="N4428" s="39" t="str">
        <f t="shared" si="143"/>
        <v/>
      </c>
    </row>
    <row r="4429" spans="2:14" x14ac:dyDescent="0.25">
      <c r="B4429" s="16" t="str">
        <f>IF(C4429="","",SUMIF('Account Ref'!B:B,'Trade Sheet'!C4429,'Account Ref'!A:A))</f>
        <v/>
      </c>
      <c r="C4429" s="33"/>
      <c r="D4429" s="34"/>
      <c r="E4429" s="34"/>
      <c r="L4429" s="37"/>
      <c r="M4429" s="38" t="str">
        <f t="shared" si="142"/>
        <v/>
      </c>
      <c r="N4429" s="39" t="str">
        <f t="shared" si="143"/>
        <v/>
      </c>
    </row>
    <row r="4430" spans="2:14" x14ac:dyDescent="0.25">
      <c r="B4430" s="16" t="str">
        <f>IF(C4430="","",SUMIF('Account Ref'!B:B,'Trade Sheet'!C4430,'Account Ref'!A:A))</f>
        <v/>
      </c>
      <c r="C4430" s="33"/>
      <c r="D4430" s="34"/>
      <c r="E4430" s="34"/>
      <c r="L4430" s="37"/>
      <c r="M4430" s="38" t="str">
        <f t="shared" si="142"/>
        <v/>
      </c>
      <c r="N4430" s="39" t="str">
        <f t="shared" si="143"/>
        <v/>
      </c>
    </row>
    <row r="4431" spans="2:14" x14ac:dyDescent="0.25">
      <c r="B4431" s="16" t="str">
        <f>IF(C4431="","",SUMIF('Account Ref'!B:B,'Trade Sheet'!C4431,'Account Ref'!A:A))</f>
        <v/>
      </c>
      <c r="C4431" s="33"/>
      <c r="D4431" s="34"/>
      <c r="E4431" s="34"/>
      <c r="L4431" s="37"/>
      <c r="M4431" s="38" t="str">
        <f t="shared" si="142"/>
        <v/>
      </c>
      <c r="N4431" s="39" t="str">
        <f t="shared" si="143"/>
        <v/>
      </c>
    </row>
    <row r="4432" spans="2:14" x14ac:dyDescent="0.25">
      <c r="B4432" s="16" t="str">
        <f>IF(C4432="","",SUMIF('Account Ref'!B:B,'Trade Sheet'!C4432,'Account Ref'!A:A))</f>
        <v/>
      </c>
      <c r="C4432" s="33"/>
      <c r="D4432" s="34"/>
      <c r="E4432" s="34"/>
      <c r="L4432" s="37"/>
      <c r="M4432" s="38" t="str">
        <f t="shared" si="142"/>
        <v/>
      </c>
      <c r="N4432" s="39" t="str">
        <f t="shared" si="143"/>
        <v/>
      </c>
    </row>
    <row r="4433" spans="2:14" x14ac:dyDescent="0.25">
      <c r="B4433" s="16" t="str">
        <f>IF(C4433="","",SUMIF('Account Ref'!B:B,'Trade Sheet'!C4433,'Account Ref'!A:A))</f>
        <v/>
      </c>
      <c r="C4433" s="33"/>
      <c r="D4433" s="34"/>
      <c r="E4433" s="34"/>
      <c r="L4433" s="37"/>
      <c r="M4433" s="38" t="str">
        <f t="shared" si="142"/>
        <v/>
      </c>
      <c r="N4433" s="39" t="str">
        <f t="shared" si="143"/>
        <v/>
      </c>
    </row>
    <row r="4434" spans="2:14" x14ac:dyDescent="0.25">
      <c r="B4434" s="16" t="str">
        <f>IF(C4434="","",SUMIF('Account Ref'!B:B,'Trade Sheet'!C4434,'Account Ref'!A:A))</f>
        <v/>
      </c>
      <c r="C4434" s="33"/>
      <c r="D4434" s="34"/>
      <c r="E4434" s="34"/>
      <c r="L4434" s="37"/>
      <c r="M4434" s="38" t="str">
        <f t="shared" si="142"/>
        <v/>
      </c>
      <c r="N4434" s="39" t="str">
        <f t="shared" si="143"/>
        <v/>
      </c>
    </row>
    <row r="4435" spans="2:14" x14ac:dyDescent="0.25">
      <c r="B4435" s="16" t="str">
        <f>IF(C4435="","",SUMIF('Account Ref'!B:B,'Trade Sheet'!C4435,'Account Ref'!A:A))</f>
        <v/>
      </c>
      <c r="C4435" s="33"/>
      <c r="D4435" s="34"/>
      <c r="E4435" s="34"/>
      <c r="L4435" s="37"/>
      <c r="M4435" s="38" t="str">
        <f t="shared" si="142"/>
        <v/>
      </c>
      <c r="N4435" s="39" t="str">
        <f t="shared" si="143"/>
        <v/>
      </c>
    </row>
    <row r="4436" spans="2:14" x14ac:dyDescent="0.25">
      <c r="B4436" s="16" t="str">
        <f>IF(C4436="","",SUMIF('Account Ref'!B:B,'Trade Sheet'!C4436,'Account Ref'!A:A))</f>
        <v/>
      </c>
      <c r="C4436" s="33"/>
      <c r="D4436" s="34"/>
      <c r="E4436" s="34"/>
      <c r="L4436" s="37"/>
      <c r="M4436" s="38" t="str">
        <f t="shared" si="142"/>
        <v/>
      </c>
      <c r="N4436" s="39" t="str">
        <f t="shared" si="143"/>
        <v/>
      </c>
    </row>
    <row r="4437" spans="2:14" x14ac:dyDescent="0.25">
      <c r="B4437" s="16" t="str">
        <f>IF(C4437="","",SUMIF('Account Ref'!B:B,'Trade Sheet'!C4437,'Account Ref'!A:A))</f>
        <v/>
      </c>
      <c r="C4437" s="33"/>
      <c r="D4437" s="34"/>
      <c r="E4437" s="34"/>
      <c r="L4437" s="37"/>
      <c r="M4437" s="38" t="str">
        <f t="shared" si="142"/>
        <v/>
      </c>
      <c r="N4437" s="39" t="str">
        <f t="shared" si="143"/>
        <v/>
      </c>
    </row>
    <row r="4438" spans="2:14" x14ac:dyDescent="0.25">
      <c r="B4438" s="16" t="str">
        <f>IF(C4438="","",SUMIF('Account Ref'!B:B,'Trade Sheet'!C4438,'Account Ref'!A:A))</f>
        <v/>
      </c>
      <c r="C4438" s="33"/>
      <c r="D4438" s="34"/>
      <c r="E4438" s="34"/>
      <c r="L4438" s="37"/>
      <c r="M4438" s="38" t="str">
        <f t="shared" si="142"/>
        <v/>
      </c>
      <c r="N4438" s="39" t="str">
        <f t="shared" si="143"/>
        <v/>
      </c>
    </row>
    <row r="4439" spans="2:14" x14ac:dyDescent="0.25">
      <c r="B4439" s="16" t="str">
        <f>IF(C4439="","",SUMIF('Account Ref'!B:B,'Trade Sheet'!C4439,'Account Ref'!A:A))</f>
        <v/>
      </c>
      <c r="C4439" s="33"/>
      <c r="D4439" s="34"/>
      <c r="E4439" s="34"/>
      <c r="L4439" s="37"/>
      <c r="M4439" s="38" t="str">
        <f t="shared" si="142"/>
        <v/>
      </c>
      <c r="N4439" s="39" t="str">
        <f t="shared" si="143"/>
        <v/>
      </c>
    </row>
    <row r="4440" spans="2:14" x14ac:dyDescent="0.25">
      <c r="B4440" s="16" t="str">
        <f>IF(C4440="","",SUMIF('Account Ref'!B:B,'Trade Sheet'!C4440,'Account Ref'!A:A))</f>
        <v/>
      </c>
      <c r="C4440" s="33"/>
      <c r="D4440" s="34"/>
      <c r="E4440" s="34"/>
      <c r="L4440" s="37"/>
      <c r="M4440" s="38" t="str">
        <f t="shared" si="142"/>
        <v/>
      </c>
      <c r="N4440" s="39" t="str">
        <f t="shared" si="143"/>
        <v/>
      </c>
    </row>
    <row r="4441" spans="2:14" x14ac:dyDescent="0.25">
      <c r="B4441" s="16" t="str">
        <f>IF(C4441="","",SUMIF('Account Ref'!B:B,'Trade Sheet'!C4441,'Account Ref'!A:A))</f>
        <v/>
      </c>
      <c r="C4441" s="33"/>
      <c r="D4441" s="34"/>
      <c r="E4441" s="34"/>
      <c r="L4441" s="37"/>
      <c r="M4441" s="38" t="str">
        <f t="shared" si="142"/>
        <v/>
      </c>
      <c r="N4441" s="39" t="str">
        <f t="shared" si="143"/>
        <v/>
      </c>
    </row>
    <row r="4442" spans="2:14" x14ac:dyDescent="0.25">
      <c r="B4442" s="16" t="str">
        <f>IF(C4442="","",SUMIF('Account Ref'!B:B,'Trade Sheet'!C4442,'Account Ref'!A:A))</f>
        <v/>
      </c>
      <c r="C4442" s="33"/>
      <c r="D4442" s="34"/>
      <c r="E4442" s="34"/>
      <c r="L4442" s="37"/>
      <c r="M4442" s="38" t="str">
        <f t="shared" si="142"/>
        <v/>
      </c>
      <c r="N4442" s="39" t="str">
        <f t="shared" si="143"/>
        <v/>
      </c>
    </row>
    <row r="4443" spans="2:14" x14ac:dyDescent="0.25">
      <c r="B4443" s="16" t="str">
        <f>IF(C4443="","",SUMIF('Account Ref'!B:B,'Trade Sheet'!C4443,'Account Ref'!A:A))</f>
        <v/>
      </c>
      <c r="C4443" s="33"/>
      <c r="D4443" s="34"/>
      <c r="E4443" s="34"/>
      <c r="L4443" s="37"/>
      <c r="M4443" s="38" t="str">
        <f t="shared" si="142"/>
        <v/>
      </c>
      <c r="N4443" s="39" t="str">
        <f t="shared" si="143"/>
        <v/>
      </c>
    </row>
    <row r="4444" spans="2:14" x14ac:dyDescent="0.25">
      <c r="B4444" s="16" t="str">
        <f>IF(C4444="","",SUMIF('Account Ref'!B:B,'Trade Sheet'!C4444,'Account Ref'!A:A))</f>
        <v/>
      </c>
      <c r="C4444" s="33"/>
      <c r="D4444" s="34"/>
      <c r="E4444" s="34"/>
      <c r="L4444" s="37"/>
      <c r="M4444" s="38" t="str">
        <f t="shared" si="142"/>
        <v/>
      </c>
      <c r="N4444" s="39" t="str">
        <f t="shared" si="143"/>
        <v/>
      </c>
    </row>
    <row r="4445" spans="2:14" x14ac:dyDescent="0.25">
      <c r="B4445" s="16" t="str">
        <f>IF(C4445="","",SUMIF('Account Ref'!B:B,'Trade Sheet'!C4445,'Account Ref'!A:A))</f>
        <v/>
      </c>
      <c r="C4445" s="33"/>
      <c r="D4445" s="34"/>
      <c r="E4445" s="34"/>
      <c r="L4445" s="37"/>
      <c r="M4445" s="38" t="str">
        <f t="shared" si="142"/>
        <v/>
      </c>
      <c r="N4445" s="39" t="str">
        <f t="shared" si="143"/>
        <v/>
      </c>
    </row>
    <row r="4446" spans="2:14" x14ac:dyDescent="0.25">
      <c r="B4446" s="16" t="str">
        <f>IF(C4446="","",SUMIF('Account Ref'!B:B,'Trade Sheet'!C4446,'Account Ref'!A:A))</f>
        <v/>
      </c>
      <c r="C4446" s="33"/>
      <c r="D4446" s="34"/>
      <c r="E4446" s="34"/>
      <c r="L4446" s="37"/>
      <c r="M4446" s="38" t="str">
        <f t="shared" si="142"/>
        <v/>
      </c>
      <c r="N4446" s="39" t="str">
        <f t="shared" si="143"/>
        <v/>
      </c>
    </row>
    <row r="4447" spans="2:14" x14ac:dyDescent="0.25">
      <c r="B4447" s="16" t="str">
        <f>IF(C4447="","",SUMIF('Account Ref'!B:B,'Trade Sheet'!C4447,'Account Ref'!A:A))</f>
        <v/>
      </c>
      <c r="C4447" s="33"/>
      <c r="D4447" s="34"/>
      <c r="E4447" s="34"/>
      <c r="L4447" s="37"/>
      <c r="M4447" s="38" t="str">
        <f t="shared" si="142"/>
        <v/>
      </c>
      <c r="N4447" s="39" t="str">
        <f t="shared" si="143"/>
        <v/>
      </c>
    </row>
    <row r="4448" spans="2:14" x14ac:dyDescent="0.25">
      <c r="B4448" s="16" t="str">
        <f>IF(C4448="","",SUMIF('Account Ref'!B:B,'Trade Sheet'!C4448,'Account Ref'!A:A))</f>
        <v/>
      </c>
      <c r="C4448" s="33"/>
      <c r="D4448" s="34"/>
      <c r="E4448" s="34"/>
      <c r="L4448" s="37"/>
      <c r="M4448" s="38" t="str">
        <f t="shared" si="142"/>
        <v/>
      </c>
      <c r="N4448" s="39" t="str">
        <f t="shared" si="143"/>
        <v/>
      </c>
    </row>
    <row r="4449" spans="2:14" x14ac:dyDescent="0.25">
      <c r="B4449" s="16" t="str">
        <f>IF(C4449="","",SUMIF('Account Ref'!B:B,'Trade Sheet'!C4449,'Account Ref'!A:A))</f>
        <v/>
      </c>
      <c r="C4449" s="33"/>
      <c r="D4449" s="34"/>
      <c r="E4449" s="34"/>
      <c r="L4449" s="37"/>
      <c r="M4449" s="38" t="str">
        <f t="shared" si="142"/>
        <v/>
      </c>
      <c r="N4449" s="39" t="str">
        <f t="shared" si="143"/>
        <v/>
      </c>
    </row>
    <row r="4450" spans="2:14" x14ac:dyDescent="0.25">
      <c r="B4450" s="16" t="str">
        <f>IF(C4450="","",SUMIF('Account Ref'!B:B,'Trade Sheet'!C4450,'Account Ref'!A:A))</f>
        <v/>
      </c>
      <c r="C4450" s="33"/>
      <c r="D4450" s="34"/>
      <c r="E4450" s="34"/>
      <c r="L4450" s="37"/>
      <c r="M4450" s="38" t="str">
        <f t="shared" si="142"/>
        <v/>
      </c>
      <c r="N4450" s="39" t="str">
        <f t="shared" si="143"/>
        <v/>
      </c>
    </row>
    <row r="4451" spans="2:14" x14ac:dyDescent="0.25">
      <c r="B4451" s="16" t="str">
        <f>IF(C4451="","",SUMIF('Account Ref'!B:B,'Trade Sheet'!C4451,'Account Ref'!A:A))</f>
        <v/>
      </c>
      <c r="C4451" s="33"/>
      <c r="D4451" s="34"/>
      <c r="E4451" s="34"/>
      <c r="L4451" s="37"/>
      <c r="M4451" s="38" t="str">
        <f t="shared" si="142"/>
        <v/>
      </c>
      <c r="N4451" s="39" t="str">
        <f t="shared" si="143"/>
        <v/>
      </c>
    </row>
    <row r="4452" spans="2:14" x14ac:dyDescent="0.25">
      <c r="B4452" s="16" t="str">
        <f>IF(C4452="","",SUMIF('Account Ref'!B:B,'Trade Sheet'!C4452,'Account Ref'!A:A))</f>
        <v/>
      </c>
      <c r="C4452" s="33"/>
      <c r="D4452" s="34"/>
      <c r="E4452" s="34"/>
      <c r="L4452" s="37"/>
      <c r="M4452" s="38" t="str">
        <f t="shared" si="142"/>
        <v/>
      </c>
      <c r="N4452" s="39" t="str">
        <f t="shared" si="143"/>
        <v/>
      </c>
    </row>
    <row r="4453" spans="2:14" x14ac:dyDescent="0.25">
      <c r="B4453" s="16" t="str">
        <f>IF(C4453="","",SUMIF('Account Ref'!B:B,'Trade Sheet'!C4453,'Account Ref'!A:A))</f>
        <v/>
      </c>
      <c r="C4453" s="33"/>
      <c r="D4453" s="34"/>
      <c r="E4453" s="34"/>
      <c r="L4453" s="37"/>
      <c r="M4453" s="38" t="str">
        <f t="shared" si="142"/>
        <v/>
      </c>
      <c r="N4453" s="39" t="str">
        <f t="shared" si="143"/>
        <v/>
      </c>
    </row>
    <row r="4454" spans="2:14" x14ac:dyDescent="0.25">
      <c r="B4454" s="16" t="str">
        <f>IF(C4454="","",SUMIF('Account Ref'!B:B,'Trade Sheet'!C4454,'Account Ref'!A:A))</f>
        <v/>
      </c>
      <c r="C4454" s="33"/>
      <c r="D4454" s="34"/>
      <c r="E4454" s="34"/>
      <c r="L4454" s="37"/>
      <c r="M4454" s="38" t="str">
        <f t="shared" si="142"/>
        <v/>
      </c>
      <c r="N4454" s="39" t="str">
        <f t="shared" si="143"/>
        <v/>
      </c>
    </row>
    <row r="4455" spans="2:14" x14ac:dyDescent="0.25">
      <c r="B4455" s="16" t="str">
        <f>IF(C4455="","",SUMIF('Account Ref'!B:B,'Trade Sheet'!C4455,'Account Ref'!A:A))</f>
        <v/>
      </c>
      <c r="C4455" s="33"/>
      <c r="D4455" s="34"/>
      <c r="E4455" s="34"/>
      <c r="L4455" s="37"/>
      <c r="M4455" s="38" t="str">
        <f t="shared" si="142"/>
        <v/>
      </c>
      <c r="N4455" s="39" t="str">
        <f t="shared" si="143"/>
        <v/>
      </c>
    </row>
    <row r="4456" spans="2:14" x14ac:dyDescent="0.25">
      <c r="B4456" s="16" t="str">
        <f>IF(C4456="","",SUMIF('Account Ref'!B:B,'Trade Sheet'!C4456,'Account Ref'!A:A))</f>
        <v/>
      </c>
      <c r="C4456" s="33"/>
      <c r="D4456" s="34"/>
      <c r="E4456" s="34"/>
      <c r="L4456" s="37"/>
      <c r="M4456" s="38" t="str">
        <f t="shared" ref="M4456:M4519" si="144">IF(H4456="","",H4456*L4456)</f>
        <v/>
      </c>
      <c r="N4456" s="39" t="str">
        <f t="shared" ref="N4456:N4519" si="145">IF(M4456="","",I4456*-M4456)</f>
        <v/>
      </c>
    </row>
    <row r="4457" spans="2:14" x14ac:dyDescent="0.25">
      <c r="B4457" s="16" t="str">
        <f>IF(C4457="","",SUMIF('Account Ref'!B:B,'Trade Sheet'!C4457,'Account Ref'!A:A))</f>
        <v/>
      </c>
      <c r="C4457" s="33"/>
      <c r="D4457" s="34"/>
      <c r="E4457" s="34"/>
      <c r="L4457" s="37"/>
      <c r="M4457" s="38" t="str">
        <f t="shared" si="144"/>
        <v/>
      </c>
      <c r="N4457" s="39" t="str">
        <f t="shared" si="145"/>
        <v/>
      </c>
    </row>
    <row r="4458" spans="2:14" x14ac:dyDescent="0.25">
      <c r="B4458" s="16" t="str">
        <f>IF(C4458="","",SUMIF('Account Ref'!B:B,'Trade Sheet'!C4458,'Account Ref'!A:A))</f>
        <v/>
      </c>
      <c r="C4458" s="33"/>
      <c r="D4458" s="34"/>
      <c r="E4458" s="34"/>
      <c r="L4458" s="37"/>
      <c r="M4458" s="38" t="str">
        <f t="shared" si="144"/>
        <v/>
      </c>
      <c r="N4458" s="39" t="str">
        <f t="shared" si="145"/>
        <v/>
      </c>
    </row>
    <row r="4459" spans="2:14" x14ac:dyDescent="0.25">
      <c r="B4459" s="16" t="str">
        <f>IF(C4459="","",SUMIF('Account Ref'!B:B,'Trade Sheet'!C4459,'Account Ref'!A:A))</f>
        <v/>
      </c>
      <c r="C4459" s="33"/>
      <c r="D4459" s="34"/>
      <c r="E4459" s="34"/>
      <c r="L4459" s="37"/>
      <c r="M4459" s="38" t="str">
        <f t="shared" si="144"/>
        <v/>
      </c>
      <c r="N4459" s="39" t="str">
        <f t="shared" si="145"/>
        <v/>
      </c>
    </row>
    <row r="4460" spans="2:14" x14ac:dyDescent="0.25">
      <c r="B4460" s="16" t="str">
        <f>IF(C4460="","",SUMIF('Account Ref'!B:B,'Trade Sheet'!C4460,'Account Ref'!A:A))</f>
        <v/>
      </c>
      <c r="C4460" s="33"/>
      <c r="D4460" s="34"/>
      <c r="E4460" s="34"/>
      <c r="L4460" s="37"/>
      <c r="M4460" s="38" t="str">
        <f t="shared" si="144"/>
        <v/>
      </c>
      <c r="N4460" s="39" t="str">
        <f t="shared" si="145"/>
        <v/>
      </c>
    </row>
    <row r="4461" spans="2:14" x14ac:dyDescent="0.25">
      <c r="B4461" s="16" t="str">
        <f>IF(C4461="","",SUMIF('Account Ref'!B:B,'Trade Sheet'!C4461,'Account Ref'!A:A))</f>
        <v/>
      </c>
      <c r="C4461" s="33"/>
      <c r="D4461" s="34"/>
      <c r="E4461" s="34"/>
      <c r="L4461" s="37"/>
      <c r="M4461" s="38" t="str">
        <f t="shared" si="144"/>
        <v/>
      </c>
      <c r="N4461" s="39" t="str">
        <f t="shared" si="145"/>
        <v/>
      </c>
    </row>
    <row r="4462" spans="2:14" x14ac:dyDescent="0.25">
      <c r="B4462" s="16" t="str">
        <f>IF(C4462="","",SUMIF('Account Ref'!B:B,'Trade Sheet'!C4462,'Account Ref'!A:A))</f>
        <v/>
      </c>
      <c r="C4462" s="33"/>
      <c r="D4462" s="34"/>
      <c r="E4462" s="34"/>
      <c r="L4462" s="37"/>
      <c r="M4462" s="38" t="str">
        <f t="shared" si="144"/>
        <v/>
      </c>
      <c r="N4462" s="39" t="str">
        <f t="shared" si="145"/>
        <v/>
      </c>
    </row>
    <row r="4463" spans="2:14" x14ac:dyDescent="0.25">
      <c r="B4463" s="16" t="str">
        <f>IF(C4463="","",SUMIF('Account Ref'!B:B,'Trade Sheet'!C4463,'Account Ref'!A:A))</f>
        <v/>
      </c>
      <c r="C4463" s="33"/>
      <c r="D4463" s="34"/>
      <c r="E4463" s="34"/>
      <c r="L4463" s="37"/>
      <c r="M4463" s="38" t="str">
        <f t="shared" si="144"/>
        <v/>
      </c>
      <c r="N4463" s="39" t="str">
        <f t="shared" si="145"/>
        <v/>
      </c>
    </row>
    <row r="4464" spans="2:14" x14ac:dyDescent="0.25">
      <c r="B4464" s="16" t="str">
        <f>IF(C4464="","",SUMIF('Account Ref'!B:B,'Trade Sheet'!C4464,'Account Ref'!A:A))</f>
        <v/>
      </c>
      <c r="C4464" s="33"/>
      <c r="D4464" s="34"/>
      <c r="E4464" s="34"/>
      <c r="L4464" s="37"/>
      <c r="M4464" s="38" t="str">
        <f t="shared" si="144"/>
        <v/>
      </c>
      <c r="N4464" s="39" t="str">
        <f t="shared" si="145"/>
        <v/>
      </c>
    </row>
    <row r="4465" spans="2:14" x14ac:dyDescent="0.25">
      <c r="B4465" s="16" t="str">
        <f>IF(C4465="","",SUMIF('Account Ref'!B:B,'Trade Sheet'!C4465,'Account Ref'!A:A))</f>
        <v/>
      </c>
      <c r="C4465" s="33"/>
      <c r="D4465" s="34"/>
      <c r="E4465" s="34"/>
      <c r="L4465" s="37"/>
      <c r="M4465" s="38" t="str">
        <f t="shared" si="144"/>
        <v/>
      </c>
      <c r="N4465" s="39" t="str">
        <f t="shared" si="145"/>
        <v/>
      </c>
    </row>
    <row r="4466" spans="2:14" x14ac:dyDescent="0.25">
      <c r="B4466" s="16" t="str">
        <f>IF(C4466="","",SUMIF('Account Ref'!B:B,'Trade Sheet'!C4466,'Account Ref'!A:A))</f>
        <v/>
      </c>
      <c r="C4466" s="33"/>
      <c r="D4466" s="34"/>
      <c r="E4466" s="34"/>
      <c r="L4466" s="37"/>
      <c r="M4466" s="38" t="str">
        <f t="shared" si="144"/>
        <v/>
      </c>
      <c r="N4466" s="39" t="str">
        <f t="shared" si="145"/>
        <v/>
      </c>
    </row>
    <row r="4467" spans="2:14" x14ac:dyDescent="0.25">
      <c r="B4467" s="16" t="str">
        <f>IF(C4467="","",SUMIF('Account Ref'!B:B,'Trade Sheet'!C4467,'Account Ref'!A:A))</f>
        <v/>
      </c>
      <c r="C4467" s="33"/>
      <c r="D4467" s="34"/>
      <c r="E4467" s="34"/>
      <c r="L4467" s="37"/>
      <c r="M4467" s="38" t="str">
        <f t="shared" si="144"/>
        <v/>
      </c>
      <c r="N4467" s="39" t="str">
        <f t="shared" si="145"/>
        <v/>
      </c>
    </row>
    <row r="4468" spans="2:14" x14ac:dyDescent="0.25">
      <c r="B4468" s="16" t="str">
        <f>IF(C4468="","",SUMIF('Account Ref'!B:B,'Trade Sheet'!C4468,'Account Ref'!A:A))</f>
        <v/>
      </c>
      <c r="C4468" s="33"/>
      <c r="D4468" s="34"/>
      <c r="E4468" s="34"/>
      <c r="L4468" s="37"/>
      <c r="M4468" s="38" t="str">
        <f t="shared" si="144"/>
        <v/>
      </c>
      <c r="N4468" s="39" t="str">
        <f t="shared" si="145"/>
        <v/>
      </c>
    </row>
    <row r="4469" spans="2:14" x14ac:dyDescent="0.25">
      <c r="B4469" s="16" t="str">
        <f>IF(C4469="","",SUMIF('Account Ref'!B:B,'Trade Sheet'!C4469,'Account Ref'!A:A))</f>
        <v/>
      </c>
      <c r="C4469" s="33"/>
      <c r="D4469" s="34"/>
      <c r="E4469" s="34"/>
      <c r="L4469" s="37"/>
      <c r="M4469" s="38" t="str">
        <f t="shared" si="144"/>
        <v/>
      </c>
      <c r="N4469" s="39" t="str">
        <f t="shared" si="145"/>
        <v/>
      </c>
    </row>
    <row r="4470" spans="2:14" x14ac:dyDescent="0.25">
      <c r="B4470" s="16" t="str">
        <f>IF(C4470="","",SUMIF('Account Ref'!B:B,'Trade Sheet'!C4470,'Account Ref'!A:A))</f>
        <v/>
      </c>
      <c r="C4470" s="33"/>
      <c r="D4470" s="34"/>
      <c r="E4470" s="34"/>
      <c r="L4470" s="37"/>
      <c r="M4470" s="38" t="str">
        <f t="shared" si="144"/>
        <v/>
      </c>
      <c r="N4470" s="39" t="str">
        <f t="shared" si="145"/>
        <v/>
      </c>
    </row>
    <row r="4471" spans="2:14" x14ac:dyDescent="0.25">
      <c r="B4471" s="16" t="str">
        <f>IF(C4471="","",SUMIF('Account Ref'!B:B,'Trade Sheet'!C4471,'Account Ref'!A:A))</f>
        <v/>
      </c>
      <c r="C4471" s="33"/>
      <c r="D4471" s="34"/>
      <c r="E4471" s="34"/>
      <c r="L4471" s="37"/>
      <c r="M4471" s="38" t="str">
        <f t="shared" si="144"/>
        <v/>
      </c>
      <c r="N4471" s="39" t="str">
        <f t="shared" si="145"/>
        <v/>
      </c>
    </row>
    <row r="4472" spans="2:14" x14ac:dyDescent="0.25">
      <c r="B4472" s="16" t="str">
        <f>IF(C4472="","",SUMIF('Account Ref'!B:B,'Trade Sheet'!C4472,'Account Ref'!A:A))</f>
        <v/>
      </c>
      <c r="C4472" s="33"/>
      <c r="D4472" s="34"/>
      <c r="E4472" s="34"/>
      <c r="L4472" s="37"/>
      <c r="M4472" s="38" t="str">
        <f t="shared" si="144"/>
        <v/>
      </c>
      <c r="N4472" s="39" t="str">
        <f t="shared" si="145"/>
        <v/>
      </c>
    </row>
    <row r="4473" spans="2:14" x14ac:dyDescent="0.25">
      <c r="B4473" s="16" t="str">
        <f>IF(C4473="","",SUMIF('Account Ref'!B:B,'Trade Sheet'!C4473,'Account Ref'!A:A))</f>
        <v/>
      </c>
      <c r="C4473" s="33"/>
      <c r="D4473" s="34"/>
      <c r="E4473" s="34"/>
      <c r="L4473" s="37"/>
      <c r="M4473" s="38" t="str">
        <f t="shared" si="144"/>
        <v/>
      </c>
      <c r="N4473" s="39" t="str">
        <f t="shared" si="145"/>
        <v/>
      </c>
    </row>
    <row r="4474" spans="2:14" x14ac:dyDescent="0.25">
      <c r="B4474" s="16" t="str">
        <f>IF(C4474="","",SUMIF('Account Ref'!B:B,'Trade Sheet'!C4474,'Account Ref'!A:A))</f>
        <v/>
      </c>
      <c r="C4474" s="33"/>
      <c r="D4474" s="34"/>
      <c r="E4474" s="34"/>
      <c r="L4474" s="37"/>
      <c r="M4474" s="38" t="str">
        <f t="shared" si="144"/>
        <v/>
      </c>
      <c r="N4474" s="39" t="str">
        <f t="shared" si="145"/>
        <v/>
      </c>
    </row>
    <row r="4475" spans="2:14" x14ac:dyDescent="0.25">
      <c r="B4475" s="16" t="str">
        <f>IF(C4475="","",SUMIF('Account Ref'!B:B,'Trade Sheet'!C4475,'Account Ref'!A:A))</f>
        <v/>
      </c>
      <c r="C4475" s="33"/>
      <c r="D4475" s="34"/>
      <c r="E4475" s="34"/>
      <c r="L4475" s="37"/>
      <c r="M4475" s="38" t="str">
        <f t="shared" si="144"/>
        <v/>
      </c>
      <c r="N4475" s="39" t="str">
        <f t="shared" si="145"/>
        <v/>
      </c>
    </row>
    <row r="4476" spans="2:14" x14ac:dyDescent="0.25">
      <c r="B4476" s="16" t="str">
        <f>IF(C4476="","",SUMIF('Account Ref'!B:B,'Trade Sheet'!C4476,'Account Ref'!A:A))</f>
        <v/>
      </c>
      <c r="C4476" s="33"/>
      <c r="D4476" s="34"/>
      <c r="E4476" s="34"/>
      <c r="L4476" s="37"/>
      <c r="M4476" s="38" t="str">
        <f t="shared" si="144"/>
        <v/>
      </c>
      <c r="N4476" s="39" t="str">
        <f t="shared" si="145"/>
        <v/>
      </c>
    </row>
    <row r="4477" spans="2:14" x14ac:dyDescent="0.25">
      <c r="B4477" s="16" t="str">
        <f>IF(C4477="","",SUMIF('Account Ref'!B:B,'Trade Sheet'!C4477,'Account Ref'!A:A))</f>
        <v/>
      </c>
      <c r="C4477" s="33"/>
      <c r="D4477" s="34"/>
      <c r="E4477" s="34"/>
      <c r="L4477" s="37"/>
      <c r="M4477" s="38" t="str">
        <f t="shared" si="144"/>
        <v/>
      </c>
      <c r="N4477" s="39" t="str">
        <f t="shared" si="145"/>
        <v/>
      </c>
    </row>
    <row r="4478" spans="2:14" x14ac:dyDescent="0.25">
      <c r="B4478" s="16" t="str">
        <f>IF(C4478="","",SUMIF('Account Ref'!B:B,'Trade Sheet'!C4478,'Account Ref'!A:A))</f>
        <v/>
      </c>
      <c r="C4478" s="33"/>
      <c r="D4478" s="34"/>
      <c r="E4478" s="34"/>
      <c r="L4478" s="37"/>
      <c r="M4478" s="38" t="str">
        <f t="shared" si="144"/>
        <v/>
      </c>
      <c r="N4478" s="39" t="str">
        <f t="shared" si="145"/>
        <v/>
      </c>
    </row>
    <row r="4479" spans="2:14" x14ac:dyDescent="0.25">
      <c r="B4479" s="16" t="str">
        <f>IF(C4479="","",SUMIF('Account Ref'!B:B,'Trade Sheet'!C4479,'Account Ref'!A:A))</f>
        <v/>
      </c>
      <c r="C4479" s="33"/>
      <c r="D4479" s="34"/>
      <c r="E4479" s="34"/>
      <c r="L4479" s="37"/>
      <c r="M4479" s="38" t="str">
        <f t="shared" si="144"/>
        <v/>
      </c>
      <c r="N4479" s="39" t="str">
        <f t="shared" si="145"/>
        <v/>
      </c>
    </row>
    <row r="4480" spans="2:14" x14ac:dyDescent="0.25">
      <c r="B4480" s="16" t="str">
        <f>IF(C4480="","",SUMIF('Account Ref'!B:B,'Trade Sheet'!C4480,'Account Ref'!A:A))</f>
        <v/>
      </c>
      <c r="C4480" s="33"/>
      <c r="D4480" s="34"/>
      <c r="E4480" s="34"/>
      <c r="L4480" s="37"/>
      <c r="M4480" s="38" t="str">
        <f t="shared" si="144"/>
        <v/>
      </c>
      <c r="N4480" s="39" t="str">
        <f t="shared" si="145"/>
        <v/>
      </c>
    </row>
    <row r="4481" spans="2:14" x14ac:dyDescent="0.25">
      <c r="B4481" s="16" t="str">
        <f>IF(C4481="","",SUMIF('Account Ref'!B:B,'Trade Sheet'!C4481,'Account Ref'!A:A))</f>
        <v/>
      </c>
      <c r="C4481" s="33"/>
      <c r="D4481" s="34"/>
      <c r="E4481" s="34"/>
      <c r="L4481" s="37"/>
      <c r="M4481" s="38" t="str">
        <f t="shared" si="144"/>
        <v/>
      </c>
      <c r="N4481" s="39" t="str">
        <f t="shared" si="145"/>
        <v/>
      </c>
    </row>
    <row r="4482" spans="2:14" x14ac:dyDescent="0.25">
      <c r="B4482" s="16" t="str">
        <f>IF(C4482="","",SUMIF('Account Ref'!B:B,'Trade Sheet'!C4482,'Account Ref'!A:A))</f>
        <v/>
      </c>
      <c r="C4482" s="33"/>
      <c r="D4482" s="34"/>
      <c r="E4482" s="34"/>
      <c r="L4482" s="37"/>
      <c r="M4482" s="38" t="str">
        <f t="shared" si="144"/>
        <v/>
      </c>
      <c r="N4482" s="39" t="str">
        <f t="shared" si="145"/>
        <v/>
      </c>
    </row>
    <row r="4483" spans="2:14" x14ac:dyDescent="0.25">
      <c r="B4483" s="16" t="str">
        <f>IF(C4483="","",SUMIF('Account Ref'!B:B,'Trade Sheet'!C4483,'Account Ref'!A:A))</f>
        <v/>
      </c>
      <c r="C4483" s="33"/>
      <c r="D4483" s="34"/>
      <c r="E4483" s="34"/>
      <c r="L4483" s="37"/>
      <c r="M4483" s="38" t="str">
        <f t="shared" si="144"/>
        <v/>
      </c>
      <c r="N4483" s="39" t="str">
        <f t="shared" si="145"/>
        <v/>
      </c>
    </row>
    <row r="4484" spans="2:14" x14ac:dyDescent="0.25">
      <c r="B4484" s="16" t="str">
        <f>IF(C4484="","",SUMIF('Account Ref'!B:B,'Trade Sheet'!C4484,'Account Ref'!A:A))</f>
        <v/>
      </c>
      <c r="C4484" s="33"/>
      <c r="D4484" s="34"/>
      <c r="E4484" s="34"/>
      <c r="L4484" s="37"/>
      <c r="M4484" s="38" t="str">
        <f t="shared" si="144"/>
        <v/>
      </c>
      <c r="N4484" s="39" t="str">
        <f t="shared" si="145"/>
        <v/>
      </c>
    </row>
    <row r="4485" spans="2:14" x14ac:dyDescent="0.25">
      <c r="B4485" s="16" t="str">
        <f>IF(C4485="","",SUMIF('Account Ref'!B:B,'Trade Sheet'!C4485,'Account Ref'!A:A))</f>
        <v/>
      </c>
      <c r="C4485" s="33"/>
      <c r="D4485" s="34"/>
      <c r="E4485" s="34"/>
      <c r="L4485" s="37"/>
      <c r="M4485" s="38" t="str">
        <f t="shared" si="144"/>
        <v/>
      </c>
      <c r="N4485" s="39" t="str">
        <f t="shared" si="145"/>
        <v/>
      </c>
    </row>
    <row r="4486" spans="2:14" x14ac:dyDescent="0.25">
      <c r="B4486" s="16" t="str">
        <f>IF(C4486="","",SUMIF('Account Ref'!B:B,'Trade Sheet'!C4486,'Account Ref'!A:A))</f>
        <v/>
      </c>
      <c r="C4486" s="33"/>
      <c r="D4486" s="34"/>
      <c r="E4486" s="34"/>
      <c r="L4486" s="37"/>
      <c r="M4486" s="38" t="str">
        <f t="shared" si="144"/>
        <v/>
      </c>
      <c r="N4486" s="39" t="str">
        <f t="shared" si="145"/>
        <v/>
      </c>
    </row>
    <row r="4487" spans="2:14" x14ac:dyDescent="0.25">
      <c r="B4487" s="16" t="str">
        <f>IF(C4487="","",SUMIF('Account Ref'!B:B,'Trade Sheet'!C4487,'Account Ref'!A:A))</f>
        <v/>
      </c>
      <c r="C4487" s="33"/>
      <c r="D4487" s="34"/>
      <c r="E4487" s="34"/>
      <c r="L4487" s="37"/>
      <c r="M4487" s="38" t="str">
        <f t="shared" si="144"/>
        <v/>
      </c>
      <c r="N4487" s="39" t="str">
        <f t="shared" si="145"/>
        <v/>
      </c>
    </row>
    <row r="4488" spans="2:14" x14ac:dyDescent="0.25">
      <c r="B4488" s="16" t="str">
        <f>IF(C4488="","",SUMIF('Account Ref'!B:B,'Trade Sheet'!C4488,'Account Ref'!A:A))</f>
        <v/>
      </c>
      <c r="C4488" s="33"/>
      <c r="D4488" s="34"/>
      <c r="E4488" s="34"/>
      <c r="L4488" s="37"/>
      <c r="M4488" s="38" t="str">
        <f t="shared" si="144"/>
        <v/>
      </c>
      <c r="N4488" s="39" t="str">
        <f t="shared" si="145"/>
        <v/>
      </c>
    </row>
    <row r="4489" spans="2:14" x14ac:dyDescent="0.25">
      <c r="B4489" s="16" t="str">
        <f>IF(C4489="","",SUMIF('Account Ref'!B:B,'Trade Sheet'!C4489,'Account Ref'!A:A))</f>
        <v/>
      </c>
      <c r="C4489" s="33"/>
      <c r="D4489" s="34"/>
      <c r="E4489" s="34"/>
      <c r="L4489" s="37"/>
      <c r="M4489" s="38" t="str">
        <f t="shared" si="144"/>
        <v/>
      </c>
      <c r="N4489" s="39" t="str">
        <f t="shared" si="145"/>
        <v/>
      </c>
    </row>
    <row r="4490" spans="2:14" x14ac:dyDescent="0.25">
      <c r="B4490" s="16" t="str">
        <f>IF(C4490="","",SUMIF('Account Ref'!B:B,'Trade Sheet'!C4490,'Account Ref'!A:A))</f>
        <v/>
      </c>
      <c r="C4490" s="33"/>
      <c r="D4490" s="34"/>
      <c r="E4490" s="34"/>
      <c r="L4490" s="37"/>
      <c r="M4490" s="38" t="str">
        <f t="shared" si="144"/>
        <v/>
      </c>
      <c r="N4490" s="39" t="str">
        <f t="shared" si="145"/>
        <v/>
      </c>
    </row>
    <row r="4491" spans="2:14" x14ac:dyDescent="0.25">
      <c r="B4491" s="16" t="str">
        <f>IF(C4491="","",SUMIF('Account Ref'!B:B,'Trade Sheet'!C4491,'Account Ref'!A:A))</f>
        <v/>
      </c>
      <c r="C4491" s="33"/>
      <c r="D4491" s="34"/>
      <c r="E4491" s="34"/>
      <c r="L4491" s="37"/>
      <c r="M4491" s="38" t="str">
        <f t="shared" si="144"/>
        <v/>
      </c>
      <c r="N4491" s="39" t="str">
        <f t="shared" si="145"/>
        <v/>
      </c>
    </row>
    <row r="4492" spans="2:14" x14ac:dyDescent="0.25">
      <c r="B4492" s="16" t="str">
        <f>IF(C4492="","",SUMIF('Account Ref'!B:B,'Trade Sheet'!C4492,'Account Ref'!A:A))</f>
        <v/>
      </c>
      <c r="C4492" s="33"/>
      <c r="D4492" s="34"/>
      <c r="E4492" s="34"/>
      <c r="L4492" s="37"/>
      <c r="M4492" s="38" t="str">
        <f t="shared" si="144"/>
        <v/>
      </c>
      <c r="N4492" s="39" t="str">
        <f t="shared" si="145"/>
        <v/>
      </c>
    </row>
    <row r="4493" spans="2:14" x14ac:dyDescent="0.25">
      <c r="B4493" s="16" t="str">
        <f>IF(C4493="","",SUMIF('Account Ref'!B:B,'Trade Sheet'!C4493,'Account Ref'!A:A))</f>
        <v/>
      </c>
      <c r="C4493" s="33"/>
      <c r="D4493" s="34"/>
      <c r="E4493" s="34"/>
      <c r="L4493" s="37"/>
      <c r="M4493" s="38" t="str">
        <f t="shared" si="144"/>
        <v/>
      </c>
      <c r="N4493" s="39" t="str">
        <f t="shared" si="145"/>
        <v/>
      </c>
    </row>
    <row r="4494" spans="2:14" x14ac:dyDescent="0.25">
      <c r="B4494" s="16" t="str">
        <f>IF(C4494="","",SUMIF('Account Ref'!B:B,'Trade Sheet'!C4494,'Account Ref'!A:A))</f>
        <v/>
      </c>
      <c r="C4494" s="33"/>
      <c r="D4494" s="34"/>
      <c r="E4494" s="34"/>
      <c r="L4494" s="37"/>
      <c r="M4494" s="38" t="str">
        <f t="shared" si="144"/>
        <v/>
      </c>
      <c r="N4494" s="39" t="str">
        <f t="shared" si="145"/>
        <v/>
      </c>
    </row>
    <row r="4495" spans="2:14" x14ac:dyDescent="0.25">
      <c r="B4495" s="16" t="str">
        <f>IF(C4495="","",SUMIF('Account Ref'!B:B,'Trade Sheet'!C4495,'Account Ref'!A:A))</f>
        <v/>
      </c>
      <c r="C4495" s="33"/>
      <c r="D4495" s="34"/>
      <c r="E4495" s="34"/>
      <c r="L4495" s="37"/>
      <c r="M4495" s="38" t="str">
        <f t="shared" si="144"/>
        <v/>
      </c>
      <c r="N4495" s="39" t="str">
        <f t="shared" si="145"/>
        <v/>
      </c>
    </row>
    <row r="4496" spans="2:14" x14ac:dyDescent="0.25">
      <c r="B4496" s="16" t="str">
        <f>IF(C4496="","",SUMIF('Account Ref'!B:B,'Trade Sheet'!C4496,'Account Ref'!A:A))</f>
        <v/>
      </c>
      <c r="C4496" s="33"/>
      <c r="D4496" s="34"/>
      <c r="E4496" s="34"/>
      <c r="L4496" s="37"/>
      <c r="M4496" s="38" t="str">
        <f t="shared" si="144"/>
        <v/>
      </c>
      <c r="N4496" s="39" t="str">
        <f t="shared" si="145"/>
        <v/>
      </c>
    </row>
    <row r="4497" spans="2:14" x14ac:dyDescent="0.25">
      <c r="B4497" s="16" t="str">
        <f>IF(C4497="","",SUMIF('Account Ref'!B:B,'Trade Sheet'!C4497,'Account Ref'!A:A))</f>
        <v/>
      </c>
      <c r="C4497" s="33"/>
      <c r="D4497" s="34"/>
      <c r="E4497" s="34"/>
      <c r="L4497" s="37"/>
      <c r="M4497" s="38" t="str">
        <f t="shared" si="144"/>
        <v/>
      </c>
      <c r="N4497" s="39" t="str">
        <f t="shared" si="145"/>
        <v/>
      </c>
    </row>
    <row r="4498" spans="2:14" x14ac:dyDescent="0.25">
      <c r="B4498" s="16" t="str">
        <f>IF(C4498="","",SUMIF('Account Ref'!B:B,'Trade Sheet'!C4498,'Account Ref'!A:A))</f>
        <v/>
      </c>
      <c r="C4498" s="33"/>
      <c r="D4498" s="34"/>
      <c r="E4498" s="34"/>
      <c r="L4498" s="37"/>
      <c r="M4498" s="38" t="str">
        <f t="shared" si="144"/>
        <v/>
      </c>
      <c r="N4498" s="39" t="str">
        <f t="shared" si="145"/>
        <v/>
      </c>
    </row>
    <row r="4499" spans="2:14" x14ac:dyDescent="0.25">
      <c r="B4499" s="16" t="str">
        <f>IF(C4499="","",SUMIF('Account Ref'!B:B,'Trade Sheet'!C4499,'Account Ref'!A:A))</f>
        <v/>
      </c>
      <c r="C4499" s="33"/>
      <c r="D4499" s="34"/>
      <c r="E4499" s="34"/>
      <c r="L4499" s="37"/>
      <c r="M4499" s="38" t="str">
        <f t="shared" si="144"/>
        <v/>
      </c>
      <c r="N4499" s="39" t="str">
        <f t="shared" si="145"/>
        <v/>
      </c>
    </row>
    <row r="4500" spans="2:14" x14ac:dyDescent="0.25">
      <c r="B4500" s="16" t="str">
        <f>IF(C4500="","",SUMIF('Account Ref'!B:B,'Trade Sheet'!C4500,'Account Ref'!A:A))</f>
        <v/>
      </c>
      <c r="C4500" s="33"/>
      <c r="D4500" s="34"/>
      <c r="E4500" s="34"/>
      <c r="L4500" s="37"/>
      <c r="M4500" s="38" t="str">
        <f t="shared" si="144"/>
        <v/>
      </c>
      <c r="N4500" s="39" t="str">
        <f t="shared" si="145"/>
        <v/>
      </c>
    </row>
    <row r="4501" spans="2:14" x14ac:dyDescent="0.25">
      <c r="B4501" s="16" t="str">
        <f>IF(C4501="","",SUMIF('Account Ref'!B:B,'Trade Sheet'!C4501,'Account Ref'!A:A))</f>
        <v/>
      </c>
      <c r="C4501" s="33"/>
      <c r="D4501" s="34"/>
      <c r="E4501" s="34"/>
      <c r="L4501" s="37"/>
      <c r="M4501" s="38" t="str">
        <f t="shared" si="144"/>
        <v/>
      </c>
      <c r="N4501" s="39" t="str">
        <f t="shared" si="145"/>
        <v/>
      </c>
    </row>
    <row r="4502" spans="2:14" x14ac:dyDescent="0.25">
      <c r="B4502" s="16" t="str">
        <f>IF(C4502="","",SUMIF('Account Ref'!B:B,'Trade Sheet'!C4502,'Account Ref'!A:A))</f>
        <v/>
      </c>
      <c r="C4502" s="33"/>
      <c r="D4502" s="34"/>
      <c r="E4502" s="34"/>
      <c r="L4502" s="37"/>
      <c r="M4502" s="38" t="str">
        <f t="shared" si="144"/>
        <v/>
      </c>
      <c r="N4502" s="39" t="str">
        <f t="shared" si="145"/>
        <v/>
      </c>
    </row>
    <row r="4503" spans="2:14" x14ac:dyDescent="0.25">
      <c r="B4503" s="16" t="str">
        <f>IF(C4503="","",SUMIF('Account Ref'!B:B,'Trade Sheet'!C4503,'Account Ref'!A:A))</f>
        <v/>
      </c>
      <c r="C4503" s="33"/>
      <c r="D4503" s="34"/>
      <c r="E4503" s="34"/>
      <c r="L4503" s="37"/>
      <c r="M4503" s="38" t="str">
        <f t="shared" si="144"/>
        <v/>
      </c>
      <c r="N4503" s="39" t="str">
        <f t="shared" si="145"/>
        <v/>
      </c>
    </row>
    <row r="4504" spans="2:14" x14ac:dyDescent="0.25">
      <c r="B4504" s="16" t="str">
        <f>IF(C4504="","",SUMIF('Account Ref'!B:B,'Trade Sheet'!C4504,'Account Ref'!A:A))</f>
        <v/>
      </c>
      <c r="C4504" s="33"/>
      <c r="D4504" s="34"/>
      <c r="E4504" s="34"/>
      <c r="L4504" s="37"/>
      <c r="M4504" s="38" t="str">
        <f t="shared" si="144"/>
        <v/>
      </c>
      <c r="N4504" s="39" t="str">
        <f t="shared" si="145"/>
        <v/>
      </c>
    </row>
    <row r="4505" spans="2:14" x14ac:dyDescent="0.25">
      <c r="B4505" s="16" t="str">
        <f>IF(C4505="","",SUMIF('Account Ref'!B:B,'Trade Sheet'!C4505,'Account Ref'!A:A))</f>
        <v/>
      </c>
      <c r="C4505" s="33"/>
      <c r="D4505" s="34"/>
      <c r="E4505" s="34"/>
      <c r="L4505" s="37"/>
      <c r="M4505" s="38" t="str">
        <f t="shared" si="144"/>
        <v/>
      </c>
      <c r="N4505" s="39" t="str">
        <f t="shared" si="145"/>
        <v/>
      </c>
    </row>
    <row r="4506" spans="2:14" x14ac:dyDescent="0.25">
      <c r="B4506" s="16" t="str">
        <f>IF(C4506="","",SUMIF('Account Ref'!B:B,'Trade Sheet'!C4506,'Account Ref'!A:A))</f>
        <v/>
      </c>
      <c r="C4506" s="33"/>
      <c r="D4506" s="34"/>
      <c r="E4506" s="34"/>
      <c r="L4506" s="37"/>
      <c r="M4506" s="38" t="str">
        <f t="shared" si="144"/>
        <v/>
      </c>
      <c r="N4506" s="39" t="str">
        <f t="shared" si="145"/>
        <v/>
      </c>
    </row>
    <row r="4507" spans="2:14" x14ac:dyDescent="0.25">
      <c r="B4507" s="16" t="str">
        <f>IF(C4507="","",SUMIF('Account Ref'!B:B,'Trade Sheet'!C4507,'Account Ref'!A:A))</f>
        <v/>
      </c>
      <c r="C4507" s="33"/>
      <c r="D4507" s="34"/>
      <c r="E4507" s="34"/>
      <c r="L4507" s="37"/>
      <c r="M4507" s="38" t="str">
        <f t="shared" si="144"/>
        <v/>
      </c>
      <c r="N4507" s="39" t="str">
        <f t="shared" si="145"/>
        <v/>
      </c>
    </row>
    <row r="4508" spans="2:14" x14ac:dyDescent="0.25">
      <c r="B4508" s="16" t="str">
        <f>IF(C4508="","",SUMIF('Account Ref'!B:B,'Trade Sheet'!C4508,'Account Ref'!A:A))</f>
        <v/>
      </c>
      <c r="C4508" s="33"/>
      <c r="D4508" s="34"/>
      <c r="E4508" s="34"/>
      <c r="L4508" s="37"/>
      <c r="M4508" s="38" t="str">
        <f t="shared" si="144"/>
        <v/>
      </c>
      <c r="N4508" s="39" t="str">
        <f t="shared" si="145"/>
        <v/>
      </c>
    </row>
    <row r="4509" spans="2:14" x14ac:dyDescent="0.25">
      <c r="B4509" s="16" t="str">
        <f>IF(C4509="","",SUMIF('Account Ref'!B:B,'Trade Sheet'!C4509,'Account Ref'!A:A))</f>
        <v/>
      </c>
      <c r="C4509" s="33"/>
      <c r="D4509" s="34"/>
      <c r="E4509" s="34"/>
      <c r="L4509" s="37"/>
      <c r="M4509" s="38" t="str">
        <f t="shared" si="144"/>
        <v/>
      </c>
      <c r="N4509" s="39" t="str">
        <f t="shared" si="145"/>
        <v/>
      </c>
    </row>
    <row r="4510" spans="2:14" x14ac:dyDescent="0.25">
      <c r="B4510" s="16" t="str">
        <f>IF(C4510="","",SUMIF('Account Ref'!B:B,'Trade Sheet'!C4510,'Account Ref'!A:A))</f>
        <v/>
      </c>
      <c r="C4510" s="33"/>
      <c r="D4510" s="34"/>
      <c r="E4510" s="34"/>
      <c r="L4510" s="37"/>
      <c r="M4510" s="38" t="str">
        <f t="shared" si="144"/>
        <v/>
      </c>
      <c r="N4510" s="39" t="str">
        <f t="shared" si="145"/>
        <v/>
      </c>
    </row>
    <row r="4511" spans="2:14" x14ac:dyDescent="0.25">
      <c r="B4511" s="16" t="str">
        <f>IF(C4511="","",SUMIF('Account Ref'!B:B,'Trade Sheet'!C4511,'Account Ref'!A:A))</f>
        <v/>
      </c>
      <c r="C4511" s="33"/>
      <c r="D4511" s="34"/>
      <c r="E4511" s="34"/>
      <c r="L4511" s="37"/>
      <c r="M4511" s="38" t="str">
        <f t="shared" si="144"/>
        <v/>
      </c>
      <c r="N4511" s="39" t="str">
        <f t="shared" si="145"/>
        <v/>
      </c>
    </row>
    <row r="4512" spans="2:14" x14ac:dyDescent="0.25">
      <c r="B4512" s="16" t="str">
        <f>IF(C4512="","",SUMIF('Account Ref'!B:B,'Trade Sheet'!C4512,'Account Ref'!A:A))</f>
        <v/>
      </c>
      <c r="C4512" s="33"/>
      <c r="D4512" s="34"/>
      <c r="E4512" s="34"/>
      <c r="L4512" s="37"/>
      <c r="M4512" s="38" t="str">
        <f t="shared" si="144"/>
        <v/>
      </c>
      <c r="N4512" s="39" t="str">
        <f t="shared" si="145"/>
        <v/>
      </c>
    </row>
    <row r="4513" spans="2:14" x14ac:dyDescent="0.25">
      <c r="B4513" s="16" t="str">
        <f>IF(C4513="","",SUMIF('Account Ref'!B:B,'Trade Sheet'!C4513,'Account Ref'!A:A))</f>
        <v/>
      </c>
      <c r="C4513" s="33"/>
      <c r="D4513" s="34"/>
      <c r="E4513" s="34"/>
      <c r="L4513" s="37"/>
      <c r="M4513" s="38" t="str">
        <f t="shared" si="144"/>
        <v/>
      </c>
      <c r="N4513" s="39" t="str">
        <f t="shared" si="145"/>
        <v/>
      </c>
    </row>
    <row r="4514" spans="2:14" x14ac:dyDescent="0.25">
      <c r="B4514" s="16" t="str">
        <f>IF(C4514="","",SUMIF('Account Ref'!B:B,'Trade Sheet'!C4514,'Account Ref'!A:A))</f>
        <v/>
      </c>
      <c r="C4514" s="33"/>
      <c r="D4514" s="34"/>
      <c r="E4514" s="34"/>
      <c r="L4514" s="37"/>
      <c r="M4514" s="38" t="str">
        <f t="shared" si="144"/>
        <v/>
      </c>
      <c r="N4514" s="39" t="str">
        <f t="shared" si="145"/>
        <v/>
      </c>
    </row>
    <row r="4515" spans="2:14" x14ac:dyDescent="0.25">
      <c r="B4515" s="16" t="str">
        <f>IF(C4515="","",SUMIF('Account Ref'!B:B,'Trade Sheet'!C4515,'Account Ref'!A:A))</f>
        <v/>
      </c>
      <c r="C4515" s="33"/>
      <c r="D4515" s="34"/>
      <c r="E4515" s="34"/>
      <c r="L4515" s="37"/>
      <c r="M4515" s="38" t="str">
        <f t="shared" si="144"/>
        <v/>
      </c>
      <c r="N4515" s="39" t="str">
        <f t="shared" si="145"/>
        <v/>
      </c>
    </row>
    <row r="4516" spans="2:14" x14ac:dyDescent="0.25">
      <c r="B4516" s="16" t="str">
        <f>IF(C4516="","",SUMIF('Account Ref'!B:B,'Trade Sheet'!C4516,'Account Ref'!A:A))</f>
        <v/>
      </c>
      <c r="C4516" s="33"/>
      <c r="D4516" s="34"/>
      <c r="E4516" s="34"/>
      <c r="L4516" s="37"/>
      <c r="M4516" s="38" t="str">
        <f t="shared" si="144"/>
        <v/>
      </c>
      <c r="N4516" s="39" t="str">
        <f t="shared" si="145"/>
        <v/>
      </c>
    </row>
    <row r="4517" spans="2:14" x14ac:dyDescent="0.25">
      <c r="B4517" s="16" t="str">
        <f>IF(C4517="","",SUMIF('Account Ref'!B:B,'Trade Sheet'!C4517,'Account Ref'!A:A))</f>
        <v/>
      </c>
      <c r="C4517" s="33"/>
      <c r="D4517" s="34"/>
      <c r="E4517" s="34"/>
      <c r="L4517" s="37"/>
      <c r="M4517" s="38" t="str">
        <f t="shared" si="144"/>
        <v/>
      </c>
      <c r="N4517" s="39" t="str">
        <f t="shared" si="145"/>
        <v/>
      </c>
    </row>
    <row r="4518" spans="2:14" x14ac:dyDescent="0.25">
      <c r="B4518" s="16" t="str">
        <f>IF(C4518="","",SUMIF('Account Ref'!B:B,'Trade Sheet'!C4518,'Account Ref'!A:A))</f>
        <v/>
      </c>
      <c r="C4518" s="33"/>
      <c r="D4518" s="34"/>
      <c r="E4518" s="34"/>
      <c r="L4518" s="37"/>
      <c r="M4518" s="38" t="str">
        <f t="shared" si="144"/>
        <v/>
      </c>
      <c r="N4518" s="39" t="str">
        <f t="shared" si="145"/>
        <v/>
      </c>
    </row>
    <row r="4519" spans="2:14" x14ac:dyDescent="0.25">
      <c r="B4519" s="16" t="str">
        <f>IF(C4519="","",SUMIF('Account Ref'!B:B,'Trade Sheet'!C4519,'Account Ref'!A:A))</f>
        <v/>
      </c>
      <c r="C4519" s="33"/>
      <c r="D4519" s="34"/>
      <c r="E4519" s="34"/>
      <c r="L4519" s="37"/>
      <c r="M4519" s="38" t="str">
        <f t="shared" si="144"/>
        <v/>
      </c>
      <c r="N4519" s="39" t="str">
        <f t="shared" si="145"/>
        <v/>
      </c>
    </row>
    <row r="4520" spans="2:14" x14ac:dyDescent="0.25">
      <c r="B4520" s="16" t="str">
        <f>IF(C4520="","",SUMIF('Account Ref'!B:B,'Trade Sheet'!C4520,'Account Ref'!A:A))</f>
        <v/>
      </c>
      <c r="C4520" s="33"/>
      <c r="D4520" s="34"/>
      <c r="E4520" s="34"/>
      <c r="L4520" s="37"/>
      <c r="M4520" s="38" t="str">
        <f t="shared" ref="M4520:M4583" si="146">IF(H4520="","",H4520*L4520)</f>
        <v/>
      </c>
      <c r="N4520" s="39" t="str">
        <f t="shared" ref="N4520:N4583" si="147">IF(M4520="","",I4520*-M4520)</f>
        <v/>
      </c>
    </row>
    <row r="4521" spans="2:14" x14ac:dyDescent="0.25">
      <c r="B4521" s="16" t="str">
        <f>IF(C4521="","",SUMIF('Account Ref'!B:B,'Trade Sheet'!C4521,'Account Ref'!A:A))</f>
        <v/>
      </c>
      <c r="C4521" s="33"/>
      <c r="D4521" s="34"/>
      <c r="E4521" s="34"/>
      <c r="L4521" s="37"/>
      <c r="M4521" s="38" t="str">
        <f t="shared" si="146"/>
        <v/>
      </c>
      <c r="N4521" s="39" t="str">
        <f t="shared" si="147"/>
        <v/>
      </c>
    </row>
    <row r="4522" spans="2:14" x14ac:dyDescent="0.25">
      <c r="B4522" s="16" t="str">
        <f>IF(C4522="","",SUMIF('Account Ref'!B:B,'Trade Sheet'!C4522,'Account Ref'!A:A))</f>
        <v/>
      </c>
      <c r="C4522" s="33"/>
      <c r="D4522" s="34"/>
      <c r="E4522" s="34"/>
      <c r="L4522" s="37"/>
      <c r="M4522" s="38" t="str">
        <f t="shared" si="146"/>
        <v/>
      </c>
      <c r="N4522" s="39" t="str">
        <f t="shared" si="147"/>
        <v/>
      </c>
    </row>
    <row r="4523" spans="2:14" x14ac:dyDescent="0.25">
      <c r="B4523" s="16" t="str">
        <f>IF(C4523="","",SUMIF('Account Ref'!B:B,'Trade Sheet'!C4523,'Account Ref'!A:A))</f>
        <v/>
      </c>
      <c r="C4523" s="33"/>
      <c r="D4523" s="34"/>
      <c r="E4523" s="34"/>
      <c r="L4523" s="37"/>
      <c r="M4523" s="38" t="str">
        <f t="shared" si="146"/>
        <v/>
      </c>
      <c r="N4523" s="39" t="str">
        <f t="shared" si="147"/>
        <v/>
      </c>
    </row>
    <row r="4524" spans="2:14" x14ac:dyDescent="0.25">
      <c r="B4524" s="16" t="str">
        <f>IF(C4524="","",SUMIF('Account Ref'!B:B,'Trade Sheet'!C4524,'Account Ref'!A:A))</f>
        <v/>
      </c>
      <c r="C4524" s="33"/>
      <c r="D4524" s="34"/>
      <c r="E4524" s="34"/>
      <c r="L4524" s="37"/>
      <c r="M4524" s="38" t="str">
        <f t="shared" si="146"/>
        <v/>
      </c>
      <c r="N4524" s="39" t="str">
        <f t="shared" si="147"/>
        <v/>
      </c>
    </row>
    <row r="4525" spans="2:14" x14ac:dyDescent="0.25">
      <c r="B4525" s="16" t="str">
        <f>IF(C4525="","",SUMIF('Account Ref'!B:B,'Trade Sheet'!C4525,'Account Ref'!A:A))</f>
        <v/>
      </c>
      <c r="C4525" s="33"/>
      <c r="D4525" s="34"/>
      <c r="E4525" s="34"/>
      <c r="L4525" s="37"/>
      <c r="M4525" s="38" t="str">
        <f t="shared" si="146"/>
        <v/>
      </c>
      <c r="N4525" s="39" t="str">
        <f t="shared" si="147"/>
        <v/>
      </c>
    </row>
    <row r="4526" spans="2:14" x14ac:dyDescent="0.25">
      <c r="B4526" s="16" t="str">
        <f>IF(C4526="","",SUMIF('Account Ref'!B:B,'Trade Sheet'!C4526,'Account Ref'!A:A))</f>
        <v/>
      </c>
      <c r="C4526" s="33"/>
      <c r="D4526" s="34"/>
      <c r="E4526" s="34"/>
      <c r="L4526" s="37"/>
      <c r="M4526" s="38" t="str">
        <f t="shared" si="146"/>
        <v/>
      </c>
      <c r="N4526" s="39" t="str">
        <f t="shared" si="147"/>
        <v/>
      </c>
    </row>
    <row r="4527" spans="2:14" x14ac:dyDescent="0.25">
      <c r="B4527" s="16" t="str">
        <f>IF(C4527="","",SUMIF('Account Ref'!B:B,'Trade Sheet'!C4527,'Account Ref'!A:A))</f>
        <v/>
      </c>
      <c r="C4527" s="33"/>
      <c r="D4527" s="34"/>
      <c r="E4527" s="34"/>
      <c r="L4527" s="37"/>
      <c r="M4527" s="38" t="str">
        <f t="shared" si="146"/>
        <v/>
      </c>
      <c r="N4527" s="39" t="str">
        <f t="shared" si="147"/>
        <v/>
      </c>
    </row>
    <row r="4528" spans="2:14" x14ac:dyDescent="0.25">
      <c r="B4528" s="16" t="str">
        <f>IF(C4528="","",SUMIF('Account Ref'!B:B,'Trade Sheet'!C4528,'Account Ref'!A:A))</f>
        <v/>
      </c>
      <c r="C4528" s="33"/>
      <c r="D4528" s="34"/>
      <c r="E4528" s="34"/>
      <c r="L4528" s="37"/>
      <c r="M4528" s="38" t="str">
        <f t="shared" si="146"/>
        <v/>
      </c>
      <c r="N4528" s="39" t="str">
        <f t="shared" si="147"/>
        <v/>
      </c>
    </row>
    <row r="4529" spans="2:14" x14ac:dyDescent="0.25">
      <c r="B4529" s="16" t="str">
        <f>IF(C4529="","",SUMIF('Account Ref'!B:B,'Trade Sheet'!C4529,'Account Ref'!A:A))</f>
        <v/>
      </c>
      <c r="C4529" s="33"/>
      <c r="D4529" s="34"/>
      <c r="E4529" s="34"/>
      <c r="L4529" s="37"/>
      <c r="M4529" s="38" t="str">
        <f t="shared" si="146"/>
        <v/>
      </c>
      <c r="N4529" s="39" t="str">
        <f t="shared" si="147"/>
        <v/>
      </c>
    </row>
    <row r="4530" spans="2:14" x14ac:dyDescent="0.25">
      <c r="B4530" s="16" t="str">
        <f>IF(C4530="","",SUMIF('Account Ref'!B:B,'Trade Sheet'!C4530,'Account Ref'!A:A))</f>
        <v/>
      </c>
      <c r="C4530" s="33"/>
      <c r="D4530" s="34"/>
      <c r="E4530" s="34"/>
      <c r="L4530" s="37"/>
      <c r="M4530" s="38" t="str">
        <f t="shared" si="146"/>
        <v/>
      </c>
      <c r="N4530" s="39" t="str">
        <f t="shared" si="147"/>
        <v/>
      </c>
    </row>
    <row r="4531" spans="2:14" x14ac:dyDescent="0.25">
      <c r="B4531" s="16" t="str">
        <f>IF(C4531="","",SUMIF('Account Ref'!B:B,'Trade Sheet'!C4531,'Account Ref'!A:A))</f>
        <v/>
      </c>
      <c r="C4531" s="33"/>
      <c r="D4531" s="34"/>
      <c r="E4531" s="34"/>
      <c r="L4531" s="37"/>
      <c r="M4531" s="38" t="str">
        <f t="shared" si="146"/>
        <v/>
      </c>
      <c r="N4531" s="39" t="str">
        <f t="shared" si="147"/>
        <v/>
      </c>
    </row>
    <row r="4532" spans="2:14" x14ac:dyDescent="0.25">
      <c r="B4532" s="16" t="str">
        <f>IF(C4532="","",SUMIF('Account Ref'!B:B,'Trade Sheet'!C4532,'Account Ref'!A:A))</f>
        <v/>
      </c>
      <c r="C4532" s="33"/>
      <c r="D4532" s="34"/>
      <c r="E4532" s="34"/>
      <c r="L4532" s="37"/>
      <c r="M4532" s="38" t="str">
        <f t="shared" si="146"/>
        <v/>
      </c>
      <c r="N4532" s="39" t="str">
        <f t="shared" si="147"/>
        <v/>
      </c>
    </row>
    <row r="4533" spans="2:14" x14ac:dyDescent="0.25">
      <c r="B4533" s="16" t="str">
        <f>IF(C4533="","",SUMIF('Account Ref'!B:B,'Trade Sheet'!C4533,'Account Ref'!A:A))</f>
        <v/>
      </c>
      <c r="C4533" s="33"/>
      <c r="D4533" s="34"/>
      <c r="E4533" s="34"/>
      <c r="L4533" s="37"/>
      <c r="M4533" s="38" t="str">
        <f t="shared" si="146"/>
        <v/>
      </c>
      <c r="N4533" s="39" t="str">
        <f t="shared" si="147"/>
        <v/>
      </c>
    </row>
    <row r="4534" spans="2:14" x14ac:dyDescent="0.25">
      <c r="B4534" s="16" t="str">
        <f>IF(C4534="","",SUMIF('Account Ref'!B:B,'Trade Sheet'!C4534,'Account Ref'!A:A))</f>
        <v/>
      </c>
      <c r="C4534" s="33"/>
      <c r="D4534" s="34"/>
      <c r="E4534" s="34"/>
      <c r="L4534" s="37"/>
      <c r="M4534" s="38" t="str">
        <f t="shared" si="146"/>
        <v/>
      </c>
      <c r="N4534" s="39" t="str">
        <f t="shared" si="147"/>
        <v/>
      </c>
    </row>
    <row r="4535" spans="2:14" x14ac:dyDescent="0.25">
      <c r="B4535" s="16" t="str">
        <f>IF(C4535="","",SUMIF('Account Ref'!B:B,'Trade Sheet'!C4535,'Account Ref'!A:A))</f>
        <v/>
      </c>
      <c r="C4535" s="33"/>
      <c r="D4535" s="34"/>
      <c r="E4535" s="34"/>
      <c r="L4535" s="37"/>
      <c r="M4535" s="38" t="str">
        <f t="shared" si="146"/>
        <v/>
      </c>
      <c r="N4535" s="39" t="str">
        <f t="shared" si="147"/>
        <v/>
      </c>
    </row>
    <row r="4536" spans="2:14" x14ac:dyDescent="0.25">
      <c r="B4536" s="16" t="str">
        <f>IF(C4536="","",SUMIF('Account Ref'!B:B,'Trade Sheet'!C4536,'Account Ref'!A:A))</f>
        <v/>
      </c>
      <c r="C4536" s="33"/>
      <c r="D4536" s="34"/>
      <c r="E4536" s="34"/>
      <c r="L4536" s="37"/>
      <c r="M4536" s="38" t="str">
        <f t="shared" si="146"/>
        <v/>
      </c>
      <c r="N4536" s="39" t="str">
        <f t="shared" si="147"/>
        <v/>
      </c>
    </row>
    <row r="4537" spans="2:14" x14ac:dyDescent="0.25">
      <c r="B4537" s="16" t="str">
        <f>IF(C4537="","",SUMIF('Account Ref'!B:B,'Trade Sheet'!C4537,'Account Ref'!A:A))</f>
        <v/>
      </c>
      <c r="C4537" s="33"/>
      <c r="D4537" s="34"/>
      <c r="E4537" s="34"/>
      <c r="L4537" s="37"/>
      <c r="M4537" s="38" t="str">
        <f t="shared" si="146"/>
        <v/>
      </c>
      <c r="N4537" s="39" t="str">
        <f t="shared" si="147"/>
        <v/>
      </c>
    </row>
    <row r="4538" spans="2:14" x14ac:dyDescent="0.25">
      <c r="B4538" s="16" t="str">
        <f>IF(C4538="","",SUMIF('Account Ref'!B:B,'Trade Sheet'!C4538,'Account Ref'!A:A))</f>
        <v/>
      </c>
      <c r="C4538" s="33"/>
      <c r="D4538" s="34"/>
      <c r="E4538" s="34"/>
      <c r="L4538" s="37"/>
      <c r="M4538" s="38" t="str">
        <f t="shared" si="146"/>
        <v/>
      </c>
      <c r="N4538" s="39" t="str">
        <f t="shared" si="147"/>
        <v/>
      </c>
    </row>
    <row r="4539" spans="2:14" x14ac:dyDescent="0.25">
      <c r="B4539" s="16" t="str">
        <f>IF(C4539="","",SUMIF('Account Ref'!B:B,'Trade Sheet'!C4539,'Account Ref'!A:A))</f>
        <v/>
      </c>
      <c r="C4539" s="33"/>
      <c r="D4539" s="34"/>
      <c r="E4539" s="34"/>
      <c r="L4539" s="37"/>
      <c r="M4539" s="38" t="str">
        <f t="shared" si="146"/>
        <v/>
      </c>
      <c r="N4539" s="39" t="str">
        <f t="shared" si="147"/>
        <v/>
      </c>
    </row>
    <row r="4540" spans="2:14" x14ac:dyDescent="0.25">
      <c r="B4540" s="16" t="str">
        <f>IF(C4540="","",SUMIF('Account Ref'!B:B,'Trade Sheet'!C4540,'Account Ref'!A:A))</f>
        <v/>
      </c>
      <c r="C4540" s="33"/>
      <c r="D4540" s="34"/>
      <c r="E4540" s="34"/>
      <c r="L4540" s="37"/>
      <c r="M4540" s="38" t="str">
        <f t="shared" si="146"/>
        <v/>
      </c>
      <c r="N4540" s="39" t="str">
        <f t="shared" si="147"/>
        <v/>
      </c>
    </row>
    <row r="4541" spans="2:14" x14ac:dyDescent="0.25">
      <c r="B4541" s="16" t="str">
        <f>IF(C4541="","",SUMIF('Account Ref'!B:B,'Trade Sheet'!C4541,'Account Ref'!A:A))</f>
        <v/>
      </c>
      <c r="C4541" s="33"/>
      <c r="D4541" s="34"/>
      <c r="E4541" s="34"/>
      <c r="L4541" s="37"/>
      <c r="M4541" s="38" t="str">
        <f t="shared" si="146"/>
        <v/>
      </c>
      <c r="N4541" s="39" t="str">
        <f t="shared" si="147"/>
        <v/>
      </c>
    </row>
    <row r="4542" spans="2:14" x14ac:dyDescent="0.25">
      <c r="B4542" s="16" t="str">
        <f>IF(C4542="","",SUMIF('Account Ref'!B:B,'Trade Sheet'!C4542,'Account Ref'!A:A))</f>
        <v/>
      </c>
      <c r="C4542" s="33"/>
      <c r="D4542" s="34"/>
      <c r="E4542" s="34"/>
      <c r="L4542" s="37"/>
      <c r="M4542" s="38" t="str">
        <f t="shared" si="146"/>
        <v/>
      </c>
      <c r="N4542" s="39" t="str">
        <f t="shared" si="147"/>
        <v/>
      </c>
    </row>
    <row r="4543" spans="2:14" x14ac:dyDescent="0.25">
      <c r="B4543" s="16" t="str">
        <f>IF(C4543="","",SUMIF('Account Ref'!B:B,'Trade Sheet'!C4543,'Account Ref'!A:A))</f>
        <v/>
      </c>
      <c r="C4543" s="33"/>
      <c r="D4543" s="34"/>
      <c r="E4543" s="34"/>
      <c r="L4543" s="37"/>
      <c r="M4543" s="38" t="str">
        <f t="shared" si="146"/>
        <v/>
      </c>
      <c r="N4543" s="39" t="str">
        <f t="shared" si="147"/>
        <v/>
      </c>
    </row>
    <row r="4544" spans="2:14" x14ac:dyDescent="0.25">
      <c r="B4544" s="16" t="str">
        <f>IF(C4544="","",SUMIF('Account Ref'!B:B,'Trade Sheet'!C4544,'Account Ref'!A:A))</f>
        <v/>
      </c>
      <c r="C4544" s="33"/>
      <c r="D4544" s="34"/>
      <c r="E4544" s="34"/>
      <c r="L4544" s="37"/>
      <c r="M4544" s="38" t="str">
        <f t="shared" si="146"/>
        <v/>
      </c>
      <c r="N4544" s="39" t="str">
        <f t="shared" si="147"/>
        <v/>
      </c>
    </row>
    <row r="4545" spans="2:14" x14ac:dyDescent="0.25">
      <c r="B4545" s="16" t="str">
        <f>IF(C4545="","",SUMIF('Account Ref'!B:B,'Trade Sheet'!C4545,'Account Ref'!A:A))</f>
        <v/>
      </c>
      <c r="C4545" s="33"/>
      <c r="D4545" s="34"/>
      <c r="E4545" s="34"/>
      <c r="L4545" s="37"/>
      <c r="M4545" s="38" t="str">
        <f t="shared" si="146"/>
        <v/>
      </c>
      <c r="N4545" s="39" t="str">
        <f t="shared" si="147"/>
        <v/>
      </c>
    </row>
    <row r="4546" spans="2:14" x14ac:dyDescent="0.25">
      <c r="B4546" s="16" t="str">
        <f>IF(C4546="","",SUMIF('Account Ref'!B:B,'Trade Sheet'!C4546,'Account Ref'!A:A))</f>
        <v/>
      </c>
      <c r="C4546" s="33"/>
      <c r="D4546" s="34"/>
      <c r="E4546" s="34"/>
      <c r="L4546" s="37"/>
      <c r="M4546" s="38" t="str">
        <f t="shared" si="146"/>
        <v/>
      </c>
      <c r="N4546" s="39" t="str">
        <f t="shared" si="147"/>
        <v/>
      </c>
    </row>
    <row r="4547" spans="2:14" x14ac:dyDescent="0.25">
      <c r="B4547" s="16" t="str">
        <f>IF(C4547="","",SUMIF('Account Ref'!B:B,'Trade Sheet'!C4547,'Account Ref'!A:A))</f>
        <v/>
      </c>
      <c r="C4547" s="33"/>
      <c r="D4547" s="34"/>
      <c r="E4547" s="34"/>
      <c r="L4547" s="37"/>
      <c r="M4547" s="38" t="str">
        <f t="shared" si="146"/>
        <v/>
      </c>
      <c r="N4547" s="39" t="str">
        <f t="shared" si="147"/>
        <v/>
      </c>
    </row>
    <row r="4548" spans="2:14" x14ac:dyDescent="0.25">
      <c r="B4548" s="16" t="str">
        <f>IF(C4548="","",SUMIF('Account Ref'!B:B,'Trade Sheet'!C4548,'Account Ref'!A:A))</f>
        <v/>
      </c>
      <c r="C4548" s="33"/>
      <c r="D4548" s="34"/>
      <c r="E4548" s="34"/>
      <c r="L4548" s="37"/>
      <c r="M4548" s="38" t="str">
        <f t="shared" si="146"/>
        <v/>
      </c>
      <c r="N4548" s="39" t="str">
        <f t="shared" si="147"/>
        <v/>
      </c>
    </row>
    <row r="4549" spans="2:14" x14ac:dyDescent="0.25">
      <c r="B4549" s="16" t="str">
        <f>IF(C4549="","",SUMIF('Account Ref'!B:B,'Trade Sheet'!C4549,'Account Ref'!A:A))</f>
        <v/>
      </c>
      <c r="C4549" s="33"/>
      <c r="D4549" s="34"/>
      <c r="E4549" s="34"/>
      <c r="L4549" s="37"/>
      <c r="M4549" s="38" t="str">
        <f t="shared" si="146"/>
        <v/>
      </c>
      <c r="N4549" s="39" t="str">
        <f t="shared" si="147"/>
        <v/>
      </c>
    </row>
    <row r="4550" spans="2:14" x14ac:dyDescent="0.25">
      <c r="B4550" s="16" t="str">
        <f>IF(C4550="","",SUMIF('Account Ref'!B:B,'Trade Sheet'!C4550,'Account Ref'!A:A))</f>
        <v/>
      </c>
      <c r="C4550" s="33"/>
      <c r="D4550" s="34"/>
      <c r="E4550" s="34"/>
      <c r="L4550" s="37"/>
      <c r="M4550" s="38" t="str">
        <f t="shared" si="146"/>
        <v/>
      </c>
      <c r="N4550" s="39" t="str">
        <f t="shared" si="147"/>
        <v/>
      </c>
    </row>
    <row r="4551" spans="2:14" x14ac:dyDescent="0.25">
      <c r="B4551" s="16" t="str">
        <f>IF(C4551="","",SUMIF('Account Ref'!B:B,'Trade Sheet'!C4551,'Account Ref'!A:A))</f>
        <v/>
      </c>
      <c r="C4551" s="33"/>
      <c r="D4551" s="34"/>
      <c r="E4551" s="34"/>
      <c r="L4551" s="37"/>
      <c r="M4551" s="38" t="str">
        <f t="shared" si="146"/>
        <v/>
      </c>
      <c r="N4551" s="39" t="str">
        <f t="shared" si="147"/>
        <v/>
      </c>
    </row>
    <row r="4552" spans="2:14" x14ac:dyDescent="0.25">
      <c r="B4552" s="16" t="str">
        <f>IF(C4552="","",SUMIF('Account Ref'!B:B,'Trade Sheet'!C4552,'Account Ref'!A:A))</f>
        <v/>
      </c>
      <c r="C4552" s="33"/>
      <c r="D4552" s="34"/>
      <c r="E4552" s="34"/>
      <c r="L4552" s="37"/>
      <c r="M4552" s="38" t="str">
        <f t="shared" si="146"/>
        <v/>
      </c>
      <c r="N4552" s="39" t="str">
        <f t="shared" si="147"/>
        <v/>
      </c>
    </row>
    <row r="4553" spans="2:14" x14ac:dyDescent="0.25">
      <c r="B4553" s="16" t="str">
        <f>IF(C4553="","",SUMIF('Account Ref'!B:B,'Trade Sheet'!C4553,'Account Ref'!A:A))</f>
        <v/>
      </c>
      <c r="C4553" s="33"/>
      <c r="D4553" s="34"/>
      <c r="E4553" s="34"/>
      <c r="L4553" s="37"/>
      <c r="M4553" s="38" t="str">
        <f t="shared" si="146"/>
        <v/>
      </c>
      <c r="N4553" s="39" t="str">
        <f t="shared" si="147"/>
        <v/>
      </c>
    </row>
    <row r="4554" spans="2:14" x14ac:dyDescent="0.25">
      <c r="B4554" s="16" t="str">
        <f>IF(C4554="","",SUMIF('Account Ref'!B:B,'Trade Sheet'!C4554,'Account Ref'!A:A))</f>
        <v/>
      </c>
      <c r="C4554" s="33"/>
      <c r="D4554" s="34"/>
      <c r="E4554" s="34"/>
      <c r="L4554" s="37"/>
      <c r="M4554" s="38" t="str">
        <f t="shared" si="146"/>
        <v/>
      </c>
      <c r="N4554" s="39" t="str">
        <f t="shared" si="147"/>
        <v/>
      </c>
    </row>
    <row r="4555" spans="2:14" x14ac:dyDescent="0.25">
      <c r="B4555" s="16" t="str">
        <f>IF(C4555="","",SUMIF('Account Ref'!B:B,'Trade Sheet'!C4555,'Account Ref'!A:A))</f>
        <v/>
      </c>
      <c r="C4555" s="33"/>
      <c r="D4555" s="34"/>
      <c r="E4555" s="34"/>
      <c r="L4555" s="37"/>
      <c r="M4555" s="38" t="str">
        <f t="shared" si="146"/>
        <v/>
      </c>
      <c r="N4555" s="39" t="str">
        <f t="shared" si="147"/>
        <v/>
      </c>
    </row>
    <row r="4556" spans="2:14" x14ac:dyDescent="0.25">
      <c r="B4556" s="16" t="str">
        <f>IF(C4556="","",SUMIF('Account Ref'!B:B,'Trade Sheet'!C4556,'Account Ref'!A:A))</f>
        <v/>
      </c>
      <c r="C4556" s="33"/>
      <c r="D4556" s="34"/>
      <c r="E4556" s="34"/>
      <c r="L4556" s="37"/>
      <c r="M4556" s="38" t="str">
        <f t="shared" si="146"/>
        <v/>
      </c>
      <c r="N4556" s="39" t="str">
        <f t="shared" si="147"/>
        <v/>
      </c>
    </row>
    <row r="4557" spans="2:14" x14ac:dyDescent="0.25">
      <c r="B4557" s="16" t="str">
        <f>IF(C4557="","",SUMIF('Account Ref'!B:B,'Trade Sheet'!C4557,'Account Ref'!A:A))</f>
        <v/>
      </c>
      <c r="C4557" s="33"/>
      <c r="D4557" s="34"/>
      <c r="E4557" s="34"/>
      <c r="L4557" s="37"/>
      <c r="M4557" s="38" t="str">
        <f t="shared" si="146"/>
        <v/>
      </c>
      <c r="N4557" s="39" t="str">
        <f t="shared" si="147"/>
        <v/>
      </c>
    </row>
    <row r="4558" spans="2:14" x14ac:dyDescent="0.25">
      <c r="B4558" s="16" t="str">
        <f>IF(C4558="","",SUMIF('Account Ref'!B:B,'Trade Sheet'!C4558,'Account Ref'!A:A))</f>
        <v/>
      </c>
      <c r="C4558" s="33"/>
      <c r="D4558" s="34"/>
      <c r="E4558" s="34"/>
      <c r="L4558" s="37"/>
      <c r="M4558" s="38" t="str">
        <f t="shared" si="146"/>
        <v/>
      </c>
      <c r="N4558" s="39" t="str">
        <f t="shared" si="147"/>
        <v/>
      </c>
    </row>
    <row r="4559" spans="2:14" x14ac:dyDescent="0.25">
      <c r="B4559" s="16" t="str">
        <f>IF(C4559="","",SUMIF('Account Ref'!B:B,'Trade Sheet'!C4559,'Account Ref'!A:A))</f>
        <v/>
      </c>
      <c r="C4559" s="33"/>
      <c r="D4559" s="34"/>
      <c r="E4559" s="34"/>
      <c r="L4559" s="37"/>
      <c r="M4559" s="38" t="str">
        <f t="shared" si="146"/>
        <v/>
      </c>
      <c r="N4559" s="39" t="str">
        <f t="shared" si="147"/>
        <v/>
      </c>
    </row>
    <row r="4560" spans="2:14" x14ac:dyDescent="0.25">
      <c r="B4560" s="16" t="str">
        <f>IF(C4560="","",SUMIF('Account Ref'!B:B,'Trade Sheet'!C4560,'Account Ref'!A:A))</f>
        <v/>
      </c>
      <c r="C4560" s="33"/>
      <c r="D4560" s="34"/>
      <c r="E4560" s="34"/>
      <c r="L4560" s="37"/>
      <c r="M4560" s="38" t="str">
        <f t="shared" si="146"/>
        <v/>
      </c>
      <c r="N4560" s="39" t="str">
        <f t="shared" si="147"/>
        <v/>
      </c>
    </row>
    <row r="4561" spans="2:14" x14ac:dyDescent="0.25">
      <c r="B4561" s="16" t="str">
        <f>IF(C4561="","",SUMIF('Account Ref'!B:B,'Trade Sheet'!C4561,'Account Ref'!A:A))</f>
        <v/>
      </c>
      <c r="C4561" s="33"/>
      <c r="D4561" s="34"/>
      <c r="E4561" s="34"/>
      <c r="L4561" s="37"/>
      <c r="M4561" s="38" t="str">
        <f t="shared" si="146"/>
        <v/>
      </c>
      <c r="N4561" s="39" t="str">
        <f t="shared" si="147"/>
        <v/>
      </c>
    </row>
    <row r="4562" spans="2:14" x14ac:dyDescent="0.25">
      <c r="B4562" s="16" t="str">
        <f>IF(C4562="","",SUMIF('Account Ref'!B:B,'Trade Sheet'!C4562,'Account Ref'!A:A))</f>
        <v/>
      </c>
      <c r="C4562" s="33"/>
      <c r="D4562" s="34"/>
      <c r="E4562" s="34"/>
      <c r="L4562" s="37"/>
      <c r="M4562" s="38" t="str">
        <f t="shared" si="146"/>
        <v/>
      </c>
      <c r="N4562" s="39" t="str">
        <f t="shared" si="147"/>
        <v/>
      </c>
    </row>
    <row r="4563" spans="2:14" x14ac:dyDescent="0.25">
      <c r="B4563" s="16" t="str">
        <f>IF(C4563="","",SUMIF('Account Ref'!B:B,'Trade Sheet'!C4563,'Account Ref'!A:A))</f>
        <v/>
      </c>
      <c r="C4563" s="33"/>
      <c r="D4563" s="34"/>
      <c r="E4563" s="34"/>
      <c r="L4563" s="37"/>
      <c r="M4563" s="38" t="str">
        <f t="shared" si="146"/>
        <v/>
      </c>
      <c r="N4563" s="39" t="str">
        <f t="shared" si="147"/>
        <v/>
      </c>
    </row>
    <row r="4564" spans="2:14" x14ac:dyDescent="0.25">
      <c r="B4564" s="16" t="str">
        <f>IF(C4564="","",SUMIF('Account Ref'!B:B,'Trade Sheet'!C4564,'Account Ref'!A:A))</f>
        <v/>
      </c>
      <c r="C4564" s="33"/>
      <c r="D4564" s="34"/>
      <c r="E4564" s="34"/>
      <c r="L4564" s="37"/>
      <c r="M4564" s="38" t="str">
        <f t="shared" si="146"/>
        <v/>
      </c>
      <c r="N4564" s="39" t="str">
        <f t="shared" si="147"/>
        <v/>
      </c>
    </row>
    <row r="4565" spans="2:14" x14ac:dyDescent="0.25">
      <c r="B4565" s="16" t="str">
        <f>IF(C4565="","",SUMIF('Account Ref'!B:B,'Trade Sheet'!C4565,'Account Ref'!A:A))</f>
        <v/>
      </c>
      <c r="C4565" s="33"/>
      <c r="D4565" s="34"/>
      <c r="E4565" s="34"/>
      <c r="L4565" s="37"/>
      <c r="M4565" s="38" t="str">
        <f t="shared" si="146"/>
        <v/>
      </c>
      <c r="N4565" s="39" t="str">
        <f t="shared" si="147"/>
        <v/>
      </c>
    </row>
    <row r="4566" spans="2:14" x14ac:dyDescent="0.25">
      <c r="B4566" s="16" t="str">
        <f>IF(C4566="","",SUMIF('Account Ref'!B:B,'Trade Sheet'!C4566,'Account Ref'!A:A))</f>
        <v/>
      </c>
      <c r="C4566" s="33"/>
      <c r="D4566" s="34"/>
      <c r="E4566" s="34"/>
      <c r="L4566" s="37"/>
      <c r="M4566" s="38" t="str">
        <f t="shared" si="146"/>
        <v/>
      </c>
      <c r="N4566" s="39" t="str">
        <f t="shared" si="147"/>
        <v/>
      </c>
    </row>
    <row r="4567" spans="2:14" x14ac:dyDescent="0.25">
      <c r="B4567" s="16" t="str">
        <f>IF(C4567="","",SUMIF('Account Ref'!B:B,'Trade Sheet'!C4567,'Account Ref'!A:A))</f>
        <v/>
      </c>
      <c r="C4567" s="33"/>
      <c r="D4567" s="34"/>
      <c r="E4567" s="34"/>
      <c r="L4567" s="37"/>
      <c r="M4567" s="38" t="str">
        <f t="shared" si="146"/>
        <v/>
      </c>
      <c r="N4567" s="39" t="str">
        <f t="shared" si="147"/>
        <v/>
      </c>
    </row>
    <row r="4568" spans="2:14" x14ac:dyDescent="0.25">
      <c r="B4568" s="16" t="str">
        <f>IF(C4568="","",SUMIF('Account Ref'!B:B,'Trade Sheet'!C4568,'Account Ref'!A:A))</f>
        <v/>
      </c>
      <c r="C4568" s="33"/>
      <c r="D4568" s="34"/>
      <c r="E4568" s="34"/>
      <c r="L4568" s="37"/>
      <c r="M4568" s="38" t="str">
        <f t="shared" si="146"/>
        <v/>
      </c>
      <c r="N4568" s="39" t="str">
        <f t="shared" si="147"/>
        <v/>
      </c>
    </row>
    <row r="4569" spans="2:14" x14ac:dyDescent="0.25">
      <c r="B4569" s="16" t="str">
        <f>IF(C4569="","",SUMIF('Account Ref'!B:B,'Trade Sheet'!C4569,'Account Ref'!A:A))</f>
        <v/>
      </c>
      <c r="C4569" s="33"/>
      <c r="D4569" s="34"/>
      <c r="E4569" s="34"/>
      <c r="L4569" s="37"/>
      <c r="M4569" s="38" t="str">
        <f t="shared" si="146"/>
        <v/>
      </c>
      <c r="N4569" s="39" t="str">
        <f t="shared" si="147"/>
        <v/>
      </c>
    </row>
    <row r="4570" spans="2:14" x14ac:dyDescent="0.25">
      <c r="B4570" s="16" t="str">
        <f>IF(C4570="","",SUMIF('Account Ref'!B:B,'Trade Sheet'!C4570,'Account Ref'!A:A))</f>
        <v/>
      </c>
      <c r="C4570" s="33"/>
      <c r="D4570" s="34"/>
      <c r="E4570" s="34"/>
      <c r="L4570" s="37"/>
      <c r="M4570" s="38" t="str">
        <f t="shared" si="146"/>
        <v/>
      </c>
      <c r="N4570" s="39" t="str">
        <f t="shared" si="147"/>
        <v/>
      </c>
    </row>
    <row r="4571" spans="2:14" x14ac:dyDescent="0.25">
      <c r="B4571" s="16" t="str">
        <f>IF(C4571="","",SUMIF('Account Ref'!B:B,'Trade Sheet'!C4571,'Account Ref'!A:A))</f>
        <v/>
      </c>
      <c r="C4571" s="33"/>
      <c r="D4571" s="34"/>
      <c r="E4571" s="34"/>
      <c r="L4571" s="37"/>
      <c r="M4571" s="38" t="str">
        <f t="shared" si="146"/>
        <v/>
      </c>
      <c r="N4571" s="39" t="str">
        <f t="shared" si="147"/>
        <v/>
      </c>
    </row>
    <row r="4572" spans="2:14" x14ac:dyDescent="0.25">
      <c r="B4572" s="16" t="str">
        <f>IF(C4572="","",SUMIF('Account Ref'!B:B,'Trade Sheet'!C4572,'Account Ref'!A:A))</f>
        <v/>
      </c>
      <c r="C4572" s="33"/>
      <c r="D4572" s="34"/>
      <c r="E4572" s="34"/>
      <c r="L4572" s="37"/>
      <c r="M4572" s="38" t="str">
        <f t="shared" si="146"/>
        <v/>
      </c>
      <c r="N4572" s="39" t="str">
        <f t="shared" si="147"/>
        <v/>
      </c>
    </row>
    <row r="4573" spans="2:14" x14ac:dyDescent="0.25">
      <c r="B4573" s="16" t="str">
        <f>IF(C4573="","",SUMIF('Account Ref'!B:B,'Trade Sheet'!C4573,'Account Ref'!A:A))</f>
        <v/>
      </c>
      <c r="C4573" s="33"/>
      <c r="D4573" s="34"/>
      <c r="E4573" s="34"/>
      <c r="L4573" s="37"/>
      <c r="M4573" s="38" t="str">
        <f t="shared" si="146"/>
        <v/>
      </c>
      <c r="N4573" s="39" t="str">
        <f t="shared" si="147"/>
        <v/>
      </c>
    </row>
    <row r="4574" spans="2:14" x14ac:dyDescent="0.25">
      <c r="B4574" s="16" t="str">
        <f>IF(C4574="","",SUMIF('Account Ref'!B:B,'Trade Sheet'!C4574,'Account Ref'!A:A))</f>
        <v/>
      </c>
      <c r="C4574" s="33"/>
      <c r="D4574" s="34"/>
      <c r="E4574" s="34"/>
      <c r="L4574" s="37"/>
      <c r="M4574" s="38" t="str">
        <f t="shared" si="146"/>
        <v/>
      </c>
      <c r="N4574" s="39" t="str">
        <f t="shared" si="147"/>
        <v/>
      </c>
    </row>
    <row r="4575" spans="2:14" x14ac:dyDescent="0.25">
      <c r="B4575" s="16" t="str">
        <f>IF(C4575="","",SUMIF('Account Ref'!B:B,'Trade Sheet'!C4575,'Account Ref'!A:A))</f>
        <v/>
      </c>
      <c r="C4575" s="33"/>
      <c r="D4575" s="34"/>
      <c r="E4575" s="34"/>
      <c r="L4575" s="37"/>
      <c r="M4575" s="38" t="str">
        <f t="shared" si="146"/>
        <v/>
      </c>
      <c r="N4575" s="39" t="str">
        <f t="shared" si="147"/>
        <v/>
      </c>
    </row>
    <row r="4576" spans="2:14" x14ac:dyDescent="0.25">
      <c r="B4576" s="16" t="str">
        <f>IF(C4576="","",SUMIF('Account Ref'!B:B,'Trade Sheet'!C4576,'Account Ref'!A:A))</f>
        <v/>
      </c>
      <c r="C4576" s="33"/>
      <c r="D4576" s="34"/>
      <c r="E4576" s="34"/>
      <c r="L4576" s="37"/>
      <c r="M4576" s="38" t="str">
        <f t="shared" si="146"/>
        <v/>
      </c>
      <c r="N4576" s="39" t="str">
        <f t="shared" si="147"/>
        <v/>
      </c>
    </row>
    <row r="4577" spans="2:14" x14ac:dyDescent="0.25">
      <c r="B4577" s="16" t="str">
        <f>IF(C4577="","",SUMIF('Account Ref'!B:B,'Trade Sheet'!C4577,'Account Ref'!A:A))</f>
        <v/>
      </c>
      <c r="C4577" s="33"/>
      <c r="D4577" s="34"/>
      <c r="E4577" s="34"/>
      <c r="L4577" s="37"/>
      <c r="M4577" s="38" t="str">
        <f t="shared" si="146"/>
        <v/>
      </c>
      <c r="N4577" s="39" t="str">
        <f t="shared" si="147"/>
        <v/>
      </c>
    </row>
    <row r="4578" spans="2:14" x14ac:dyDescent="0.25">
      <c r="B4578" s="16" t="str">
        <f>IF(C4578="","",SUMIF('Account Ref'!B:B,'Trade Sheet'!C4578,'Account Ref'!A:A))</f>
        <v/>
      </c>
      <c r="C4578" s="33"/>
      <c r="D4578" s="34"/>
      <c r="E4578" s="34"/>
      <c r="L4578" s="37"/>
      <c r="M4578" s="38" t="str">
        <f t="shared" si="146"/>
        <v/>
      </c>
      <c r="N4578" s="39" t="str">
        <f t="shared" si="147"/>
        <v/>
      </c>
    </row>
    <row r="4579" spans="2:14" x14ac:dyDescent="0.25">
      <c r="B4579" s="16" t="str">
        <f>IF(C4579="","",SUMIF('Account Ref'!B:B,'Trade Sheet'!C4579,'Account Ref'!A:A))</f>
        <v/>
      </c>
      <c r="C4579" s="33"/>
      <c r="D4579" s="34"/>
      <c r="E4579" s="34"/>
      <c r="L4579" s="37"/>
      <c r="M4579" s="38" t="str">
        <f t="shared" si="146"/>
        <v/>
      </c>
      <c r="N4579" s="39" t="str">
        <f t="shared" si="147"/>
        <v/>
      </c>
    </row>
    <row r="4580" spans="2:14" x14ac:dyDescent="0.25">
      <c r="B4580" s="16" t="str">
        <f>IF(C4580="","",SUMIF('Account Ref'!B:B,'Trade Sheet'!C4580,'Account Ref'!A:A))</f>
        <v/>
      </c>
      <c r="C4580" s="33"/>
      <c r="D4580" s="34"/>
      <c r="E4580" s="34"/>
      <c r="L4580" s="37"/>
      <c r="M4580" s="38" t="str">
        <f t="shared" si="146"/>
        <v/>
      </c>
      <c r="N4580" s="39" t="str">
        <f t="shared" si="147"/>
        <v/>
      </c>
    </row>
    <row r="4581" spans="2:14" x14ac:dyDescent="0.25">
      <c r="B4581" s="16" t="str">
        <f>IF(C4581="","",SUMIF('Account Ref'!B:B,'Trade Sheet'!C4581,'Account Ref'!A:A))</f>
        <v/>
      </c>
      <c r="C4581" s="33"/>
      <c r="D4581" s="34"/>
      <c r="E4581" s="34"/>
      <c r="L4581" s="37"/>
      <c r="M4581" s="38" t="str">
        <f t="shared" si="146"/>
        <v/>
      </c>
      <c r="N4581" s="39" t="str">
        <f t="shared" si="147"/>
        <v/>
      </c>
    </row>
    <row r="4582" spans="2:14" x14ac:dyDescent="0.25">
      <c r="B4582" s="16" t="str">
        <f>IF(C4582="","",SUMIF('Account Ref'!B:B,'Trade Sheet'!C4582,'Account Ref'!A:A))</f>
        <v/>
      </c>
      <c r="C4582" s="33"/>
      <c r="D4582" s="34"/>
      <c r="E4582" s="34"/>
      <c r="L4582" s="37"/>
      <c r="M4582" s="38" t="str">
        <f t="shared" si="146"/>
        <v/>
      </c>
      <c r="N4582" s="39" t="str">
        <f t="shared" si="147"/>
        <v/>
      </c>
    </row>
    <row r="4583" spans="2:14" x14ac:dyDescent="0.25">
      <c r="B4583" s="16" t="str">
        <f>IF(C4583="","",SUMIF('Account Ref'!B:B,'Trade Sheet'!C4583,'Account Ref'!A:A))</f>
        <v/>
      </c>
      <c r="C4583" s="33"/>
      <c r="D4583" s="34"/>
      <c r="E4583" s="34"/>
      <c r="L4583" s="37"/>
      <c r="M4583" s="38" t="str">
        <f t="shared" si="146"/>
        <v/>
      </c>
      <c r="N4583" s="39" t="str">
        <f t="shared" si="147"/>
        <v/>
      </c>
    </row>
    <row r="4584" spans="2:14" x14ac:dyDescent="0.25">
      <c r="B4584" s="16" t="str">
        <f>IF(C4584="","",SUMIF('Account Ref'!B:B,'Trade Sheet'!C4584,'Account Ref'!A:A))</f>
        <v/>
      </c>
      <c r="C4584" s="33"/>
      <c r="D4584" s="34"/>
      <c r="E4584" s="34"/>
      <c r="L4584" s="37"/>
      <c r="M4584" s="38" t="str">
        <f t="shared" ref="M4584:M4647" si="148">IF(H4584="","",H4584*L4584)</f>
        <v/>
      </c>
      <c r="N4584" s="39" t="str">
        <f t="shared" ref="N4584:N4647" si="149">IF(M4584="","",I4584*-M4584)</f>
        <v/>
      </c>
    </row>
    <row r="4585" spans="2:14" x14ac:dyDescent="0.25">
      <c r="B4585" s="16" t="str">
        <f>IF(C4585="","",SUMIF('Account Ref'!B:B,'Trade Sheet'!C4585,'Account Ref'!A:A))</f>
        <v/>
      </c>
      <c r="C4585" s="33"/>
      <c r="D4585" s="34"/>
      <c r="E4585" s="34"/>
      <c r="L4585" s="37"/>
      <c r="M4585" s="38" t="str">
        <f t="shared" si="148"/>
        <v/>
      </c>
      <c r="N4585" s="39" t="str">
        <f t="shared" si="149"/>
        <v/>
      </c>
    </row>
    <row r="4586" spans="2:14" x14ac:dyDescent="0.25">
      <c r="B4586" s="16" t="str">
        <f>IF(C4586="","",SUMIF('Account Ref'!B:B,'Trade Sheet'!C4586,'Account Ref'!A:A))</f>
        <v/>
      </c>
      <c r="C4586" s="33"/>
      <c r="D4586" s="34"/>
      <c r="E4586" s="34"/>
      <c r="L4586" s="37"/>
      <c r="M4586" s="38" t="str">
        <f t="shared" si="148"/>
        <v/>
      </c>
      <c r="N4586" s="39" t="str">
        <f t="shared" si="149"/>
        <v/>
      </c>
    </row>
    <row r="4587" spans="2:14" x14ac:dyDescent="0.25">
      <c r="B4587" s="16" t="str">
        <f>IF(C4587="","",SUMIF('Account Ref'!B:B,'Trade Sheet'!C4587,'Account Ref'!A:A))</f>
        <v/>
      </c>
      <c r="C4587" s="33"/>
      <c r="D4587" s="34"/>
      <c r="E4587" s="34"/>
      <c r="L4587" s="37"/>
      <c r="M4587" s="38" t="str">
        <f t="shared" si="148"/>
        <v/>
      </c>
      <c r="N4587" s="39" t="str">
        <f t="shared" si="149"/>
        <v/>
      </c>
    </row>
    <row r="4588" spans="2:14" x14ac:dyDescent="0.25">
      <c r="B4588" s="16" t="str">
        <f>IF(C4588="","",SUMIF('Account Ref'!B:B,'Trade Sheet'!C4588,'Account Ref'!A:A))</f>
        <v/>
      </c>
      <c r="C4588" s="33"/>
      <c r="D4588" s="34"/>
      <c r="E4588" s="34"/>
      <c r="L4588" s="37"/>
      <c r="M4588" s="38" t="str">
        <f t="shared" si="148"/>
        <v/>
      </c>
      <c r="N4588" s="39" t="str">
        <f t="shared" si="149"/>
        <v/>
      </c>
    </row>
    <row r="4589" spans="2:14" x14ac:dyDescent="0.25">
      <c r="B4589" s="16" t="str">
        <f>IF(C4589="","",SUMIF('Account Ref'!B:B,'Trade Sheet'!C4589,'Account Ref'!A:A))</f>
        <v/>
      </c>
      <c r="C4589" s="33"/>
      <c r="D4589" s="34"/>
      <c r="E4589" s="34"/>
      <c r="L4589" s="37"/>
      <c r="M4589" s="38" t="str">
        <f t="shared" si="148"/>
        <v/>
      </c>
      <c r="N4589" s="39" t="str">
        <f t="shared" si="149"/>
        <v/>
      </c>
    </row>
    <row r="4590" spans="2:14" x14ac:dyDescent="0.25">
      <c r="B4590" s="16" t="str">
        <f>IF(C4590="","",SUMIF('Account Ref'!B:B,'Trade Sheet'!C4590,'Account Ref'!A:A))</f>
        <v/>
      </c>
      <c r="C4590" s="33"/>
      <c r="D4590" s="34"/>
      <c r="E4590" s="34"/>
      <c r="L4590" s="37"/>
      <c r="M4590" s="38" t="str">
        <f t="shared" si="148"/>
        <v/>
      </c>
      <c r="N4590" s="39" t="str">
        <f t="shared" si="149"/>
        <v/>
      </c>
    </row>
    <row r="4591" spans="2:14" x14ac:dyDescent="0.25">
      <c r="B4591" s="16" t="str">
        <f>IF(C4591="","",SUMIF('Account Ref'!B:B,'Trade Sheet'!C4591,'Account Ref'!A:A))</f>
        <v/>
      </c>
      <c r="C4591" s="33"/>
      <c r="D4591" s="34"/>
      <c r="E4591" s="34"/>
      <c r="L4591" s="37"/>
      <c r="M4591" s="38" t="str">
        <f t="shared" si="148"/>
        <v/>
      </c>
      <c r="N4591" s="39" t="str">
        <f t="shared" si="149"/>
        <v/>
      </c>
    </row>
    <row r="4592" spans="2:14" x14ac:dyDescent="0.25">
      <c r="B4592" s="16" t="str">
        <f>IF(C4592="","",SUMIF('Account Ref'!B:B,'Trade Sheet'!C4592,'Account Ref'!A:A))</f>
        <v/>
      </c>
      <c r="C4592" s="33"/>
      <c r="D4592" s="34"/>
      <c r="E4592" s="34"/>
      <c r="L4592" s="37"/>
      <c r="M4592" s="38" t="str">
        <f t="shared" si="148"/>
        <v/>
      </c>
      <c r="N4592" s="39" t="str">
        <f t="shared" si="149"/>
        <v/>
      </c>
    </row>
    <row r="4593" spans="2:14" x14ac:dyDescent="0.25">
      <c r="B4593" s="16" t="str">
        <f>IF(C4593="","",SUMIF('Account Ref'!B:B,'Trade Sheet'!C4593,'Account Ref'!A:A))</f>
        <v/>
      </c>
      <c r="C4593" s="33"/>
      <c r="D4593" s="34"/>
      <c r="E4593" s="34"/>
      <c r="L4593" s="37"/>
      <c r="M4593" s="38" t="str">
        <f t="shared" si="148"/>
        <v/>
      </c>
      <c r="N4593" s="39" t="str">
        <f t="shared" si="149"/>
        <v/>
      </c>
    </row>
    <row r="4594" spans="2:14" x14ac:dyDescent="0.25">
      <c r="B4594" s="16" t="str">
        <f>IF(C4594="","",SUMIF('Account Ref'!B:B,'Trade Sheet'!C4594,'Account Ref'!A:A))</f>
        <v/>
      </c>
      <c r="C4594" s="33"/>
      <c r="D4594" s="34"/>
      <c r="E4594" s="34"/>
      <c r="L4594" s="37"/>
      <c r="M4594" s="38" t="str">
        <f t="shared" si="148"/>
        <v/>
      </c>
      <c r="N4594" s="39" t="str">
        <f t="shared" si="149"/>
        <v/>
      </c>
    </row>
    <row r="4595" spans="2:14" x14ac:dyDescent="0.25">
      <c r="B4595" s="16" t="str">
        <f>IF(C4595="","",SUMIF('Account Ref'!B:B,'Trade Sheet'!C4595,'Account Ref'!A:A))</f>
        <v/>
      </c>
      <c r="C4595" s="33"/>
      <c r="D4595" s="34"/>
      <c r="E4595" s="34"/>
      <c r="L4595" s="37"/>
      <c r="M4595" s="38" t="str">
        <f t="shared" si="148"/>
        <v/>
      </c>
      <c r="N4595" s="39" t="str">
        <f t="shared" si="149"/>
        <v/>
      </c>
    </row>
    <row r="4596" spans="2:14" x14ac:dyDescent="0.25">
      <c r="B4596" s="16" t="str">
        <f>IF(C4596="","",SUMIF('Account Ref'!B:B,'Trade Sheet'!C4596,'Account Ref'!A:A))</f>
        <v/>
      </c>
      <c r="C4596" s="33"/>
      <c r="D4596" s="34"/>
      <c r="E4596" s="34"/>
      <c r="L4596" s="37"/>
      <c r="M4596" s="38" t="str">
        <f t="shared" si="148"/>
        <v/>
      </c>
      <c r="N4596" s="39" t="str">
        <f t="shared" si="149"/>
        <v/>
      </c>
    </row>
    <row r="4597" spans="2:14" x14ac:dyDescent="0.25">
      <c r="B4597" s="16" t="str">
        <f>IF(C4597="","",SUMIF('Account Ref'!B:B,'Trade Sheet'!C4597,'Account Ref'!A:A))</f>
        <v/>
      </c>
      <c r="C4597" s="33"/>
      <c r="D4597" s="34"/>
      <c r="E4597" s="34"/>
      <c r="L4597" s="37"/>
      <c r="M4597" s="38" t="str">
        <f t="shared" si="148"/>
        <v/>
      </c>
      <c r="N4597" s="39" t="str">
        <f t="shared" si="149"/>
        <v/>
      </c>
    </row>
    <row r="4598" spans="2:14" x14ac:dyDescent="0.25">
      <c r="B4598" s="16" t="str">
        <f>IF(C4598="","",SUMIF('Account Ref'!B:B,'Trade Sheet'!C4598,'Account Ref'!A:A))</f>
        <v/>
      </c>
      <c r="C4598" s="33"/>
      <c r="D4598" s="34"/>
      <c r="E4598" s="34"/>
      <c r="L4598" s="37"/>
      <c r="M4598" s="38" t="str">
        <f t="shared" si="148"/>
        <v/>
      </c>
      <c r="N4598" s="39" t="str">
        <f t="shared" si="149"/>
        <v/>
      </c>
    </row>
    <row r="4599" spans="2:14" x14ac:dyDescent="0.25">
      <c r="B4599" s="16" t="str">
        <f>IF(C4599="","",SUMIF('Account Ref'!B:B,'Trade Sheet'!C4599,'Account Ref'!A:A))</f>
        <v/>
      </c>
      <c r="C4599" s="33"/>
      <c r="D4599" s="34"/>
      <c r="E4599" s="34"/>
      <c r="L4599" s="37"/>
      <c r="M4599" s="38" t="str">
        <f t="shared" si="148"/>
        <v/>
      </c>
      <c r="N4599" s="39" t="str">
        <f t="shared" si="149"/>
        <v/>
      </c>
    </row>
    <row r="4600" spans="2:14" x14ac:dyDescent="0.25">
      <c r="B4600" s="16" t="str">
        <f>IF(C4600="","",SUMIF('Account Ref'!B:B,'Trade Sheet'!C4600,'Account Ref'!A:A))</f>
        <v/>
      </c>
      <c r="C4600" s="33"/>
      <c r="D4600" s="34"/>
      <c r="E4600" s="34"/>
      <c r="L4600" s="37"/>
      <c r="M4600" s="38" t="str">
        <f t="shared" si="148"/>
        <v/>
      </c>
      <c r="N4600" s="39" t="str">
        <f t="shared" si="149"/>
        <v/>
      </c>
    </row>
    <row r="4601" spans="2:14" x14ac:dyDescent="0.25">
      <c r="B4601" s="16" t="str">
        <f>IF(C4601="","",SUMIF('Account Ref'!B:B,'Trade Sheet'!C4601,'Account Ref'!A:A))</f>
        <v/>
      </c>
      <c r="C4601" s="33"/>
      <c r="D4601" s="34"/>
      <c r="E4601" s="34"/>
      <c r="L4601" s="37"/>
      <c r="M4601" s="38" t="str">
        <f t="shared" si="148"/>
        <v/>
      </c>
      <c r="N4601" s="39" t="str">
        <f t="shared" si="149"/>
        <v/>
      </c>
    </row>
    <row r="4602" spans="2:14" x14ac:dyDescent="0.25">
      <c r="B4602" s="16" t="str">
        <f>IF(C4602="","",SUMIF('Account Ref'!B:B,'Trade Sheet'!C4602,'Account Ref'!A:A))</f>
        <v/>
      </c>
      <c r="C4602" s="33"/>
      <c r="D4602" s="34"/>
      <c r="E4602" s="34"/>
      <c r="L4602" s="37"/>
      <c r="M4602" s="38" t="str">
        <f t="shared" si="148"/>
        <v/>
      </c>
      <c r="N4602" s="39" t="str">
        <f t="shared" si="149"/>
        <v/>
      </c>
    </row>
    <row r="4603" spans="2:14" x14ac:dyDescent="0.25">
      <c r="B4603" s="16" t="str">
        <f>IF(C4603="","",SUMIF('Account Ref'!B:B,'Trade Sheet'!C4603,'Account Ref'!A:A))</f>
        <v/>
      </c>
      <c r="C4603" s="33"/>
      <c r="D4603" s="34"/>
      <c r="E4603" s="34"/>
      <c r="L4603" s="37"/>
      <c r="M4603" s="38" t="str">
        <f t="shared" si="148"/>
        <v/>
      </c>
      <c r="N4603" s="39" t="str">
        <f t="shared" si="149"/>
        <v/>
      </c>
    </row>
    <row r="4604" spans="2:14" x14ac:dyDescent="0.25">
      <c r="B4604" s="16" t="str">
        <f>IF(C4604="","",SUMIF('Account Ref'!B:B,'Trade Sheet'!C4604,'Account Ref'!A:A))</f>
        <v/>
      </c>
      <c r="C4604" s="33"/>
      <c r="D4604" s="34"/>
      <c r="E4604" s="34"/>
      <c r="L4604" s="37"/>
      <c r="M4604" s="38" t="str">
        <f t="shared" si="148"/>
        <v/>
      </c>
      <c r="N4604" s="39" t="str">
        <f t="shared" si="149"/>
        <v/>
      </c>
    </row>
    <row r="4605" spans="2:14" x14ac:dyDescent="0.25">
      <c r="B4605" s="16" t="str">
        <f>IF(C4605="","",SUMIF('Account Ref'!B:B,'Trade Sheet'!C4605,'Account Ref'!A:A))</f>
        <v/>
      </c>
      <c r="C4605" s="33"/>
      <c r="D4605" s="34"/>
      <c r="E4605" s="34"/>
      <c r="L4605" s="37"/>
      <c r="M4605" s="38" t="str">
        <f t="shared" si="148"/>
        <v/>
      </c>
      <c r="N4605" s="39" t="str">
        <f t="shared" si="149"/>
        <v/>
      </c>
    </row>
    <row r="4606" spans="2:14" x14ac:dyDescent="0.25">
      <c r="B4606" s="16" t="str">
        <f>IF(C4606="","",SUMIF('Account Ref'!B:B,'Trade Sheet'!C4606,'Account Ref'!A:A))</f>
        <v/>
      </c>
      <c r="C4606" s="33"/>
      <c r="D4606" s="34"/>
      <c r="E4606" s="34"/>
      <c r="L4606" s="37"/>
      <c r="M4606" s="38" t="str">
        <f t="shared" si="148"/>
        <v/>
      </c>
      <c r="N4606" s="39" t="str">
        <f t="shared" si="149"/>
        <v/>
      </c>
    </row>
    <row r="4607" spans="2:14" x14ac:dyDescent="0.25">
      <c r="B4607" s="16" t="str">
        <f>IF(C4607="","",SUMIF('Account Ref'!B:B,'Trade Sheet'!C4607,'Account Ref'!A:A))</f>
        <v/>
      </c>
      <c r="C4607" s="33"/>
      <c r="D4607" s="34"/>
      <c r="E4607" s="34"/>
      <c r="L4607" s="37"/>
      <c r="M4607" s="38" t="str">
        <f t="shared" si="148"/>
        <v/>
      </c>
      <c r="N4607" s="39" t="str">
        <f t="shared" si="149"/>
        <v/>
      </c>
    </row>
    <row r="4608" spans="2:14" x14ac:dyDescent="0.25">
      <c r="B4608" s="16" t="str">
        <f>IF(C4608="","",SUMIF('Account Ref'!B:B,'Trade Sheet'!C4608,'Account Ref'!A:A))</f>
        <v/>
      </c>
      <c r="C4608" s="33"/>
      <c r="D4608" s="34"/>
      <c r="E4608" s="34"/>
      <c r="L4608" s="37"/>
      <c r="M4608" s="38" t="str">
        <f t="shared" si="148"/>
        <v/>
      </c>
      <c r="N4608" s="39" t="str">
        <f t="shared" si="149"/>
        <v/>
      </c>
    </row>
    <row r="4609" spans="2:14" x14ac:dyDescent="0.25">
      <c r="B4609" s="16" t="str">
        <f>IF(C4609="","",SUMIF('Account Ref'!B:B,'Trade Sheet'!C4609,'Account Ref'!A:A))</f>
        <v/>
      </c>
      <c r="C4609" s="33"/>
      <c r="D4609" s="34"/>
      <c r="E4609" s="34"/>
      <c r="L4609" s="37"/>
      <c r="M4609" s="38" t="str">
        <f t="shared" si="148"/>
        <v/>
      </c>
      <c r="N4609" s="39" t="str">
        <f t="shared" si="149"/>
        <v/>
      </c>
    </row>
    <row r="4610" spans="2:14" x14ac:dyDescent="0.25">
      <c r="B4610" s="16" t="str">
        <f>IF(C4610="","",SUMIF('Account Ref'!B:B,'Trade Sheet'!C4610,'Account Ref'!A:A))</f>
        <v/>
      </c>
      <c r="C4610" s="33"/>
      <c r="D4610" s="34"/>
      <c r="E4610" s="34"/>
      <c r="L4610" s="37"/>
      <c r="M4610" s="38" t="str">
        <f t="shared" si="148"/>
        <v/>
      </c>
      <c r="N4610" s="39" t="str">
        <f t="shared" si="149"/>
        <v/>
      </c>
    </row>
    <row r="4611" spans="2:14" x14ac:dyDescent="0.25">
      <c r="B4611" s="16" t="str">
        <f>IF(C4611="","",SUMIF('Account Ref'!B:B,'Trade Sheet'!C4611,'Account Ref'!A:A))</f>
        <v/>
      </c>
      <c r="C4611" s="33"/>
      <c r="D4611" s="34"/>
      <c r="E4611" s="34"/>
      <c r="L4611" s="37"/>
      <c r="M4611" s="38" t="str">
        <f t="shared" si="148"/>
        <v/>
      </c>
      <c r="N4611" s="39" t="str">
        <f t="shared" si="149"/>
        <v/>
      </c>
    </row>
    <row r="4612" spans="2:14" x14ac:dyDescent="0.25">
      <c r="B4612" s="16" t="str">
        <f>IF(C4612="","",SUMIF('Account Ref'!B:B,'Trade Sheet'!C4612,'Account Ref'!A:A))</f>
        <v/>
      </c>
      <c r="C4612" s="33"/>
      <c r="D4612" s="34"/>
      <c r="E4612" s="34"/>
      <c r="L4612" s="37"/>
      <c r="M4612" s="38" t="str">
        <f t="shared" si="148"/>
        <v/>
      </c>
      <c r="N4612" s="39" t="str">
        <f t="shared" si="149"/>
        <v/>
      </c>
    </row>
    <row r="4613" spans="2:14" x14ac:dyDescent="0.25">
      <c r="B4613" s="16" t="str">
        <f>IF(C4613="","",SUMIF('Account Ref'!B:B,'Trade Sheet'!C4613,'Account Ref'!A:A))</f>
        <v/>
      </c>
      <c r="C4613" s="33"/>
      <c r="D4613" s="34"/>
      <c r="E4613" s="34"/>
      <c r="L4613" s="37"/>
      <c r="M4613" s="38" t="str">
        <f t="shared" si="148"/>
        <v/>
      </c>
      <c r="N4613" s="39" t="str">
        <f t="shared" si="149"/>
        <v/>
      </c>
    </row>
    <row r="4614" spans="2:14" x14ac:dyDescent="0.25">
      <c r="B4614" s="16" t="str">
        <f>IF(C4614="","",SUMIF('Account Ref'!B:B,'Trade Sheet'!C4614,'Account Ref'!A:A))</f>
        <v/>
      </c>
      <c r="C4614" s="33"/>
      <c r="D4614" s="34"/>
      <c r="E4614" s="34"/>
      <c r="L4614" s="37"/>
      <c r="M4614" s="38" t="str">
        <f t="shared" si="148"/>
        <v/>
      </c>
      <c r="N4614" s="39" t="str">
        <f t="shared" si="149"/>
        <v/>
      </c>
    </row>
    <row r="4615" spans="2:14" x14ac:dyDescent="0.25">
      <c r="B4615" s="16" t="str">
        <f>IF(C4615="","",SUMIF('Account Ref'!B:B,'Trade Sheet'!C4615,'Account Ref'!A:A))</f>
        <v/>
      </c>
      <c r="C4615" s="33"/>
      <c r="D4615" s="34"/>
      <c r="E4615" s="34"/>
      <c r="L4615" s="37"/>
      <c r="M4615" s="38" t="str">
        <f t="shared" si="148"/>
        <v/>
      </c>
      <c r="N4615" s="39" t="str">
        <f t="shared" si="149"/>
        <v/>
      </c>
    </row>
    <row r="4616" spans="2:14" x14ac:dyDescent="0.25">
      <c r="B4616" s="16" t="str">
        <f>IF(C4616="","",SUMIF('Account Ref'!B:B,'Trade Sheet'!C4616,'Account Ref'!A:A))</f>
        <v/>
      </c>
      <c r="C4616" s="33"/>
      <c r="D4616" s="34"/>
      <c r="E4616" s="34"/>
      <c r="L4616" s="37"/>
      <c r="M4616" s="38" t="str">
        <f t="shared" si="148"/>
        <v/>
      </c>
      <c r="N4616" s="39" t="str">
        <f t="shared" si="149"/>
        <v/>
      </c>
    </row>
    <row r="4617" spans="2:14" x14ac:dyDescent="0.25">
      <c r="B4617" s="16" t="str">
        <f>IF(C4617="","",SUMIF('Account Ref'!B:B,'Trade Sheet'!C4617,'Account Ref'!A:A))</f>
        <v/>
      </c>
      <c r="C4617" s="33"/>
      <c r="D4617" s="34"/>
      <c r="E4617" s="34"/>
      <c r="L4617" s="37"/>
      <c r="M4617" s="38" t="str">
        <f t="shared" si="148"/>
        <v/>
      </c>
      <c r="N4617" s="39" t="str">
        <f t="shared" si="149"/>
        <v/>
      </c>
    </row>
    <row r="4618" spans="2:14" x14ac:dyDescent="0.25">
      <c r="B4618" s="16" t="str">
        <f>IF(C4618="","",SUMIF('Account Ref'!B:B,'Trade Sheet'!C4618,'Account Ref'!A:A))</f>
        <v/>
      </c>
      <c r="C4618" s="33"/>
      <c r="D4618" s="34"/>
      <c r="E4618" s="34"/>
      <c r="L4618" s="37"/>
      <c r="M4618" s="38" t="str">
        <f t="shared" si="148"/>
        <v/>
      </c>
      <c r="N4618" s="39" t="str">
        <f t="shared" si="149"/>
        <v/>
      </c>
    </row>
    <row r="4619" spans="2:14" x14ac:dyDescent="0.25">
      <c r="B4619" s="16" t="str">
        <f>IF(C4619="","",SUMIF('Account Ref'!B:B,'Trade Sheet'!C4619,'Account Ref'!A:A))</f>
        <v/>
      </c>
      <c r="C4619" s="33"/>
      <c r="D4619" s="34"/>
      <c r="E4619" s="34"/>
      <c r="L4619" s="37"/>
      <c r="M4619" s="38" t="str">
        <f t="shared" si="148"/>
        <v/>
      </c>
      <c r="N4619" s="39" t="str">
        <f t="shared" si="149"/>
        <v/>
      </c>
    </row>
    <row r="4620" spans="2:14" x14ac:dyDescent="0.25">
      <c r="B4620" s="16" t="str">
        <f>IF(C4620="","",SUMIF('Account Ref'!B:B,'Trade Sheet'!C4620,'Account Ref'!A:A))</f>
        <v/>
      </c>
      <c r="C4620" s="33"/>
      <c r="D4620" s="34"/>
      <c r="E4620" s="34"/>
      <c r="L4620" s="37"/>
      <c r="M4620" s="38" t="str">
        <f t="shared" si="148"/>
        <v/>
      </c>
      <c r="N4620" s="39" t="str">
        <f t="shared" si="149"/>
        <v/>
      </c>
    </row>
    <row r="4621" spans="2:14" x14ac:dyDescent="0.25">
      <c r="B4621" s="16" t="str">
        <f>IF(C4621="","",SUMIF('Account Ref'!B:B,'Trade Sheet'!C4621,'Account Ref'!A:A))</f>
        <v/>
      </c>
      <c r="C4621" s="33"/>
      <c r="D4621" s="34"/>
      <c r="E4621" s="34"/>
      <c r="L4621" s="37"/>
      <c r="M4621" s="38" t="str">
        <f t="shared" si="148"/>
        <v/>
      </c>
      <c r="N4621" s="39" t="str">
        <f t="shared" si="149"/>
        <v/>
      </c>
    </row>
    <row r="4622" spans="2:14" x14ac:dyDescent="0.25">
      <c r="B4622" s="16" t="str">
        <f>IF(C4622="","",SUMIF('Account Ref'!B:B,'Trade Sheet'!C4622,'Account Ref'!A:A))</f>
        <v/>
      </c>
      <c r="C4622" s="33"/>
      <c r="D4622" s="34"/>
      <c r="E4622" s="34"/>
      <c r="L4622" s="37"/>
      <c r="M4622" s="38" t="str">
        <f t="shared" si="148"/>
        <v/>
      </c>
      <c r="N4622" s="39" t="str">
        <f t="shared" si="149"/>
        <v/>
      </c>
    </row>
    <row r="4623" spans="2:14" x14ac:dyDescent="0.25">
      <c r="B4623" s="16" t="str">
        <f>IF(C4623="","",SUMIF('Account Ref'!B:B,'Trade Sheet'!C4623,'Account Ref'!A:A))</f>
        <v/>
      </c>
      <c r="C4623" s="33"/>
      <c r="D4623" s="34"/>
      <c r="E4623" s="34"/>
      <c r="L4623" s="37"/>
      <c r="M4623" s="38" t="str">
        <f t="shared" si="148"/>
        <v/>
      </c>
      <c r="N4623" s="39" t="str">
        <f t="shared" si="149"/>
        <v/>
      </c>
    </row>
    <row r="4624" spans="2:14" x14ac:dyDescent="0.25">
      <c r="B4624" s="16" t="str">
        <f>IF(C4624="","",SUMIF('Account Ref'!B:B,'Trade Sheet'!C4624,'Account Ref'!A:A))</f>
        <v/>
      </c>
      <c r="C4624" s="33"/>
      <c r="D4624" s="34"/>
      <c r="E4624" s="34"/>
      <c r="L4624" s="37"/>
      <c r="M4624" s="38" t="str">
        <f t="shared" si="148"/>
        <v/>
      </c>
      <c r="N4624" s="39" t="str">
        <f t="shared" si="149"/>
        <v/>
      </c>
    </row>
    <row r="4625" spans="2:14" x14ac:dyDescent="0.25">
      <c r="B4625" s="16" t="str">
        <f>IF(C4625="","",SUMIF('Account Ref'!B:B,'Trade Sheet'!C4625,'Account Ref'!A:A))</f>
        <v/>
      </c>
      <c r="C4625" s="33"/>
      <c r="D4625" s="34"/>
      <c r="E4625" s="34"/>
      <c r="L4625" s="37"/>
      <c r="M4625" s="38" t="str">
        <f t="shared" si="148"/>
        <v/>
      </c>
      <c r="N4625" s="39" t="str">
        <f t="shared" si="149"/>
        <v/>
      </c>
    </row>
    <row r="4626" spans="2:14" x14ac:dyDescent="0.25">
      <c r="B4626" s="16" t="str">
        <f>IF(C4626="","",SUMIF('Account Ref'!B:B,'Trade Sheet'!C4626,'Account Ref'!A:A))</f>
        <v/>
      </c>
      <c r="C4626" s="33"/>
      <c r="D4626" s="34"/>
      <c r="E4626" s="34"/>
      <c r="L4626" s="37"/>
      <c r="M4626" s="38" t="str">
        <f t="shared" si="148"/>
        <v/>
      </c>
      <c r="N4626" s="39" t="str">
        <f t="shared" si="149"/>
        <v/>
      </c>
    </row>
    <row r="4627" spans="2:14" x14ac:dyDescent="0.25">
      <c r="B4627" s="16" t="str">
        <f>IF(C4627="","",SUMIF('Account Ref'!B:B,'Trade Sheet'!C4627,'Account Ref'!A:A))</f>
        <v/>
      </c>
      <c r="C4627" s="33"/>
      <c r="D4627" s="34"/>
      <c r="E4627" s="34"/>
      <c r="L4627" s="37"/>
      <c r="M4627" s="38" t="str">
        <f t="shared" si="148"/>
        <v/>
      </c>
      <c r="N4627" s="39" t="str">
        <f t="shared" si="149"/>
        <v/>
      </c>
    </row>
    <row r="4628" spans="2:14" x14ac:dyDescent="0.25">
      <c r="B4628" s="16" t="str">
        <f>IF(C4628="","",SUMIF('Account Ref'!B:B,'Trade Sheet'!C4628,'Account Ref'!A:A))</f>
        <v/>
      </c>
      <c r="C4628" s="33"/>
      <c r="D4628" s="34"/>
      <c r="E4628" s="34"/>
      <c r="L4628" s="37"/>
      <c r="M4628" s="38" t="str">
        <f t="shared" si="148"/>
        <v/>
      </c>
      <c r="N4628" s="39" t="str">
        <f t="shared" si="149"/>
        <v/>
      </c>
    </row>
    <row r="4629" spans="2:14" x14ac:dyDescent="0.25">
      <c r="B4629" s="16" t="str">
        <f>IF(C4629="","",SUMIF('Account Ref'!B:B,'Trade Sheet'!C4629,'Account Ref'!A:A))</f>
        <v/>
      </c>
      <c r="C4629" s="33"/>
      <c r="D4629" s="34"/>
      <c r="E4629" s="34"/>
      <c r="L4629" s="37"/>
      <c r="M4629" s="38" t="str">
        <f t="shared" si="148"/>
        <v/>
      </c>
      <c r="N4629" s="39" t="str">
        <f t="shared" si="149"/>
        <v/>
      </c>
    </row>
    <row r="4630" spans="2:14" x14ac:dyDescent="0.25">
      <c r="B4630" s="16" t="str">
        <f>IF(C4630="","",SUMIF('Account Ref'!B:B,'Trade Sheet'!C4630,'Account Ref'!A:A))</f>
        <v/>
      </c>
      <c r="C4630" s="33"/>
      <c r="D4630" s="34"/>
      <c r="E4630" s="34"/>
      <c r="L4630" s="37"/>
      <c r="M4630" s="38" t="str">
        <f t="shared" si="148"/>
        <v/>
      </c>
      <c r="N4630" s="39" t="str">
        <f t="shared" si="149"/>
        <v/>
      </c>
    </row>
    <row r="4631" spans="2:14" x14ac:dyDescent="0.25">
      <c r="B4631" s="16" t="str">
        <f>IF(C4631="","",SUMIF('Account Ref'!B:B,'Trade Sheet'!C4631,'Account Ref'!A:A))</f>
        <v/>
      </c>
      <c r="C4631" s="33"/>
      <c r="D4631" s="34"/>
      <c r="E4631" s="34"/>
      <c r="L4631" s="37"/>
      <c r="M4631" s="38" t="str">
        <f t="shared" si="148"/>
        <v/>
      </c>
      <c r="N4631" s="39" t="str">
        <f t="shared" si="149"/>
        <v/>
      </c>
    </row>
    <row r="4632" spans="2:14" x14ac:dyDescent="0.25">
      <c r="B4632" s="16" t="str">
        <f>IF(C4632="","",SUMIF('Account Ref'!B:B,'Trade Sheet'!C4632,'Account Ref'!A:A))</f>
        <v/>
      </c>
      <c r="C4632" s="33"/>
      <c r="D4632" s="34"/>
      <c r="E4632" s="34"/>
      <c r="L4632" s="37"/>
      <c r="M4632" s="38" t="str">
        <f t="shared" si="148"/>
        <v/>
      </c>
      <c r="N4632" s="39" t="str">
        <f t="shared" si="149"/>
        <v/>
      </c>
    </row>
    <row r="4633" spans="2:14" x14ac:dyDescent="0.25">
      <c r="B4633" s="16" t="str">
        <f>IF(C4633="","",SUMIF('Account Ref'!B:B,'Trade Sheet'!C4633,'Account Ref'!A:A))</f>
        <v/>
      </c>
      <c r="C4633" s="33"/>
      <c r="D4633" s="34"/>
      <c r="E4633" s="34"/>
      <c r="L4633" s="37"/>
      <c r="M4633" s="38" t="str">
        <f t="shared" si="148"/>
        <v/>
      </c>
      <c r="N4633" s="39" t="str">
        <f t="shared" si="149"/>
        <v/>
      </c>
    </row>
    <row r="4634" spans="2:14" x14ac:dyDescent="0.25">
      <c r="B4634" s="16" t="str">
        <f>IF(C4634="","",SUMIF('Account Ref'!B:B,'Trade Sheet'!C4634,'Account Ref'!A:A))</f>
        <v/>
      </c>
      <c r="C4634" s="33"/>
      <c r="D4634" s="34"/>
      <c r="E4634" s="34"/>
      <c r="L4634" s="37"/>
      <c r="M4634" s="38" t="str">
        <f t="shared" si="148"/>
        <v/>
      </c>
      <c r="N4634" s="39" t="str">
        <f t="shared" si="149"/>
        <v/>
      </c>
    </row>
    <row r="4635" spans="2:14" x14ac:dyDescent="0.25">
      <c r="B4635" s="16" t="str">
        <f>IF(C4635="","",SUMIF('Account Ref'!B:B,'Trade Sheet'!C4635,'Account Ref'!A:A))</f>
        <v/>
      </c>
      <c r="C4635" s="33"/>
      <c r="D4635" s="34"/>
      <c r="E4635" s="34"/>
      <c r="L4635" s="37"/>
      <c r="M4635" s="38" t="str">
        <f t="shared" si="148"/>
        <v/>
      </c>
      <c r="N4635" s="39" t="str">
        <f t="shared" si="149"/>
        <v/>
      </c>
    </row>
    <row r="4636" spans="2:14" x14ac:dyDescent="0.25">
      <c r="B4636" s="16" t="str">
        <f>IF(C4636="","",SUMIF('Account Ref'!B:B,'Trade Sheet'!C4636,'Account Ref'!A:A))</f>
        <v/>
      </c>
      <c r="C4636" s="33"/>
      <c r="D4636" s="34"/>
      <c r="E4636" s="34"/>
      <c r="L4636" s="37"/>
      <c r="M4636" s="38" t="str">
        <f t="shared" si="148"/>
        <v/>
      </c>
      <c r="N4636" s="39" t="str">
        <f t="shared" si="149"/>
        <v/>
      </c>
    </row>
    <row r="4637" spans="2:14" x14ac:dyDescent="0.25">
      <c r="B4637" s="16" t="str">
        <f>IF(C4637="","",SUMIF('Account Ref'!B:B,'Trade Sheet'!C4637,'Account Ref'!A:A))</f>
        <v/>
      </c>
      <c r="C4637" s="33"/>
      <c r="D4637" s="34"/>
      <c r="E4637" s="34"/>
      <c r="L4637" s="37"/>
      <c r="M4637" s="38" t="str">
        <f t="shared" si="148"/>
        <v/>
      </c>
      <c r="N4637" s="39" t="str">
        <f t="shared" si="149"/>
        <v/>
      </c>
    </row>
    <row r="4638" spans="2:14" x14ac:dyDescent="0.25">
      <c r="B4638" s="16" t="str">
        <f>IF(C4638="","",SUMIF('Account Ref'!B:B,'Trade Sheet'!C4638,'Account Ref'!A:A))</f>
        <v/>
      </c>
      <c r="C4638" s="33"/>
      <c r="D4638" s="34"/>
      <c r="E4638" s="34"/>
      <c r="L4638" s="37"/>
      <c r="M4638" s="38" t="str">
        <f t="shared" si="148"/>
        <v/>
      </c>
      <c r="N4638" s="39" t="str">
        <f t="shared" si="149"/>
        <v/>
      </c>
    </row>
    <row r="4639" spans="2:14" x14ac:dyDescent="0.25">
      <c r="B4639" s="16" t="str">
        <f>IF(C4639="","",SUMIF('Account Ref'!B:B,'Trade Sheet'!C4639,'Account Ref'!A:A))</f>
        <v/>
      </c>
      <c r="C4639" s="33"/>
      <c r="D4639" s="34"/>
      <c r="E4639" s="34"/>
      <c r="L4639" s="37"/>
      <c r="M4639" s="38" t="str">
        <f t="shared" si="148"/>
        <v/>
      </c>
      <c r="N4639" s="39" t="str">
        <f t="shared" si="149"/>
        <v/>
      </c>
    </row>
    <row r="4640" spans="2:14" x14ac:dyDescent="0.25">
      <c r="B4640" s="16" t="str">
        <f>IF(C4640="","",SUMIF('Account Ref'!B:B,'Trade Sheet'!C4640,'Account Ref'!A:A))</f>
        <v/>
      </c>
      <c r="C4640" s="33"/>
      <c r="D4640" s="34"/>
      <c r="E4640" s="34"/>
      <c r="L4640" s="37"/>
      <c r="M4640" s="38" t="str">
        <f t="shared" si="148"/>
        <v/>
      </c>
      <c r="N4640" s="39" t="str">
        <f t="shared" si="149"/>
        <v/>
      </c>
    </row>
    <row r="4641" spans="2:14" x14ac:dyDescent="0.25">
      <c r="B4641" s="16" t="str">
        <f>IF(C4641="","",SUMIF('Account Ref'!B:B,'Trade Sheet'!C4641,'Account Ref'!A:A))</f>
        <v/>
      </c>
      <c r="C4641" s="33"/>
      <c r="D4641" s="34"/>
      <c r="E4641" s="34"/>
      <c r="L4641" s="37"/>
      <c r="M4641" s="38" t="str">
        <f t="shared" si="148"/>
        <v/>
      </c>
      <c r="N4641" s="39" t="str">
        <f t="shared" si="149"/>
        <v/>
      </c>
    </row>
    <row r="4642" spans="2:14" x14ac:dyDescent="0.25">
      <c r="B4642" s="16" t="str">
        <f>IF(C4642="","",SUMIF('Account Ref'!B:B,'Trade Sheet'!C4642,'Account Ref'!A:A))</f>
        <v/>
      </c>
      <c r="C4642" s="33"/>
      <c r="D4642" s="34"/>
      <c r="E4642" s="34"/>
      <c r="L4642" s="37"/>
      <c r="M4642" s="38" t="str">
        <f t="shared" si="148"/>
        <v/>
      </c>
      <c r="N4642" s="39" t="str">
        <f t="shared" si="149"/>
        <v/>
      </c>
    </row>
    <row r="4643" spans="2:14" x14ac:dyDescent="0.25">
      <c r="B4643" s="16" t="str">
        <f>IF(C4643="","",SUMIF('Account Ref'!B:B,'Trade Sheet'!C4643,'Account Ref'!A:A))</f>
        <v/>
      </c>
      <c r="C4643" s="33"/>
      <c r="D4643" s="34"/>
      <c r="E4643" s="34"/>
      <c r="L4643" s="37"/>
      <c r="M4643" s="38" t="str">
        <f t="shared" si="148"/>
        <v/>
      </c>
      <c r="N4643" s="39" t="str">
        <f t="shared" si="149"/>
        <v/>
      </c>
    </row>
    <row r="4644" spans="2:14" x14ac:dyDescent="0.25">
      <c r="B4644" s="16" t="str">
        <f>IF(C4644="","",SUMIF('Account Ref'!B:B,'Trade Sheet'!C4644,'Account Ref'!A:A))</f>
        <v/>
      </c>
      <c r="C4644" s="33"/>
      <c r="D4644" s="34"/>
      <c r="E4644" s="34"/>
      <c r="L4644" s="37"/>
      <c r="M4644" s="38" t="str">
        <f t="shared" si="148"/>
        <v/>
      </c>
      <c r="N4644" s="39" t="str">
        <f t="shared" si="149"/>
        <v/>
      </c>
    </row>
    <row r="4645" spans="2:14" x14ac:dyDescent="0.25">
      <c r="B4645" s="16" t="str">
        <f>IF(C4645="","",SUMIF('Account Ref'!B:B,'Trade Sheet'!C4645,'Account Ref'!A:A))</f>
        <v/>
      </c>
      <c r="C4645" s="33"/>
      <c r="D4645" s="34"/>
      <c r="E4645" s="34"/>
      <c r="L4645" s="37"/>
      <c r="M4645" s="38" t="str">
        <f t="shared" si="148"/>
        <v/>
      </c>
      <c r="N4645" s="39" t="str">
        <f t="shared" si="149"/>
        <v/>
      </c>
    </row>
    <row r="4646" spans="2:14" x14ac:dyDescent="0.25">
      <c r="B4646" s="16" t="str">
        <f>IF(C4646="","",SUMIF('Account Ref'!B:B,'Trade Sheet'!C4646,'Account Ref'!A:A))</f>
        <v/>
      </c>
      <c r="C4646" s="33"/>
      <c r="D4646" s="34"/>
      <c r="E4646" s="34"/>
      <c r="L4646" s="37"/>
      <c r="M4646" s="38" t="str">
        <f t="shared" si="148"/>
        <v/>
      </c>
      <c r="N4646" s="39" t="str">
        <f t="shared" si="149"/>
        <v/>
      </c>
    </row>
    <row r="4647" spans="2:14" x14ac:dyDescent="0.25">
      <c r="B4647" s="16" t="str">
        <f>IF(C4647="","",SUMIF('Account Ref'!B:B,'Trade Sheet'!C4647,'Account Ref'!A:A))</f>
        <v/>
      </c>
      <c r="C4647" s="33"/>
      <c r="D4647" s="34"/>
      <c r="E4647" s="34"/>
      <c r="L4647" s="37"/>
      <c r="M4647" s="38" t="str">
        <f t="shared" si="148"/>
        <v/>
      </c>
      <c r="N4647" s="39" t="str">
        <f t="shared" si="149"/>
        <v/>
      </c>
    </row>
    <row r="4648" spans="2:14" x14ac:dyDescent="0.25">
      <c r="B4648" s="16" t="str">
        <f>IF(C4648="","",SUMIF('Account Ref'!B:B,'Trade Sheet'!C4648,'Account Ref'!A:A))</f>
        <v/>
      </c>
      <c r="C4648" s="33"/>
      <c r="D4648" s="34"/>
      <c r="E4648" s="34"/>
      <c r="L4648" s="37"/>
      <c r="M4648" s="38" t="str">
        <f t="shared" ref="M4648:M4711" si="150">IF(H4648="","",H4648*L4648)</f>
        <v/>
      </c>
      <c r="N4648" s="39" t="str">
        <f t="shared" ref="N4648:N4711" si="151">IF(M4648="","",I4648*-M4648)</f>
        <v/>
      </c>
    </row>
    <row r="4649" spans="2:14" x14ac:dyDescent="0.25">
      <c r="B4649" s="16" t="str">
        <f>IF(C4649="","",SUMIF('Account Ref'!B:B,'Trade Sheet'!C4649,'Account Ref'!A:A))</f>
        <v/>
      </c>
      <c r="C4649" s="33"/>
      <c r="D4649" s="34"/>
      <c r="E4649" s="34"/>
      <c r="L4649" s="37"/>
      <c r="M4649" s="38" t="str">
        <f t="shared" si="150"/>
        <v/>
      </c>
      <c r="N4649" s="39" t="str">
        <f t="shared" si="151"/>
        <v/>
      </c>
    </row>
    <row r="4650" spans="2:14" x14ac:dyDescent="0.25">
      <c r="B4650" s="16" t="str">
        <f>IF(C4650="","",SUMIF('Account Ref'!B:B,'Trade Sheet'!C4650,'Account Ref'!A:A))</f>
        <v/>
      </c>
      <c r="C4650" s="33"/>
      <c r="D4650" s="34"/>
      <c r="E4650" s="34"/>
      <c r="L4650" s="37"/>
      <c r="M4650" s="38" t="str">
        <f t="shared" si="150"/>
        <v/>
      </c>
      <c r="N4650" s="39" t="str">
        <f t="shared" si="151"/>
        <v/>
      </c>
    </row>
    <row r="4651" spans="2:14" x14ac:dyDescent="0.25">
      <c r="B4651" s="16" t="str">
        <f>IF(C4651="","",SUMIF('Account Ref'!B:B,'Trade Sheet'!C4651,'Account Ref'!A:A))</f>
        <v/>
      </c>
      <c r="C4651" s="33"/>
      <c r="D4651" s="34"/>
      <c r="E4651" s="34"/>
      <c r="L4651" s="37"/>
      <c r="M4651" s="38" t="str">
        <f t="shared" si="150"/>
        <v/>
      </c>
      <c r="N4651" s="39" t="str">
        <f t="shared" si="151"/>
        <v/>
      </c>
    </row>
    <row r="4652" spans="2:14" x14ac:dyDescent="0.25">
      <c r="B4652" s="16" t="str">
        <f>IF(C4652="","",SUMIF('Account Ref'!B:B,'Trade Sheet'!C4652,'Account Ref'!A:A))</f>
        <v/>
      </c>
      <c r="C4652" s="33"/>
      <c r="D4652" s="34"/>
      <c r="E4652" s="34"/>
      <c r="L4652" s="37"/>
      <c r="M4652" s="38" t="str">
        <f t="shared" si="150"/>
        <v/>
      </c>
      <c r="N4652" s="39" t="str">
        <f t="shared" si="151"/>
        <v/>
      </c>
    </row>
    <row r="4653" spans="2:14" x14ac:dyDescent="0.25">
      <c r="B4653" s="16" t="str">
        <f>IF(C4653="","",SUMIF('Account Ref'!B:B,'Trade Sheet'!C4653,'Account Ref'!A:A))</f>
        <v/>
      </c>
      <c r="C4653" s="33"/>
      <c r="D4653" s="34"/>
      <c r="E4653" s="34"/>
      <c r="L4653" s="37"/>
      <c r="M4653" s="38" t="str">
        <f t="shared" si="150"/>
        <v/>
      </c>
      <c r="N4653" s="39" t="str">
        <f t="shared" si="151"/>
        <v/>
      </c>
    </row>
    <row r="4654" spans="2:14" x14ac:dyDescent="0.25">
      <c r="B4654" s="16" t="str">
        <f>IF(C4654="","",SUMIF('Account Ref'!B:B,'Trade Sheet'!C4654,'Account Ref'!A:A))</f>
        <v/>
      </c>
      <c r="C4654" s="33"/>
      <c r="D4654" s="34"/>
      <c r="E4654" s="34"/>
      <c r="L4654" s="37"/>
      <c r="M4654" s="38" t="str">
        <f t="shared" si="150"/>
        <v/>
      </c>
      <c r="N4654" s="39" t="str">
        <f t="shared" si="151"/>
        <v/>
      </c>
    </row>
    <row r="4655" spans="2:14" x14ac:dyDescent="0.25">
      <c r="B4655" s="16" t="str">
        <f>IF(C4655="","",SUMIF('Account Ref'!B:B,'Trade Sheet'!C4655,'Account Ref'!A:A))</f>
        <v/>
      </c>
      <c r="C4655" s="33"/>
      <c r="D4655" s="34"/>
      <c r="E4655" s="34"/>
      <c r="L4655" s="37"/>
      <c r="M4655" s="38" t="str">
        <f t="shared" si="150"/>
        <v/>
      </c>
      <c r="N4655" s="39" t="str">
        <f t="shared" si="151"/>
        <v/>
      </c>
    </row>
    <row r="4656" spans="2:14" x14ac:dyDescent="0.25">
      <c r="B4656" s="16" t="str">
        <f>IF(C4656="","",SUMIF('Account Ref'!B:B,'Trade Sheet'!C4656,'Account Ref'!A:A))</f>
        <v/>
      </c>
      <c r="C4656" s="33"/>
      <c r="D4656" s="34"/>
      <c r="E4656" s="34"/>
      <c r="L4656" s="37"/>
      <c r="M4656" s="38" t="str">
        <f t="shared" si="150"/>
        <v/>
      </c>
      <c r="N4656" s="39" t="str">
        <f t="shared" si="151"/>
        <v/>
      </c>
    </row>
    <row r="4657" spans="2:14" x14ac:dyDescent="0.25">
      <c r="B4657" s="16" t="str">
        <f>IF(C4657="","",SUMIF('Account Ref'!B:B,'Trade Sheet'!C4657,'Account Ref'!A:A))</f>
        <v/>
      </c>
      <c r="C4657" s="33"/>
      <c r="D4657" s="34"/>
      <c r="E4657" s="34"/>
      <c r="L4657" s="37"/>
      <c r="M4657" s="38" t="str">
        <f t="shared" si="150"/>
        <v/>
      </c>
      <c r="N4657" s="39" t="str">
        <f t="shared" si="151"/>
        <v/>
      </c>
    </row>
    <row r="4658" spans="2:14" x14ac:dyDescent="0.25">
      <c r="B4658" s="16" t="str">
        <f>IF(C4658="","",SUMIF('Account Ref'!B:B,'Trade Sheet'!C4658,'Account Ref'!A:A))</f>
        <v/>
      </c>
      <c r="C4658" s="33"/>
      <c r="D4658" s="34"/>
      <c r="E4658" s="34"/>
      <c r="L4658" s="37"/>
      <c r="M4658" s="38" t="str">
        <f t="shared" si="150"/>
        <v/>
      </c>
      <c r="N4658" s="39" t="str">
        <f t="shared" si="151"/>
        <v/>
      </c>
    </row>
    <row r="4659" spans="2:14" x14ac:dyDescent="0.25">
      <c r="B4659" s="16" t="str">
        <f>IF(C4659="","",SUMIF('Account Ref'!B:B,'Trade Sheet'!C4659,'Account Ref'!A:A))</f>
        <v/>
      </c>
      <c r="C4659" s="33"/>
      <c r="D4659" s="34"/>
      <c r="E4659" s="34"/>
      <c r="L4659" s="37"/>
      <c r="M4659" s="38" t="str">
        <f t="shared" si="150"/>
        <v/>
      </c>
      <c r="N4659" s="39" t="str">
        <f t="shared" si="151"/>
        <v/>
      </c>
    </row>
    <row r="4660" spans="2:14" x14ac:dyDescent="0.25">
      <c r="B4660" s="16" t="str">
        <f>IF(C4660="","",SUMIF('Account Ref'!B:B,'Trade Sheet'!C4660,'Account Ref'!A:A))</f>
        <v/>
      </c>
      <c r="C4660" s="33"/>
      <c r="D4660" s="34"/>
      <c r="E4660" s="34"/>
      <c r="L4660" s="37"/>
      <c r="M4660" s="38" t="str">
        <f t="shared" si="150"/>
        <v/>
      </c>
      <c r="N4660" s="39" t="str">
        <f t="shared" si="151"/>
        <v/>
      </c>
    </row>
    <row r="4661" spans="2:14" x14ac:dyDescent="0.25">
      <c r="B4661" s="16" t="str">
        <f>IF(C4661="","",SUMIF('Account Ref'!B:B,'Trade Sheet'!C4661,'Account Ref'!A:A))</f>
        <v/>
      </c>
      <c r="C4661" s="33"/>
      <c r="D4661" s="34"/>
      <c r="E4661" s="34"/>
      <c r="L4661" s="37"/>
      <c r="M4661" s="38" t="str">
        <f t="shared" si="150"/>
        <v/>
      </c>
      <c r="N4661" s="39" t="str">
        <f t="shared" si="151"/>
        <v/>
      </c>
    </row>
    <row r="4662" spans="2:14" x14ac:dyDescent="0.25">
      <c r="B4662" s="16" t="str">
        <f>IF(C4662="","",SUMIF('Account Ref'!B:B,'Trade Sheet'!C4662,'Account Ref'!A:A))</f>
        <v/>
      </c>
      <c r="C4662" s="33"/>
      <c r="D4662" s="34"/>
      <c r="E4662" s="34"/>
      <c r="L4662" s="37"/>
      <c r="M4662" s="38" t="str">
        <f t="shared" si="150"/>
        <v/>
      </c>
      <c r="N4662" s="39" t="str">
        <f t="shared" si="151"/>
        <v/>
      </c>
    </row>
    <row r="4663" spans="2:14" x14ac:dyDescent="0.25">
      <c r="B4663" s="16" t="str">
        <f>IF(C4663="","",SUMIF('Account Ref'!B:B,'Trade Sheet'!C4663,'Account Ref'!A:A))</f>
        <v/>
      </c>
      <c r="C4663" s="33"/>
      <c r="D4663" s="34"/>
      <c r="E4663" s="34"/>
      <c r="L4663" s="37"/>
      <c r="M4663" s="38" t="str">
        <f t="shared" si="150"/>
        <v/>
      </c>
      <c r="N4663" s="39" t="str">
        <f t="shared" si="151"/>
        <v/>
      </c>
    </row>
    <row r="4664" spans="2:14" x14ac:dyDescent="0.25">
      <c r="B4664" s="16" t="str">
        <f>IF(C4664="","",SUMIF('Account Ref'!B:B,'Trade Sheet'!C4664,'Account Ref'!A:A))</f>
        <v/>
      </c>
      <c r="C4664" s="33"/>
      <c r="D4664" s="34"/>
      <c r="E4664" s="34"/>
      <c r="L4664" s="37"/>
      <c r="M4664" s="38" t="str">
        <f t="shared" si="150"/>
        <v/>
      </c>
      <c r="N4664" s="39" t="str">
        <f t="shared" si="151"/>
        <v/>
      </c>
    </row>
    <row r="4665" spans="2:14" x14ac:dyDescent="0.25">
      <c r="B4665" s="16" t="str">
        <f>IF(C4665="","",SUMIF('Account Ref'!B:B,'Trade Sheet'!C4665,'Account Ref'!A:A))</f>
        <v/>
      </c>
      <c r="C4665" s="33"/>
      <c r="D4665" s="34"/>
      <c r="E4665" s="34"/>
      <c r="L4665" s="37"/>
      <c r="M4665" s="38" t="str">
        <f t="shared" si="150"/>
        <v/>
      </c>
      <c r="N4665" s="39" t="str">
        <f t="shared" si="151"/>
        <v/>
      </c>
    </row>
    <row r="4666" spans="2:14" x14ac:dyDescent="0.25">
      <c r="B4666" s="16" t="str">
        <f>IF(C4666="","",SUMIF('Account Ref'!B:B,'Trade Sheet'!C4666,'Account Ref'!A:A))</f>
        <v/>
      </c>
      <c r="C4666" s="33"/>
      <c r="D4666" s="34"/>
      <c r="E4666" s="34"/>
      <c r="L4666" s="37"/>
      <c r="M4666" s="38" t="str">
        <f t="shared" si="150"/>
        <v/>
      </c>
      <c r="N4666" s="39" t="str">
        <f t="shared" si="151"/>
        <v/>
      </c>
    </row>
    <row r="4667" spans="2:14" x14ac:dyDescent="0.25">
      <c r="B4667" s="16" t="str">
        <f>IF(C4667="","",SUMIF('Account Ref'!B:B,'Trade Sheet'!C4667,'Account Ref'!A:A))</f>
        <v/>
      </c>
      <c r="C4667" s="33"/>
      <c r="D4667" s="34"/>
      <c r="E4667" s="34"/>
      <c r="L4667" s="37"/>
      <c r="M4667" s="38" t="str">
        <f t="shared" si="150"/>
        <v/>
      </c>
      <c r="N4667" s="39" t="str">
        <f t="shared" si="151"/>
        <v/>
      </c>
    </row>
    <row r="4668" spans="2:14" x14ac:dyDescent="0.25">
      <c r="B4668" s="16" t="str">
        <f>IF(C4668="","",SUMIF('Account Ref'!B:B,'Trade Sheet'!C4668,'Account Ref'!A:A))</f>
        <v/>
      </c>
      <c r="C4668" s="33"/>
      <c r="D4668" s="34"/>
      <c r="E4668" s="34"/>
      <c r="L4668" s="37"/>
      <c r="M4668" s="38" t="str">
        <f t="shared" si="150"/>
        <v/>
      </c>
      <c r="N4668" s="39" t="str">
        <f t="shared" si="151"/>
        <v/>
      </c>
    </row>
    <row r="4669" spans="2:14" x14ac:dyDescent="0.25">
      <c r="B4669" s="16" t="str">
        <f>IF(C4669="","",SUMIF('Account Ref'!B:B,'Trade Sheet'!C4669,'Account Ref'!A:A))</f>
        <v/>
      </c>
      <c r="C4669" s="33"/>
      <c r="D4669" s="34"/>
      <c r="E4669" s="34"/>
      <c r="L4669" s="37"/>
      <c r="M4669" s="38" t="str">
        <f t="shared" si="150"/>
        <v/>
      </c>
      <c r="N4669" s="39" t="str">
        <f t="shared" si="151"/>
        <v/>
      </c>
    </row>
    <row r="4670" spans="2:14" x14ac:dyDescent="0.25">
      <c r="B4670" s="16" t="str">
        <f>IF(C4670="","",SUMIF('Account Ref'!B:B,'Trade Sheet'!C4670,'Account Ref'!A:A))</f>
        <v/>
      </c>
      <c r="C4670" s="33"/>
      <c r="D4670" s="34"/>
      <c r="E4670" s="34"/>
      <c r="L4670" s="37"/>
      <c r="M4670" s="38" t="str">
        <f t="shared" si="150"/>
        <v/>
      </c>
      <c r="N4670" s="39" t="str">
        <f t="shared" si="151"/>
        <v/>
      </c>
    </row>
    <row r="4671" spans="2:14" x14ac:dyDescent="0.25">
      <c r="B4671" s="16" t="str">
        <f>IF(C4671="","",SUMIF('Account Ref'!B:B,'Trade Sheet'!C4671,'Account Ref'!A:A))</f>
        <v/>
      </c>
      <c r="C4671" s="33"/>
      <c r="D4671" s="34"/>
      <c r="E4671" s="34"/>
      <c r="L4671" s="37"/>
      <c r="M4671" s="38" t="str">
        <f t="shared" si="150"/>
        <v/>
      </c>
      <c r="N4671" s="39" t="str">
        <f t="shared" si="151"/>
        <v/>
      </c>
    </row>
    <row r="4672" spans="2:14" x14ac:dyDescent="0.25">
      <c r="B4672" s="16" t="str">
        <f>IF(C4672="","",SUMIF('Account Ref'!B:B,'Trade Sheet'!C4672,'Account Ref'!A:A))</f>
        <v/>
      </c>
      <c r="C4672" s="33"/>
      <c r="D4672" s="34"/>
      <c r="E4672" s="34"/>
      <c r="L4672" s="37"/>
      <c r="M4672" s="38" t="str">
        <f t="shared" si="150"/>
        <v/>
      </c>
      <c r="N4672" s="39" t="str">
        <f t="shared" si="151"/>
        <v/>
      </c>
    </row>
    <row r="4673" spans="2:14" x14ac:dyDescent="0.25">
      <c r="B4673" s="16" t="str">
        <f>IF(C4673="","",SUMIF('Account Ref'!B:B,'Trade Sheet'!C4673,'Account Ref'!A:A))</f>
        <v/>
      </c>
      <c r="C4673" s="33"/>
      <c r="D4673" s="34"/>
      <c r="E4673" s="34"/>
      <c r="L4673" s="37"/>
      <c r="M4673" s="38" t="str">
        <f t="shared" si="150"/>
        <v/>
      </c>
      <c r="N4673" s="39" t="str">
        <f t="shared" si="151"/>
        <v/>
      </c>
    </row>
    <row r="4674" spans="2:14" x14ac:dyDescent="0.25">
      <c r="B4674" s="16" t="str">
        <f>IF(C4674="","",SUMIF('Account Ref'!B:B,'Trade Sheet'!C4674,'Account Ref'!A:A))</f>
        <v/>
      </c>
      <c r="C4674" s="33"/>
      <c r="D4674" s="34"/>
      <c r="E4674" s="34"/>
      <c r="L4674" s="37"/>
      <c r="M4674" s="38" t="str">
        <f t="shared" si="150"/>
        <v/>
      </c>
      <c r="N4674" s="39" t="str">
        <f t="shared" si="151"/>
        <v/>
      </c>
    </row>
    <row r="4675" spans="2:14" x14ac:dyDescent="0.25">
      <c r="B4675" s="16" t="str">
        <f>IF(C4675="","",SUMIF('Account Ref'!B:B,'Trade Sheet'!C4675,'Account Ref'!A:A))</f>
        <v/>
      </c>
      <c r="C4675" s="33"/>
      <c r="D4675" s="34"/>
      <c r="E4675" s="34"/>
      <c r="L4675" s="37"/>
      <c r="M4675" s="38" t="str">
        <f t="shared" si="150"/>
        <v/>
      </c>
      <c r="N4675" s="39" t="str">
        <f t="shared" si="151"/>
        <v/>
      </c>
    </row>
    <row r="4676" spans="2:14" x14ac:dyDescent="0.25">
      <c r="B4676" s="16" t="str">
        <f>IF(C4676="","",SUMIF('Account Ref'!B:B,'Trade Sheet'!C4676,'Account Ref'!A:A))</f>
        <v/>
      </c>
      <c r="C4676" s="33"/>
      <c r="D4676" s="34"/>
      <c r="E4676" s="34"/>
      <c r="L4676" s="37"/>
      <c r="M4676" s="38" t="str">
        <f t="shared" si="150"/>
        <v/>
      </c>
      <c r="N4676" s="39" t="str">
        <f t="shared" si="151"/>
        <v/>
      </c>
    </row>
    <row r="4677" spans="2:14" x14ac:dyDescent="0.25">
      <c r="B4677" s="16" t="str">
        <f>IF(C4677="","",SUMIF('Account Ref'!B:B,'Trade Sheet'!C4677,'Account Ref'!A:A))</f>
        <v/>
      </c>
      <c r="C4677" s="33"/>
      <c r="D4677" s="34"/>
      <c r="E4677" s="34"/>
      <c r="L4677" s="37"/>
      <c r="M4677" s="38" t="str">
        <f t="shared" si="150"/>
        <v/>
      </c>
      <c r="N4677" s="39" t="str">
        <f t="shared" si="151"/>
        <v/>
      </c>
    </row>
    <row r="4678" spans="2:14" x14ac:dyDescent="0.25">
      <c r="B4678" s="16" t="str">
        <f>IF(C4678="","",SUMIF('Account Ref'!B:B,'Trade Sheet'!C4678,'Account Ref'!A:A))</f>
        <v/>
      </c>
      <c r="C4678" s="33"/>
      <c r="D4678" s="34"/>
      <c r="E4678" s="34"/>
      <c r="L4678" s="37"/>
      <c r="M4678" s="38" t="str">
        <f t="shared" si="150"/>
        <v/>
      </c>
      <c r="N4678" s="39" t="str">
        <f t="shared" si="151"/>
        <v/>
      </c>
    </row>
    <row r="4679" spans="2:14" x14ac:dyDescent="0.25">
      <c r="B4679" s="16" t="str">
        <f>IF(C4679="","",SUMIF('Account Ref'!B:B,'Trade Sheet'!C4679,'Account Ref'!A:A))</f>
        <v/>
      </c>
      <c r="C4679" s="33"/>
      <c r="D4679" s="34"/>
      <c r="E4679" s="34"/>
      <c r="L4679" s="37"/>
      <c r="M4679" s="38" t="str">
        <f t="shared" si="150"/>
        <v/>
      </c>
      <c r="N4679" s="39" t="str">
        <f t="shared" si="151"/>
        <v/>
      </c>
    </row>
    <row r="4680" spans="2:14" x14ac:dyDescent="0.25">
      <c r="B4680" s="16" t="str">
        <f>IF(C4680="","",SUMIF('Account Ref'!B:B,'Trade Sheet'!C4680,'Account Ref'!A:A))</f>
        <v/>
      </c>
      <c r="C4680" s="33"/>
      <c r="D4680" s="34"/>
      <c r="E4680" s="34"/>
      <c r="L4680" s="37"/>
      <c r="M4680" s="38" t="str">
        <f t="shared" si="150"/>
        <v/>
      </c>
      <c r="N4680" s="39" t="str">
        <f t="shared" si="151"/>
        <v/>
      </c>
    </row>
    <row r="4681" spans="2:14" x14ac:dyDescent="0.25">
      <c r="B4681" s="16" t="str">
        <f>IF(C4681="","",SUMIF('Account Ref'!B:B,'Trade Sheet'!C4681,'Account Ref'!A:A))</f>
        <v/>
      </c>
      <c r="C4681" s="33"/>
      <c r="D4681" s="34"/>
      <c r="E4681" s="34"/>
      <c r="L4681" s="37"/>
      <c r="M4681" s="38" t="str">
        <f t="shared" si="150"/>
        <v/>
      </c>
      <c r="N4681" s="39" t="str">
        <f t="shared" si="151"/>
        <v/>
      </c>
    </row>
    <row r="4682" spans="2:14" x14ac:dyDescent="0.25">
      <c r="B4682" s="16" t="str">
        <f>IF(C4682="","",SUMIF('Account Ref'!B:B,'Trade Sheet'!C4682,'Account Ref'!A:A))</f>
        <v/>
      </c>
      <c r="C4682" s="33"/>
      <c r="D4682" s="34"/>
      <c r="E4682" s="34"/>
      <c r="L4682" s="37"/>
      <c r="M4682" s="38" t="str">
        <f t="shared" si="150"/>
        <v/>
      </c>
      <c r="N4682" s="39" t="str">
        <f t="shared" si="151"/>
        <v/>
      </c>
    </row>
    <row r="4683" spans="2:14" x14ac:dyDescent="0.25">
      <c r="B4683" s="16" t="str">
        <f>IF(C4683="","",SUMIF('Account Ref'!B:B,'Trade Sheet'!C4683,'Account Ref'!A:A))</f>
        <v/>
      </c>
      <c r="C4683" s="33"/>
      <c r="D4683" s="34"/>
      <c r="E4683" s="34"/>
      <c r="L4683" s="37"/>
      <c r="M4683" s="38" t="str">
        <f t="shared" si="150"/>
        <v/>
      </c>
      <c r="N4683" s="39" t="str">
        <f t="shared" si="151"/>
        <v/>
      </c>
    </row>
    <row r="4684" spans="2:14" x14ac:dyDescent="0.25">
      <c r="B4684" s="16" t="str">
        <f>IF(C4684="","",SUMIF('Account Ref'!B:B,'Trade Sheet'!C4684,'Account Ref'!A:A))</f>
        <v/>
      </c>
      <c r="C4684" s="33"/>
      <c r="D4684" s="34"/>
      <c r="E4684" s="34"/>
      <c r="L4684" s="37"/>
      <c r="M4684" s="38" t="str">
        <f t="shared" si="150"/>
        <v/>
      </c>
      <c r="N4684" s="39" t="str">
        <f t="shared" si="151"/>
        <v/>
      </c>
    </row>
    <row r="4685" spans="2:14" x14ac:dyDescent="0.25">
      <c r="B4685" s="16" t="str">
        <f>IF(C4685="","",SUMIF('Account Ref'!B:B,'Trade Sheet'!C4685,'Account Ref'!A:A))</f>
        <v/>
      </c>
      <c r="C4685" s="33"/>
      <c r="D4685" s="34"/>
      <c r="E4685" s="34"/>
      <c r="L4685" s="37"/>
      <c r="M4685" s="38" t="str">
        <f t="shared" si="150"/>
        <v/>
      </c>
      <c r="N4685" s="39" t="str">
        <f t="shared" si="151"/>
        <v/>
      </c>
    </row>
    <row r="4686" spans="2:14" x14ac:dyDescent="0.25">
      <c r="B4686" s="16" t="str">
        <f>IF(C4686="","",SUMIF('Account Ref'!B:B,'Trade Sheet'!C4686,'Account Ref'!A:A))</f>
        <v/>
      </c>
      <c r="C4686" s="33"/>
      <c r="D4686" s="34"/>
      <c r="E4686" s="34"/>
      <c r="L4686" s="37"/>
      <c r="M4686" s="38" t="str">
        <f t="shared" si="150"/>
        <v/>
      </c>
      <c r="N4686" s="39" t="str">
        <f t="shared" si="151"/>
        <v/>
      </c>
    </row>
    <row r="4687" spans="2:14" x14ac:dyDescent="0.25">
      <c r="B4687" s="16" t="str">
        <f>IF(C4687="","",SUMIF('Account Ref'!B:B,'Trade Sheet'!C4687,'Account Ref'!A:A))</f>
        <v/>
      </c>
      <c r="C4687" s="33"/>
      <c r="D4687" s="34"/>
      <c r="E4687" s="34"/>
      <c r="L4687" s="37"/>
      <c r="M4687" s="38" t="str">
        <f t="shared" si="150"/>
        <v/>
      </c>
      <c r="N4687" s="39" t="str">
        <f t="shared" si="151"/>
        <v/>
      </c>
    </row>
    <row r="4688" spans="2:14" x14ac:dyDescent="0.25">
      <c r="B4688" s="16" t="str">
        <f>IF(C4688="","",SUMIF('Account Ref'!B:B,'Trade Sheet'!C4688,'Account Ref'!A:A))</f>
        <v/>
      </c>
      <c r="C4688" s="33"/>
      <c r="D4688" s="34"/>
      <c r="E4688" s="34"/>
      <c r="L4688" s="37"/>
      <c r="M4688" s="38" t="str">
        <f t="shared" si="150"/>
        <v/>
      </c>
      <c r="N4688" s="39" t="str">
        <f t="shared" si="151"/>
        <v/>
      </c>
    </row>
    <row r="4689" spans="2:14" x14ac:dyDescent="0.25">
      <c r="B4689" s="16" t="str">
        <f>IF(C4689="","",SUMIF('Account Ref'!B:B,'Trade Sheet'!C4689,'Account Ref'!A:A))</f>
        <v/>
      </c>
      <c r="C4689" s="33"/>
      <c r="D4689" s="34"/>
      <c r="E4689" s="34"/>
      <c r="L4689" s="37"/>
      <c r="M4689" s="38" t="str">
        <f t="shared" si="150"/>
        <v/>
      </c>
      <c r="N4689" s="39" t="str">
        <f t="shared" si="151"/>
        <v/>
      </c>
    </row>
    <row r="4690" spans="2:14" x14ac:dyDescent="0.25">
      <c r="B4690" s="16" t="str">
        <f>IF(C4690="","",SUMIF('Account Ref'!B:B,'Trade Sheet'!C4690,'Account Ref'!A:A))</f>
        <v/>
      </c>
      <c r="C4690" s="33"/>
      <c r="D4690" s="34"/>
      <c r="E4690" s="34"/>
      <c r="L4690" s="37"/>
      <c r="M4690" s="38" t="str">
        <f t="shared" si="150"/>
        <v/>
      </c>
      <c r="N4690" s="39" t="str">
        <f t="shared" si="151"/>
        <v/>
      </c>
    </row>
    <row r="4691" spans="2:14" x14ac:dyDescent="0.25">
      <c r="B4691" s="16" t="str">
        <f>IF(C4691="","",SUMIF('Account Ref'!B:B,'Trade Sheet'!C4691,'Account Ref'!A:A))</f>
        <v/>
      </c>
      <c r="C4691" s="33"/>
      <c r="D4691" s="34"/>
      <c r="E4691" s="34"/>
      <c r="L4691" s="37"/>
      <c r="M4691" s="38" t="str">
        <f t="shared" si="150"/>
        <v/>
      </c>
      <c r="N4691" s="39" t="str">
        <f t="shared" si="151"/>
        <v/>
      </c>
    </row>
    <row r="4692" spans="2:14" x14ac:dyDescent="0.25">
      <c r="B4692" s="16" t="str">
        <f>IF(C4692="","",SUMIF('Account Ref'!B:B,'Trade Sheet'!C4692,'Account Ref'!A:A))</f>
        <v/>
      </c>
      <c r="C4692" s="33"/>
      <c r="D4692" s="34"/>
      <c r="E4692" s="34"/>
      <c r="L4692" s="37"/>
      <c r="M4692" s="38" t="str">
        <f t="shared" si="150"/>
        <v/>
      </c>
      <c r="N4692" s="39" t="str">
        <f t="shared" si="151"/>
        <v/>
      </c>
    </row>
    <row r="4693" spans="2:14" x14ac:dyDescent="0.25">
      <c r="B4693" s="16" t="str">
        <f>IF(C4693="","",SUMIF('Account Ref'!B:B,'Trade Sheet'!C4693,'Account Ref'!A:A))</f>
        <v/>
      </c>
      <c r="C4693" s="33"/>
      <c r="D4693" s="34"/>
      <c r="E4693" s="34"/>
      <c r="L4693" s="37"/>
      <c r="M4693" s="38" t="str">
        <f t="shared" si="150"/>
        <v/>
      </c>
      <c r="N4693" s="39" t="str">
        <f t="shared" si="151"/>
        <v/>
      </c>
    </row>
    <row r="4694" spans="2:14" x14ac:dyDescent="0.25">
      <c r="B4694" s="16" t="str">
        <f>IF(C4694="","",SUMIF('Account Ref'!B:B,'Trade Sheet'!C4694,'Account Ref'!A:A))</f>
        <v/>
      </c>
      <c r="C4694" s="33"/>
      <c r="D4694" s="34"/>
      <c r="E4694" s="34"/>
      <c r="L4694" s="37"/>
      <c r="M4694" s="38" t="str">
        <f t="shared" si="150"/>
        <v/>
      </c>
      <c r="N4694" s="39" t="str">
        <f t="shared" si="151"/>
        <v/>
      </c>
    </row>
    <row r="4695" spans="2:14" x14ac:dyDescent="0.25">
      <c r="B4695" s="16" t="str">
        <f>IF(C4695="","",SUMIF('Account Ref'!B:B,'Trade Sheet'!C4695,'Account Ref'!A:A))</f>
        <v/>
      </c>
      <c r="C4695" s="33"/>
      <c r="D4695" s="34"/>
      <c r="E4695" s="34"/>
      <c r="L4695" s="37"/>
      <c r="M4695" s="38" t="str">
        <f t="shared" si="150"/>
        <v/>
      </c>
      <c r="N4695" s="39" t="str">
        <f t="shared" si="151"/>
        <v/>
      </c>
    </row>
    <row r="4696" spans="2:14" x14ac:dyDescent="0.25">
      <c r="B4696" s="16" t="str">
        <f>IF(C4696="","",SUMIF('Account Ref'!B:B,'Trade Sheet'!C4696,'Account Ref'!A:A))</f>
        <v/>
      </c>
      <c r="C4696" s="33"/>
      <c r="D4696" s="34"/>
      <c r="E4696" s="34"/>
      <c r="L4696" s="37"/>
      <c r="M4696" s="38" t="str">
        <f t="shared" si="150"/>
        <v/>
      </c>
      <c r="N4696" s="39" t="str">
        <f t="shared" si="151"/>
        <v/>
      </c>
    </row>
    <row r="4697" spans="2:14" x14ac:dyDescent="0.25">
      <c r="B4697" s="16" t="str">
        <f>IF(C4697="","",SUMIF('Account Ref'!B:B,'Trade Sheet'!C4697,'Account Ref'!A:A))</f>
        <v/>
      </c>
      <c r="C4697" s="33"/>
      <c r="D4697" s="34"/>
      <c r="E4697" s="34"/>
      <c r="L4697" s="37"/>
      <c r="M4697" s="38" t="str">
        <f t="shared" si="150"/>
        <v/>
      </c>
      <c r="N4697" s="39" t="str">
        <f t="shared" si="151"/>
        <v/>
      </c>
    </row>
    <row r="4698" spans="2:14" x14ac:dyDescent="0.25">
      <c r="B4698" s="16" t="str">
        <f>IF(C4698="","",SUMIF('Account Ref'!B:B,'Trade Sheet'!C4698,'Account Ref'!A:A))</f>
        <v/>
      </c>
      <c r="C4698" s="33"/>
      <c r="D4698" s="34"/>
      <c r="E4698" s="34"/>
      <c r="L4698" s="37"/>
      <c r="M4698" s="38" t="str">
        <f t="shared" si="150"/>
        <v/>
      </c>
      <c r="N4698" s="39" t="str">
        <f t="shared" si="151"/>
        <v/>
      </c>
    </row>
    <row r="4699" spans="2:14" x14ac:dyDescent="0.25">
      <c r="B4699" s="16" t="str">
        <f>IF(C4699="","",SUMIF('Account Ref'!B:B,'Trade Sheet'!C4699,'Account Ref'!A:A))</f>
        <v/>
      </c>
      <c r="C4699" s="33"/>
      <c r="D4699" s="34"/>
      <c r="E4699" s="34"/>
      <c r="L4699" s="37"/>
      <c r="M4699" s="38" t="str">
        <f t="shared" si="150"/>
        <v/>
      </c>
      <c r="N4699" s="39" t="str">
        <f t="shared" si="151"/>
        <v/>
      </c>
    </row>
    <row r="4700" spans="2:14" x14ac:dyDescent="0.25">
      <c r="B4700" s="16" t="str">
        <f>IF(C4700="","",SUMIF('Account Ref'!B:B,'Trade Sheet'!C4700,'Account Ref'!A:A))</f>
        <v/>
      </c>
      <c r="C4700" s="33"/>
      <c r="D4700" s="34"/>
      <c r="E4700" s="34"/>
      <c r="L4700" s="37"/>
      <c r="M4700" s="38" t="str">
        <f t="shared" si="150"/>
        <v/>
      </c>
      <c r="N4700" s="39" t="str">
        <f t="shared" si="151"/>
        <v/>
      </c>
    </row>
    <row r="4701" spans="2:14" x14ac:dyDescent="0.25">
      <c r="B4701" s="16" t="str">
        <f>IF(C4701="","",SUMIF('Account Ref'!B:B,'Trade Sheet'!C4701,'Account Ref'!A:A))</f>
        <v/>
      </c>
      <c r="C4701" s="33"/>
      <c r="D4701" s="34"/>
      <c r="E4701" s="34"/>
      <c r="L4701" s="37"/>
      <c r="M4701" s="38" t="str">
        <f t="shared" si="150"/>
        <v/>
      </c>
      <c r="N4701" s="39" t="str">
        <f t="shared" si="151"/>
        <v/>
      </c>
    </row>
    <row r="4702" spans="2:14" x14ac:dyDescent="0.25">
      <c r="B4702" s="16" t="str">
        <f>IF(C4702="","",SUMIF('Account Ref'!B:B,'Trade Sheet'!C4702,'Account Ref'!A:A))</f>
        <v/>
      </c>
      <c r="C4702" s="33"/>
      <c r="D4702" s="34"/>
      <c r="E4702" s="34"/>
      <c r="L4702" s="37"/>
      <c r="M4702" s="38" t="str">
        <f t="shared" si="150"/>
        <v/>
      </c>
      <c r="N4702" s="39" t="str">
        <f t="shared" si="151"/>
        <v/>
      </c>
    </row>
    <row r="4703" spans="2:14" x14ac:dyDescent="0.25">
      <c r="B4703" s="16" t="str">
        <f>IF(C4703="","",SUMIF('Account Ref'!B:B,'Trade Sheet'!C4703,'Account Ref'!A:A))</f>
        <v/>
      </c>
      <c r="C4703" s="33"/>
      <c r="D4703" s="34"/>
      <c r="E4703" s="34"/>
      <c r="L4703" s="37"/>
      <c r="M4703" s="38" t="str">
        <f t="shared" si="150"/>
        <v/>
      </c>
      <c r="N4703" s="39" t="str">
        <f t="shared" si="151"/>
        <v/>
      </c>
    </row>
    <row r="4704" spans="2:14" x14ac:dyDescent="0.25">
      <c r="B4704" s="16" t="str">
        <f>IF(C4704="","",SUMIF('Account Ref'!B:B,'Trade Sheet'!C4704,'Account Ref'!A:A))</f>
        <v/>
      </c>
      <c r="C4704" s="33"/>
      <c r="D4704" s="34"/>
      <c r="E4704" s="34"/>
      <c r="L4704" s="37"/>
      <c r="M4704" s="38" t="str">
        <f t="shared" si="150"/>
        <v/>
      </c>
      <c r="N4704" s="39" t="str">
        <f t="shared" si="151"/>
        <v/>
      </c>
    </row>
    <row r="4705" spans="2:14" x14ac:dyDescent="0.25">
      <c r="B4705" s="16" t="str">
        <f>IF(C4705="","",SUMIF('Account Ref'!B:B,'Trade Sheet'!C4705,'Account Ref'!A:A))</f>
        <v/>
      </c>
      <c r="C4705" s="33"/>
      <c r="D4705" s="34"/>
      <c r="E4705" s="34"/>
      <c r="L4705" s="37"/>
      <c r="M4705" s="38" t="str">
        <f t="shared" si="150"/>
        <v/>
      </c>
      <c r="N4705" s="39" t="str">
        <f t="shared" si="151"/>
        <v/>
      </c>
    </row>
    <row r="4706" spans="2:14" x14ac:dyDescent="0.25">
      <c r="B4706" s="16" t="str">
        <f>IF(C4706="","",SUMIF('Account Ref'!B:B,'Trade Sheet'!C4706,'Account Ref'!A:A))</f>
        <v/>
      </c>
      <c r="C4706" s="33"/>
      <c r="D4706" s="34"/>
      <c r="E4706" s="34"/>
      <c r="L4706" s="37"/>
      <c r="M4706" s="38" t="str">
        <f t="shared" si="150"/>
        <v/>
      </c>
      <c r="N4706" s="39" t="str">
        <f t="shared" si="151"/>
        <v/>
      </c>
    </row>
    <row r="4707" spans="2:14" x14ac:dyDescent="0.25">
      <c r="B4707" s="16" t="str">
        <f>IF(C4707="","",SUMIF('Account Ref'!B:B,'Trade Sheet'!C4707,'Account Ref'!A:A))</f>
        <v/>
      </c>
      <c r="C4707" s="33"/>
      <c r="D4707" s="34"/>
      <c r="E4707" s="34"/>
      <c r="L4707" s="37"/>
      <c r="M4707" s="38" t="str">
        <f t="shared" si="150"/>
        <v/>
      </c>
      <c r="N4707" s="39" t="str">
        <f t="shared" si="151"/>
        <v/>
      </c>
    </row>
    <row r="4708" spans="2:14" x14ac:dyDescent="0.25">
      <c r="B4708" s="16" t="str">
        <f>IF(C4708="","",SUMIF('Account Ref'!B:B,'Trade Sheet'!C4708,'Account Ref'!A:A))</f>
        <v/>
      </c>
      <c r="C4708" s="33"/>
      <c r="D4708" s="34"/>
      <c r="E4708" s="34"/>
      <c r="L4708" s="37"/>
      <c r="M4708" s="38" t="str">
        <f t="shared" si="150"/>
        <v/>
      </c>
      <c r="N4708" s="39" t="str">
        <f t="shared" si="151"/>
        <v/>
      </c>
    </row>
    <row r="4709" spans="2:14" x14ac:dyDescent="0.25">
      <c r="B4709" s="16" t="str">
        <f>IF(C4709="","",SUMIF('Account Ref'!B:B,'Trade Sheet'!C4709,'Account Ref'!A:A))</f>
        <v/>
      </c>
      <c r="C4709" s="33"/>
      <c r="D4709" s="34"/>
      <c r="E4709" s="34"/>
      <c r="L4709" s="37"/>
      <c r="M4709" s="38" t="str">
        <f t="shared" si="150"/>
        <v/>
      </c>
      <c r="N4709" s="39" t="str">
        <f t="shared" si="151"/>
        <v/>
      </c>
    </row>
    <row r="4710" spans="2:14" x14ac:dyDescent="0.25">
      <c r="B4710" s="16" t="str">
        <f>IF(C4710="","",SUMIF('Account Ref'!B:B,'Trade Sheet'!C4710,'Account Ref'!A:A))</f>
        <v/>
      </c>
      <c r="C4710" s="33"/>
      <c r="D4710" s="34"/>
      <c r="E4710" s="34"/>
      <c r="L4710" s="37"/>
      <c r="M4710" s="38" t="str">
        <f t="shared" si="150"/>
        <v/>
      </c>
      <c r="N4710" s="39" t="str">
        <f t="shared" si="151"/>
        <v/>
      </c>
    </row>
    <row r="4711" spans="2:14" x14ac:dyDescent="0.25">
      <c r="B4711" s="16" t="str">
        <f>IF(C4711="","",SUMIF('Account Ref'!B:B,'Trade Sheet'!C4711,'Account Ref'!A:A))</f>
        <v/>
      </c>
      <c r="C4711" s="33"/>
      <c r="D4711" s="34"/>
      <c r="E4711" s="34"/>
      <c r="L4711" s="37"/>
      <c r="M4711" s="38" t="str">
        <f t="shared" si="150"/>
        <v/>
      </c>
      <c r="N4711" s="39" t="str">
        <f t="shared" si="151"/>
        <v/>
      </c>
    </row>
    <row r="4712" spans="2:14" x14ac:dyDescent="0.25">
      <c r="B4712" s="16" t="str">
        <f>IF(C4712="","",SUMIF('Account Ref'!B:B,'Trade Sheet'!C4712,'Account Ref'!A:A))</f>
        <v/>
      </c>
      <c r="C4712" s="33"/>
      <c r="D4712" s="34"/>
      <c r="E4712" s="34"/>
      <c r="L4712" s="37"/>
      <c r="M4712" s="38" t="str">
        <f t="shared" ref="M4712:M4775" si="152">IF(H4712="","",H4712*L4712)</f>
        <v/>
      </c>
      <c r="N4712" s="39" t="str">
        <f t="shared" ref="N4712:N4775" si="153">IF(M4712="","",I4712*-M4712)</f>
        <v/>
      </c>
    </row>
    <row r="4713" spans="2:14" x14ac:dyDescent="0.25">
      <c r="B4713" s="16" t="str">
        <f>IF(C4713="","",SUMIF('Account Ref'!B:B,'Trade Sheet'!C4713,'Account Ref'!A:A))</f>
        <v/>
      </c>
      <c r="C4713" s="33"/>
      <c r="D4713" s="34"/>
      <c r="E4713" s="34"/>
      <c r="L4713" s="37"/>
      <c r="M4713" s="38" t="str">
        <f t="shared" si="152"/>
        <v/>
      </c>
      <c r="N4713" s="39" t="str">
        <f t="shared" si="153"/>
        <v/>
      </c>
    </row>
    <row r="4714" spans="2:14" x14ac:dyDescent="0.25">
      <c r="B4714" s="16" t="str">
        <f>IF(C4714="","",SUMIF('Account Ref'!B:B,'Trade Sheet'!C4714,'Account Ref'!A:A))</f>
        <v/>
      </c>
      <c r="C4714" s="33"/>
      <c r="D4714" s="34"/>
      <c r="E4714" s="34"/>
      <c r="L4714" s="37"/>
      <c r="M4714" s="38" t="str">
        <f t="shared" si="152"/>
        <v/>
      </c>
      <c r="N4714" s="39" t="str">
        <f t="shared" si="153"/>
        <v/>
      </c>
    </row>
    <row r="4715" spans="2:14" x14ac:dyDescent="0.25">
      <c r="B4715" s="16" t="str">
        <f>IF(C4715="","",SUMIF('Account Ref'!B:B,'Trade Sheet'!C4715,'Account Ref'!A:A))</f>
        <v/>
      </c>
      <c r="C4715" s="33"/>
      <c r="D4715" s="34"/>
      <c r="E4715" s="34"/>
      <c r="L4715" s="37"/>
      <c r="M4715" s="38" t="str">
        <f t="shared" si="152"/>
        <v/>
      </c>
      <c r="N4715" s="39" t="str">
        <f t="shared" si="153"/>
        <v/>
      </c>
    </row>
    <row r="4716" spans="2:14" x14ac:dyDescent="0.25">
      <c r="B4716" s="16" t="str">
        <f>IF(C4716="","",SUMIF('Account Ref'!B:B,'Trade Sheet'!C4716,'Account Ref'!A:A))</f>
        <v/>
      </c>
      <c r="C4716" s="33"/>
      <c r="D4716" s="34"/>
      <c r="E4716" s="34"/>
      <c r="L4716" s="37"/>
      <c r="M4716" s="38" t="str">
        <f t="shared" si="152"/>
        <v/>
      </c>
      <c r="N4716" s="39" t="str">
        <f t="shared" si="153"/>
        <v/>
      </c>
    </row>
    <row r="4717" spans="2:14" x14ac:dyDescent="0.25">
      <c r="B4717" s="16" t="str">
        <f>IF(C4717="","",SUMIF('Account Ref'!B:B,'Trade Sheet'!C4717,'Account Ref'!A:A))</f>
        <v/>
      </c>
      <c r="C4717" s="33"/>
      <c r="D4717" s="34"/>
      <c r="E4717" s="34"/>
      <c r="L4717" s="37"/>
      <c r="M4717" s="38" t="str">
        <f t="shared" si="152"/>
        <v/>
      </c>
      <c r="N4717" s="39" t="str">
        <f t="shared" si="153"/>
        <v/>
      </c>
    </row>
    <row r="4718" spans="2:14" x14ac:dyDescent="0.25">
      <c r="B4718" s="16" t="str">
        <f>IF(C4718="","",SUMIF('Account Ref'!B:B,'Trade Sheet'!C4718,'Account Ref'!A:A))</f>
        <v/>
      </c>
      <c r="C4718" s="33"/>
      <c r="D4718" s="34"/>
      <c r="E4718" s="34"/>
      <c r="L4718" s="37"/>
      <c r="M4718" s="38" t="str">
        <f t="shared" si="152"/>
        <v/>
      </c>
      <c r="N4718" s="39" t="str">
        <f t="shared" si="153"/>
        <v/>
      </c>
    </row>
    <row r="4719" spans="2:14" x14ac:dyDescent="0.25">
      <c r="B4719" s="16" t="str">
        <f>IF(C4719="","",SUMIF('Account Ref'!B:B,'Trade Sheet'!C4719,'Account Ref'!A:A))</f>
        <v/>
      </c>
      <c r="C4719" s="33"/>
      <c r="D4719" s="34"/>
      <c r="E4719" s="34"/>
      <c r="L4719" s="37"/>
      <c r="M4719" s="38" t="str">
        <f t="shared" si="152"/>
        <v/>
      </c>
      <c r="N4719" s="39" t="str">
        <f t="shared" si="153"/>
        <v/>
      </c>
    </row>
    <row r="4720" spans="2:14" x14ac:dyDescent="0.25">
      <c r="B4720" s="16" t="str">
        <f>IF(C4720="","",SUMIF('Account Ref'!B:B,'Trade Sheet'!C4720,'Account Ref'!A:A))</f>
        <v/>
      </c>
      <c r="C4720" s="33"/>
      <c r="D4720" s="34"/>
      <c r="E4720" s="34"/>
      <c r="L4720" s="37"/>
      <c r="M4720" s="38" t="str">
        <f t="shared" si="152"/>
        <v/>
      </c>
      <c r="N4720" s="39" t="str">
        <f t="shared" si="153"/>
        <v/>
      </c>
    </row>
    <row r="4721" spans="2:14" x14ac:dyDescent="0.25">
      <c r="B4721" s="16" t="str">
        <f>IF(C4721="","",SUMIF('Account Ref'!B:B,'Trade Sheet'!C4721,'Account Ref'!A:A))</f>
        <v/>
      </c>
      <c r="C4721" s="33"/>
      <c r="D4721" s="34"/>
      <c r="E4721" s="34"/>
      <c r="L4721" s="37"/>
      <c r="M4721" s="38" t="str">
        <f t="shared" si="152"/>
        <v/>
      </c>
      <c r="N4721" s="39" t="str">
        <f t="shared" si="153"/>
        <v/>
      </c>
    </row>
    <row r="4722" spans="2:14" x14ac:dyDescent="0.25">
      <c r="B4722" s="16" t="str">
        <f>IF(C4722="","",SUMIF('Account Ref'!B:B,'Trade Sheet'!C4722,'Account Ref'!A:A))</f>
        <v/>
      </c>
      <c r="C4722" s="33"/>
      <c r="D4722" s="34"/>
      <c r="E4722" s="34"/>
      <c r="L4722" s="37"/>
      <c r="M4722" s="38" t="str">
        <f t="shared" si="152"/>
        <v/>
      </c>
      <c r="N4722" s="39" t="str">
        <f t="shared" si="153"/>
        <v/>
      </c>
    </row>
    <row r="4723" spans="2:14" x14ac:dyDescent="0.25">
      <c r="B4723" s="16" t="str">
        <f>IF(C4723="","",SUMIF('Account Ref'!B:B,'Trade Sheet'!C4723,'Account Ref'!A:A))</f>
        <v/>
      </c>
      <c r="C4723" s="33"/>
      <c r="D4723" s="34"/>
      <c r="E4723" s="34"/>
      <c r="L4723" s="37"/>
      <c r="M4723" s="38" t="str">
        <f t="shared" si="152"/>
        <v/>
      </c>
      <c r="N4723" s="39" t="str">
        <f t="shared" si="153"/>
        <v/>
      </c>
    </row>
    <row r="4724" spans="2:14" x14ac:dyDescent="0.25">
      <c r="B4724" s="16" t="str">
        <f>IF(C4724="","",SUMIF('Account Ref'!B:B,'Trade Sheet'!C4724,'Account Ref'!A:A))</f>
        <v/>
      </c>
      <c r="C4724" s="33"/>
      <c r="D4724" s="34"/>
      <c r="E4724" s="34"/>
      <c r="L4724" s="37"/>
      <c r="M4724" s="38" t="str">
        <f t="shared" si="152"/>
        <v/>
      </c>
      <c r="N4724" s="39" t="str">
        <f t="shared" si="153"/>
        <v/>
      </c>
    </row>
    <row r="4725" spans="2:14" x14ac:dyDescent="0.25">
      <c r="B4725" s="16" t="str">
        <f>IF(C4725="","",SUMIF('Account Ref'!B:B,'Trade Sheet'!C4725,'Account Ref'!A:A))</f>
        <v/>
      </c>
      <c r="C4725" s="33"/>
      <c r="D4725" s="34"/>
      <c r="E4725" s="34"/>
      <c r="L4725" s="37"/>
      <c r="M4725" s="38" t="str">
        <f t="shared" si="152"/>
        <v/>
      </c>
      <c r="N4725" s="39" t="str">
        <f t="shared" si="153"/>
        <v/>
      </c>
    </row>
    <row r="4726" spans="2:14" x14ac:dyDescent="0.25">
      <c r="B4726" s="16" t="str">
        <f>IF(C4726="","",SUMIF('Account Ref'!B:B,'Trade Sheet'!C4726,'Account Ref'!A:A))</f>
        <v/>
      </c>
      <c r="C4726" s="33"/>
      <c r="D4726" s="34"/>
      <c r="E4726" s="34"/>
      <c r="L4726" s="37"/>
      <c r="M4726" s="38" t="str">
        <f t="shared" si="152"/>
        <v/>
      </c>
      <c r="N4726" s="39" t="str">
        <f t="shared" si="153"/>
        <v/>
      </c>
    </row>
    <row r="4727" spans="2:14" x14ac:dyDescent="0.25">
      <c r="B4727" s="16" t="str">
        <f>IF(C4727="","",SUMIF('Account Ref'!B:B,'Trade Sheet'!C4727,'Account Ref'!A:A))</f>
        <v/>
      </c>
      <c r="C4727" s="33"/>
      <c r="D4727" s="34"/>
      <c r="E4727" s="34"/>
      <c r="L4727" s="37"/>
      <c r="M4727" s="38" t="str">
        <f t="shared" si="152"/>
        <v/>
      </c>
      <c r="N4727" s="39" t="str">
        <f t="shared" si="153"/>
        <v/>
      </c>
    </row>
    <row r="4728" spans="2:14" x14ac:dyDescent="0.25">
      <c r="B4728" s="16" t="str">
        <f>IF(C4728="","",SUMIF('Account Ref'!B:B,'Trade Sheet'!C4728,'Account Ref'!A:A))</f>
        <v/>
      </c>
      <c r="C4728" s="33"/>
      <c r="D4728" s="34"/>
      <c r="E4728" s="34"/>
      <c r="L4728" s="37"/>
      <c r="M4728" s="38" t="str">
        <f t="shared" si="152"/>
        <v/>
      </c>
      <c r="N4728" s="39" t="str">
        <f t="shared" si="153"/>
        <v/>
      </c>
    </row>
    <row r="4729" spans="2:14" x14ac:dyDescent="0.25">
      <c r="B4729" s="16" t="str">
        <f>IF(C4729="","",SUMIF('Account Ref'!B:B,'Trade Sheet'!C4729,'Account Ref'!A:A))</f>
        <v/>
      </c>
      <c r="C4729" s="33"/>
      <c r="D4729" s="34"/>
      <c r="E4729" s="34"/>
      <c r="L4729" s="37"/>
      <c r="M4729" s="38" t="str">
        <f t="shared" si="152"/>
        <v/>
      </c>
      <c r="N4729" s="39" t="str">
        <f t="shared" si="153"/>
        <v/>
      </c>
    </row>
    <row r="4730" spans="2:14" x14ac:dyDescent="0.25">
      <c r="B4730" s="16" t="str">
        <f>IF(C4730="","",SUMIF('Account Ref'!B:B,'Trade Sheet'!C4730,'Account Ref'!A:A))</f>
        <v/>
      </c>
      <c r="C4730" s="33"/>
      <c r="D4730" s="34"/>
      <c r="E4730" s="34"/>
      <c r="L4730" s="37"/>
      <c r="M4730" s="38" t="str">
        <f t="shared" si="152"/>
        <v/>
      </c>
      <c r="N4730" s="39" t="str">
        <f t="shared" si="153"/>
        <v/>
      </c>
    </row>
    <row r="4731" spans="2:14" x14ac:dyDescent="0.25">
      <c r="B4731" s="16" t="str">
        <f>IF(C4731="","",SUMIF('Account Ref'!B:B,'Trade Sheet'!C4731,'Account Ref'!A:A))</f>
        <v/>
      </c>
      <c r="C4731" s="33"/>
      <c r="D4731" s="34"/>
      <c r="E4731" s="34"/>
      <c r="L4731" s="37"/>
      <c r="M4731" s="38" t="str">
        <f t="shared" si="152"/>
        <v/>
      </c>
      <c r="N4731" s="39" t="str">
        <f t="shared" si="153"/>
        <v/>
      </c>
    </row>
    <row r="4732" spans="2:14" x14ac:dyDescent="0.25">
      <c r="B4732" s="16" t="str">
        <f>IF(C4732="","",SUMIF('Account Ref'!B:B,'Trade Sheet'!C4732,'Account Ref'!A:A))</f>
        <v/>
      </c>
      <c r="C4732" s="33"/>
      <c r="D4732" s="34"/>
      <c r="E4732" s="34"/>
      <c r="L4732" s="37"/>
      <c r="M4732" s="38" t="str">
        <f t="shared" si="152"/>
        <v/>
      </c>
      <c r="N4732" s="39" t="str">
        <f t="shared" si="153"/>
        <v/>
      </c>
    </row>
    <row r="4733" spans="2:14" x14ac:dyDescent="0.25">
      <c r="B4733" s="16" t="str">
        <f>IF(C4733="","",SUMIF('Account Ref'!B:B,'Trade Sheet'!C4733,'Account Ref'!A:A))</f>
        <v/>
      </c>
      <c r="C4733" s="33"/>
      <c r="D4733" s="34"/>
      <c r="E4733" s="34"/>
      <c r="L4733" s="37"/>
      <c r="M4733" s="38" t="str">
        <f t="shared" si="152"/>
        <v/>
      </c>
      <c r="N4733" s="39" t="str">
        <f t="shared" si="153"/>
        <v/>
      </c>
    </row>
    <row r="4734" spans="2:14" x14ac:dyDescent="0.25">
      <c r="B4734" s="16" t="str">
        <f>IF(C4734="","",SUMIF('Account Ref'!B:B,'Trade Sheet'!C4734,'Account Ref'!A:A))</f>
        <v/>
      </c>
      <c r="C4734" s="33"/>
      <c r="D4734" s="34"/>
      <c r="E4734" s="34"/>
      <c r="L4734" s="37"/>
      <c r="M4734" s="38" t="str">
        <f t="shared" si="152"/>
        <v/>
      </c>
      <c r="N4734" s="39" t="str">
        <f t="shared" si="153"/>
        <v/>
      </c>
    </row>
    <row r="4735" spans="2:14" x14ac:dyDescent="0.25">
      <c r="B4735" s="16" t="str">
        <f>IF(C4735="","",SUMIF('Account Ref'!B:B,'Trade Sheet'!C4735,'Account Ref'!A:A))</f>
        <v/>
      </c>
      <c r="C4735" s="33"/>
      <c r="D4735" s="34"/>
      <c r="E4735" s="34"/>
      <c r="L4735" s="37"/>
      <c r="M4735" s="38" t="str">
        <f t="shared" si="152"/>
        <v/>
      </c>
      <c r="N4735" s="39" t="str">
        <f t="shared" si="153"/>
        <v/>
      </c>
    </row>
    <row r="4736" spans="2:14" x14ac:dyDescent="0.25">
      <c r="B4736" s="16" t="str">
        <f>IF(C4736="","",SUMIF('Account Ref'!B:B,'Trade Sheet'!C4736,'Account Ref'!A:A))</f>
        <v/>
      </c>
      <c r="C4736" s="33"/>
      <c r="D4736" s="34"/>
      <c r="E4736" s="34"/>
      <c r="L4736" s="37"/>
      <c r="M4736" s="38" t="str">
        <f t="shared" si="152"/>
        <v/>
      </c>
      <c r="N4736" s="39" t="str">
        <f t="shared" si="153"/>
        <v/>
      </c>
    </row>
    <row r="4737" spans="2:14" x14ac:dyDescent="0.25">
      <c r="B4737" s="16" t="str">
        <f>IF(C4737="","",SUMIF('Account Ref'!B:B,'Trade Sheet'!C4737,'Account Ref'!A:A))</f>
        <v/>
      </c>
      <c r="C4737" s="33"/>
      <c r="D4737" s="34"/>
      <c r="E4737" s="34"/>
      <c r="L4737" s="37"/>
      <c r="M4737" s="38" t="str">
        <f t="shared" si="152"/>
        <v/>
      </c>
      <c r="N4737" s="39" t="str">
        <f t="shared" si="153"/>
        <v/>
      </c>
    </row>
    <row r="4738" spans="2:14" x14ac:dyDescent="0.25">
      <c r="B4738" s="16" t="str">
        <f>IF(C4738="","",SUMIF('Account Ref'!B:B,'Trade Sheet'!C4738,'Account Ref'!A:A))</f>
        <v/>
      </c>
      <c r="C4738" s="33"/>
      <c r="D4738" s="34"/>
      <c r="E4738" s="34"/>
      <c r="L4738" s="37"/>
      <c r="M4738" s="38" t="str">
        <f t="shared" si="152"/>
        <v/>
      </c>
      <c r="N4738" s="39" t="str">
        <f t="shared" si="153"/>
        <v/>
      </c>
    </row>
    <row r="4739" spans="2:14" x14ac:dyDescent="0.25">
      <c r="B4739" s="16" t="str">
        <f>IF(C4739="","",SUMIF('Account Ref'!B:B,'Trade Sheet'!C4739,'Account Ref'!A:A))</f>
        <v/>
      </c>
      <c r="C4739" s="33"/>
      <c r="D4739" s="34"/>
      <c r="E4739" s="34"/>
      <c r="L4739" s="37"/>
      <c r="M4739" s="38" t="str">
        <f t="shared" si="152"/>
        <v/>
      </c>
      <c r="N4739" s="39" t="str">
        <f t="shared" si="153"/>
        <v/>
      </c>
    </row>
    <row r="4740" spans="2:14" x14ac:dyDescent="0.25">
      <c r="B4740" s="16" t="str">
        <f>IF(C4740="","",SUMIF('Account Ref'!B:B,'Trade Sheet'!C4740,'Account Ref'!A:A))</f>
        <v/>
      </c>
      <c r="C4740" s="33"/>
      <c r="D4740" s="34"/>
      <c r="E4740" s="34"/>
      <c r="L4740" s="37"/>
      <c r="M4740" s="38" t="str">
        <f t="shared" si="152"/>
        <v/>
      </c>
      <c r="N4740" s="39" t="str">
        <f t="shared" si="153"/>
        <v/>
      </c>
    </row>
    <row r="4741" spans="2:14" x14ac:dyDescent="0.25">
      <c r="B4741" s="16" t="str">
        <f>IF(C4741="","",SUMIF('Account Ref'!B:B,'Trade Sheet'!C4741,'Account Ref'!A:A))</f>
        <v/>
      </c>
      <c r="C4741" s="33"/>
      <c r="D4741" s="34"/>
      <c r="E4741" s="34"/>
      <c r="L4741" s="37"/>
      <c r="M4741" s="38" t="str">
        <f t="shared" si="152"/>
        <v/>
      </c>
      <c r="N4741" s="39" t="str">
        <f t="shared" si="153"/>
        <v/>
      </c>
    </row>
    <row r="4742" spans="2:14" x14ac:dyDescent="0.25">
      <c r="B4742" s="16" t="str">
        <f>IF(C4742="","",SUMIF('Account Ref'!B:B,'Trade Sheet'!C4742,'Account Ref'!A:A))</f>
        <v/>
      </c>
      <c r="C4742" s="33"/>
      <c r="D4742" s="34"/>
      <c r="E4742" s="34"/>
      <c r="L4742" s="37"/>
      <c r="M4742" s="38" t="str">
        <f t="shared" si="152"/>
        <v/>
      </c>
      <c r="N4742" s="39" t="str">
        <f t="shared" si="153"/>
        <v/>
      </c>
    </row>
    <row r="4743" spans="2:14" x14ac:dyDescent="0.25">
      <c r="B4743" s="16" t="str">
        <f>IF(C4743="","",SUMIF('Account Ref'!B:B,'Trade Sheet'!C4743,'Account Ref'!A:A))</f>
        <v/>
      </c>
      <c r="C4743" s="33"/>
      <c r="D4743" s="34"/>
      <c r="E4743" s="34"/>
      <c r="L4743" s="37"/>
      <c r="M4743" s="38" t="str">
        <f t="shared" si="152"/>
        <v/>
      </c>
      <c r="N4743" s="39" t="str">
        <f t="shared" si="153"/>
        <v/>
      </c>
    </row>
    <row r="4744" spans="2:14" x14ac:dyDescent="0.25">
      <c r="B4744" s="16" t="str">
        <f>IF(C4744="","",SUMIF('Account Ref'!B:B,'Trade Sheet'!C4744,'Account Ref'!A:A))</f>
        <v/>
      </c>
      <c r="C4744" s="33"/>
      <c r="D4744" s="34"/>
      <c r="E4744" s="34"/>
      <c r="L4744" s="37"/>
      <c r="M4744" s="38" t="str">
        <f t="shared" si="152"/>
        <v/>
      </c>
      <c r="N4744" s="39" t="str">
        <f t="shared" si="153"/>
        <v/>
      </c>
    </row>
    <row r="4745" spans="2:14" x14ac:dyDescent="0.25">
      <c r="B4745" s="16" t="str">
        <f>IF(C4745="","",SUMIF('Account Ref'!B:B,'Trade Sheet'!C4745,'Account Ref'!A:A))</f>
        <v/>
      </c>
      <c r="C4745" s="33"/>
      <c r="D4745" s="34"/>
      <c r="E4745" s="34"/>
      <c r="L4745" s="37"/>
      <c r="M4745" s="38" t="str">
        <f t="shared" si="152"/>
        <v/>
      </c>
      <c r="N4745" s="39" t="str">
        <f t="shared" si="153"/>
        <v/>
      </c>
    </row>
    <row r="4746" spans="2:14" x14ac:dyDescent="0.25">
      <c r="B4746" s="16" t="str">
        <f>IF(C4746="","",SUMIF('Account Ref'!B:B,'Trade Sheet'!C4746,'Account Ref'!A:A))</f>
        <v/>
      </c>
      <c r="C4746" s="33"/>
      <c r="D4746" s="34"/>
      <c r="E4746" s="34"/>
      <c r="L4746" s="37"/>
      <c r="M4746" s="38" t="str">
        <f t="shared" si="152"/>
        <v/>
      </c>
      <c r="N4746" s="39" t="str">
        <f t="shared" si="153"/>
        <v/>
      </c>
    </row>
    <row r="4747" spans="2:14" x14ac:dyDescent="0.25">
      <c r="B4747" s="16" t="str">
        <f>IF(C4747="","",SUMIF('Account Ref'!B:B,'Trade Sheet'!C4747,'Account Ref'!A:A))</f>
        <v/>
      </c>
      <c r="C4747" s="33"/>
      <c r="D4747" s="34"/>
      <c r="E4747" s="34"/>
      <c r="L4747" s="37"/>
      <c r="M4747" s="38" t="str">
        <f t="shared" si="152"/>
        <v/>
      </c>
      <c r="N4747" s="39" t="str">
        <f t="shared" si="153"/>
        <v/>
      </c>
    </row>
    <row r="4748" spans="2:14" x14ac:dyDescent="0.25">
      <c r="B4748" s="16" t="str">
        <f>IF(C4748="","",SUMIF('Account Ref'!B:B,'Trade Sheet'!C4748,'Account Ref'!A:A))</f>
        <v/>
      </c>
      <c r="C4748" s="33"/>
      <c r="D4748" s="34"/>
      <c r="E4748" s="34"/>
      <c r="L4748" s="37"/>
      <c r="M4748" s="38" t="str">
        <f t="shared" si="152"/>
        <v/>
      </c>
      <c r="N4748" s="39" t="str">
        <f t="shared" si="153"/>
        <v/>
      </c>
    </row>
    <row r="4749" spans="2:14" x14ac:dyDescent="0.25">
      <c r="B4749" s="16" t="str">
        <f>IF(C4749="","",SUMIF('Account Ref'!B:B,'Trade Sheet'!C4749,'Account Ref'!A:A))</f>
        <v/>
      </c>
      <c r="C4749" s="33"/>
      <c r="D4749" s="34"/>
      <c r="E4749" s="34"/>
      <c r="L4749" s="37"/>
      <c r="M4749" s="38" t="str">
        <f t="shared" si="152"/>
        <v/>
      </c>
      <c r="N4749" s="39" t="str">
        <f t="shared" si="153"/>
        <v/>
      </c>
    </row>
    <row r="4750" spans="2:14" x14ac:dyDescent="0.25">
      <c r="B4750" s="16" t="str">
        <f>IF(C4750="","",SUMIF('Account Ref'!B:B,'Trade Sheet'!C4750,'Account Ref'!A:A))</f>
        <v/>
      </c>
      <c r="C4750" s="33"/>
      <c r="D4750" s="34"/>
      <c r="E4750" s="34"/>
      <c r="L4750" s="37"/>
      <c r="M4750" s="38" t="str">
        <f t="shared" si="152"/>
        <v/>
      </c>
      <c r="N4750" s="39" t="str">
        <f t="shared" si="153"/>
        <v/>
      </c>
    </row>
    <row r="4751" spans="2:14" x14ac:dyDescent="0.25">
      <c r="B4751" s="16" t="str">
        <f>IF(C4751="","",SUMIF('Account Ref'!B:B,'Trade Sheet'!C4751,'Account Ref'!A:A))</f>
        <v/>
      </c>
      <c r="C4751" s="33"/>
      <c r="D4751" s="34"/>
      <c r="E4751" s="34"/>
      <c r="L4751" s="37"/>
      <c r="M4751" s="38" t="str">
        <f t="shared" si="152"/>
        <v/>
      </c>
      <c r="N4751" s="39" t="str">
        <f t="shared" si="153"/>
        <v/>
      </c>
    </row>
    <row r="4752" spans="2:14" x14ac:dyDescent="0.25">
      <c r="B4752" s="16" t="str">
        <f>IF(C4752="","",SUMIF('Account Ref'!B:B,'Trade Sheet'!C4752,'Account Ref'!A:A))</f>
        <v/>
      </c>
      <c r="C4752" s="33"/>
      <c r="D4752" s="34"/>
      <c r="E4752" s="34"/>
      <c r="L4752" s="37"/>
      <c r="M4752" s="38" t="str">
        <f t="shared" si="152"/>
        <v/>
      </c>
      <c r="N4752" s="39" t="str">
        <f t="shared" si="153"/>
        <v/>
      </c>
    </row>
    <row r="4753" spans="2:14" x14ac:dyDescent="0.25">
      <c r="B4753" s="16" t="str">
        <f>IF(C4753="","",SUMIF('Account Ref'!B:B,'Trade Sheet'!C4753,'Account Ref'!A:A))</f>
        <v/>
      </c>
      <c r="C4753" s="33"/>
      <c r="D4753" s="34"/>
      <c r="E4753" s="34"/>
      <c r="L4753" s="37"/>
      <c r="M4753" s="38" t="str">
        <f t="shared" si="152"/>
        <v/>
      </c>
      <c r="N4753" s="39" t="str">
        <f t="shared" si="153"/>
        <v/>
      </c>
    </row>
    <row r="4754" spans="2:14" x14ac:dyDescent="0.25">
      <c r="B4754" s="16" t="str">
        <f>IF(C4754="","",SUMIF('Account Ref'!B:B,'Trade Sheet'!C4754,'Account Ref'!A:A))</f>
        <v/>
      </c>
      <c r="C4754" s="33"/>
      <c r="D4754" s="34"/>
      <c r="E4754" s="34"/>
      <c r="L4754" s="37"/>
      <c r="M4754" s="38" t="str">
        <f t="shared" si="152"/>
        <v/>
      </c>
      <c r="N4754" s="39" t="str">
        <f t="shared" si="153"/>
        <v/>
      </c>
    </row>
    <row r="4755" spans="2:14" x14ac:dyDescent="0.25">
      <c r="B4755" s="16" t="str">
        <f>IF(C4755="","",SUMIF('Account Ref'!B:B,'Trade Sheet'!C4755,'Account Ref'!A:A))</f>
        <v/>
      </c>
      <c r="C4755" s="33"/>
      <c r="D4755" s="34"/>
      <c r="E4755" s="34"/>
      <c r="L4755" s="37"/>
      <c r="M4755" s="38" t="str">
        <f t="shared" si="152"/>
        <v/>
      </c>
      <c r="N4755" s="39" t="str">
        <f t="shared" si="153"/>
        <v/>
      </c>
    </row>
    <row r="4756" spans="2:14" x14ac:dyDescent="0.25">
      <c r="B4756" s="16" t="str">
        <f>IF(C4756="","",SUMIF('Account Ref'!B:B,'Trade Sheet'!C4756,'Account Ref'!A:A))</f>
        <v/>
      </c>
      <c r="C4756" s="33"/>
      <c r="D4756" s="34"/>
      <c r="E4756" s="34"/>
      <c r="L4756" s="37"/>
      <c r="M4756" s="38" t="str">
        <f t="shared" si="152"/>
        <v/>
      </c>
      <c r="N4756" s="39" t="str">
        <f t="shared" si="153"/>
        <v/>
      </c>
    </row>
    <row r="4757" spans="2:14" x14ac:dyDescent="0.25">
      <c r="B4757" s="16" t="str">
        <f>IF(C4757="","",SUMIF('Account Ref'!B:B,'Trade Sheet'!C4757,'Account Ref'!A:A))</f>
        <v/>
      </c>
      <c r="C4757" s="33"/>
      <c r="D4757" s="34"/>
      <c r="E4757" s="34"/>
      <c r="L4757" s="37"/>
      <c r="M4757" s="38" t="str">
        <f t="shared" si="152"/>
        <v/>
      </c>
      <c r="N4757" s="39" t="str">
        <f t="shared" si="153"/>
        <v/>
      </c>
    </row>
    <row r="4758" spans="2:14" x14ac:dyDescent="0.25">
      <c r="B4758" s="16" t="str">
        <f>IF(C4758="","",SUMIF('Account Ref'!B:B,'Trade Sheet'!C4758,'Account Ref'!A:A))</f>
        <v/>
      </c>
      <c r="C4758" s="33"/>
      <c r="D4758" s="34"/>
      <c r="E4758" s="34"/>
      <c r="L4758" s="37"/>
      <c r="M4758" s="38" t="str">
        <f t="shared" si="152"/>
        <v/>
      </c>
      <c r="N4758" s="39" t="str">
        <f t="shared" si="153"/>
        <v/>
      </c>
    </row>
    <row r="4759" spans="2:14" x14ac:dyDescent="0.25">
      <c r="B4759" s="16" t="str">
        <f>IF(C4759="","",SUMIF('Account Ref'!B:B,'Trade Sheet'!C4759,'Account Ref'!A:A))</f>
        <v/>
      </c>
      <c r="C4759" s="33"/>
      <c r="D4759" s="34"/>
      <c r="E4759" s="34"/>
      <c r="L4759" s="37"/>
      <c r="M4759" s="38" t="str">
        <f t="shared" si="152"/>
        <v/>
      </c>
      <c r="N4759" s="39" t="str">
        <f t="shared" si="153"/>
        <v/>
      </c>
    </row>
    <row r="4760" spans="2:14" x14ac:dyDescent="0.25">
      <c r="B4760" s="16" t="str">
        <f>IF(C4760="","",SUMIF('Account Ref'!B:B,'Trade Sheet'!C4760,'Account Ref'!A:A))</f>
        <v/>
      </c>
      <c r="C4760" s="33"/>
      <c r="D4760" s="34"/>
      <c r="E4760" s="34"/>
      <c r="L4760" s="37"/>
      <c r="M4760" s="38" t="str">
        <f t="shared" si="152"/>
        <v/>
      </c>
      <c r="N4760" s="39" t="str">
        <f t="shared" si="153"/>
        <v/>
      </c>
    </row>
    <row r="4761" spans="2:14" x14ac:dyDescent="0.25">
      <c r="B4761" s="16" t="str">
        <f>IF(C4761="","",SUMIF('Account Ref'!B:B,'Trade Sheet'!C4761,'Account Ref'!A:A))</f>
        <v/>
      </c>
      <c r="C4761" s="33"/>
      <c r="D4761" s="34"/>
      <c r="E4761" s="34"/>
      <c r="L4761" s="37"/>
      <c r="M4761" s="38" t="str">
        <f t="shared" si="152"/>
        <v/>
      </c>
      <c r="N4761" s="39" t="str">
        <f t="shared" si="153"/>
        <v/>
      </c>
    </row>
    <row r="4762" spans="2:14" x14ac:dyDescent="0.25">
      <c r="B4762" s="16" t="str">
        <f>IF(C4762="","",SUMIF('Account Ref'!B:B,'Trade Sheet'!C4762,'Account Ref'!A:A))</f>
        <v/>
      </c>
      <c r="C4762" s="33"/>
      <c r="D4762" s="34"/>
      <c r="E4762" s="34"/>
      <c r="L4762" s="37"/>
      <c r="M4762" s="38" t="str">
        <f t="shared" si="152"/>
        <v/>
      </c>
      <c r="N4762" s="39" t="str">
        <f t="shared" si="153"/>
        <v/>
      </c>
    </row>
    <row r="4763" spans="2:14" x14ac:dyDescent="0.25">
      <c r="B4763" s="16" t="str">
        <f>IF(C4763="","",SUMIF('Account Ref'!B:B,'Trade Sheet'!C4763,'Account Ref'!A:A))</f>
        <v/>
      </c>
      <c r="C4763" s="33"/>
      <c r="D4763" s="34"/>
      <c r="E4763" s="34"/>
      <c r="L4763" s="37"/>
      <c r="M4763" s="38" t="str">
        <f t="shared" si="152"/>
        <v/>
      </c>
      <c r="N4763" s="39" t="str">
        <f t="shared" si="153"/>
        <v/>
      </c>
    </row>
    <row r="4764" spans="2:14" x14ac:dyDescent="0.25">
      <c r="B4764" s="16" t="str">
        <f>IF(C4764="","",SUMIF('Account Ref'!B:B,'Trade Sheet'!C4764,'Account Ref'!A:A))</f>
        <v/>
      </c>
      <c r="C4764" s="33"/>
      <c r="D4764" s="34"/>
      <c r="E4764" s="34"/>
      <c r="L4764" s="37"/>
      <c r="M4764" s="38" t="str">
        <f t="shared" si="152"/>
        <v/>
      </c>
      <c r="N4764" s="39" t="str">
        <f t="shared" si="153"/>
        <v/>
      </c>
    </row>
    <row r="4765" spans="2:14" x14ac:dyDescent="0.25">
      <c r="B4765" s="16" t="str">
        <f>IF(C4765="","",SUMIF('Account Ref'!B:B,'Trade Sheet'!C4765,'Account Ref'!A:A))</f>
        <v/>
      </c>
      <c r="C4765" s="33"/>
      <c r="D4765" s="34"/>
      <c r="E4765" s="34"/>
      <c r="L4765" s="37"/>
      <c r="M4765" s="38" t="str">
        <f t="shared" si="152"/>
        <v/>
      </c>
      <c r="N4765" s="39" t="str">
        <f t="shared" si="153"/>
        <v/>
      </c>
    </row>
    <row r="4766" spans="2:14" x14ac:dyDescent="0.25">
      <c r="B4766" s="16" t="str">
        <f>IF(C4766="","",SUMIF('Account Ref'!B:B,'Trade Sheet'!C4766,'Account Ref'!A:A))</f>
        <v/>
      </c>
      <c r="C4766" s="33"/>
      <c r="D4766" s="34"/>
      <c r="E4766" s="34"/>
      <c r="L4766" s="37"/>
      <c r="M4766" s="38" t="str">
        <f t="shared" si="152"/>
        <v/>
      </c>
      <c r="N4766" s="39" t="str">
        <f t="shared" si="153"/>
        <v/>
      </c>
    </row>
    <row r="4767" spans="2:14" x14ac:dyDescent="0.25">
      <c r="B4767" s="16" t="str">
        <f>IF(C4767="","",SUMIF('Account Ref'!B:B,'Trade Sheet'!C4767,'Account Ref'!A:A))</f>
        <v/>
      </c>
      <c r="C4767" s="33"/>
      <c r="D4767" s="34"/>
      <c r="E4767" s="34"/>
      <c r="L4767" s="37"/>
      <c r="M4767" s="38" t="str">
        <f t="shared" si="152"/>
        <v/>
      </c>
      <c r="N4767" s="39" t="str">
        <f t="shared" si="153"/>
        <v/>
      </c>
    </row>
    <row r="4768" spans="2:14" x14ac:dyDescent="0.25">
      <c r="B4768" s="16" t="str">
        <f>IF(C4768="","",SUMIF('Account Ref'!B:B,'Trade Sheet'!C4768,'Account Ref'!A:A))</f>
        <v/>
      </c>
      <c r="C4768" s="33"/>
      <c r="D4768" s="34"/>
      <c r="E4768" s="34"/>
      <c r="L4768" s="37"/>
      <c r="M4768" s="38" t="str">
        <f t="shared" si="152"/>
        <v/>
      </c>
      <c r="N4768" s="39" t="str">
        <f t="shared" si="153"/>
        <v/>
      </c>
    </row>
    <row r="4769" spans="2:14" x14ac:dyDescent="0.25">
      <c r="B4769" s="16" t="str">
        <f>IF(C4769="","",SUMIF('Account Ref'!B:B,'Trade Sheet'!C4769,'Account Ref'!A:A))</f>
        <v/>
      </c>
      <c r="C4769" s="33"/>
      <c r="D4769" s="34"/>
      <c r="E4769" s="34"/>
      <c r="L4769" s="37"/>
      <c r="M4769" s="38" t="str">
        <f t="shared" si="152"/>
        <v/>
      </c>
      <c r="N4769" s="39" t="str">
        <f t="shared" si="153"/>
        <v/>
      </c>
    </row>
    <row r="4770" spans="2:14" x14ac:dyDescent="0.25">
      <c r="B4770" s="16" t="str">
        <f>IF(C4770="","",SUMIF('Account Ref'!B:B,'Trade Sheet'!C4770,'Account Ref'!A:A))</f>
        <v/>
      </c>
      <c r="C4770" s="33"/>
      <c r="D4770" s="34"/>
      <c r="E4770" s="34"/>
      <c r="L4770" s="37"/>
      <c r="M4770" s="38" t="str">
        <f t="shared" si="152"/>
        <v/>
      </c>
      <c r="N4770" s="39" t="str">
        <f t="shared" si="153"/>
        <v/>
      </c>
    </row>
    <row r="4771" spans="2:14" x14ac:dyDescent="0.25">
      <c r="B4771" s="16" t="str">
        <f>IF(C4771="","",SUMIF('Account Ref'!B:B,'Trade Sheet'!C4771,'Account Ref'!A:A))</f>
        <v/>
      </c>
      <c r="C4771" s="33"/>
      <c r="D4771" s="34"/>
      <c r="E4771" s="34"/>
      <c r="L4771" s="37"/>
      <c r="M4771" s="38" t="str">
        <f t="shared" si="152"/>
        <v/>
      </c>
      <c r="N4771" s="39" t="str">
        <f t="shared" si="153"/>
        <v/>
      </c>
    </row>
    <row r="4772" spans="2:14" x14ac:dyDescent="0.25">
      <c r="B4772" s="16" t="str">
        <f>IF(C4772="","",SUMIF('Account Ref'!B:B,'Trade Sheet'!C4772,'Account Ref'!A:A))</f>
        <v/>
      </c>
      <c r="C4772" s="33"/>
      <c r="D4772" s="34"/>
      <c r="E4772" s="34"/>
      <c r="L4772" s="37"/>
      <c r="M4772" s="38" t="str">
        <f t="shared" si="152"/>
        <v/>
      </c>
      <c r="N4772" s="39" t="str">
        <f t="shared" si="153"/>
        <v/>
      </c>
    </row>
    <row r="4773" spans="2:14" x14ac:dyDescent="0.25">
      <c r="B4773" s="16" t="str">
        <f>IF(C4773="","",SUMIF('Account Ref'!B:B,'Trade Sheet'!C4773,'Account Ref'!A:A))</f>
        <v/>
      </c>
      <c r="C4773" s="33"/>
      <c r="D4773" s="34"/>
      <c r="E4773" s="34"/>
      <c r="L4773" s="37"/>
      <c r="M4773" s="38" t="str">
        <f t="shared" si="152"/>
        <v/>
      </c>
      <c r="N4773" s="39" t="str">
        <f t="shared" si="153"/>
        <v/>
      </c>
    </row>
    <row r="4774" spans="2:14" x14ac:dyDescent="0.25">
      <c r="B4774" s="16" t="str">
        <f>IF(C4774="","",SUMIF('Account Ref'!B:B,'Trade Sheet'!C4774,'Account Ref'!A:A))</f>
        <v/>
      </c>
      <c r="C4774" s="33"/>
      <c r="D4774" s="34"/>
      <c r="E4774" s="34"/>
      <c r="L4774" s="37"/>
      <c r="M4774" s="38" t="str">
        <f t="shared" si="152"/>
        <v/>
      </c>
      <c r="N4774" s="39" t="str">
        <f t="shared" si="153"/>
        <v/>
      </c>
    </row>
    <row r="4775" spans="2:14" x14ac:dyDescent="0.25">
      <c r="B4775" s="16" t="str">
        <f>IF(C4775="","",SUMIF('Account Ref'!B:B,'Trade Sheet'!C4775,'Account Ref'!A:A))</f>
        <v/>
      </c>
      <c r="C4775" s="33"/>
      <c r="D4775" s="34"/>
      <c r="E4775" s="34"/>
      <c r="L4775" s="37"/>
      <c r="M4775" s="38" t="str">
        <f t="shared" si="152"/>
        <v/>
      </c>
      <c r="N4775" s="39" t="str">
        <f t="shared" si="153"/>
        <v/>
      </c>
    </row>
    <row r="4776" spans="2:14" x14ac:dyDescent="0.25">
      <c r="B4776" s="16" t="str">
        <f>IF(C4776="","",SUMIF('Account Ref'!B:B,'Trade Sheet'!C4776,'Account Ref'!A:A))</f>
        <v/>
      </c>
      <c r="C4776" s="33"/>
      <c r="D4776" s="34"/>
      <c r="E4776" s="34"/>
      <c r="L4776" s="37"/>
      <c r="M4776" s="38" t="str">
        <f t="shared" ref="M4776:M4839" si="154">IF(H4776="","",H4776*L4776)</f>
        <v/>
      </c>
      <c r="N4776" s="39" t="str">
        <f t="shared" ref="N4776:N4839" si="155">IF(M4776="","",I4776*-M4776)</f>
        <v/>
      </c>
    </row>
    <row r="4777" spans="2:14" x14ac:dyDescent="0.25">
      <c r="B4777" s="16" t="str">
        <f>IF(C4777="","",SUMIF('Account Ref'!B:B,'Trade Sheet'!C4777,'Account Ref'!A:A))</f>
        <v/>
      </c>
      <c r="C4777" s="33"/>
      <c r="D4777" s="34"/>
      <c r="E4777" s="34"/>
      <c r="L4777" s="37"/>
      <c r="M4777" s="38" t="str">
        <f t="shared" si="154"/>
        <v/>
      </c>
      <c r="N4777" s="39" t="str">
        <f t="shared" si="155"/>
        <v/>
      </c>
    </row>
    <row r="4778" spans="2:14" x14ac:dyDescent="0.25">
      <c r="B4778" s="16" t="str">
        <f>IF(C4778="","",SUMIF('Account Ref'!B:B,'Trade Sheet'!C4778,'Account Ref'!A:A))</f>
        <v/>
      </c>
      <c r="C4778" s="33"/>
      <c r="D4778" s="34"/>
      <c r="E4778" s="34"/>
      <c r="L4778" s="37"/>
      <c r="M4778" s="38" t="str">
        <f t="shared" si="154"/>
        <v/>
      </c>
      <c r="N4778" s="39" t="str">
        <f t="shared" si="155"/>
        <v/>
      </c>
    </row>
    <row r="4779" spans="2:14" x14ac:dyDescent="0.25">
      <c r="B4779" s="16" t="str">
        <f>IF(C4779="","",SUMIF('Account Ref'!B:B,'Trade Sheet'!C4779,'Account Ref'!A:A))</f>
        <v/>
      </c>
      <c r="C4779" s="33"/>
      <c r="D4779" s="34"/>
      <c r="E4779" s="34"/>
      <c r="L4779" s="37"/>
      <c r="M4779" s="38" t="str">
        <f t="shared" si="154"/>
        <v/>
      </c>
      <c r="N4779" s="39" t="str">
        <f t="shared" si="155"/>
        <v/>
      </c>
    </row>
    <row r="4780" spans="2:14" x14ac:dyDescent="0.25">
      <c r="B4780" s="16" t="str">
        <f>IF(C4780="","",SUMIF('Account Ref'!B:B,'Trade Sheet'!C4780,'Account Ref'!A:A))</f>
        <v/>
      </c>
      <c r="C4780" s="33"/>
      <c r="D4780" s="34"/>
      <c r="E4780" s="34"/>
      <c r="L4780" s="37"/>
      <c r="M4780" s="38" t="str">
        <f t="shared" si="154"/>
        <v/>
      </c>
      <c r="N4780" s="39" t="str">
        <f t="shared" si="155"/>
        <v/>
      </c>
    </row>
    <row r="4781" spans="2:14" x14ac:dyDescent="0.25">
      <c r="B4781" s="16" t="str">
        <f>IF(C4781="","",SUMIF('Account Ref'!B:B,'Trade Sheet'!C4781,'Account Ref'!A:A))</f>
        <v/>
      </c>
      <c r="C4781" s="33"/>
      <c r="D4781" s="34"/>
      <c r="E4781" s="34"/>
      <c r="L4781" s="37"/>
      <c r="M4781" s="38" t="str">
        <f t="shared" si="154"/>
        <v/>
      </c>
      <c r="N4781" s="39" t="str">
        <f t="shared" si="155"/>
        <v/>
      </c>
    </row>
    <row r="4782" spans="2:14" x14ac:dyDescent="0.25">
      <c r="B4782" s="16" t="str">
        <f>IF(C4782="","",SUMIF('Account Ref'!B:B,'Trade Sheet'!C4782,'Account Ref'!A:A))</f>
        <v/>
      </c>
      <c r="C4782" s="33"/>
      <c r="D4782" s="34"/>
      <c r="E4782" s="34"/>
      <c r="L4782" s="37"/>
      <c r="M4782" s="38" t="str">
        <f t="shared" si="154"/>
        <v/>
      </c>
      <c r="N4782" s="39" t="str">
        <f t="shared" si="155"/>
        <v/>
      </c>
    </row>
    <row r="4783" spans="2:14" x14ac:dyDescent="0.25">
      <c r="B4783" s="16" t="str">
        <f>IF(C4783="","",SUMIF('Account Ref'!B:B,'Trade Sheet'!C4783,'Account Ref'!A:A))</f>
        <v/>
      </c>
      <c r="C4783" s="33"/>
      <c r="D4783" s="34"/>
      <c r="E4783" s="34"/>
      <c r="L4783" s="37"/>
      <c r="M4783" s="38" t="str">
        <f t="shared" si="154"/>
        <v/>
      </c>
      <c r="N4783" s="39" t="str">
        <f t="shared" si="155"/>
        <v/>
      </c>
    </row>
    <row r="4784" spans="2:14" x14ac:dyDescent="0.25">
      <c r="B4784" s="16" t="str">
        <f>IF(C4784="","",SUMIF('Account Ref'!B:B,'Trade Sheet'!C4784,'Account Ref'!A:A))</f>
        <v/>
      </c>
      <c r="C4784" s="33"/>
      <c r="D4784" s="34"/>
      <c r="E4784" s="34"/>
      <c r="L4784" s="37"/>
      <c r="M4784" s="38" t="str">
        <f t="shared" si="154"/>
        <v/>
      </c>
      <c r="N4784" s="39" t="str">
        <f t="shared" si="155"/>
        <v/>
      </c>
    </row>
    <row r="4785" spans="2:14" x14ac:dyDescent="0.25">
      <c r="B4785" s="16" t="str">
        <f>IF(C4785="","",SUMIF('Account Ref'!B:B,'Trade Sheet'!C4785,'Account Ref'!A:A))</f>
        <v/>
      </c>
      <c r="C4785" s="33"/>
      <c r="D4785" s="34"/>
      <c r="E4785" s="34"/>
      <c r="L4785" s="37"/>
      <c r="M4785" s="38" t="str">
        <f t="shared" si="154"/>
        <v/>
      </c>
      <c r="N4785" s="39" t="str">
        <f t="shared" si="155"/>
        <v/>
      </c>
    </row>
    <row r="4786" spans="2:14" x14ac:dyDescent="0.25">
      <c r="B4786" s="16" t="str">
        <f>IF(C4786="","",SUMIF('Account Ref'!B:B,'Trade Sheet'!C4786,'Account Ref'!A:A))</f>
        <v/>
      </c>
      <c r="C4786" s="33"/>
      <c r="D4786" s="34"/>
      <c r="E4786" s="34"/>
      <c r="L4786" s="37"/>
      <c r="M4786" s="38" t="str">
        <f t="shared" si="154"/>
        <v/>
      </c>
      <c r="N4786" s="39" t="str">
        <f t="shared" si="155"/>
        <v/>
      </c>
    </row>
    <row r="4787" spans="2:14" x14ac:dyDescent="0.25">
      <c r="B4787" s="16" t="str">
        <f>IF(C4787="","",SUMIF('Account Ref'!B:B,'Trade Sheet'!C4787,'Account Ref'!A:A))</f>
        <v/>
      </c>
      <c r="C4787" s="33"/>
      <c r="D4787" s="34"/>
      <c r="E4787" s="34"/>
      <c r="L4787" s="37"/>
      <c r="M4787" s="38" t="str">
        <f t="shared" si="154"/>
        <v/>
      </c>
      <c r="N4787" s="39" t="str">
        <f t="shared" si="155"/>
        <v/>
      </c>
    </row>
    <row r="4788" spans="2:14" x14ac:dyDescent="0.25">
      <c r="B4788" s="16" t="str">
        <f>IF(C4788="","",SUMIF('Account Ref'!B:B,'Trade Sheet'!C4788,'Account Ref'!A:A))</f>
        <v/>
      </c>
      <c r="C4788" s="33"/>
      <c r="D4788" s="34"/>
      <c r="E4788" s="34"/>
      <c r="L4788" s="37"/>
      <c r="M4788" s="38" t="str">
        <f t="shared" si="154"/>
        <v/>
      </c>
      <c r="N4788" s="39" t="str">
        <f t="shared" si="155"/>
        <v/>
      </c>
    </row>
    <row r="4789" spans="2:14" x14ac:dyDescent="0.25">
      <c r="B4789" s="16" t="str">
        <f>IF(C4789="","",SUMIF('Account Ref'!B:B,'Trade Sheet'!C4789,'Account Ref'!A:A))</f>
        <v/>
      </c>
      <c r="C4789" s="33"/>
      <c r="D4789" s="34"/>
      <c r="E4789" s="34"/>
      <c r="L4789" s="37"/>
      <c r="M4789" s="38" t="str">
        <f t="shared" si="154"/>
        <v/>
      </c>
      <c r="N4789" s="39" t="str">
        <f t="shared" si="155"/>
        <v/>
      </c>
    </row>
    <row r="4790" spans="2:14" x14ac:dyDescent="0.25">
      <c r="B4790" s="16" t="str">
        <f>IF(C4790="","",SUMIF('Account Ref'!B:B,'Trade Sheet'!C4790,'Account Ref'!A:A))</f>
        <v/>
      </c>
      <c r="C4790" s="33"/>
      <c r="D4790" s="34"/>
      <c r="E4790" s="34"/>
      <c r="L4790" s="37"/>
      <c r="M4790" s="38" t="str">
        <f t="shared" si="154"/>
        <v/>
      </c>
      <c r="N4790" s="39" t="str">
        <f t="shared" si="155"/>
        <v/>
      </c>
    </row>
    <row r="4791" spans="2:14" x14ac:dyDescent="0.25">
      <c r="B4791" s="16" t="str">
        <f>IF(C4791="","",SUMIF('Account Ref'!B:B,'Trade Sheet'!C4791,'Account Ref'!A:A))</f>
        <v/>
      </c>
      <c r="C4791" s="33"/>
      <c r="D4791" s="34"/>
      <c r="E4791" s="34"/>
      <c r="L4791" s="37"/>
      <c r="M4791" s="38" t="str">
        <f t="shared" si="154"/>
        <v/>
      </c>
      <c r="N4791" s="39" t="str">
        <f t="shared" si="155"/>
        <v/>
      </c>
    </row>
    <row r="4792" spans="2:14" x14ac:dyDescent="0.25">
      <c r="B4792" s="16" t="str">
        <f>IF(C4792="","",SUMIF('Account Ref'!B:B,'Trade Sheet'!C4792,'Account Ref'!A:A))</f>
        <v/>
      </c>
      <c r="C4792" s="33"/>
      <c r="D4792" s="34"/>
      <c r="E4792" s="34"/>
      <c r="L4792" s="37"/>
      <c r="M4792" s="38" t="str">
        <f t="shared" si="154"/>
        <v/>
      </c>
      <c r="N4792" s="39" t="str">
        <f t="shared" si="155"/>
        <v/>
      </c>
    </row>
    <row r="4793" spans="2:14" x14ac:dyDescent="0.25">
      <c r="B4793" s="16" t="str">
        <f>IF(C4793="","",SUMIF('Account Ref'!B:B,'Trade Sheet'!C4793,'Account Ref'!A:A))</f>
        <v/>
      </c>
      <c r="C4793" s="33"/>
      <c r="D4793" s="34"/>
      <c r="E4793" s="34"/>
      <c r="L4793" s="37"/>
      <c r="M4793" s="38" t="str">
        <f t="shared" si="154"/>
        <v/>
      </c>
      <c r="N4793" s="39" t="str">
        <f t="shared" si="155"/>
        <v/>
      </c>
    </row>
    <row r="4794" spans="2:14" x14ac:dyDescent="0.25">
      <c r="B4794" s="16" t="str">
        <f>IF(C4794="","",SUMIF('Account Ref'!B:B,'Trade Sheet'!C4794,'Account Ref'!A:A))</f>
        <v/>
      </c>
      <c r="C4794" s="33"/>
      <c r="D4794" s="34"/>
      <c r="E4794" s="34"/>
      <c r="L4794" s="37"/>
      <c r="M4794" s="38" t="str">
        <f t="shared" si="154"/>
        <v/>
      </c>
      <c r="N4794" s="39" t="str">
        <f t="shared" si="155"/>
        <v/>
      </c>
    </row>
    <row r="4795" spans="2:14" x14ac:dyDescent="0.25">
      <c r="B4795" s="16" t="str">
        <f>IF(C4795="","",SUMIF('Account Ref'!B:B,'Trade Sheet'!C4795,'Account Ref'!A:A))</f>
        <v/>
      </c>
      <c r="C4795" s="33"/>
      <c r="D4795" s="34"/>
      <c r="E4795" s="34"/>
      <c r="L4795" s="37"/>
      <c r="M4795" s="38" t="str">
        <f t="shared" si="154"/>
        <v/>
      </c>
      <c r="N4795" s="39" t="str">
        <f t="shared" si="155"/>
        <v/>
      </c>
    </row>
    <row r="4796" spans="2:14" x14ac:dyDescent="0.25">
      <c r="B4796" s="16" t="str">
        <f>IF(C4796="","",SUMIF('Account Ref'!B:B,'Trade Sheet'!C4796,'Account Ref'!A:A))</f>
        <v/>
      </c>
      <c r="C4796" s="33"/>
      <c r="D4796" s="34"/>
      <c r="E4796" s="34"/>
      <c r="L4796" s="37"/>
      <c r="M4796" s="38" t="str">
        <f t="shared" si="154"/>
        <v/>
      </c>
      <c r="N4796" s="39" t="str">
        <f t="shared" si="155"/>
        <v/>
      </c>
    </row>
    <row r="4797" spans="2:14" x14ac:dyDescent="0.25">
      <c r="B4797" s="16" t="str">
        <f>IF(C4797="","",SUMIF('Account Ref'!B:B,'Trade Sheet'!C4797,'Account Ref'!A:A))</f>
        <v/>
      </c>
      <c r="C4797" s="33"/>
      <c r="D4797" s="34"/>
      <c r="E4797" s="34"/>
      <c r="L4797" s="37"/>
      <c r="M4797" s="38" t="str">
        <f t="shared" si="154"/>
        <v/>
      </c>
      <c r="N4797" s="39" t="str">
        <f t="shared" si="155"/>
        <v/>
      </c>
    </row>
    <row r="4798" spans="2:14" x14ac:dyDescent="0.25">
      <c r="B4798" s="16" t="str">
        <f>IF(C4798="","",SUMIF('Account Ref'!B:B,'Trade Sheet'!C4798,'Account Ref'!A:A))</f>
        <v/>
      </c>
      <c r="C4798" s="33"/>
      <c r="D4798" s="34"/>
      <c r="E4798" s="34"/>
      <c r="L4798" s="37"/>
      <c r="M4798" s="38" t="str">
        <f t="shared" si="154"/>
        <v/>
      </c>
      <c r="N4798" s="39" t="str">
        <f t="shared" si="155"/>
        <v/>
      </c>
    </row>
    <row r="4799" spans="2:14" x14ac:dyDescent="0.25">
      <c r="B4799" s="16" t="str">
        <f>IF(C4799="","",SUMIF('Account Ref'!B:B,'Trade Sheet'!C4799,'Account Ref'!A:A))</f>
        <v/>
      </c>
      <c r="C4799" s="33"/>
      <c r="D4799" s="34"/>
      <c r="E4799" s="34"/>
      <c r="L4799" s="37"/>
      <c r="M4799" s="38" t="str">
        <f t="shared" si="154"/>
        <v/>
      </c>
      <c r="N4799" s="39" t="str">
        <f t="shared" si="155"/>
        <v/>
      </c>
    </row>
    <row r="4800" spans="2:14" x14ac:dyDescent="0.25">
      <c r="B4800" s="16" t="str">
        <f>IF(C4800="","",SUMIF('Account Ref'!B:B,'Trade Sheet'!C4800,'Account Ref'!A:A))</f>
        <v/>
      </c>
      <c r="C4800" s="33"/>
      <c r="D4800" s="34"/>
      <c r="E4800" s="34"/>
      <c r="L4800" s="37"/>
      <c r="M4800" s="38" t="str">
        <f t="shared" si="154"/>
        <v/>
      </c>
      <c r="N4800" s="39" t="str">
        <f t="shared" si="155"/>
        <v/>
      </c>
    </row>
    <row r="4801" spans="2:14" x14ac:dyDescent="0.25">
      <c r="B4801" s="16" t="str">
        <f>IF(C4801="","",SUMIF('Account Ref'!B:B,'Trade Sheet'!C4801,'Account Ref'!A:A))</f>
        <v/>
      </c>
      <c r="C4801" s="33"/>
      <c r="D4801" s="34"/>
      <c r="E4801" s="34"/>
      <c r="L4801" s="37"/>
      <c r="M4801" s="38" t="str">
        <f t="shared" si="154"/>
        <v/>
      </c>
      <c r="N4801" s="39" t="str">
        <f t="shared" si="155"/>
        <v/>
      </c>
    </row>
    <row r="4802" spans="2:14" x14ac:dyDescent="0.25">
      <c r="B4802" s="16" t="str">
        <f>IF(C4802="","",SUMIF('Account Ref'!B:B,'Trade Sheet'!C4802,'Account Ref'!A:A))</f>
        <v/>
      </c>
      <c r="C4802" s="33"/>
      <c r="D4802" s="34"/>
      <c r="E4802" s="34"/>
      <c r="L4802" s="37"/>
      <c r="M4802" s="38" t="str">
        <f t="shared" si="154"/>
        <v/>
      </c>
      <c r="N4802" s="39" t="str">
        <f t="shared" si="155"/>
        <v/>
      </c>
    </row>
    <row r="4803" spans="2:14" x14ac:dyDescent="0.25">
      <c r="B4803" s="16" t="str">
        <f>IF(C4803="","",SUMIF('Account Ref'!B:B,'Trade Sheet'!C4803,'Account Ref'!A:A))</f>
        <v/>
      </c>
      <c r="C4803" s="33"/>
      <c r="D4803" s="34"/>
      <c r="E4803" s="34"/>
      <c r="L4803" s="37"/>
      <c r="M4803" s="38" t="str">
        <f t="shared" si="154"/>
        <v/>
      </c>
      <c r="N4803" s="39" t="str">
        <f t="shared" si="155"/>
        <v/>
      </c>
    </row>
    <row r="4804" spans="2:14" x14ac:dyDescent="0.25">
      <c r="B4804" s="16" t="str">
        <f>IF(C4804="","",SUMIF('Account Ref'!B:B,'Trade Sheet'!C4804,'Account Ref'!A:A))</f>
        <v/>
      </c>
      <c r="C4804" s="33"/>
      <c r="D4804" s="34"/>
      <c r="E4804" s="34"/>
      <c r="L4804" s="37"/>
      <c r="M4804" s="38" t="str">
        <f t="shared" si="154"/>
        <v/>
      </c>
      <c r="N4804" s="39" t="str">
        <f t="shared" si="155"/>
        <v/>
      </c>
    </row>
    <row r="4805" spans="2:14" x14ac:dyDescent="0.25">
      <c r="B4805" s="16" t="str">
        <f>IF(C4805="","",SUMIF('Account Ref'!B:B,'Trade Sheet'!C4805,'Account Ref'!A:A))</f>
        <v/>
      </c>
      <c r="C4805" s="33"/>
      <c r="D4805" s="34"/>
      <c r="E4805" s="34"/>
      <c r="L4805" s="37"/>
      <c r="M4805" s="38" t="str">
        <f t="shared" si="154"/>
        <v/>
      </c>
      <c r="N4805" s="39" t="str">
        <f t="shared" si="155"/>
        <v/>
      </c>
    </row>
    <row r="4806" spans="2:14" x14ac:dyDescent="0.25">
      <c r="B4806" s="16" t="str">
        <f>IF(C4806="","",SUMIF('Account Ref'!B:B,'Trade Sheet'!C4806,'Account Ref'!A:A))</f>
        <v/>
      </c>
      <c r="C4806" s="33"/>
      <c r="D4806" s="34"/>
      <c r="E4806" s="34"/>
      <c r="L4806" s="37"/>
      <c r="M4806" s="38" t="str">
        <f t="shared" si="154"/>
        <v/>
      </c>
      <c r="N4806" s="39" t="str">
        <f t="shared" si="155"/>
        <v/>
      </c>
    </row>
    <row r="4807" spans="2:14" x14ac:dyDescent="0.25">
      <c r="B4807" s="16" t="str">
        <f>IF(C4807="","",SUMIF('Account Ref'!B:B,'Trade Sheet'!C4807,'Account Ref'!A:A))</f>
        <v/>
      </c>
      <c r="C4807" s="33"/>
      <c r="D4807" s="34"/>
      <c r="E4807" s="34"/>
      <c r="L4807" s="37"/>
      <c r="M4807" s="38" t="str">
        <f t="shared" si="154"/>
        <v/>
      </c>
      <c r="N4807" s="39" t="str">
        <f t="shared" si="155"/>
        <v/>
      </c>
    </row>
    <row r="4808" spans="2:14" x14ac:dyDescent="0.25">
      <c r="B4808" s="16" t="str">
        <f>IF(C4808="","",SUMIF('Account Ref'!B:B,'Trade Sheet'!C4808,'Account Ref'!A:A))</f>
        <v/>
      </c>
      <c r="C4808" s="33"/>
      <c r="D4808" s="34"/>
      <c r="E4808" s="34"/>
      <c r="L4808" s="37"/>
      <c r="M4808" s="38" t="str">
        <f t="shared" si="154"/>
        <v/>
      </c>
      <c r="N4808" s="39" t="str">
        <f t="shared" si="155"/>
        <v/>
      </c>
    </row>
    <row r="4809" spans="2:14" x14ac:dyDescent="0.25">
      <c r="B4809" s="16" t="str">
        <f>IF(C4809="","",SUMIF('Account Ref'!B:B,'Trade Sheet'!C4809,'Account Ref'!A:A))</f>
        <v/>
      </c>
      <c r="C4809" s="33"/>
      <c r="D4809" s="34"/>
      <c r="E4809" s="34"/>
      <c r="L4809" s="37"/>
      <c r="M4809" s="38" t="str">
        <f t="shared" si="154"/>
        <v/>
      </c>
      <c r="N4809" s="39" t="str">
        <f t="shared" si="155"/>
        <v/>
      </c>
    </row>
    <row r="4810" spans="2:14" x14ac:dyDescent="0.25">
      <c r="B4810" s="16" t="str">
        <f>IF(C4810="","",SUMIF('Account Ref'!B:B,'Trade Sheet'!C4810,'Account Ref'!A:A))</f>
        <v/>
      </c>
      <c r="C4810" s="33"/>
      <c r="D4810" s="34"/>
      <c r="E4810" s="34"/>
      <c r="L4810" s="37"/>
      <c r="M4810" s="38" t="str">
        <f t="shared" si="154"/>
        <v/>
      </c>
      <c r="N4810" s="39" t="str">
        <f t="shared" si="155"/>
        <v/>
      </c>
    </row>
    <row r="4811" spans="2:14" x14ac:dyDescent="0.25">
      <c r="B4811" s="16" t="str">
        <f>IF(C4811="","",SUMIF('Account Ref'!B:B,'Trade Sheet'!C4811,'Account Ref'!A:A))</f>
        <v/>
      </c>
      <c r="C4811" s="33"/>
      <c r="D4811" s="34"/>
      <c r="E4811" s="34"/>
      <c r="L4811" s="37"/>
      <c r="M4811" s="38" t="str">
        <f t="shared" si="154"/>
        <v/>
      </c>
      <c r="N4811" s="39" t="str">
        <f t="shared" si="155"/>
        <v/>
      </c>
    </row>
    <row r="4812" spans="2:14" x14ac:dyDescent="0.25">
      <c r="B4812" s="16" t="str">
        <f>IF(C4812="","",SUMIF('Account Ref'!B:B,'Trade Sheet'!C4812,'Account Ref'!A:A))</f>
        <v/>
      </c>
      <c r="C4812" s="33"/>
      <c r="D4812" s="34"/>
      <c r="E4812" s="34"/>
      <c r="L4812" s="37"/>
      <c r="M4812" s="38" t="str">
        <f t="shared" si="154"/>
        <v/>
      </c>
      <c r="N4812" s="39" t="str">
        <f t="shared" si="155"/>
        <v/>
      </c>
    </row>
    <row r="4813" spans="2:14" x14ac:dyDescent="0.25">
      <c r="B4813" s="16" t="str">
        <f>IF(C4813="","",SUMIF('Account Ref'!B:B,'Trade Sheet'!C4813,'Account Ref'!A:A))</f>
        <v/>
      </c>
      <c r="C4813" s="33"/>
      <c r="D4813" s="34"/>
      <c r="E4813" s="34"/>
      <c r="L4813" s="37"/>
      <c r="M4813" s="38" t="str">
        <f t="shared" si="154"/>
        <v/>
      </c>
      <c r="N4813" s="39" t="str">
        <f t="shared" si="155"/>
        <v/>
      </c>
    </row>
    <row r="4814" spans="2:14" x14ac:dyDescent="0.25">
      <c r="B4814" s="16" t="str">
        <f>IF(C4814="","",SUMIF('Account Ref'!B:B,'Trade Sheet'!C4814,'Account Ref'!A:A))</f>
        <v/>
      </c>
      <c r="C4814" s="33"/>
      <c r="D4814" s="34"/>
      <c r="E4814" s="34"/>
      <c r="L4814" s="37"/>
      <c r="M4814" s="38" t="str">
        <f t="shared" si="154"/>
        <v/>
      </c>
      <c r="N4814" s="39" t="str">
        <f t="shared" si="155"/>
        <v/>
      </c>
    </row>
    <row r="4815" spans="2:14" x14ac:dyDescent="0.25">
      <c r="B4815" s="16" t="str">
        <f>IF(C4815="","",SUMIF('Account Ref'!B:B,'Trade Sheet'!C4815,'Account Ref'!A:A))</f>
        <v/>
      </c>
      <c r="C4815" s="33"/>
      <c r="D4815" s="34"/>
      <c r="E4815" s="34"/>
      <c r="L4815" s="37"/>
      <c r="M4815" s="38" t="str">
        <f t="shared" si="154"/>
        <v/>
      </c>
      <c r="N4815" s="39" t="str">
        <f t="shared" si="155"/>
        <v/>
      </c>
    </row>
    <row r="4816" spans="2:14" x14ac:dyDescent="0.25">
      <c r="B4816" s="16" t="str">
        <f>IF(C4816="","",SUMIF('Account Ref'!B:B,'Trade Sheet'!C4816,'Account Ref'!A:A))</f>
        <v/>
      </c>
      <c r="C4816" s="33"/>
      <c r="D4816" s="34"/>
      <c r="E4816" s="34"/>
      <c r="L4816" s="37"/>
      <c r="M4816" s="38" t="str">
        <f t="shared" si="154"/>
        <v/>
      </c>
      <c r="N4816" s="39" t="str">
        <f t="shared" si="155"/>
        <v/>
      </c>
    </row>
    <row r="4817" spans="2:14" x14ac:dyDescent="0.25">
      <c r="B4817" s="16" t="str">
        <f>IF(C4817="","",SUMIF('Account Ref'!B:B,'Trade Sheet'!C4817,'Account Ref'!A:A))</f>
        <v/>
      </c>
      <c r="C4817" s="33"/>
      <c r="D4817" s="34"/>
      <c r="E4817" s="34"/>
      <c r="L4817" s="37"/>
      <c r="M4817" s="38" t="str">
        <f t="shared" si="154"/>
        <v/>
      </c>
      <c r="N4817" s="39" t="str">
        <f t="shared" si="155"/>
        <v/>
      </c>
    </row>
    <row r="4818" spans="2:14" x14ac:dyDescent="0.25">
      <c r="B4818" s="16" t="str">
        <f>IF(C4818="","",SUMIF('Account Ref'!B:B,'Trade Sheet'!C4818,'Account Ref'!A:A))</f>
        <v/>
      </c>
      <c r="C4818" s="33"/>
      <c r="D4818" s="34"/>
      <c r="E4818" s="34"/>
      <c r="L4818" s="37"/>
      <c r="M4818" s="38" t="str">
        <f t="shared" si="154"/>
        <v/>
      </c>
      <c r="N4818" s="39" t="str">
        <f t="shared" si="155"/>
        <v/>
      </c>
    </row>
    <row r="4819" spans="2:14" x14ac:dyDescent="0.25">
      <c r="B4819" s="16" t="str">
        <f>IF(C4819="","",SUMIF('Account Ref'!B:B,'Trade Sheet'!C4819,'Account Ref'!A:A))</f>
        <v/>
      </c>
      <c r="C4819" s="33"/>
      <c r="D4819" s="34"/>
      <c r="E4819" s="34"/>
      <c r="L4819" s="37"/>
      <c r="M4819" s="38" t="str">
        <f t="shared" si="154"/>
        <v/>
      </c>
      <c r="N4819" s="39" t="str">
        <f t="shared" si="155"/>
        <v/>
      </c>
    </row>
    <row r="4820" spans="2:14" x14ac:dyDescent="0.25">
      <c r="B4820" s="16" t="str">
        <f>IF(C4820="","",SUMIF('Account Ref'!B:B,'Trade Sheet'!C4820,'Account Ref'!A:A))</f>
        <v/>
      </c>
      <c r="C4820" s="33"/>
      <c r="D4820" s="34"/>
      <c r="E4820" s="34"/>
      <c r="L4820" s="37"/>
      <c r="M4820" s="38" t="str">
        <f t="shared" si="154"/>
        <v/>
      </c>
      <c r="N4820" s="39" t="str">
        <f t="shared" si="155"/>
        <v/>
      </c>
    </row>
    <row r="4821" spans="2:14" x14ac:dyDescent="0.25">
      <c r="B4821" s="16" t="str">
        <f>IF(C4821="","",SUMIF('Account Ref'!B:B,'Trade Sheet'!C4821,'Account Ref'!A:A))</f>
        <v/>
      </c>
      <c r="C4821" s="33"/>
      <c r="D4821" s="34"/>
      <c r="E4821" s="34"/>
      <c r="L4821" s="37"/>
      <c r="M4821" s="38" t="str">
        <f t="shared" si="154"/>
        <v/>
      </c>
      <c r="N4821" s="39" t="str">
        <f t="shared" si="155"/>
        <v/>
      </c>
    </row>
    <row r="4822" spans="2:14" x14ac:dyDescent="0.25">
      <c r="B4822" s="16" t="str">
        <f>IF(C4822="","",SUMIF('Account Ref'!B:B,'Trade Sheet'!C4822,'Account Ref'!A:A))</f>
        <v/>
      </c>
      <c r="C4822" s="33"/>
      <c r="D4822" s="34"/>
      <c r="E4822" s="34"/>
      <c r="L4822" s="37"/>
      <c r="M4822" s="38" t="str">
        <f t="shared" si="154"/>
        <v/>
      </c>
      <c r="N4822" s="39" t="str">
        <f t="shared" si="155"/>
        <v/>
      </c>
    </row>
    <row r="4823" spans="2:14" x14ac:dyDescent="0.25">
      <c r="B4823" s="16" t="str">
        <f>IF(C4823="","",SUMIF('Account Ref'!B:B,'Trade Sheet'!C4823,'Account Ref'!A:A))</f>
        <v/>
      </c>
      <c r="C4823" s="33"/>
      <c r="D4823" s="34"/>
      <c r="E4823" s="34"/>
      <c r="L4823" s="37"/>
      <c r="M4823" s="38" t="str">
        <f t="shared" si="154"/>
        <v/>
      </c>
      <c r="N4823" s="39" t="str">
        <f t="shared" si="155"/>
        <v/>
      </c>
    </row>
    <row r="4824" spans="2:14" x14ac:dyDescent="0.25">
      <c r="B4824" s="16" t="str">
        <f>IF(C4824="","",SUMIF('Account Ref'!B:B,'Trade Sheet'!C4824,'Account Ref'!A:A))</f>
        <v/>
      </c>
      <c r="C4824" s="33"/>
      <c r="D4824" s="34"/>
      <c r="E4824" s="34"/>
      <c r="L4824" s="37"/>
      <c r="M4824" s="38" t="str">
        <f t="shared" si="154"/>
        <v/>
      </c>
      <c r="N4824" s="39" t="str">
        <f t="shared" si="155"/>
        <v/>
      </c>
    </row>
    <row r="4825" spans="2:14" x14ac:dyDescent="0.25">
      <c r="B4825" s="16" t="str">
        <f>IF(C4825="","",SUMIF('Account Ref'!B:B,'Trade Sheet'!C4825,'Account Ref'!A:A))</f>
        <v/>
      </c>
      <c r="C4825" s="33"/>
      <c r="D4825" s="34"/>
      <c r="E4825" s="34"/>
      <c r="L4825" s="37"/>
      <c r="M4825" s="38" t="str">
        <f t="shared" si="154"/>
        <v/>
      </c>
      <c r="N4825" s="39" t="str">
        <f t="shared" si="155"/>
        <v/>
      </c>
    </row>
    <row r="4826" spans="2:14" x14ac:dyDescent="0.25">
      <c r="B4826" s="16" t="str">
        <f>IF(C4826="","",SUMIF('Account Ref'!B:B,'Trade Sheet'!C4826,'Account Ref'!A:A))</f>
        <v/>
      </c>
      <c r="C4826" s="33"/>
      <c r="D4826" s="34"/>
      <c r="E4826" s="34"/>
      <c r="L4826" s="37"/>
      <c r="M4826" s="38" t="str">
        <f t="shared" si="154"/>
        <v/>
      </c>
      <c r="N4826" s="39" t="str">
        <f t="shared" si="155"/>
        <v/>
      </c>
    </row>
    <row r="4827" spans="2:14" x14ac:dyDescent="0.25">
      <c r="B4827" s="16" t="str">
        <f>IF(C4827="","",SUMIF('Account Ref'!B:B,'Trade Sheet'!C4827,'Account Ref'!A:A))</f>
        <v/>
      </c>
      <c r="C4827" s="33"/>
      <c r="D4827" s="34"/>
      <c r="E4827" s="34"/>
      <c r="L4827" s="37"/>
      <c r="M4827" s="38" t="str">
        <f t="shared" si="154"/>
        <v/>
      </c>
      <c r="N4827" s="39" t="str">
        <f t="shared" si="155"/>
        <v/>
      </c>
    </row>
    <row r="4828" spans="2:14" x14ac:dyDescent="0.25">
      <c r="B4828" s="16" t="str">
        <f>IF(C4828="","",SUMIF('Account Ref'!B:B,'Trade Sheet'!C4828,'Account Ref'!A:A))</f>
        <v/>
      </c>
      <c r="C4828" s="33"/>
      <c r="D4828" s="34"/>
      <c r="E4828" s="34"/>
      <c r="L4828" s="37"/>
      <c r="M4828" s="38" t="str">
        <f t="shared" si="154"/>
        <v/>
      </c>
      <c r="N4828" s="39" t="str">
        <f t="shared" si="155"/>
        <v/>
      </c>
    </row>
    <row r="4829" spans="2:14" x14ac:dyDescent="0.25">
      <c r="B4829" s="16" t="str">
        <f>IF(C4829="","",SUMIF('Account Ref'!B:B,'Trade Sheet'!C4829,'Account Ref'!A:A))</f>
        <v/>
      </c>
      <c r="C4829" s="33"/>
      <c r="D4829" s="34"/>
      <c r="E4829" s="34"/>
      <c r="L4829" s="37"/>
      <c r="M4829" s="38" t="str">
        <f t="shared" si="154"/>
        <v/>
      </c>
      <c r="N4829" s="39" t="str">
        <f t="shared" si="155"/>
        <v/>
      </c>
    </row>
    <row r="4830" spans="2:14" x14ac:dyDescent="0.25">
      <c r="B4830" s="16" t="str">
        <f>IF(C4830="","",SUMIF('Account Ref'!B:B,'Trade Sheet'!C4830,'Account Ref'!A:A))</f>
        <v/>
      </c>
      <c r="C4830" s="33"/>
      <c r="D4830" s="34"/>
      <c r="E4830" s="34"/>
      <c r="L4830" s="37"/>
      <c r="M4830" s="38" t="str">
        <f t="shared" si="154"/>
        <v/>
      </c>
      <c r="N4830" s="39" t="str">
        <f t="shared" si="155"/>
        <v/>
      </c>
    </row>
    <row r="4831" spans="2:14" x14ac:dyDescent="0.25">
      <c r="B4831" s="16" t="str">
        <f>IF(C4831="","",SUMIF('Account Ref'!B:B,'Trade Sheet'!C4831,'Account Ref'!A:A))</f>
        <v/>
      </c>
      <c r="C4831" s="33"/>
      <c r="D4831" s="34"/>
      <c r="E4831" s="34"/>
      <c r="L4831" s="37"/>
      <c r="M4831" s="38" t="str">
        <f t="shared" si="154"/>
        <v/>
      </c>
      <c r="N4831" s="39" t="str">
        <f t="shared" si="155"/>
        <v/>
      </c>
    </row>
    <row r="4832" spans="2:14" x14ac:dyDescent="0.25">
      <c r="B4832" s="16" t="str">
        <f>IF(C4832="","",SUMIF('Account Ref'!B:B,'Trade Sheet'!C4832,'Account Ref'!A:A))</f>
        <v/>
      </c>
      <c r="C4832" s="33"/>
      <c r="D4832" s="34"/>
      <c r="E4832" s="34"/>
      <c r="L4832" s="37"/>
      <c r="M4832" s="38" t="str">
        <f t="shared" si="154"/>
        <v/>
      </c>
      <c r="N4832" s="39" t="str">
        <f t="shared" si="155"/>
        <v/>
      </c>
    </row>
    <row r="4833" spans="2:14" x14ac:dyDescent="0.25">
      <c r="B4833" s="16" t="str">
        <f>IF(C4833="","",SUMIF('Account Ref'!B:B,'Trade Sheet'!C4833,'Account Ref'!A:A))</f>
        <v/>
      </c>
      <c r="C4833" s="33"/>
      <c r="D4833" s="34"/>
      <c r="E4833" s="34"/>
      <c r="L4833" s="37"/>
      <c r="M4833" s="38" t="str">
        <f t="shared" si="154"/>
        <v/>
      </c>
      <c r="N4833" s="39" t="str">
        <f t="shared" si="155"/>
        <v/>
      </c>
    </row>
    <row r="4834" spans="2:14" x14ac:dyDescent="0.25">
      <c r="B4834" s="16" t="str">
        <f>IF(C4834="","",SUMIF('Account Ref'!B:B,'Trade Sheet'!C4834,'Account Ref'!A:A))</f>
        <v/>
      </c>
      <c r="C4834" s="33"/>
      <c r="D4834" s="34"/>
      <c r="E4834" s="34"/>
      <c r="L4834" s="37"/>
      <c r="M4834" s="38" t="str">
        <f t="shared" si="154"/>
        <v/>
      </c>
      <c r="N4834" s="39" t="str">
        <f t="shared" si="155"/>
        <v/>
      </c>
    </row>
    <row r="4835" spans="2:14" x14ac:dyDescent="0.25">
      <c r="B4835" s="16" t="str">
        <f>IF(C4835="","",SUMIF('Account Ref'!B:B,'Trade Sheet'!C4835,'Account Ref'!A:A))</f>
        <v/>
      </c>
      <c r="C4835" s="33"/>
      <c r="D4835" s="34"/>
      <c r="E4835" s="34"/>
      <c r="L4835" s="37"/>
      <c r="M4835" s="38" t="str">
        <f t="shared" si="154"/>
        <v/>
      </c>
      <c r="N4835" s="39" t="str">
        <f t="shared" si="155"/>
        <v/>
      </c>
    </row>
    <row r="4836" spans="2:14" x14ac:dyDescent="0.25">
      <c r="B4836" s="16" t="str">
        <f>IF(C4836="","",SUMIF('Account Ref'!B:B,'Trade Sheet'!C4836,'Account Ref'!A:A))</f>
        <v/>
      </c>
      <c r="C4836" s="33"/>
      <c r="D4836" s="34"/>
      <c r="E4836" s="34"/>
      <c r="L4836" s="37"/>
      <c r="M4836" s="38" t="str">
        <f t="shared" si="154"/>
        <v/>
      </c>
      <c r="N4836" s="39" t="str">
        <f t="shared" si="155"/>
        <v/>
      </c>
    </row>
    <row r="4837" spans="2:14" x14ac:dyDescent="0.25">
      <c r="B4837" s="16" t="str">
        <f>IF(C4837="","",SUMIF('Account Ref'!B:B,'Trade Sheet'!C4837,'Account Ref'!A:A))</f>
        <v/>
      </c>
      <c r="C4837" s="33"/>
      <c r="D4837" s="34"/>
      <c r="E4837" s="34"/>
      <c r="L4837" s="37"/>
      <c r="M4837" s="38" t="str">
        <f t="shared" si="154"/>
        <v/>
      </c>
      <c r="N4837" s="39" t="str">
        <f t="shared" si="155"/>
        <v/>
      </c>
    </row>
    <row r="4838" spans="2:14" x14ac:dyDescent="0.25">
      <c r="B4838" s="16" t="str">
        <f>IF(C4838="","",SUMIF('Account Ref'!B:B,'Trade Sheet'!C4838,'Account Ref'!A:A))</f>
        <v/>
      </c>
      <c r="C4838" s="33"/>
      <c r="D4838" s="34"/>
      <c r="E4838" s="34"/>
      <c r="L4838" s="37"/>
      <c r="M4838" s="38" t="str">
        <f t="shared" si="154"/>
        <v/>
      </c>
      <c r="N4838" s="39" t="str">
        <f t="shared" si="155"/>
        <v/>
      </c>
    </row>
    <row r="4839" spans="2:14" x14ac:dyDescent="0.25">
      <c r="B4839" s="16" t="str">
        <f>IF(C4839="","",SUMIF('Account Ref'!B:B,'Trade Sheet'!C4839,'Account Ref'!A:A))</f>
        <v/>
      </c>
      <c r="C4839" s="33"/>
      <c r="D4839" s="34"/>
      <c r="E4839" s="34"/>
      <c r="L4839" s="37"/>
      <c r="M4839" s="38" t="str">
        <f t="shared" si="154"/>
        <v/>
      </c>
      <c r="N4839" s="39" t="str">
        <f t="shared" si="155"/>
        <v/>
      </c>
    </row>
    <row r="4840" spans="2:14" x14ac:dyDescent="0.25">
      <c r="B4840" s="16" t="str">
        <f>IF(C4840="","",SUMIF('Account Ref'!B:B,'Trade Sheet'!C4840,'Account Ref'!A:A))</f>
        <v/>
      </c>
      <c r="C4840" s="33"/>
      <c r="D4840" s="34"/>
      <c r="E4840" s="34"/>
      <c r="L4840" s="37"/>
      <c r="M4840" s="38" t="str">
        <f t="shared" ref="M4840:M4903" si="156">IF(H4840="","",H4840*L4840)</f>
        <v/>
      </c>
      <c r="N4840" s="39" t="str">
        <f t="shared" ref="N4840:N4903" si="157">IF(M4840="","",I4840*-M4840)</f>
        <v/>
      </c>
    </row>
    <row r="4841" spans="2:14" x14ac:dyDescent="0.25">
      <c r="B4841" s="16" t="str">
        <f>IF(C4841="","",SUMIF('Account Ref'!B:B,'Trade Sheet'!C4841,'Account Ref'!A:A))</f>
        <v/>
      </c>
      <c r="C4841" s="33"/>
      <c r="D4841" s="34"/>
      <c r="E4841" s="34"/>
      <c r="L4841" s="37"/>
      <c r="M4841" s="38" t="str">
        <f t="shared" si="156"/>
        <v/>
      </c>
      <c r="N4841" s="39" t="str">
        <f t="shared" si="157"/>
        <v/>
      </c>
    </row>
    <row r="4842" spans="2:14" x14ac:dyDescent="0.25">
      <c r="B4842" s="16" t="str">
        <f>IF(C4842="","",SUMIF('Account Ref'!B:B,'Trade Sheet'!C4842,'Account Ref'!A:A))</f>
        <v/>
      </c>
      <c r="C4842" s="33"/>
      <c r="D4842" s="34"/>
      <c r="E4842" s="34"/>
      <c r="L4842" s="37"/>
      <c r="M4842" s="38" t="str">
        <f t="shared" si="156"/>
        <v/>
      </c>
      <c r="N4842" s="39" t="str">
        <f t="shared" si="157"/>
        <v/>
      </c>
    </row>
    <row r="4843" spans="2:14" x14ac:dyDescent="0.25">
      <c r="B4843" s="16" t="str">
        <f>IF(C4843="","",SUMIF('Account Ref'!B:B,'Trade Sheet'!C4843,'Account Ref'!A:A))</f>
        <v/>
      </c>
      <c r="C4843" s="33"/>
      <c r="D4843" s="34"/>
      <c r="E4843" s="34"/>
      <c r="L4843" s="37"/>
      <c r="M4843" s="38" t="str">
        <f t="shared" si="156"/>
        <v/>
      </c>
      <c r="N4843" s="39" t="str">
        <f t="shared" si="157"/>
        <v/>
      </c>
    </row>
    <row r="4844" spans="2:14" x14ac:dyDescent="0.25">
      <c r="B4844" s="16" t="str">
        <f>IF(C4844="","",SUMIF('Account Ref'!B:B,'Trade Sheet'!C4844,'Account Ref'!A:A))</f>
        <v/>
      </c>
      <c r="C4844" s="33"/>
      <c r="D4844" s="34"/>
      <c r="E4844" s="34"/>
      <c r="L4844" s="37"/>
      <c r="M4844" s="38" t="str">
        <f t="shared" si="156"/>
        <v/>
      </c>
      <c r="N4844" s="39" t="str">
        <f t="shared" si="157"/>
        <v/>
      </c>
    </row>
    <row r="4845" spans="2:14" x14ac:dyDescent="0.25">
      <c r="B4845" s="16" t="str">
        <f>IF(C4845="","",SUMIF('Account Ref'!B:B,'Trade Sheet'!C4845,'Account Ref'!A:A))</f>
        <v/>
      </c>
      <c r="C4845" s="33"/>
      <c r="D4845" s="34"/>
      <c r="E4845" s="34"/>
      <c r="L4845" s="37"/>
      <c r="M4845" s="38" t="str">
        <f t="shared" si="156"/>
        <v/>
      </c>
      <c r="N4845" s="39" t="str">
        <f t="shared" si="157"/>
        <v/>
      </c>
    </row>
    <row r="4846" spans="2:14" x14ac:dyDescent="0.25">
      <c r="B4846" s="16" t="str">
        <f>IF(C4846="","",SUMIF('Account Ref'!B:B,'Trade Sheet'!C4846,'Account Ref'!A:A))</f>
        <v/>
      </c>
      <c r="C4846" s="33"/>
      <c r="D4846" s="34"/>
      <c r="E4846" s="34"/>
      <c r="L4846" s="37"/>
      <c r="M4846" s="38" t="str">
        <f t="shared" si="156"/>
        <v/>
      </c>
      <c r="N4846" s="39" t="str">
        <f t="shared" si="157"/>
        <v/>
      </c>
    </row>
    <row r="4847" spans="2:14" x14ac:dyDescent="0.25">
      <c r="B4847" s="16" t="str">
        <f>IF(C4847="","",SUMIF('Account Ref'!B:B,'Trade Sheet'!C4847,'Account Ref'!A:A))</f>
        <v/>
      </c>
      <c r="C4847" s="33"/>
      <c r="D4847" s="34"/>
      <c r="E4847" s="34"/>
      <c r="L4847" s="37"/>
      <c r="M4847" s="38" t="str">
        <f t="shared" si="156"/>
        <v/>
      </c>
      <c r="N4847" s="39" t="str">
        <f t="shared" si="157"/>
        <v/>
      </c>
    </row>
    <row r="4848" spans="2:14" x14ac:dyDescent="0.25">
      <c r="B4848" s="16" t="str">
        <f>IF(C4848="","",SUMIF('Account Ref'!B:B,'Trade Sheet'!C4848,'Account Ref'!A:A))</f>
        <v/>
      </c>
      <c r="C4848" s="33"/>
      <c r="D4848" s="34"/>
      <c r="E4848" s="34"/>
      <c r="L4848" s="37"/>
      <c r="M4848" s="38" t="str">
        <f t="shared" si="156"/>
        <v/>
      </c>
      <c r="N4848" s="39" t="str">
        <f t="shared" si="157"/>
        <v/>
      </c>
    </row>
    <row r="4849" spans="2:14" x14ac:dyDescent="0.25">
      <c r="B4849" s="16" t="str">
        <f>IF(C4849="","",SUMIF('Account Ref'!B:B,'Trade Sheet'!C4849,'Account Ref'!A:A))</f>
        <v/>
      </c>
      <c r="C4849" s="33"/>
      <c r="D4849" s="34"/>
      <c r="E4849" s="34"/>
      <c r="L4849" s="37"/>
      <c r="M4849" s="38" t="str">
        <f t="shared" si="156"/>
        <v/>
      </c>
      <c r="N4849" s="39" t="str">
        <f t="shared" si="157"/>
        <v/>
      </c>
    </row>
    <row r="4850" spans="2:14" x14ac:dyDescent="0.25">
      <c r="B4850" s="16" t="str">
        <f>IF(C4850="","",SUMIF('Account Ref'!B:B,'Trade Sheet'!C4850,'Account Ref'!A:A))</f>
        <v/>
      </c>
      <c r="C4850" s="33"/>
      <c r="D4850" s="34"/>
      <c r="E4850" s="34"/>
      <c r="L4850" s="37"/>
      <c r="M4850" s="38" t="str">
        <f t="shared" si="156"/>
        <v/>
      </c>
      <c r="N4850" s="39" t="str">
        <f t="shared" si="157"/>
        <v/>
      </c>
    </row>
    <row r="4851" spans="2:14" x14ac:dyDescent="0.25">
      <c r="B4851" s="16" t="str">
        <f>IF(C4851="","",SUMIF('Account Ref'!B:B,'Trade Sheet'!C4851,'Account Ref'!A:A))</f>
        <v/>
      </c>
      <c r="C4851" s="33"/>
      <c r="D4851" s="34"/>
      <c r="E4851" s="34"/>
      <c r="L4851" s="37"/>
      <c r="M4851" s="38" t="str">
        <f t="shared" si="156"/>
        <v/>
      </c>
      <c r="N4851" s="39" t="str">
        <f t="shared" si="157"/>
        <v/>
      </c>
    </row>
    <row r="4852" spans="2:14" x14ac:dyDescent="0.25">
      <c r="B4852" s="16" t="str">
        <f>IF(C4852="","",SUMIF('Account Ref'!B:B,'Trade Sheet'!C4852,'Account Ref'!A:A))</f>
        <v/>
      </c>
      <c r="C4852" s="33"/>
      <c r="D4852" s="34"/>
      <c r="E4852" s="34"/>
      <c r="L4852" s="37"/>
      <c r="M4852" s="38" t="str">
        <f t="shared" si="156"/>
        <v/>
      </c>
      <c r="N4852" s="39" t="str">
        <f t="shared" si="157"/>
        <v/>
      </c>
    </row>
    <row r="4853" spans="2:14" x14ac:dyDescent="0.25">
      <c r="B4853" s="16" t="str">
        <f>IF(C4853="","",SUMIF('Account Ref'!B:B,'Trade Sheet'!C4853,'Account Ref'!A:A))</f>
        <v/>
      </c>
      <c r="C4853" s="33"/>
      <c r="D4853" s="34"/>
      <c r="E4853" s="34"/>
      <c r="L4853" s="37"/>
      <c r="M4853" s="38" t="str">
        <f t="shared" si="156"/>
        <v/>
      </c>
      <c r="N4853" s="39" t="str">
        <f t="shared" si="157"/>
        <v/>
      </c>
    </row>
    <row r="4854" spans="2:14" x14ac:dyDescent="0.25">
      <c r="B4854" s="16" t="str">
        <f>IF(C4854="","",SUMIF('Account Ref'!B:B,'Trade Sheet'!C4854,'Account Ref'!A:A))</f>
        <v/>
      </c>
      <c r="C4854" s="33"/>
      <c r="D4854" s="34"/>
      <c r="E4854" s="34"/>
      <c r="L4854" s="37"/>
      <c r="M4854" s="38" t="str">
        <f t="shared" si="156"/>
        <v/>
      </c>
      <c r="N4854" s="39" t="str">
        <f t="shared" si="157"/>
        <v/>
      </c>
    </row>
    <row r="4855" spans="2:14" x14ac:dyDescent="0.25">
      <c r="B4855" s="16" t="str">
        <f>IF(C4855="","",SUMIF('Account Ref'!B:B,'Trade Sheet'!C4855,'Account Ref'!A:A))</f>
        <v/>
      </c>
      <c r="C4855" s="33"/>
      <c r="D4855" s="34"/>
      <c r="E4855" s="34"/>
      <c r="L4855" s="37"/>
      <c r="M4855" s="38" t="str">
        <f t="shared" si="156"/>
        <v/>
      </c>
      <c r="N4855" s="39" t="str">
        <f t="shared" si="157"/>
        <v/>
      </c>
    </row>
    <row r="4856" spans="2:14" x14ac:dyDescent="0.25">
      <c r="B4856" s="16" t="str">
        <f>IF(C4856="","",SUMIF('Account Ref'!B:B,'Trade Sheet'!C4856,'Account Ref'!A:A))</f>
        <v/>
      </c>
      <c r="C4856" s="33"/>
      <c r="D4856" s="34"/>
      <c r="E4856" s="34"/>
      <c r="L4856" s="37"/>
      <c r="M4856" s="38" t="str">
        <f t="shared" si="156"/>
        <v/>
      </c>
      <c r="N4856" s="39" t="str">
        <f t="shared" si="157"/>
        <v/>
      </c>
    </row>
    <row r="4857" spans="2:14" x14ac:dyDescent="0.25">
      <c r="B4857" s="16" t="str">
        <f>IF(C4857="","",SUMIF('Account Ref'!B:B,'Trade Sheet'!C4857,'Account Ref'!A:A))</f>
        <v/>
      </c>
      <c r="C4857" s="33"/>
      <c r="D4857" s="34"/>
      <c r="E4857" s="34"/>
      <c r="L4857" s="37"/>
      <c r="M4857" s="38" t="str">
        <f t="shared" si="156"/>
        <v/>
      </c>
      <c r="N4857" s="39" t="str">
        <f t="shared" si="157"/>
        <v/>
      </c>
    </row>
    <row r="4858" spans="2:14" x14ac:dyDescent="0.25">
      <c r="B4858" s="16" t="str">
        <f>IF(C4858="","",SUMIF('Account Ref'!B:B,'Trade Sheet'!C4858,'Account Ref'!A:A))</f>
        <v/>
      </c>
      <c r="C4858" s="33"/>
      <c r="D4858" s="34"/>
      <c r="E4858" s="34"/>
      <c r="L4858" s="37"/>
      <c r="M4858" s="38" t="str">
        <f t="shared" si="156"/>
        <v/>
      </c>
      <c r="N4858" s="39" t="str">
        <f t="shared" si="157"/>
        <v/>
      </c>
    </row>
    <row r="4859" spans="2:14" x14ac:dyDescent="0.25">
      <c r="B4859" s="16" t="str">
        <f>IF(C4859="","",SUMIF('Account Ref'!B:B,'Trade Sheet'!C4859,'Account Ref'!A:A))</f>
        <v/>
      </c>
      <c r="C4859" s="33"/>
      <c r="D4859" s="34"/>
      <c r="E4859" s="34"/>
      <c r="L4859" s="37"/>
      <c r="M4859" s="38" t="str">
        <f t="shared" si="156"/>
        <v/>
      </c>
      <c r="N4859" s="39" t="str">
        <f t="shared" si="157"/>
        <v/>
      </c>
    </row>
    <row r="4860" spans="2:14" x14ac:dyDescent="0.25">
      <c r="B4860" s="16" t="str">
        <f>IF(C4860="","",SUMIF('Account Ref'!B:B,'Trade Sheet'!C4860,'Account Ref'!A:A))</f>
        <v/>
      </c>
      <c r="C4860" s="33"/>
      <c r="D4860" s="34"/>
      <c r="E4860" s="34"/>
      <c r="L4860" s="37"/>
      <c r="M4860" s="38" t="str">
        <f t="shared" si="156"/>
        <v/>
      </c>
      <c r="N4860" s="39" t="str">
        <f t="shared" si="157"/>
        <v/>
      </c>
    </row>
    <row r="4861" spans="2:14" x14ac:dyDescent="0.25">
      <c r="B4861" s="16" t="str">
        <f>IF(C4861="","",SUMIF('Account Ref'!B:B,'Trade Sheet'!C4861,'Account Ref'!A:A))</f>
        <v/>
      </c>
      <c r="C4861" s="33"/>
      <c r="D4861" s="34"/>
      <c r="E4861" s="34"/>
      <c r="L4861" s="37"/>
      <c r="M4861" s="38" t="str">
        <f t="shared" si="156"/>
        <v/>
      </c>
      <c r="N4861" s="39" t="str">
        <f t="shared" si="157"/>
        <v/>
      </c>
    </row>
    <row r="4862" spans="2:14" x14ac:dyDescent="0.25">
      <c r="B4862" s="16" t="str">
        <f>IF(C4862="","",SUMIF('Account Ref'!B:B,'Trade Sheet'!C4862,'Account Ref'!A:A))</f>
        <v/>
      </c>
      <c r="C4862" s="33"/>
      <c r="D4862" s="34"/>
      <c r="E4862" s="34"/>
      <c r="L4862" s="37"/>
      <c r="M4862" s="38" t="str">
        <f t="shared" si="156"/>
        <v/>
      </c>
      <c r="N4862" s="39" t="str">
        <f t="shared" si="157"/>
        <v/>
      </c>
    </row>
    <row r="4863" spans="2:14" x14ac:dyDescent="0.25">
      <c r="B4863" s="16" t="str">
        <f>IF(C4863="","",SUMIF('Account Ref'!B:B,'Trade Sheet'!C4863,'Account Ref'!A:A))</f>
        <v/>
      </c>
      <c r="C4863" s="33"/>
      <c r="D4863" s="34"/>
      <c r="E4863" s="34"/>
      <c r="L4863" s="37"/>
      <c r="M4863" s="38" t="str">
        <f t="shared" si="156"/>
        <v/>
      </c>
      <c r="N4863" s="39" t="str">
        <f t="shared" si="157"/>
        <v/>
      </c>
    </row>
    <row r="4864" spans="2:14" x14ac:dyDescent="0.25">
      <c r="B4864" s="16" t="str">
        <f>IF(C4864="","",SUMIF('Account Ref'!B:B,'Trade Sheet'!C4864,'Account Ref'!A:A))</f>
        <v/>
      </c>
      <c r="C4864" s="33"/>
      <c r="D4864" s="34"/>
      <c r="E4864" s="34"/>
      <c r="L4864" s="37"/>
      <c r="M4864" s="38" t="str">
        <f t="shared" si="156"/>
        <v/>
      </c>
      <c r="N4864" s="39" t="str">
        <f t="shared" si="157"/>
        <v/>
      </c>
    </row>
    <row r="4865" spans="2:14" x14ac:dyDescent="0.25">
      <c r="B4865" s="16" t="str">
        <f>IF(C4865="","",SUMIF('Account Ref'!B:B,'Trade Sheet'!C4865,'Account Ref'!A:A))</f>
        <v/>
      </c>
      <c r="C4865" s="33"/>
      <c r="D4865" s="34"/>
      <c r="E4865" s="34"/>
      <c r="L4865" s="37"/>
      <c r="M4865" s="38" t="str">
        <f t="shared" si="156"/>
        <v/>
      </c>
      <c r="N4865" s="39" t="str">
        <f t="shared" si="157"/>
        <v/>
      </c>
    </row>
    <row r="4866" spans="2:14" x14ac:dyDescent="0.25">
      <c r="B4866" s="16" t="str">
        <f>IF(C4866="","",SUMIF('Account Ref'!B:B,'Trade Sheet'!C4866,'Account Ref'!A:A))</f>
        <v/>
      </c>
      <c r="C4866" s="33"/>
      <c r="D4866" s="34"/>
      <c r="E4866" s="34"/>
      <c r="L4866" s="37"/>
      <c r="M4866" s="38" t="str">
        <f t="shared" si="156"/>
        <v/>
      </c>
      <c r="N4866" s="39" t="str">
        <f t="shared" si="157"/>
        <v/>
      </c>
    </row>
    <row r="4867" spans="2:14" x14ac:dyDescent="0.25">
      <c r="B4867" s="16" t="str">
        <f>IF(C4867="","",SUMIF('Account Ref'!B:B,'Trade Sheet'!C4867,'Account Ref'!A:A))</f>
        <v/>
      </c>
      <c r="C4867" s="33"/>
      <c r="D4867" s="34"/>
      <c r="E4867" s="34"/>
      <c r="L4867" s="37"/>
      <c r="M4867" s="38" t="str">
        <f t="shared" si="156"/>
        <v/>
      </c>
      <c r="N4867" s="39" t="str">
        <f t="shared" si="157"/>
        <v/>
      </c>
    </row>
    <row r="4868" spans="2:14" x14ac:dyDescent="0.25">
      <c r="B4868" s="16" t="str">
        <f>IF(C4868="","",SUMIF('Account Ref'!B:B,'Trade Sheet'!C4868,'Account Ref'!A:A))</f>
        <v/>
      </c>
      <c r="C4868" s="33"/>
      <c r="D4868" s="34"/>
      <c r="E4868" s="34"/>
      <c r="L4868" s="37"/>
      <c r="M4868" s="38" t="str">
        <f t="shared" si="156"/>
        <v/>
      </c>
      <c r="N4868" s="39" t="str">
        <f t="shared" si="157"/>
        <v/>
      </c>
    </row>
    <row r="4869" spans="2:14" x14ac:dyDescent="0.25">
      <c r="B4869" s="16" t="str">
        <f>IF(C4869="","",SUMIF('Account Ref'!B:B,'Trade Sheet'!C4869,'Account Ref'!A:A))</f>
        <v/>
      </c>
      <c r="C4869" s="33"/>
      <c r="D4869" s="34"/>
      <c r="E4869" s="34"/>
      <c r="L4869" s="37"/>
      <c r="M4869" s="38" t="str">
        <f t="shared" si="156"/>
        <v/>
      </c>
      <c r="N4869" s="39" t="str">
        <f t="shared" si="157"/>
        <v/>
      </c>
    </row>
    <row r="4870" spans="2:14" x14ac:dyDescent="0.25">
      <c r="B4870" s="16" t="str">
        <f>IF(C4870="","",SUMIF('Account Ref'!B:B,'Trade Sheet'!C4870,'Account Ref'!A:A))</f>
        <v/>
      </c>
      <c r="C4870" s="33"/>
      <c r="D4870" s="34"/>
      <c r="E4870" s="34"/>
      <c r="L4870" s="37"/>
      <c r="M4870" s="38" t="str">
        <f t="shared" si="156"/>
        <v/>
      </c>
      <c r="N4870" s="39" t="str">
        <f t="shared" si="157"/>
        <v/>
      </c>
    </row>
    <row r="4871" spans="2:14" x14ac:dyDescent="0.25">
      <c r="B4871" s="16" t="str">
        <f>IF(C4871="","",SUMIF('Account Ref'!B:B,'Trade Sheet'!C4871,'Account Ref'!A:A))</f>
        <v/>
      </c>
      <c r="C4871" s="33"/>
      <c r="D4871" s="34"/>
      <c r="E4871" s="34"/>
      <c r="L4871" s="37"/>
      <c r="M4871" s="38" t="str">
        <f t="shared" si="156"/>
        <v/>
      </c>
      <c r="N4871" s="39" t="str">
        <f t="shared" si="157"/>
        <v/>
      </c>
    </row>
    <row r="4872" spans="2:14" x14ac:dyDescent="0.25">
      <c r="B4872" s="16" t="str">
        <f>IF(C4872="","",SUMIF('Account Ref'!B:B,'Trade Sheet'!C4872,'Account Ref'!A:A))</f>
        <v/>
      </c>
      <c r="C4872" s="33"/>
      <c r="D4872" s="34"/>
      <c r="E4872" s="34"/>
      <c r="L4872" s="37"/>
      <c r="M4872" s="38" t="str">
        <f t="shared" si="156"/>
        <v/>
      </c>
      <c r="N4872" s="39" t="str">
        <f t="shared" si="157"/>
        <v/>
      </c>
    </row>
    <row r="4873" spans="2:14" x14ac:dyDescent="0.25">
      <c r="B4873" s="16" t="str">
        <f>IF(C4873="","",SUMIF('Account Ref'!B:B,'Trade Sheet'!C4873,'Account Ref'!A:A))</f>
        <v/>
      </c>
      <c r="C4873" s="33"/>
      <c r="D4873" s="34"/>
      <c r="E4873" s="34"/>
      <c r="L4873" s="37"/>
      <c r="M4873" s="38" t="str">
        <f t="shared" si="156"/>
        <v/>
      </c>
      <c r="N4873" s="39" t="str">
        <f t="shared" si="157"/>
        <v/>
      </c>
    </row>
    <row r="4874" spans="2:14" x14ac:dyDescent="0.25">
      <c r="B4874" s="16" t="str">
        <f>IF(C4874="","",SUMIF('Account Ref'!B:B,'Trade Sheet'!C4874,'Account Ref'!A:A))</f>
        <v/>
      </c>
      <c r="C4874" s="33"/>
      <c r="D4874" s="34"/>
      <c r="E4874" s="34"/>
      <c r="L4874" s="37"/>
      <c r="M4874" s="38" t="str">
        <f t="shared" si="156"/>
        <v/>
      </c>
      <c r="N4874" s="39" t="str">
        <f t="shared" si="157"/>
        <v/>
      </c>
    </row>
    <row r="4875" spans="2:14" x14ac:dyDescent="0.25">
      <c r="B4875" s="16" t="str">
        <f>IF(C4875="","",SUMIF('Account Ref'!B:B,'Trade Sheet'!C4875,'Account Ref'!A:A))</f>
        <v/>
      </c>
      <c r="C4875" s="33"/>
      <c r="D4875" s="34"/>
      <c r="E4875" s="34"/>
      <c r="L4875" s="37"/>
      <c r="M4875" s="38" t="str">
        <f t="shared" si="156"/>
        <v/>
      </c>
      <c r="N4875" s="39" t="str">
        <f t="shared" si="157"/>
        <v/>
      </c>
    </row>
    <row r="4876" spans="2:14" x14ac:dyDescent="0.25">
      <c r="B4876" s="16" t="str">
        <f>IF(C4876="","",SUMIF('Account Ref'!B:B,'Trade Sheet'!C4876,'Account Ref'!A:A))</f>
        <v/>
      </c>
      <c r="C4876" s="33"/>
      <c r="D4876" s="34"/>
      <c r="E4876" s="34"/>
      <c r="L4876" s="37"/>
      <c r="M4876" s="38" t="str">
        <f t="shared" si="156"/>
        <v/>
      </c>
      <c r="N4876" s="39" t="str">
        <f t="shared" si="157"/>
        <v/>
      </c>
    </row>
    <row r="4877" spans="2:14" x14ac:dyDescent="0.25">
      <c r="B4877" s="16" t="str">
        <f>IF(C4877="","",SUMIF('Account Ref'!B:B,'Trade Sheet'!C4877,'Account Ref'!A:A))</f>
        <v/>
      </c>
      <c r="C4877" s="33"/>
      <c r="D4877" s="34"/>
      <c r="E4877" s="34"/>
      <c r="L4877" s="37"/>
      <c r="M4877" s="38" t="str">
        <f t="shared" si="156"/>
        <v/>
      </c>
      <c r="N4877" s="39" t="str">
        <f t="shared" si="157"/>
        <v/>
      </c>
    </row>
    <row r="4878" spans="2:14" x14ac:dyDescent="0.25">
      <c r="B4878" s="16" t="str">
        <f>IF(C4878="","",SUMIF('Account Ref'!B:B,'Trade Sheet'!C4878,'Account Ref'!A:A))</f>
        <v/>
      </c>
      <c r="C4878" s="33"/>
      <c r="D4878" s="34"/>
      <c r="E4878" s="34"/>
      <c r="L4878" s="37"/>
      <c r="M4878" s="38" t="str">
        <f t="shared" si="156"/>
        <v/>
      </c>
      <c r="N4878" s="39" t="str">
        <f t="shared" si="157"/>
        <v/>
      </c>
    </row>
    <row r="4879" spans="2:14" x14ac:dyDescent="0.25">
      <c r="B4879" s="16" t="str">
        <f>IF(C4879="","",SUMIF('Account Ref'!B:B,'Trade Sheet'!C4879,'Account Ref'!A:A))</f>
        <v/>
      </c>
      <c r="C4879" s="33"/>
      <c r="D4879" s="34"/>
      <c r="E4879" s="34"/>
      <c r="L4879" s="37"/>
      <c r="M4879" s="38" t="str">
        <f t="shared" si="156"/>
        <v/>
      </c>
      <c r="N4879" s="39" t="str">
        <f t="shared" si="157"/>
        <v/>
      </c>
    </row>
    <row r="4880" spans="2:14" x14ac:dyDescent="0.25">
      <c r="B4880" s="16" t="str">
        <f>IF(C4880="","",SUMIF('Account Ref'!B:B,'Trade Sheet'!C4880,'Account Ref'!A:A))</f>
        <v/>
      </c>
      <c r="C4880" s="33"/>
      <c r="D4880" s="34"/>
      <c r="E4880" s="34"/>
      <c r="L4880" s="37"/>
      <c r="M4880" s="38" t="str">
        <f t="shared" si="156"/>
        <v/>
      </c>
      <c r="N4880" s="39" t="str">
        <f t="shared" si="157"/>
        <v/>
      </c>
    </row>
    <row r="4881" spans="2:14" x14ac:dyDescent="0.25">
      <c r="B4881" s="16" t="str">
        <f>IF(C4881="","",SUMIF('Account Ref'!B:B,'Trade Sheet'!C4881,'Account Ref'!A:A))</f>
        <v/>
      </c>
      <c r="C4881" s="33"/>
      <c r="D4881" s="34"/>
      <c r="E4881" s="34"/>
      <c r="L4881" s="37"/>
      <c r="M4881" s="38" t="str">
        <f t="shared" si="156"/>
        <v/>
      </c>
      <c r="N4881" s="39" t="str">
        <f t="shared" si="157"/>
        <v/>
      </c>
    </row>
    <row r="4882" spans="2:14" x14ac:dyDescent="0.25">
      <c r="B4882" s="16" t="str">
        <f>IF(C4882="","",SUMIF('Account Ref'!B:B,'Trade Sheet'!C4882,'Account Ref'!A:A))</f>
        <v/>
      </c>
      <c r="C4882" s="33"/>
      <c r="D4882" s="34"/>
      <c r="E4882" s="34"/>
      <c r="L4882" s="37"/>
      <c r="M4882" s="38" t="str">
        <f t="shared" si="156"/>
        <v/>
      </c>
      <c r="N4882" s="39" t="str">
        <f t="shared" si="157"/>
        <v/>
      </c>
    </row>
    <row r="4883" spans="2:14" x14ac:dyDescent="0.25">
      <c r="B4883" s="16" t="str">
        <f>IF(C4883="","",SUMIF('Account Ref'!B:B,'Trade Sheet'!C4883,'Account Ref'!A:A))</f>
        <v/>
      </c>
      <c r="C4883" s="33"/>
      <c r="D4883" s="34"/>
      <c r="E4883" s="34"/>
      <c r="L4883" s="37"/>
      <c r="M4883" s="38" t="str">
        <f t="shared" si="156"/>
        <v/>
      </c>
      <c r="N4883" s="39" t="str">
        <f t="shared" si="157"/>
        <v/>
      </c>
    </row>
    <row r="4884" spans="2:14" x14ac:dyDescent="0.25">
      <c r="B4884" s="16" t="str">
        <f>IF(C4884="","",SUMIF('Account Ref'!B:B,'Trade Sheet'!C4884,'Account Ref'!A:A))</f>
        <v/>
      </c>
      <c r="C4884" s="33"/>
      <c r="D4884" s="34"/>
      <c r="E4884" s="34"/>
      <c r="L4884" s="37"/>
      <c r="M4884" s="38" t="str">
        <f t="shared" si="156"/>
        <v/>
      </c>
      <c r="N4884" s="39" t="str">
        <f t="shared" si="157"/>
        <v/>
      </c>
    </row>
    <row r="4885" spans="2:14" x14ac:dyDescent="0.25">
      <c r="B4885" s="16" t="str">
        <f>IF(C4885="","",SUMIF('Account Ref'!B:B,'Trade Sheet'!C4885,'Account Ref'!A:A))</f>
        <v/>
      </c>
      <c r="C4885" s="33"/>
      <c r="D4885" s="34"/>
      <c r="E4885" s="34"/>
      <c r="L4885" s="37"/>
      <c r="M4885" s="38" t="str">
        <f t="shared" si="156"/>
        <v/>
      </c>
      <c r="N4885" s="39" t="str">
        <f t="shared" si="157"/>
        <v/>
      </c>
    </row>
    <row r="4886" spans="2:14" x14ac:dyDescent="0.25">
      <c r="B4886" s="16" t="str">
        <f>IF(C4886="","",SUMIF('Account Ref'!B:B,'Trade Sheet'!C4886,'Account Ref'!A:A))</f>
        <v/>
      </c>
      <c r="C4886" s="33"/>
      <c r="D4886" s="34"/>
      <c r="E4886" s="34"/>
      <c r="L4886" s="37"/>
      <c r="M4886" s="38" t="str">
        <f t="shared" si="156"/>
        <v/>
      </c>
      <c r="N4886" s="39" t="str">
        <f t="shared" si="157"/>
        <v/>
      </c>
    </row>
    <row r="4887" spans="2:14" x14ac:dyDescent="0.25">
      <c r="B4887" s="16" t="str">
        <f>IF(C4887="","",SUMIF('Account Ref'!B:B,'Trade Sheet'!C4887,'Account Ref'!A:A))</f>
        <v/>
      </c>
      <c r="C4887" s="33"/>
      <c r="D4887" s="34"/>
      <c r="E4887" s="34"/>
      <c r="L4887" s="37"/>
      <c r="M4887" s="38" t="str">
        <f t="shared" si="156"/>
        <v/>
      </c>
      <c r="N4887" s="39" t="str">
        <f t="shared" si="157"/>
        <v/>
      </c>
    </row>
    <row r="4888" spans="2:14" x14ac:dyDescent="0.25">
      <c r="B4888" s="16" t="str">
        <f>IF(C4888="","",SUMIF('Account Ref'!B:B,'Trade Sheet'!C4888,'Account Ref'!A:A))</f>
        <v/>
      </c>
      <c r="C4888" s="33"/>
      <c r="D4888" s="34"/>
      <c r="E4888" s="34"/>
      <c r="L4888" s="37"/>
      <c r="M4888" s="38" t="str">
        <f t="shared" si="156"/>
        <v/>
      </c>
      <c r="N4888" s="39" t="str">
        <f t="shared" si="157"/>
        <v/>
      </c>
    </row>
    <row r="4889" spans="2:14" x14ac:dyDescent="0.25">
      <c r="B4889" s="16" t="str">
        <f>IF(C4889="","",SUMIF('Account Ref'!B:B,'Trade Sheet'!C4889,'Account Ref'!A:A))</f>
        <v/>
      </c>
      <c r="C4889" s="33"/>
      <c r="D4889" s="34"/>
      <c r="E4889" s="34"/>
      <c r="L4889" s="37"/>
      <c r="M4889" s="38" t="str">
        <f t="shared" si="156"/>
        <v/>
      </c>
      <c r="N4889" s="39" t="str">
        <f t="shared" si="157"/>
        <v/>
      </c>
    </row>
    <row r="4890" spans="2:14" x14ac:dyDescent="0.25">
      <c r="B4890" s="16" t="str">
        <f>IF(C4890="","",SUMIF('Account Ref'!B:B,'Trade Sheet'!C4890,'Account Ref'!A:A))</f>
        <v/>
      </c>
      <c r="C4890" s="33"/>
      <c r="D4890" s="34"/>
      <c r="E4890" s="34"/>
      <c r="L4890" s="37"/>
      <c r="M4890" s="38" t="str">
        <f t="shared" si="156"/>
        <v/>
      </c>
      <c r="N4890" s="39" t="str">
        <f t="shared" si="157"/>
        <v/>
      </c>
    </row>
    <row r="4891" spans="2:14" x14ac:dyDescent="0.25">
      <c r="B4891" s="16" t="str">
        <f>IF(C4891="","",SUMIF('Account Ref'!B:B,'Trade Sheet'!C4891,'Account Ref'!A:A))</f>
        <v/>
      </c>
      <c r="C4891" s="33"/>
      <c r="D4891" s="34"/>
      <c r="E4891" s="34"/>
      <c r="L4891" s="37"/>
      <c r="M4891" s="38" t="str">
        <f t="shared" si="156"/>
        <v/>
      </c>
      <c r="N4891" s="39" t="str">
        <f t="shared" si="157"/>
        <v/>
      </c>
    </row>
    <row r="4892" spans="2:14" x14ac:dyDescent="0.25">
      <c r="B4892" s="16" t="str">
        <f>IF(C4892="","",SUMIF('Account Ref'!B:B,'Trade Sheet'!C4892,'Account Ref'!A:A))</f>
        <v/>
      </c>
      <c r="C4892" s="33"/>
      <c r="D4892" s="34"/>
      <c r="E4892" s="34"/>
      <c r="L4892" s="37"/>
      <c r="M4892" s="38" t="str">
        <f t="shared" si="156"/>
        <v/>
      </c>
      <c r="N4892" s="39" t="str">
        <f t="shared" si="157"/>
        <v/>
      </c>
    </row>
    <row r="4893" spans="2:14" x14ac:dyDescent="0.25">
      <c r="B4893" s="16" t="str">
        <f>IF(C4893="","",SUMIF('Account Ref'!B:B,'Trade Sheet'!C4893,'Account Ref'!A:A))</f>
        <v/>
      </c>
      <c r="C4893" s="33"/>
      <c r="D4893" s="34"/>
      <c r="E4893" s="34"/>
      <c r="L4893" s="37"/>
      <c r="M4893" s="38" t="str">
        <f t="shared" si="156"/>
        <v/>
      </c>
      <c r="N4893" s="39" t="str">
        <f t="shared" si="157"/>
        <v/>
      </c>
    </row>
    <row r="4894" spans="2:14" x14ac:dyDescent="0.25">
      <c r="B4894" s="16" t="str">
        <f>IF(C4894="","",SUMIF('Account Ref'!B:B,'Trade Sheet'!C4894,'Account Ref'!A:A))</f>
        <v/>
      </c>
      <c r="C4894" s="33"/>
      <c r="D4894" s="34"/>
      <c r="E4894" s="34"/>
      <c r="L4894" s="37"/>
      <c r="M4894" s="38" t="str">
        <f t="shared" si="156"/>
        <v/>
      </c>
      <c r="N4894" s="39" t="str">
        <f t="shared" si="157"/>
        <v/>
      </c>
    </row>
    <row r="4895" spans="2:14" x14ac:dyDescent="0.25">
      <c r="B4895" s="16" t="str">
        <f>IF(C4895="","",SUMIF('Account Ref'!B:B,'Trade Sheet'!C4895,'Account Ref'!A:A))</f>
        <v/>
      </c>
      <c r="C4895" s="33"/>
      <c r="D4895" s="34"/>
      <c r="E4895" s="34"/>
      <c r="L4895" s="37"/>
      <c r="M4895" s="38" t="str">
        <f t="shared" si="156"/>
        <v/>
      </c>
      <c r="N4895" s="39" t="str">
        <f t="shared" si="157"/>
        <v/>
      </c>
    </row>
    <row r="4896" spans="2:14" x14ac:dyDescent="0.25">
      <c r="B4896" s="16" t="str">
        <f>IF(C4896="","",SUMIF('Account Ref'!B:B,'Trade Sheet'!C4896,'Account Ref'!A:A))</f>
        <v/>
      </c>
      <c r="C4896" s="33"/>
      <c r="D4896" s="34"/>
      <c r="E4896" s="34"/>
      <c r="L4896" s="37"/>
      <c r="M4896" s="38" t="str">
        <f t="shared" si="156"/>
        <v/>
      </c>
      <c r="N4896" s="39" t="str">
        <f t="shared" si="157"/>
        <v/>
      </c>
    </row>
    <row r="4897" spans="2:14" x14ac:dyDescent="0.25">
      <c r="B4897" s="16" t="str">
        <f>IF(C4897="","",SUMIF('Account Ref'!B:B,'Trade Sheet'!C4897,'Account Ref'!A:A))</f>
        <v/>
      </c>
      <c r="C4897" s="33"/>
      <c r="D4897" s="34"/>
      <c r="E4897" s="34"/>
      <c r="L4897" s="37"/>
      <c r="M4897" s="38" t="str">
        <f t="shared" si="156"/>
        <v/>
      </c>
      <c r="N4897" s="39" t="str">
        <f t="shared" si="157"/>
        <v/>
      </c>
    </row>
    <row r="4898" spans="2:14" x14ac:dyDescent="0.25">
      <c r="B4898" s="16" t="str">
        <f>IF(C4898="","",SUMIF('Account Ref'!B:B,'Trade Sheet'!C4898,'Account Ref'!A:A))</f>
        <v/>
      </c>
      <c r="C4898" s="33"/>
      <c r="D4898" s="34"/>
      <c r="E4898" s="34"/>
      <c r="L4898" s="37"/>
      <c r="M4898" s="38" t="str">
        <f t="shared" si="156"/>
        <v/>
      </c>
      <c r="N4898" s="39" t="str">
        <f t="shared" si="157"/>
        <v/>
      </c>
    </row>
    <row r="4899" spans="2:14" x14ac:dyDescent="0.25">
      <c r="B4899" s="16" t="str">
        <f>IF(C4899="","",SUMIF('Account Ref'!B:B,'Trade Sheet'!C4899,'Account Ref'!A:A))</f>
        <v/>
      </c>
      <c r="C4899" s="33"/>
      <c r="D4899" s="34"/>
      <c r="E4899" s="34"/>
      <c r="L4899" s="37"/>
      <c r="M4899" s="38" t="str">
        <f t="shared" si="156"/>
        <v/>
      </c>
      <c r="N4899" s="39" t="str">
        <f t="shared" si="157"/>
        <v/>
      </c>
    </row>
    <row r="4900" spans="2:14" x14ac:dyDescent="0.25">
      <c r="B4900" s="16" t="str">
        <f>IF(C4900="","",SUMIF('Account Ref'!B:B,'Trade Sheet'!C4900,'Account Ref'!A:A))</f>
        <v/>
      </c>
      <c r="C4900" s="33"/>
      <c r="D4900" s="34"/>
      <c r="E4900" s="34"/>
      <c r="L4900" s="37"/>
      <c r="M4900" s="38" t="str">
        <f t="shared" si="156"/>
        <v/>
      </c>
      <c r="N4900" s="39" t="str">
        <f t="shared" si="157"/>
        <v/>
      </c>
    </row>
    <row r="4901" spans="2:14" x14ac:dyDescent="0.25">
      <c r="B4901" s="16" t="str">
        <f>IF(C4901="","",SUMIF('Account Ref'!B:B,'Trade Sheet'!C4901,'Account Ref'!A:A))</f>
        <v/>
      </c>
      <c r="C4901" s="33"/>
      <c r="D4901" s="34"/>
      <c r="E4901" s="34"/>
      <c r="L4901" s="37"/>
      <c r="M4901" s="38" t="str">
        <f t="shared" si="156"/>
        <v/>
      </c>
      <c r="N4901" s="39" t="str">
        <f t="shared" si="157"/>
        <v/>
      </c>
    </row>
    <row r="4902" spans="2:14" x14ac:dyDescent="0.25">
      <c r="B4902" s="16" t="str">
        <f>IF(C4902="","",SUMIF('Account Ref'!B:B,'Trade Sheet'!C4902,'Account Ref'!A:A))</f>
        <v/>
      </c>
      <c r="C4902" s="33"/>
      <c r="D4902" s="34"/>
      <c r="E4902" s="34"/>
      <c r="L4902" s="37"/>
      <c r="M4902" s="38" t="str">
        <f t="shared" si="156"/>
        <v/>
      </c>
      <c r="N4902" s="39" t="str">
        <f t="shared" si="157"/>
        <v/>
      </c>
    </row>
    <row r="4903" spans="2:14" x14ac:dyDescent="0.25">
      <c r="B4903" s="16" t="str">
        <f>IF(C4903="","",SUMIF('Account Ref'!B:B,'Trade Sheet'!C4903,'Account Ref'!A:A))</f>
        <v/>
      </c>
      <c r="C4903" s="33"/>
      <c r="D4903" s="34"/>
      <c r="E4903" s="34"/>
      <c r="L4903" s="37"/>
      <c r="M4903" s="38" t="str">
        <f t="shared" si="156"/>
        <v/>
      </c>
      <c r="N4903" s="39" t="str">
        <f t="shared" si="157"/>
        <v/>
      </c>
    </row>
    <row r="4904" spans="2:14" x14ac:dyDescent="0.25">
      <c r="B4904" s="16" t="str">
        <f>IF(C4904="","",SUMIF('Account Ref'!B:B,'Trade Sheet'!C4904,'Account Ref'!A:A))</f>
        <v/>
      </c>
      <c r="C4904" s="33"/>
      <c r="D4904" s="34"/>
      <c r="E4904" s="34"/>
      <c r="L4904" s="37"/>
      <c r="M4904" s="38" t="str">
        <f t="shared" ref="M4904:M4967" si="158">IF(H4904="","",H4904*L4904)</f>
        <v/>
      </c>
      <c r="N4904" s="39" t="str">
        <f t="shared" ref="N4904:N4967" si="159">IF(M4904="","",I4904*-M4904)</f>
        <v/>
      </c>
    </row>
    <row r="4905" spans="2:14" x14ac:dyDescent="0.25">
      <c r="B4905" s="16" t="str">
        <f>IF(C4905="","",SUMIF('Account Ref'!B:B,'Trade Sheet'!C4905,'Account Ref'!A:A))</f>
        <v/>
      </c>
      <c r="C4905" s="33"/>
      <c r="D4905" s="34"/>
      <c r="E4905" s="34"/>
      <c r="L4905" s="37"/>
      <c r="M4905" s="38" t="str">
        <f t="shared" si="158"/>
        <v/>
      </c>
      <c r="N4905" s="39" t="str">
        <f t="shared" si="159"/>
        <v/>
      </c>
    </row>
    <row r="4906" spans="2:14" x14ac:dyDescent="0.25">
      <c r="B4906" s="16" t="str">
        <f>IF(C4906="","",SUMIF('Account Ref'!B:B,'Trade Sheet'!C4906,'Account Ref'!A:A))</f>
        <v/>
      </c>
      <c r="C4906" s="33"/>
      <c r="D4906" s="34"/>
      <c r="E4906" s="34"/>
      <c r="L4906" s="37"/>
      <c r="M4906" s="38" t="str">
        <f t="shared" si="158"/>
        <v/>
      </c>
      <c r="N4906" s="39" t="str">
        <f t="shared" si="159"/>
        <v/>
      </c>
    </row>
    <row r="4907" spans="2:14" x14ac:dyDescent="0.25">
      <c r="B4907" s="16" t="str">
        <f>IF(C4907="","",SUMIF('Account Ref'!B:B,'Trade Sheet'!C4907,'Account Ref'!A:A))</f>
        <v/>
      </c>
      <c r="C4907" s="33"/>
      <c r="D4907" s="34"/>
      <c r="E4907" s="34"/>
      <c r="L4907" s="37"/>
      <c r="M4907" s="38" t="str">
        <f t="shared" si="158"/>
        <v/>
      </c>
      <c r="N4907" s="39" t="str">
        <f t="shared" si="159"/>
        <v/>
      </c>
    </row>
    <row r="4908" spans="2:14" x14ac:dyDescent="0.25">
      <c r="B4908" s="16" t="str">
        <f>IF(C4908="","",SUMIF('Account Ref'!B:B,'Trade Sheet'!C4908,'Account Ref'!A:A))</f>
        <v/>
      </c>
      <c r="C4908" s="33"/>
      <c r="D4908" s="34"/>
      <c r="E4908" s="34"/>
      <c r="L4908" s="37"/>
      <c r="M4908" s="38" t="str">
        <f t="shared" si="158"/>
        <v/>
      </c>
      <c r="N4908" s="39" t="str">
        <f t="shared" si="159"/>
        <v/>
      </c>
    </row>
    <row r="4909" spans="2:14" x14ac:dyDescent="0.25">
      <c r="B4909" s="16" t="str">
        <f>IF(C4909="","",SUMIF('Account Ref'!B:B,'Trade Sheet'!C4909,'Account Ref'!A:A))</f>
        <v/>
      </c>
      <c r="C4909" s="33"/>
      <c r="D4909" s="34"/>
      <c r="E4909" s="34"/>
      <c r="L4909" s="37"/>
      <c r="M4909" s="38" t="str">
        <f t="shared" si="158"/>
        <v/>
      </c>
      <c r="N4909" s="39" t="str">
        <f t="shared" si="159"/>
        <v/>
      </c>
    </row>
    <row r="4910" spans="2:14" x14ac:dyDescent="0.25">
      <c r="B4910" s="16" t="str">
        <f>IF(C4910="","",SUMIF('Account Ref'!B:B,'Trade Sheet'!C4910,'Account Ref'!A:A))</f>
        <v/>
      </c>
      <c r="C4910" s="33"/>
      <c r="D4910" s="34"/>
      <c r="E4910" s="34"/>
      <c r="L4910" s="37"/>
      <c r="M4910" s="38" t="str">
        <f t="shared" si="158"/>
        <v/>
      </c>
      <c r="N4910" s="39" t="str">
        <f t="shared" si="159"/>
        <v/>
      </c>
    </row>
    <row r="4911" spans="2:14" x14ac:dyDescent="0.25">
      <c r="B4911" s="16" t="str">
        <f>IF(C4911="","",SUMIF('Account Ref'!B:B,'Trade Sheet'!C4911,'Account Ref'!A:A))</f>
        <v/>
      </c>
      <c r="C4911" s="33"/>
      <c r="D4911" s="34"/>
      <c r="E4911" s="34"/>
      <c r="L4911" s="37"/>
      <c r="M4911" s="38" t="str">
        <f t="shared" si="158"/>
        <v/>
      </c>
      <c r="N4911" s="39" t="str">
        <f t="shared" si="159"/>
        <v/>
      </c>
    </row>
    <row r="4912" spans="2:14" x14ac:dyDescent="0.25">
      <c r="B4912" s="16" t="str">
        <f>IF(C4912="","",SUMIF('Account Ref'!B:B,'Trade Sheet'!C4912,'Account Ref'!A:A))</f>
        <v/>
      </c>
      <c r="C4912" s="33"/>
      <c r="D4912" s="34"/>
      <c r="E4912" s="34"/>
      <c r="L4912" s="37"/>
      <c r="M4912" s="38" t="str">
        <f t="shared" si="158"/>
        <v/>
      </c>
      <c r="N4912" s="39" t="str">
        <f t="shared" si="159"/>
        <v/>
      </c>
    </row>
    <row r="4913" spans="2:14" x14ac:dyDescent="0.25">
      <c r="B4913" s="16" t="str">
        <f>IF(C4913="","",SUMIF('Account Ref'!B:B,'Trade Sheet'!C4913,'Account Ref'!A:A))</f>
        <v/>
      </c>
      <c r="C4913" s="33"/>
      <c r="D4913" s="34"/>
      <c r="E4913" s="34"/>
      <c r="L4913" s="37"/>
      <c r="M4913" s="38" t="str">
        <f t="shared" si="158"/>
        <v/>
      </c>
      <c r="N4913" s="39" t="str">
        <f t="shared" si="159"/>
        <v/>
      </c>
    </row>
    <row r="4914" spans="2:14" x14ac:dyDescent="0.25">
      <c r="B4914" s="16" t="str">
        <f>IF(C4914="","",SUMIF('Account Ref'!B:B,'Trade Sheet'!C4914,'Account Ref'!A:A))</f>
        <v/>
      </c>
      <c r="C4914" s="33"/>
      <c r="D4914" s="34"/>
      <c r="E4914" s="34"/>
      <c r="L4914" s="37"/>
      <c r="M4914" s="38" t="str">
        <f t="shared" si="158"/>
        <v/>
      </c>
      <c r="N4914" s="39" t="str">
        <f t="shared" si="159"/>
        <v/>
      </c>
    </row>
    <row r="4915" spans="2:14" x14ac:dyDescent="0.25">
      <c r="B4915" s="16" t="str">
        <f>IF(C4915="","",SUMIF('Account Ref'!B:B,'Trade Sheet'!C4915,'Account Ref'!A:A))</f>
        <v/>
      </c>
      <c r="C4915" s="33"/>
      <c r="D4915" s="34"/>
      <c r="E4915" s="34"/>
      <c r="L4915" s="37"/>
      <c r="M4915" s="38" t="str">
        <f t="shared" si="158"/>
        <v/>
      </c>
      <c r="N4915" s="39" t="str">
        <f t="shared" si="159"/>
        <v/>
      </c>
    </row>
    <row r="4916" spans="2:14" x14ac:dyDescent="0.25">
      <c r="B4916" s="16" t="str">
        <f>IF(C4916="","",SUMIF('Account Ref'!B:B,'Trade Sheet'!C4916,'Account Ref'!A:A))</f>
        <v/>
      </c>
      <c r="C4916" s="33"/>
      <c r="D4916" s="34"/>
      <c r="E4916" s="34"/>
      <c r="L4916" s="37"/>
      <c r="M4916" s="38" t="str">
        <f t="shared" si="158"/>
        <v/>
      </c>
      <c r="N4916" s="39" t="str">
        <f t="shared" si="159"/>
        <v/>
      </c>
    </row>
    <row r="4917" spans="2:14" x14ac:dyDescent="0.25">
      <c r="B4917" s="16" t="str">
        <f>IF(C4917="","",SUMIF('Account Ref'!B:B,'Trade Sheet'!C4917,'Account Ref'!A:A))</f>
        <v/>
      </c>
      <c r="C4917" s="33"/>
      <c r="D4917" s="34"/>
      <c r="E4917" s="34"/>
      <c r="L4917" s="37"/>
      <c r="M4917" s="38" t="str">
        <f t="shared" si="158"/>
        <v/>
      </c>
      <c r="N4917" s="39" t="str">
        <f t="shared" si="159"/>
        <v/>
      </c>
    </row>
    <row r="4918" spans="2:14" x14ac:dyDescent="0.25">
      <c r="B4918" s="16" t="str">
        <f>IF(C4918="","",SUMIF('Account Ref'!B:B,'Trade Sheet'!C4918,'Account Ref'!A:A))</f>
        <v/>
      </c>
      <c r="C4918" s="33"/>
      <c r="D4918" s="34"/>
      <c r="E4918" s="34"/>
      <c r="L4918" s="37"/>
      <c r="M4918" s="38" t="str">
        <f t="shared" si="158"/>
        <v/>
      </c>
      <c r="N4918" s="39" t="str">
        <f t="shared" si="159"/>
        <v/>
      </c>
    </row>
    <row r="4919" spans="2:14" x14ac:dyDescent="0.25">
      <c r="B4919" s="16" t="str">
        <f>IF(C4919="","",SUMIF('Account Ref'!B:B,'Trade Sheet'!C4919,'Account Ref'!A:A))</f>
        <v/>
      </c>
      <c r="C4919" s="33"/>
      <c r="D4919" s="34"/>
      <c r="E4919" s="34"/>
      <c r="L4919" s="37"/>
      <c r="M4919" s="38" t="str">
        <f t="shared" si="158"/>
        <v/>
      </c>
      <c r="N4919" s="39" t="str">
        <f t="shared" si="159"/>
        <v/>
      </c>
    </row>
    <row r="4920" spans="2:14" x14ac:dyDescent="0.25">
      <c r="B4920" s="16" t="str">
        <f>IF(C4920="","",SUMIF('Account Ref'!B:B,'Trade Sheet'!C4920,'Account Ref'!A:A))</f>
        <v/>
      </c>
      <c r="C4920" s="33"/>
      <c r="D4920" s="34"/>
      <c r="E4920" s="34"/>
      <c r="L4920" s="37"/>
      <c r="M4920" s="38" t="str">
        <f t="shared" si="158"/>
        <v/>
      </c>
      <c r="N4920" s="39" t="str">
        <f t="shared" si="159"/>
        <v/>
      </c>
    </row>
    <row r="4921" spans="2:14" x14ac:dyDescent="0.25">
      <c r="B4921" s="16" t="str">
        <f>IF(C4921="","",SUMIF('Account Ref'!B:B,'Trade Sheet'!C4921,'Account Ref'!A:A))</f>
        <v/>
      </c>
      <c r="C4921" s="33"/>
      <c r="D4921" s="34"/>
      <c r="E4921" s="34"/>
      <c r="L4921" s="37"/>
      <c r="M4921" s="38" t="str">
        <f t="shared" si="158"/>
        <v/>
      </c>
      <c r="N4921" s="39" t="str">
        <f t="shared" si="159"/>
        <v/>
      </c>
    </row>
    <row r="4922" spans="2:14" x14ac:dyDescent="0.25">
      <c r="B4922" s="16" t="str">
        <f>IF(C4922="","",SUMIF('Account Ref'!B:B,'Trade Sheet'!C4922,'Account Ref'!A:A))</f>
        <v/>
      </c>
      <c r="C4922" s="33"/>
      <c r="D4922" s="34"/>
      <c r="E4922" s="34"/>
      <c r="L4922" s="37"/>
      <c r="M4922" s="38" t="str">
        <f t="shared" si="158"/>
        <v/>
      </c>
      <c r="N4922" s="39" t="str">
        <f t="shared" si="159"/>
        <v/>
      </c>
    </row>
    <row r="4923" spans="2:14" x14ac:dyDescent="0.25">
      <c r="B4923" s="16" t="str">
        <f>IF(C4923="","",SUMIF('Account Ref'!B:B,'Trade Sheet'!C4923,'Account Ref'!A:A))</f>
        <v/>
      </c>
      <c r="C4923" s="33"/>
      <c r="D4923" s="34"/>
      <c r="E4923" s="34"/>
      <c r="L4923" s="37"/>
      <c r="M4923" s="38" t="str">
        <f t="shared" si="158"/>
        <v/>
      </c>
      <c r="N4923" s="39" t="str">
        <f t="shared" si="159"/>
        <v/>
      </c>
    </row>
    <row r="4924" spans="2:14" x14ac:dyDescent="0.25">
      <c r="B4924" s="16" t="str">
        <f>IF(C4924="","",SUMIF('Account Ref'!B:B,'Trade Sheet'!C4924,'Account Ref'!A:A))</f>
        <v/>
      </c>
      <c r="C4924" s="33"/>
      <c r="D4924" s="34"/>
      <c r="E4924" s="34"/>
      <c r="L4924" s="37"/>
      <c r="M4924" s="38" t="str">
        <f t="shared" si="158"/>
        <v/>
      </c>
      <c r="N4924" s="39" t="str">
        <f t="shared" si="159"/>
        <v/>
      </c>
    </row>
    <row r="4925" spans="2:14" x14ac:dyDescent="0.25">
      <c r="B4925" s="16" t="str">
        <f>IF(C4925="","",SUMIF('Account Ref'!B:B,'Trade Sheet'!C4925,'Account Ref'!A:A))</f>
        <v/>
      </c>
      <c r="C4925" s="33"/>
      <c r="D4925" s="34"/>
      <c r="E4925" s="34"/>
      <c r="L4925" s="37"/>
      <c r="M4925" s="38" t="str">
        <f t="shared" si="158"/>
        <v/>
      </c>
      <c r="N4925" s="39" t="str">
        <f t="shared" si="159"/>
        <v/>
      </c>
    </row>
    <row r="4926" spans="2:14" x14ac:dyDescent="0.25">
      <c r="B4926" s="16" t="str">
        <f>IF(C4926="","",SUMIF('Account Ref'!B:B,'Trade Sheet'!C4926,'Account Ref'!A:A))</f>
        <v/>
      </c>
      <c r="C4926" s="33"/>
      <c r="D4926" s="34"/>
      <c r="E4926" s="34"/>
      <c r="L4926" s="37"/>
      <c r="M4926" s="38" t="str">
        <f t="shared" si="158"/>
        <v/>
      </c>
      <c r="N4926" s="39" t="str">
        <f t="shared" si="159"/>
        <v/>
      </c>
    </row>
    <row r="4927" spans="2:14" x14ac:dyDescent="0.25">
      <c r="B4927" s="16" t="str">
        <f>IF(C4927="","",SUMIF('Account Ref'!B:B,'Trade Sheet'!C4927,'Account Ref'!A:A))</f>
        <v/>
      </c>
      <c r="C4927" s="33"/>
      <c r="D4927" s="34"/>
      <c r="E4927" s="34"/>
      <c r="L4927" s="37"/>
      <c r="M4927" s="38" t="str">
        <f t="shared" si="158"/>
        <v/>
      </c>
      <c r="N4927" s="39" t="str">
        <f t="shared" si="159"/>
        <v/>
      </c>
    </row>
    <row r="4928" spans="2:14" x14ac:dyDescent="0.25">
      <c r="B4928" s="16" t="str">
        <f>IF(C4928="","",SUMIF('Account Ref'!B:B,'Trade Sheet'!C4928,'Account Ref'!A:A))</f>
        <v/>
      </c>
      <c r="C4928" s="33"/>
      <c r="D4928" s="34"/>
      <c r="E4928" s="34"/>
      <c r="L4928" s="37"/>
      <c r="M4928" s="38" t="str">
        <f t="shared" si="158"/>
        <v/>
      </c>
      <c r="N4928" s="39" t="str">
        <f t="shared" si="159"/>
        <v/>
      </c>
    </row>
    <row r="4929" spans="2:14" x14ac:dyDescent="0.25">
      <c r="B4929" s="16" t="str">
        <f>IF(C4929="","",SUMIF('Account Ref'!B:B,'Trade Sheet'!C4929,'Account Ref'!A:A))</f>
        <v/>
      </c>
      <c r="C4929" s="33"/>
      <c r="D4929" s="34"/>
      <c r="E4929" s="34"/>
      <c r="L4929" s="37"/>
      <c r="M4929" s="38" t="str">
        <f t="shared" si="158"/>
        <v/>
      </c>
      <c r="N4929" s="39" t="str">
        <f t="shared" si="159"/>
        <v/>
      </c>
    </row>
    <row r="4930" spans="2:14" x14ac:dyDescent="0.25">
      <c r="B4930" s="16" t="str">
        <f>IF(C4930="","",SUMIF('Account Ref'!B:B,'Trade Sheet'!C4930,'Account Ref'!A:A))</f>
        <v/>
      </c>
      <c r="C4930" s="33"/>
      <c r="D4930" s="34"/>
      <c r="E4930" s="34"/>
      <c r="L4930" s="37"/>
      <c r="M4930" s="38" t="str">
        <f t="shared" si="158"/>
        <v/>
      </c>
      <c r="N4930" s="39" t="str">
        <f t="shared" si="159"/>
        <v/>
      </c>
    </row>
    <row r="4931" spans="2:14" x14ac:dyDescent="0.25">
      <c r="B4931" s="16" t="str">
        <f>IF(C4931="","",SUMIF('Account Ref'!B:B,'Trade Sheet'!C4931,'Account Ref'!A:A))</f>
        <v/>
      </c>
      <c r="C4931" s="33"/>
      <c r="D4931" s="34"/>
      <c r="E4931" s="34"/>
      <c r="L4931" s="37"/>
      <c r="M4931" s="38" t="str">
        <f t="shared" si="158"/>
        <v/>
      </c>
      <c r="N4931" s="39" t="str">
        <f t="shared" si="159"/>
        <v/>
      </c>
    </row>
    <row r="4932" spans="2:14" x14ac:dyDescent="0.25">
      <c r="B4932" s="16" t="str">
        <f>IF(C4932="","",SUMIF('Account Ref'!B:B,'Trade Sheet'!C4932,'Account Ref'!A:A))</f>
        <v/>
      </c>
      <c r="C4932" s="33"/>
      <c r="D4932" s="34"/>
      <c r="E4932" s="34"/>
      <c r="L4932" s="37"/>
      <c r="M4932" s="38" t="str">
        <f t="shared" si="158"/>
        <v/>
      </c>
      <c r="N4932" s="39" t="str">
        <f t="shared" si="159"/>
        <v/>
      </c>
    </row>
    <row r="4933" spans="2:14" x14ac:dyDescent="0.25">
      <c r="B4933" s="16" t="str">
        <f>IF(C4933="","",SUMIF('Account Ref'!B:B,'Trade Sheet'!C4933,'Account Ref'!A:A))</f>
        <v/>
      </c>
      <c r="C4933" s="33"/>
      <c r="D4933" s="34"/>
      <c r="E4933" s="34"/>
      <c r="L4933" s="37"/>
      <c r="M4933" s="38" t="str">
        <f t="shared" si="158"/>
        <v/>
      </c>
      <c r="N4933" s="39" t="str">
        <f t="shared" si="159"/>
        <v/>
      </c>
    </row>
    <row r="4934" spans="2:14" x14ac:dyDescent="0.25">
      <c r="B4934" s="16" t="str">
        <f>IF(C4934="","",SUMIF('Account Ref'!B:B,'Trade Sheet'!C4934,'Account Ref'!A:A))</f>
        <v/>
      </c>
      <c r="C4934" s="33"/>
      <c r="D4934" s="34"/>
      <c r="E4934" s="34"/>
      <c r="L4934" s="37"/>
      <c r="M4934" s="38" t="str">
        <f t="shared" si="158"/>
        <v/>
      </c>
      <c r="N4934" s="39" t="str">
        <f t="shared" si="159"/>
        <v/>
      </c>
    </row>
    <row r="4935" spans="2:14" x14ac:dyDescent="0.25">
      <c r="B4935" s="16" t="str">
        <f>IF(C4935="","",SUMIF('Account Ref'!B:B,'Trade Sheet'!C4935,'Account Ref'!A:A))</f>
        <v/>
      </c>
      <c r="C4935" s="33"/>
      <c r="D4935" s="34"/>
      <c r="E4935" s="34"/>
      <c r="L4935" s="37"/>
      <c r="M4935" s="38" t="str">
        <f t="shared" si="158"/>
        <v/>
      </c>
      <c r="N4935" s="39" t="str">
        <f t="shared" si="159"/>
        <v/>
      </c>
    </row>
    <row r="4936" spans="2:14" x14ac:dyDescent="0.25">
      <c r="B4936" s="16" t="str">
        <f>IF(C4936="","",SUMIF('Account Ref'!B:B,'Trade Sheet'!C4936,'Account Ref'!A:A))</f>
        <v/>
      </c>
      <c r="C4936" s="33"/>
      <c r="D4936" s="34"/>
      <c r="E4936" s="34"/>
      <c r="L4936" s="37"/>
      <c r="M4936" s="38" t="str">
        <f t="shared" si="158"/>
        <v/>
      </c>
      <c r="N4936" s="39" t="str">
        <f t="shared" si="159"/>
        <v/>
      </c>
    </row>
    <row r="4937" spans="2:14" x14ac:dyDescent="0.25">
      <c r="B4937" s="16" t="str">
        <f>IF(C4937="","",SUMIF('Account Ref'!B:B,'Trade Sheet'!C4937,'Account Ref'!A:A))</f>
        <v/>
      </c>
      <c r="C4937" s="33"/>
      <c r="D4937" s="34"/>
      <c r="E4937" s="34"/>
      <c r="L4937" s="37"/>
      <c r="M4937" s="38" t="str">
        <f t="shared" si="158"/>
        <v/>
      </c>
      <c r="N4937" s="39" t="str">
        <f t="shared" si="159"/>
        <v/>
      </c>
    </row>
    <row r="4938" spans="2:14" x14ac:dyDescent="0.25">
      <c r="B4938" s="16" t="str">
        <f>IF(C4938="","",SUMIF('Account Ref'!B:B,'Trade Sheet'!C4938,'Account Ref'!A:A))</f>
        <v/>
      </c>
      <c r="C4938" s="33"/>
      <c r="D4938" s="34"/>
      <c r="E4938" s="34"/>
      <c r="L4938" s="37"/>
      <c r="M4938" s="38" t="str">
        <f t="shared" si="158"/>
        <v/>
      </c>
      <c r="N4938" s="39" t="str">
        <f t="shared" si="159"/>
        <v/>
      </c>
    </row>
    <row r="4939" spans="2:14" x14ac:dyDescent="0.25">
      <c r="B4939" s="16" t="str">
        <f>IF(C4939="","",SUMIF('Account Ref'!B:B,'Trade Sheet'!C4939,'Account Ref'!A:A))</f>
        <v/>
      </c>
      <c r="C4939" s="33"/>
      <c r="D4939" s="34"/>
      <c r="E4939" s="34"/>
      <c r="L4939" s="37"/>
      <c r="M4939" s="38" t="str">
        <f t="shared" si="158"/>
        <v/>
      </c>
      <c r="N4939" s="39" t="str">
        <f t="shared" si="159"/>
        <v/>
      </c>
    </row>
    <row r="4940" spans="2:14" x14ac:dyDescent="0.25">
      <c r="B4940" s="16" t="str">
        <f>IF(C4940="","",SUMIF('Account Ref'!B:B,'Trade Sheet'!C4940,'Account Ref'!A:A))</f>
        <v/>
      </c>
      <c r="C4940" s="33"/>
      <c r="D4940" s="34"/>
      <c r="E4940" s="34"/>
      <c r="L4940" s="37"/>
      <c r="M4940" s="38" t="str">
        <f t="shared" si="158"/>
        <v/>
      </c>
      <c r="N4940" s="39" t="str">
        <f t="shared" si="159"/>
        <v/>
      </c>
    </row>
    <row r="4941" spans="2:14" x14ac:dyDescent="0.25">
      <c r="B4941" s="16" t="str">
        <f>IF(C4941="","",SUMIF('Account Ref'!B:B,'Trade Sheet'!C4941,'Account Ref'!A:A))</f>
        <v/>
      </c>
      <c r="C4941" s="33"/>
      <c r="D4941" s="34"/>
      <c r="E4941" s="34"/>
      <c r="L4941" s="37"/>
      <c r="M4941" s="38" t="str">
        <f t="shared" si="158"/>
        <v/>
      </c>
      <c r="N4941" s="39" t="str">
        <f t="shared" si="159"/>
        <v/>
      </c>
    </row>
    <row r="4942" spans="2:14" x14ac:dyDescent="0.25">
      <c r="B4942" s="16" t="str">
        <f>IF(C4942="","",SUMIF('Account Ref'!B:B,'Trade Sheet'!C4942,'Account Ref'!A:A))</f>
        <v/>
      </c>
      <c r="C4942" s="33"/>
      <c r="D4942" s="34"/>
      <c r="E4942" s="34"/>
      <c r="L4942" s="37"/>
      <c r="M4942" s="38" t="str">
        <f t="shared" si="158"/>
        <v/>
      </c>
      <c r="N4942" s="39" t="str">
        <f t="shared" si="159"/>
        <v/>
      </c>
    </row>
    <row r="4943" spans="2:14" x14ac:dyDescent="0.25">
      <c r="B4943" s="16" t="str">
        <f>IF(C4943="","",SUMIF('Account Ref'!B:B,'Trade Sheet'!C4943,'Account Ref'!A:A))</f>
        <v/>
      </c>
      <c r="C4943" s="33"/>
      <c r="D4943" s="34"/>
      <c r="E4943" s="34"/>
      <c r="L4943" s="37"/>
      <c r="M4943" s="38" t="str">
        <f t="shared" si="158"/>
        <v/>
      </c>
      <c r="N4943" s="39" t="str">
        <f t="shared" si="159"/>
        <v/>
      </c>
    </row>
    <row r="4944" spans="2:14" x14ac:dyDescent="0.25">
      <c r="B4944" s="16" t="str">
        <f>IF(C4944="","",SUMIF('Account Ref'!B:B,'Trade Sheet'!C4944,'Account Ref'!A:A))</f>
        <v/>
      </c>
      <c r="C4944" s="33"/>
      <c r="D4944" s="34"/>
      <c r="E4944" s="34"/>
      <c r="L4944" s="37"/>
      <c r="M4944" s="38" t="str">
        <f t="shared" si="158"/>
        <v/>
      </c>
      <c r="N4944" s="39" t="str">
        <f t="shared" si="159"/>
        <v/>
      </c>
    </row>
    <row r="4945" spans="2:14" x14ac:dyDescent="0.25">
      <c r="B4945" s="16" t="str">
        <f>IF(C4945="","",SUMIF('Account Ref'!B:B,'Trade Sheet'!C4945,'Account Ref'!A:A))</f>
        <v/>
      </c>
      <c r="C4945" s="33"/>
      <c r="D4945" s="34"/>
      <c r="E4945" s="34"/>
      <c r="L4945" s="37"/>
      <c r="M4945" s="38" t="str">
        <f t="shared" si="158"/>
        <v/>
      </c>
      <c r="N4945" s="39" t="str">
        <f t="shared" si="159"/>
        <v/>
      </c>
    </row>
    <row r="4946" spans="2:14" x14ac:dyDescent="0.25">
      <c r="B4946" s="16" t="str">
        <f>IF(C4946="","",SUMIF('Account Ref'!B:B,'Trade Sheet'!C4946,'Account Ref'!A:A))</f>
        <v/>
      </c>
      <c r="C4946" s="33"/>
      <c r="D4946" s="34"/>
      <c r="E4946" s="34"/>
      <c r="L4946" s="37"/>
      <c r="M4946" s="38" t="str">
        <f t="shared" si="158"/>
        <v/>
      </c>
      <c r="N4946" s="39" t="str">
        <f t="shared" si="159"/>
        <v/>
      </c>
    </row>
    <row r="4947" spans="2:14" x14ac:dyDescent="0.25">
      <c r="B4947" s="16" t="str">
        <f>IF(C4947="","",SUMIF('Account Ref'!B:B,'Trade Sheet'!C4947,'Account Ref'!A:A))</f>
        <v/>
      </c>
      <c r="C4947" s="33"/>
      <c r="D4947" s="34"/>
      <c r="E4947" s="34"/>
      <c r="L4947" s="37"/>
      <c r="M4947" s="38" t="str">
        <f t="shared" si="158"/>
        <v/>
      </c>
      <c r="N4947" s="39" t="str">
        <f t="shared" si="159"/>
        <v/>
      </c>
    </row>
    <row r="4948" spans="2:14" x14ac:dyDescent="0.25">
      <c r="B4948" s="16" t="str">
        <f>IF(C4948="","",SUMIF('Account Ref'!B:B,'Trade Sheet'!C4948,'Account Ref'!A:A))</f>
        <v/>
      </c>
      <c r="C4948" s="33"/>
      <c r="D4948" s="34"/>
      <c r="E4948" s="34"/>
      <c r="L4948" s="37"/>
      <c r="M4948" s="38" t="str">
        <f t="shared" si="158"/>
        <v/>
      </c>
      <c r="N4948" s="39" t="str">
        <f t="shared" si="159"/>
        <v/>
      </c>
    </row>
    <row r="4949" spans="2:14" x14ac:dyDescent="0.25">
      <c r="B4949" s="16" t="str">
        <f>IF(C4949="","",SUMIF('Account Ref'!B:B,'Trade Sheet'!C4949,'Account Ref'!A:A))</f>
        <v/>
      </c>
      <c r="C4949" s="33"/>
      <c r="D4949" s="34"/>
      <c r="E4949" s="34"/>
      <c r="L4949" s="37"/>
      <c r="M4949" s="38" t="str">
        <f t="shared" si="158"/>
        <v/>
      </c>
      <c r="N4949" s="39" t="str">
        <f t="shared" si="159"/>
        <v/>
      </c>
    </row>
    <row r="4950" spans="2:14" x14ac:dyDescent="0.25">
      <c r="B4950" s="16" t="str">
        <f>IF(C4950="","",SUMIF('Account Ref'!B:B,'Trade Sheet'!C4950,'Account Ref'!A:A))</f>
        <v/>
      </c>
      <c r="C4950" s="33"/>
      <c r="D4950" s="34"/>
      <c r="E4950" s="34"/>
      <c r="L4950" s="37"/>
      <c r="M4950" s="38" t="str">
        <f t="shared" si="158"/>
        <v/>
      </c>
      <c r="N4950" s="39" t="str">
        <f t="shared" si="159"/>
        <v/>
      </c>
    </row>
    <row r="4951" spans="2:14" x14ac:dyDescent="0.25">
      <c r="B4951" s="16" t="str">
        <f>IF(C4951="","",SUMIF('Account Ref'!B:B,'Trade Sheet'!C4951,'Account Ref'!A:A))</f>
        <v/>
      </c>
      <c r="C4951" s="33"/>
      <c r="D4951" s="34"/>
      <c r="E4951" s="34"/>
      <c r="L4951" s="37"/>
      <c r="M4951" s="38" t="str">
        <f t="shared" si="158"/>
        <v/>
      </c>
      <c r="N4951" s="39" t="str">
        <f t="shared" si="159"/>
        <v/>
      </c>
    </row>
    <row r="4952" spans="2:14" x14ac:dyDescent="0.25">
      <c r="B4952" s="16" t="str">
        <f>IF(C4952="","",SUMIF('Account Ref'!B:B,'Trade Sheet'!C4952,'Account Ref'!A:A))</f>
        <v/>
      </c>
      <c r="C4952" s="33"/>
      <c r="D4952" s="34"/>
      <c r="E4952" s="34"/>
      <c r="L4952" s="37"/>
      <c r="M4952" s="38" t="str">
        <f t="shared" si="158"/>
        <v/>
      </c>
      <c r="N4952" s="39" t="str">
        <f t="shared" si="159"/>
        <v/>
      </c>
    </row>
    <row r="4953" spans="2:14" x14ac:dyDescent="0.25">
      <c r="B4953" s="16" t="str">
        <f>IF(C4953="","",SUMIF('Account Ref'!B:B,'Trade Sheet'!C4953,'Account Ref'!A:A))</f>
        <v/>
      </c>
      <c r="C4953" s="33"/>
      <c r="D4953" s="34"/>
      <c r="E4953" s="34"/>
      <c r="L4953" s="37"/>
      <c r="M4953" s="38" t="str">
        <f t="shared" si="158"/>
        <v/>
      </c>
      <c r="N4953" s="39" t="str">
        <f t="shared" si="159"/>
        <v/>
      </c>
    </row>
    <row r="4954" spans="2:14" x14ac:dyDescent="0.25">
      <c r="B4954" s="16" t="str">
        <f>IF(C4954="","",SUMIF('Account Ref'!B:B,'Trade Sheet'!C4954,'Account Ref'!A:A))</f>
        <v/>
      </c>
      <c r="C4954" s="33"/>
      <c r="D4954" s="34"/>
      <c r="E4954" s="34"/>
      <c r="L4954" s="37"/>
      <c r="M4954" s="38" t="str">
        <f t="shared" si="158"/>
        <v/>
      </c>
      <c r="N4954" s="39" t="str">
        <f t="shared" si="159"/>
        <v/>
      </c>
    </row>
    <row r="4955" spans="2:14" x14ac:dyDescent="0.25">
      <c r="B4955" s="16" t="str">
        <f>IF(C4955="","",SUMIF('Account Ref'!B:B,'Trade Sheet'!C4955,'Account Ref'!A:A))</f>
        <v/>
      </c>
      <c r="C4955" s="33"/>
      <c r="D4955" s="34"/>
      <c r="E4955" s="34"/>
      <c r="L4955" s="37"/>
      <c r="M4955" s="38" t="str">
        <f t="shared" si="158"/>
        <v/>
      </c>
      <c r="N4955" s="39" t="str">
        <f t="shared" si="159"/>
        <v/>
      </c>
    </row>
    <row r="4956" spans="2:14" x14ac:dyDescent="0.25">
      <c r="B4956" s="16" t="str">
        <f>IF(C4956="","",SUMIF('Account Ref'!B:B,'Trade Sheet'!C4956,'Account Ref'!A:A))</f>
        <v/>
      </c>
      <c r="C4956" s="33"/>
      <c r="D4956" s="34"/>
      <c r="E4956" s="34"/>
      <c r="L4956" s="37"/>
      <c r="M4956" s="38" t="str">
        <f t="shared" si="158"/>
        <v/>
      </c>
      <c r="N4956" s="39" t="str">
        <f t="shared" si="159"/>
        <v/>
      </c>
    </row>
    <row r="4957" spans="2:14" x14ac:dyDescent="0.25">
      <c r="B4957" s="16" t="str">
        <f>IF(C4957="","",SUMIF('Account Ref'!B:B,'Trade Sheet'!C4957,'Account Ref'!A:A))</f>
        <v/>
      </c>
      <c r="C4957" s="33"/>
      <c r="D4957" s="34"/>
      <c r="E4957" s="34"/>
      <c r="L4957" s="37"/>
      <c r="M4957" s="38" t="str">
        <f t="shared" si="158"/>
        <v/>
      </c>
      <c r="N4957" s="39" t="str">
        <f t="shared" si="159"/>
        <v/>
      </c>
    </row>
    <row r="4958" spans="2:14" x14ac:dyDescent="0.25">
      <c r="B4958" s="16" t="str">
        <f>IF(C4958="","",SUMIF('Account Ref'!B:B,'Trade Sheet'!C4958,'Account Ref'!A:A))</f>
        <v/>
      </c>
      <c r="C4958" s="33"/>
      <c r="D4958" s="34"/>
      <c r="E4958" s="34"/>
      <c r="L4958" s="37"/>
      <c r="M4958" s="38" t="str">
        <f t="shared" si="158"/>
        <v/>
      </c>
      <c r="N4958" s="39" t="str">
        <f t="shared" si="159"/>
        <v/>
      </c>
    </row>
    <row r="4959" spans="2:14" x14ac:dyDescent="0.25">
      <c r="B4959" s="16" t="str">
        <f>IF(C4959="","",SUMIF('Account Ref'!B:B,'Trade Sheet'!C4959,'Account Ref'!A:A))</f>
        <v/>
      </c>
      <c r="C4959" s="33"/>
      <c r="D4959" s="34"/>
      <c r="E4959" s="34"/>
      <c r="L4959" s="37"/>
      <c r="M4959" s="38" t="str">
        <f t="shared" si="158"/>
        <v/>
      </c>
      <c r="N4959" s="39" t="str">
        <f t="shared" si="159"/>
        <v/>
      </c>
    </row>
    <row r="4960" spans="2:14" x14ac:dyDescent="0.25">
      <c r="B4960" s="16" t="str">
        <f>IF(C4960="","",SUMIF('Account Ref'!B:B,'Trade Sheet'!C4960,'Account Ref'!A:A))</f>
        <v/>
      </c>
      <c r="C4960" s="33"/>
      <c r="D4960" s="34"/>
      <c r="E4960" s="34"/>
      <c r="L4960" s="37"/>
      <c r="M4960" s="38" t="str">
        <f t="shared" si="158"/>
        <v/>
      </c>
      <c r="N4960" s="39" t="str">
        <f t="shared" si="159"/>
        <v/>
      </c>
    </row>
    <row r="4961" spans="2:14" x14ac:dyDescent="0.25">
      <c r="B4961" s="16" t="str">
        <f>IF(C4961="","",SUMIF('Account Ref'!B:B,'Trade Sheet'!C4961,'Account Ref'!A:A))</f>
        <v/>
      </c>
      <c r="C4961" s="33"/>
      <c r="D4961" s="34"/>
      <c r="E4961" s="34"/>
      <c r="L4961" s="37"/>
      <c r="M4961" s="38" t="str">
        <f t="shared" si="158"/>
        <v/>
      </c>
      <c r="N4961" s="39" t="str">
        <f t="shared" si="159"/>
        <v/>
      </c>
    </row>
    <row r="4962" spans="2:14" x14ac:dyDescent="0.25">
      <c r="B4962" s="16" t="str">
        <f>IF(C4962="","",SUMIF('Account Ref'!B:B,'Trade Sheet'!C4962,'Account Ref'!A:A))</f>
        <v/>
      </c>
      <c r="C4962" s="33"/>
      <c r="D4962" s="34"/>
      <c r="E4962" s="34"/>
      <c r="L4962" s="37"/>
      <c r="M4962" s="38" t="str">
        <f t="shared" si="158"/>
        <v/>
      </c>
      <c r="N4962" s="39" t="str">
        <f t="shared" si="159"/>
        <v/>
      </c>
    </row>
    <row r="4963" spans="2:14" x14ac:dyDescent="0.25">
      <c r="B4963" s="16" t="str">
        <f>IF(C4963="","",SUMIF('Account Ref'!B:B,'Trade Sheet'!C4963,'Account Ref'!A:A))</f>
        <v/>
      </c>
      <c r="C4963" s="33"/>
      <c r="D4963" s="34"/>
      <c r="E4963" s="34"/>
      <c r="L4963" s="37"/>
      <c r="M4963" s="38" t="str">
        <f t="shared" si="158"/>
        <v/>
      </c>
      <c r="N4963" s="39" t="str">
        <f t="shared" si="159"/>
        <v/>
      </c>
    </row>
    <row r="4964" spans="2:14" x14ac:dyDescent="0.25">
      <c r="B4964" s="16" t="str">
        <f>IF(C4964="","",SUMIF('Account Ref'!B:B,'Trade Sheet'!C4964,'Account Ref'!A:A))</f>
        <v/>
      </c>
      <c r="C4964" s="33"/>
      <c r="D4964" s="34"/>
      <c r="E4964" s="34"/>
      <c r="L4964" s="37"/>
      <c r="M4964" s="38" t="str">
        <f t="shared" si="158"/>
        <v/>
      </c>
      <c r="N4964" s="39" t="str">
        <f t="shared" si="159"/>
        <v/>
      </c>
    </row>
    <row r="4965" spans="2:14" x14ac:dyDescent="0.25">
      <c r="B4965" s="16" t="str">
        <f>IF(C4965="","",SUMIF('Account Ref'!B:B,'Trade Sheet'!C4965,'Account Ref'!A:A))</f>
        <v/>
      </c>
      <c r="C4965" s="33"/>
      <c r="D4965" s="34"/>
      <c r="E4965" s="34"/>
      <c r="L4965" s="37"/>
      <c r="M4965" s="38" t="str">
        <f t="shared" si="158"/>
        <v/>
      </c>
      <c r="N4965" s="39" t="str">
        <f t="shared" si="159"/>
        <v/>
      </c>
    </row>
    <row r="4966" spans="2:14" x14ac:dyDescent="0.25">
      <c r="B4966" s="16" t="str">
        <f>IF(C4966="","",SUMIF('Account Ref'!B:B,'Trade Sheet'!C4966,'Account Ref'!A:A))</f>
        <v/>
      </c>
      <c r="C4966" s="33"/>
      <c r="D4966" s="34"/>
      <c r="E4966" s="34"/>
      <c r="L4966" s="37"/>
      <c r="M4966" s="38" t="str">
        <f t="shared" si="158"/>
        <v/>
      </c>
      <c r="N4966" s="39" t="str">
        <f t="shared" si="159"/>
        <v/>
      </c>
    </row>
    <row r="4967" spans="2:14" x14ac:dyDescent="0.25">
      <c r="B4967" s="16" t="str">
        <f>IF(C4967="","",SUMIF('Account Ref'!B:B,'Trade Sheet'!C4967,'Account Ref'!A:A))</f>
        <v/>
      </c>
      <c r="C4967" s="33"/>
      <c r="D4967" s="34"/>
      <c r="E4967" s="34"/>
      <c r="L4967" s="37"/>
      <c r="M4967" s="38" t="str">
        <f t="shared" si="158"/>
        <v/>
      </c>
      <c r="N4967" s="39" t="str">
        <f t="shared" si="159"/>
        <v/>
      </c>
    </row>
    <row r="4968" spans="2:14" x14ac:dyDescent="0.25">
      <c r="B4968" s="16" t="str">
        <f>IF(C4968="","",SUMIF('Account Ref'!B:B,'Trade Sheet'!C4968,'Account Ref'!A:A))</f>
        <v/>
      </c>
      <c r="C4968" s="33"/>
      <c r="D4968" s="34"/>
      <c r="E4968" s="34"/>
      <c r="L4968" s="37"/>
      <c r="M4968" s="38" t="str">
        <f t="shared" ref="M4968:M5031" si="160">IF(H4968="","",H4968*L4968)</f>
        <v/>
      </c>
      <c r="N4968" s="39" t="str">
        <f t="shared" ref="N4968:N5031" si="161">IF(M4968="","",I4968*-M4968)</f>
        <v/>
      </c>
    </row>
    <row r="4969" spans="2:14" x14ac:dyDescent="0.25">
      <c r="B4969" s="16" t="str">
        <f>IF(C4969="","",SUMIF('Account Ref'!B:B,'Trade Sheet'!C4969,'Account Ref'!A:A))</f>
        <v/>
      </c>
      <c r="C4969" s="33"/>
      <c r="D4969" s="34"/>
      <c r="E4969" s="34"/>
      <c r="L4969" s="37"/>
      <c r="M4969" s="38" t="str">
        <f t="shared" si="160"/>
        <v/>
      </c>
      <c r="N4969" s="39" t="str">
        <f t="shared" si="161"/>
        <v/>
      </c>
    </row>
    <row r="4970" spans="2:14" x14ac:dyDescent="0.25">
      <c r="B4970" s="16" t="str">
        <f>IF(C4970="","",SUMIF('Account Ref'!B:B,'Trade Sheet'!C4970,'Account Ref'!A:A))</f>
        <v/>
      </c>
      <c r="C4970" s="33"/>
      <c r="D4970" s="34"/>
      <c r="E4970" s="34"/>
      <c r="L4970" s="37"/>
      <c r="M4970" s="38" t="str">
        <f t="shared" si="160"/>
        <v/>
      </c>
      <c r="N4970" s="39" t="str">
        <f t="shared" si="161"/>
        <v/>
      </c>
    </row>
    <row r="4971" spans="2:14" x14ac:dyDescent="0.25">
      <c r="B4971" s="16" t="str">
        <f>IF(C4971="","",SUMIF('Account Ref'!B:B,'Trade Sheet'!C4971,'Account Ref'!A:A))</f>
        <v/>
      </c>
      <c r="C4971" s="33"/>
      <c r="D4971" s="34"/>
      <c r="E4971" s="34"/>
      <c r="L4971" s="37"/>
      <c r="M4971" s="38" t="str">
        <f t="shared" si="160"/>
        <v/>
      </c>
      <c r="N4971" s="39" t="str">
        <f t="shared" si="161"/>
        <v/>
      </c>
    </row>
    <row r="4972" spans="2:14" x14ac:dyDescent="0.25">
      <c r="B4972" s="16" t="str">
        <f>IF(C4972="","",SUMIF('Account Ref'!B:B,'Trade Sheet'!C4972,'Account Ref'!A:A))</f>
        <v/>
      </c>
      <c r="C4972" s="33"/>
      <c r="D4972" s="34"/>
      <c r="E4972" s="34"/>
      <c r="L4972" s="37"/>
      <c r="M4972" s="38" t="str">
        <f t="shared" si="160"/>
        <v/>
      </c>
      <c r="N4972" s="39" t="str">
        <f t="shared" si="161"/>
        <v/>
      </c>
    </row>
    <row r="4973" spans="2:14" x14ac:dyDescent="0.25">
      <c r="B4973" s="16" t="str">
        <f>IF(C4973="","",SUMIF('Account Ref'!B:B,'Trade Sheet'!C4973,'Account Ref'!A:A))</f>
        <v/>
      </c>
      <c r="C4973" s="33"/>
      <c r="D4973" s="34"/>
      <c r="E4973" s="34"/>
      <c r="L4973" s="37"/>
      <c r="M4973" s="38" t="str">
        <f t="shared" si="160"/>
        <v/>
      </c>
      <c r="N4973" s="39" t="str">
        <f t="shared" si="161"/>
        <v/>
      </c>
    </row>
    <row r="4974" spans="2:14" x14ac:dyDescent="0.25">
      <c r="B4974" s="16" t="str">
        <f>IF(C4974="","",SUMIF('Account Ref'!B:B,'Trade Sheet'!C4974,'Account Ref'!A:A))</f>
        <v/>
      </c>
      <c r="C4974" s="33"/>
      <c r="D4974" s="34"/>
      <c r="E4974" s="34"/>
      <c r="L4974" s="37"/>
      <c r="M4974" s="38" t="str">
        <f t="shared" si="160"/>
        <v/>
      </c>
      <c r="N4974" s="39" t="str">
        <f t="shared" si="161"/>
        <v/>
      </c>
    </row>
    <row r="4975" spans="2:14" x14ac:dyDescent="0.25">
      <c r="B4975" s="16" t="str">
        <f>IF(C4975="","",SUMIF('Account Ref'!B:B,'Trade Sheet'!C4975,'Account Ref'!A:A))</f>
        <v/>
      </c>
      <c r="C4975" s="33"/>
      <c r="D4975" s="34"/>
      <c r="E4975" s="34"/>
      <c r="L4975" s="37"/>
      <c r="M4975" s="38" t="str">
        <f t="shared" si="160"/>
        <v/>
      </c>
      <c r="N4975" s="39" t="str">
        <f t="shared" si="161"/>
        <v/>
      </c>
    </row>
    <row r="4976" spans="2:14" x14ac:dyDescent="0.25">
      <c r="B4976" s="16" t="str">
        <f>IF(C4976="","",SUMIF('Account Ref'!B:B,'Trade Sheet'!C4976,'Account Ref'!A:A))</f>
        <v/>
      </c>
      <c r="C4976" s="33"/>
      <c r="D4976" s="34"/>
      <c r="E4976" s="34"/>
      <c r="L4976" s="37"/>
      <c r="M4976" s="38" t="str">
        <f t="shared" si="160"/>
        <v/>
      </c>
      <c r="N4976" s="39" t="str">
        <f t="shared" si="161"/>
        <v/>
      </c>
    </row>
    <row r="4977" spans="2:14" x14ac:dyDescent="0.25">
      <c r="B4977" s="16" t="str">
        <f>IF(C4977="","",SUMIF('Account Ref'!B:B,'Trade Sheet'!C4977,'Account Ref'!A:A))</f>
        <v/>
      </c>
      <c r="C4977" s="33"/>
      <c r="D4977" s="34"/>
      <c r="E4977" s="34"/>
      <c r="L4977" s="37"/>
      <c r="M4977" s="38" t="str">
        <f t="shared" si="160"/>
        <v/>
      </c>
      <c r="N4977" s="39" t="str">
        <f t="shared" si="161"/>
        <v/>
      </c>
    </row>
    <row r="4978" spans="2:14" x14ac:dyDescent="0.25">
      <c r="B4978" s="16" t="str">
        <f>IF(C4978="","",SUMIF('Account Ref'!B:B,'Trade Sheet'!C4978,'Account Ref'!A:A))</f>
        <v/>
      </c>
      <c r="C4978" s="33"/>
      <c r="D4978" s="34"/>
      <c r="E4978" s="34"/>
      <c r="L4978" s="37"/>
      <c r="M4978" s="38" t="str">
        <f t="shared" si="160"/>
        <v/>
      </c>
      <c r="N4978" s="39" t="str">
        <f t="shared" si="161"/>
        <v/>
      </c>
    </row>
    <row r="4979" spans="2:14" x14ac:dyDescent="0.25">
      <c r="B4979" s="16" t="str">
        <f>IF(C4979="","",SUMIF('Account Ref'!B:B,'Trade Sheet'!C4979,'Account Ref'!A:A))</f>
        <v/>
      </c>
      <c r="C4979" s="33"/>
      <c r="D4979" s="34"/>
      <c r="E4979" s="34"/>
      <c r="L4979" s="37"/>
      <c r="M4979" s="38" t="str">
        <f t="shared" si="160"/>
        <v/>
      </c>
      <c r="N4979" s="39" t="str">
        <f t="shared" si="161"/>
        <v/>
      </c>
    </row>
    <row r="4980" spans="2:14" x14ac:dyDescent="0.25">
      <c r="B4980" s="16" t="str">
        <f>IF(C4980="","",SUMIF('Account Ref'!B:B,'Trade Sheet'!C4980,'Account Ref'!A:A))</f>
        <v/>
      </c>
      <c r="C4980" s="33"/>
      <c r="D4980" s="34"/>
      <c r="E4980" s="34"/>
      <c r="L4980" s="37"/>
      <c r="M4980" s="38" t="str">
        <f t="shared" si="160"/>
        <v/>
      </c>
      <c r="N4980" s="39" t="str">
        <f t="shared" si="161"/>
        <v/>
      </c>
    </row>
    <row r="4981" spans="2:14" x14ac:dyDescent="0.25">
      <c r="B4981" s="16" t="str">
        <f>IF(C4981="","",SUMIF('Account Ref'!B:B,'Trade Sheet'!C4981,'Account Ref'!A:A))</f>
        <v/>
      </c>
      <c r="C4981" s="33"/>
      <c r="D4981" s="34"/>
      <c r="E4981" s="34"/>
      <c r="L4981" s="37"/>
      <c r="M4981" s="38" t="str">
        <f t="shared" si="160"/>
        <v/>
      </c>
      <c r="N4981" s="39" t="str">
        <f t="shared" si="161"/>
        <v/>
      </c>
    </row>
    <row r="4982" spans="2:14" x14ac:dyDescent="0.25">
      <c r="B4982" s="16" t="str">
        <f>IF(C4982="","",SUMIF('Account Ref'!B:B,'Trade Sheet'!C4982,'Account Ref'!A:A))</f>
        <v/>
      </c>
      <c r="C4982" s="33"/>
      <c r="D4982" s="34"/>
      <c r="E4982" s="34"/>
      <c r="L4982" s="37"/>
      <c r="M4982" s="38" t="str">
        <f t="shared" si="160"/>
        <v/>
      </c>
      <c r="N4982" s="39" t="str">
        <f t="shared" si="161"/>
        <v/>
      </c>
    </row>
    <row r="4983" spans="2:14" x14ac:dyDescent="0.25">
      <c r="B4983" s="16" t="str">
        <f>IF(C4983="","",SUMIF('Account Ref'!B:B,'Trade Sheet'!C4983,'Account Ref'!A:A))</f>
        <v/>
      </c>
      <c r="C4983" s="33"/>
      <c r="D4983" s="34"/>
      <c r="E4983" s="34"/>
      <c r="L4983" s="37"/>
      <c r="M4983" s="38" t="str">
        <f t="shared" si="160"/>
        <v/>
      </c>
      <c r="N4983" s="39" t="str">
        <f t="shared" si="161"/>
        <v/>
      </c>
    </row>
    <row r="4984" spans="2:14" x14ac:dyDescent="0.25">
      <c r="B4984" s="16" t="str">
        <f>IF(C4984="","",SUMIF('Account Ref'!B:B,'Trade Sheet'!C4984,'Account Ref'!A:A))</f>
        <v/>
      </c>
      <c r="C4984" s="33"/>
      <c r="D4984" s="34"/>
      <c r="E4984" s="34"/>
      <c r="L4984" s="37"/>
      <c r="M4984" s="38" t="str">
        <f t="shared" si="160"/>
        <v/>
      </c>
      <c r="N4984" s="39" t="str">
        <f t="shared" si="161"/>
        <v/>
      </c>
    </row>
    <row r="4985" spans="2:14" x14ac:dyDescent="0.25">
      <c r="B4985" s="16" t="str">
        <f>IF(C4985="","",SUMIF('Account Ref'!B:B,'Trade Sheet'!C4985,'Account Ref'!A:A))</f>
        <v/>
      </c>
      <c r="C4985" s="33"/>
      <c r="D4985" s="34"/>
      <c r="E4985" s="34"/>
      <c r="L4985" s="37"/>
      <c r="M4985" s="38" t="str">
        <f t="shared" si="160"/>
        <v/>
      </c>
      <c r="N4985" s="39" t="str">
        <f t="shared" si="161"/>
        <v/>
      </c>
    </row>
    <row r="4986" spans="2:14" x14ac:dyDescent="0.25">
      <c r="B4986" s="16" t="str">
        <f>IF(C4986="","",SUMIF('Account Ref'!B:B,'Trade Sheet'!C4986,'Account Ref'!A:A))</f>
        <v/>
      </c>
      <c r="C4986" s="33"/>
      <c r="D4986" s="34"/>
      <c r="E4986" s="34"/>
      <c r="L4986" s="37"/>
      <c r="M4986" s="38" t="str">
        <f t="shared" si="160"/>
        <v/>
      </c>
      <c r="N4986" s="39" t="str">
        <f t="shared" si="161"/>
        <v/>
      </c>
    </row>
    <row r="4987" spans="2:14" x14ac:dyDescent="0.25">
      <c r="B4987" s="16" t="str">
        <f>IF(C4987="","",SUMIF('Account Ref'!B:B,'Trade Sheet'!C4987,'Account Ref'!A:A))</f>
        <v/>
      </c>
      <c r="C4987" s="33"/>
      <c r="D4987" s="34"/>
      <c r="E4987" s="34"/>
      <c r="L4987" s="37"/>
      <c r="M4987" s="38" t="str">
        <f t="shared" si="160"/>
        <v/>
      </c>
      <c r="N4987" s="39" t="str">
        <f t="shared" si="161"/>
        <v/>
      </c>
    </row>
    <row r="4988" spans="2:14" x14ac:dyDescent="0.25">
      <c r="B4988" s="16" t="str">
        <f>IF(C4988="","",SUMIF('Account Ref'!B:B,'Trade Sheet'!C4988,'Account Ref'!A:A))</f>
        <v/>
      </c>
      <c r="C4988" s="33"/>
      <c r="D4988" s="34"/>
      <c r="E4988" s="34"/>
      <c r="L4988" s="37"/>
      <c r="M4988" s="38" t="str">
        <f t="shared" si="160"/>
        <v/>
      </c>
      <c r="N4988" s="39" t="str">
        <f t="shared" si="161"/>
        <v/>
      </c>
    </row>
    <row r="4989" spans="2:14" x14ac:dyDescent="0.25">
      <c r="B4989" s="16" t="str">
        <f>IF(C4989="","",SUMIF('Account Ref'!B:B,'Trade Sheet'!C4989,'Account Ref'!A:A))</f>
        <v/>
      </c>
      <c r="C4989" s="33"/>
      <c r="D4989" s="34"/>
      <c r="E4989" s="34"/>
      <c r="L4989" s="37"/>
      <c r="M4989" s="38" t="str">
        <f t="shared" si="160"/>
        <v/>
      </c>
      <c r="N4989" s="39" t="str">
        <f t="shared" si="161"/>
        <v/>
      </c>
    </row>
    <row r="4990" spans="2:14" x14ac:dyDescent="0.25">
      <c r="B4990" s="16" t="str">
        <f>IF(C4990="","",SUMIF('Account Ref'!B:B,'Trade Sheet'!C4990,'Account Ref'!A:A))</f>
        <v/>
      </c>
      <c r="C4990" s="33"/>
      <c r="D4990" s="34"/>
      <c r="E4990" s="34"/>
      <c r="L4990" s="37"/>
      <c r="M4990" s="38" t="str">
        <f t="shared" si="160"/>
        <v/>
      </c>
      <c r="N4990" s="39" t="str">
        <f t="shared" si="161"/>
        <v/>
      </c>
    </row>
    <row r="4991" spans="2:14" x14ac:dyDescent="0.25">
      <c r="B4991" s="16" t="str">
        <f>IF(C4991="","",SUMIF('Account Ref'!B:B,'Trade Sheet'!C4991,'Account Ref'!A:A))</f>
        <v/>
      </c>
      <c r="C4991" s="33"/>
      <c r="D4991" s="34"/>
      <c r="E4991" s="34"/>
      <c r="L4991" s="37"/>
      <c r="M4991" s="38" t="str">
        <f t="shared" si="160"/>
        <v/>
      </c>
      <c r="N4991" s="39" t="str">
        <f t="shared" si="161"/>
        <v/>
      </c>
    </row>
    <row r="4992" spans="2:14" x14ac:dyDescent="0.25">
      <c r="B4992" s="16" t="str">
        <f>IF(C4992="","",SUMIF('Account Ref'!B:B,'Trade Sheet'!C4992,'Account Ref'!A:A))</f>
        <v/>
      </c>
      <c r="C4992" s="33"/>
      <c r="D4992" s="34"/>
      <c r="E4992" s="34"/>
      <c r="L4992" s="37"/>
      <c r="M4992" s="38" t="str">
        <f t="shared" si="160"/>
        <v/>
      </c>
      <c r="N4992" s="39" t="str">
        <f t="shared" si="161"/>
        <v/>
      </c>
    </row>
    <row r="4993" spans="2:14" x14ac:dyDescent="0.25">
      <c r="B4993" s="16" t="str">
        <f>IF(C4993="","",SUMIF('Account Ref'!B:B,'Trade Sheet'!C4993,'Account Ref'!A:A))</f>
        <v/>
      </c>
      <c r="C4993" s="33"/>
      <c r="D4993" s="34"/>
      <c r="E4993" s="34"/>
      <c r="L4993" s="37"/>
      <c r="M4993" s="38" t="str">
        <f t="shared" si="160"/>
        <v/>
      </c>
      <c r="N4993" s="39" t="str">
        <f t="shared" si="161"/>
        <v/>
      </c>
    </row>
    <row r="4994" spans="2:14" x14ac:dyDescent="0.25">
      <c r="B4994" s="16" t="str">
        <f>IF(C4994="","",SUMIF('Account Ref'!B:B,'Trade Sheet'!C4994,'Account Ref'!A:A))</f>
        <v/>
      </c>
      <c r="C4994" s="33"/>
      <c r="D4994" s="34"/>
      <c r="E4994" s="34"/>
      <c r="L4994" s="37"/>
      <c r="M4994" s="38" t="str">
        <f t="shared" si="160"/>
        <v/>
      </c>
      <c r="N4994" s="39" t="str">
        <f t="shared" si="161"/>
        <v/>
      </c>
    </row>
    <row r="4995" spans="2:14" x14ac:dyDescent="0.25">
      <c r="B4995" s="16" t="str">
        <f>IF(C4995="","",SUMIF('Account Ref'!B:B,'Trade Sheet'!C4995,'Account Ref'!A:A))</f>
        <v/>
      </c>
      <c r="C4995" s="33"/>
      <c r="D4995" s="34"/>
      <c r="E4995" s="34"/>
      <c r="L4995" s="37"/>
      <c r="M4995" s="38" t="str">
        <f t="shared" si="160"/>
        <v/>
      </c>
      <c r="N4995" s="39" t="str">
        <f t="shared" si="161"/>
        <v/>
      </c>
    </row>
    <row r="4996" spans="2:14" x14ac:dyDescent="0.25">
      <c r="B4996" s="16" t="str">
        <f>IF(C4996="","",SUMIF('Account Ref'!B:B,'Trade Sheet'!C4996,'Account Ref'!A:A))</f>
        <v/>
      </c>
      <c r="C4996" s="33"/>
      <c r="D4996" s="34"/>
      <c r="E4996" s="34"/>
      <c r="L4996" s="37"/>
      <c r="M4996" s="38" t="str">
        <f t="shared" si="160"/>
        <v/>
      </c>
      <c r="N4996" s="39" t="str">
        <f t="shared" si="161"/>
        <v/>
      </c>
    </row>
    <row r="4997" spans="2:14" x14ac:dyDescent="0.25">
      <c r="B4997" s="16" t="str">
        <f>IF(C4997="","",SUMIF('Account Ref'!B:B,'Trade Sheet'!C4997,'Account Ref'!A:A))</f>
        <v/>
      </c>
      <c r="C4997" s="33"/>
      <c r="D4997" s="34"/>
      <c r="E4997" s="34"/>
      <c r="L4997" s="37"/>
      <c r="M4997" s="38" t="str">
        <f t="shared" si="160"/>
        <v/>
      </c>
      <c r="N4997" s="39" t="str">
        <f t="shared" si="161"/>
        <v/>
      </c>
    </row>
    <row r="4998" spans="2:14" x14ac:dyDescent="0.25">
      <c r="B4998" s="16" t="str">
        <f>IF(C4998="","",SUMIF('Account Ref'!B:B,'Trade Sheet'!C4998,'Account Ref'!A:A))</f>
        <v/>
      </c>
      <c r="C4998" s="33"/>
      <c r="D4998" s="34"/>
      <c r="E4998" s="34"/>
      <c r="L4998" s="37"/>
      <c r="M4998" s="38" t="str">
        <f t="shared" si="160"/>
        <v/>
      </c>
      <c r="N4998" s="39" t="str">
        <f t="shared" si="161"/>
        <v/>
      </c>
    </row>
    <row r="4999" spans="2:14" x14ac:dyDescent="0.25">
      <c r="B4999" s="16" t="str">
        <f>IF(C4999="","",SUMIF('Account Ref'!B:B,'Trade Sheet'!C4999,'Account Ref'!A:A))</f>
        <v/>
      </c>
      <c r="C4999" s="33"/>
      <c r="D4999" s="34"/>
      <c r="E4999" s="34"/>
      <c r="L4999" s="37"/>
      <c r="M4999" s="38" t="str">
        <f t="shared" si="160"/>
        <v/>
      </c>
      <c r="N4999" s="39" t="str">
        <f t="shared" si="161"/>
        <v/>
      </c>
    </row>
    <row r="5000" spans="2:14" x14ac:dyDescent="0.25">
      <c r="B5000" s="16" t="str">
        <f>IF(C5000="","",SUMIF('Account Ref'!B:B,'Trade Sheet'!C5000,'Account Ref'!A:A))</f>
        <v/>
      </c>
      <c r="C5000" s="33"/>
      <c r="D5000" s="34"/>
      <c r="E5000" s="34"/>
      <c r="L5000" s="37"/>
      <c r="M5000" s="38" t="str">
        <f t="shared" si="160"/>
        <v/>
      </c>
      <c r="N5000" s="39" t="str">
        <f t="shared" si="161"/>
        <v/>
      </c>
    </row>
    <row r="5001" spans="2:14" x14ac:dyDescent="0.25">
      <c r="B5001" s="16" t="str">
        <f>IF(C5001="","",SUMIF('Account Ref'!B:B,'Trade Sheet'!C5001,'Account Ref'!A:A))</f>
        <v/>
      </c>
      <c r="C5001" s="33"/>
      <c r="D5001" s="34"/>
      <c r="E5001" s="34"/>
      <c r="L5001" s="37"/>
      <c r="M5001" s="38" t="str">
        <f t="shared" si="160"/>
        <v/>
      </c>
      <c r="N5001" s="39" t="str">
        <f t="shared" si="161"/>
        <v/>
      </c>
    </row>
    <row r="5002" spans="2:14" x14ac:dyDescent="0.25">
      <c r="B5002" s="16" t="str">
        <f>IF(C5002="","",SUMIF('Account Ref'!B:B,'Trade Sheet'!C5002,'Account Ref'!A:A))</f>
        <v/>
      </c>
      <c r="C5002" s="33"/>
      <c r="D5002" s="34"/>
      <c r="E5002" s="34"/>
      <c r="L5002" s="37"/>
      <c r="M5002" s="38" t="str">
        <f t="shared" si="160"/>
        <v/>
      </c>
      <c r="N5002" s="39" t="str">
        <f t="shared" si="161"/>
        <v/>
      </c>
    </row>
    <row r="5003" spans="2:14" x14ac:dyDescent="0.25">
      <c r="B5003" s="16" t="str">
        <f>IF(C5003="","",SUMIF('Account Ref'!B:B,'Trade Sheet'!C5003,'Account Ref'!A:A))</f>
        <v/>
      </c>
      <c r="C5003" s="33"/>
      <c r="D5003" s="34"/>
      <c r="E5003" s="34"/>
      <c r="L5003" s="37"/>
      <c r="M5003" s="38" t="str">
        <f t="shared" si="160"/>
        <v/>
      </c>
      <c r="N5003" s="39" t="str">
        <f t="shared" si="161"/>
        <v/>
      </c>
    </row>
    <row r="5004" spans="2:14" x14ac:dyDescent="0.25">
      <c r="B5004" s="16" t="str">
        <f>IF(C5004="","",SUMIF('Account Ref'!B:B,'Trade Sheet'!C5004,'Account Ref'!A:A))</f>
        <v/>
      </c>
      <c r="C5004" s="33"/>
      <c r="D5004" s="34"/>
      <c r="E5004" s="34"/>
      <c r="L5004" s="37"/>
      <c r="M5004" s="38" t="str">
        <f t="shared" si="160"/>
        <v/>
      </c>
      <c r="N5004" s="39" t="str">
        <f t="shared" si="161"/>
        <v/>
      </c>
    </row>
    <row r="5005" spans="2:14" x14ac:dyDescent="0.25">
      <c r="B5005" s="16" t="str">
        <f>IF(C5005="","",SUMIF('Account Ref'!B:B,'Trade Sheet'!C5005,'Account Ref'!A:A))</f>
        <v/>
      </c>
      <c r="C5005" s="33"/>
      <c r="D5005" s="34"/>
      <c r="E5005" s="34"/>
      <c r="L5005" s="37"/>
      <c r="M5005" s="38" t="str">
        <f t="shared" si="160"/>
        <v/>
      </c>
      <c r="N5005" s="39" t="str">
        <f t="shared" si="161"/>
        <v/>
      </c>
    </row>
    <row r="5006" spans="2:14" x14ac:dyDescent="0.25">
      <c r="B5006" s="16" t="str">
        <f>IF(C5006="","",SUMIF('Account Ref'!B:B,'Trade Sheet'!C5006,'Account Ref'!A:A))</f>
        <v/>
      </c>
      <c r="C5006" s="33"/>
      <c r="D5006" s="34"/>
      <c r="E5006" s="34"/>
      <c r="L5006" s="37"/>
      <c r="M5006" s="38" t="str">
        <f t="shared" si="160"/>
        <v/>
      </c>
      <c r="N5006" s="39" t="str">
        <f t="shared" si="161"/>
        <v/>
      </c>
    </row>
    <row r="5007" spans="2:14" x14ac:dyDescent="0.25">
      <c r="B5007" s="16" t="str">
        <f>IF(C5007="","",SUMIF('Account Ref'!B:B,'Trade Sheet'!C5007,'Account Ref'!A:A))</f>
        <v/>
      </c>
      <c r="C5007" s="33"/>
      <c r="D5007" s="34"/>
      <c r="E5007" s="34"/>
      <c r="L5007" s="37"/>
      <c r="M5007" s="38" t="str">
        <f t="shared" si="160"/>
        <v/>
      </c>
      <c r="N5007" s="39" t="str">
        <f t="shared" si="161"/>
        <v/>
      </c>
    </row>
    <row r="5008" spans="2:14" x14ac:dyDescent="0.25">
      <c r="B5008" s="16" t="str">
        <f>IF(C5008="","",SUMIF('Account Ref'!B:B,'Trade Sheet'!C5008,'Account Ref'!A:A))</f>
        <v/>
      </c>
      <c r="C5008" s="33"/>
      <c r="D5008" s="34"/>
      <c r="E5008" s="34"/>
      <c r="L5008" s="37"/>
      <c r="M5008" s="38" t="str">
        <f t="shared" si="160"/>
        <v/>
      </c>
      <c r="N5008" s="39" t="str">
        <f t="shared" si="161"/>
        <v/>
      </c>
    </row>
    <row r="5009" spans="2:14" x14ac:dyDescent="0.25">
      <c r="B5009" s="16" t="str">
        <f>IF(C5009="","",SUMIF('Account Ref'!B:B,'Trade Sheet'!C5009,'Account Ref'!A:A))</f>
        <v/>
      </c>
      <c r="C5009" s="33"/>
      <c r="D5009" s="34"/>
      <c r="E5009" s="34"/>
      <c r="L5009" s="37"/>
      <c r="M5009" s="38" t="str">
        <f t="shared" si="160"/>
        <v/>
      </c>
      <c r="N5009" s="39" t="str">
        <f t="shared" si="161"/>
        <v/>
      </c>
    </row>
    <row r="5010" spans="2:14" x14ac:dyDescent="0.25">
      <c r="B5010" s="16" t="str">
        <f>IF(C5010="","",SUMIF('Account Ref'!B:B,'Trade Sheet'!C5010,'Account Ref'!A:A))</f>
        <v/>
      </c>
      <c r="C5010" s="33"/>
      <c r="D5010" s="34"/>
      <c r="E5010" s="34"/>
      <c r="L5010" s="37"/>
      <c r="M5010" s="38" t="str">
        <f t="shared" si="160"/>
        <v/>
      </c>
      <c r="N5010" s="39" t="str">
        <f t="shared" si="161"/>
        <v/>
      </c>
    </row>
    <row r="5011" spans="2:14" x14ac:dyDescent="0.25">
      <c r="B5011" s="16" t="str">
        <f>IF(C5011="","",SUMIF('Account Ref'!B:B,'Trade Sheet'!C5011,'Account Ref'!A:A))</f>
        <v/>
      </c>
      <c r="C5011" s="33"/>
      <c r="D5011" s="34"/>
      <c r="E5011" s="34"/>
      <c r="L5011" s="37"/>
      <c r="M5011" s="38" t="str">
        <f t="shared" si="160"/>
        <v/>
      </c>
      <c r="N5011" s="39" t="str">
        <f t="shared" si="161"/>
        <v/>
      </c>
    </row>
    <row r="5012" spans="2:14" x14ac:dyDescent="0.25">
      <c r="B5012" s="16" t="str">
        <f>IF(C5012="","",SUMIF('Account Ref'!B:B,'Trade Sheet'!C5012,'Account Ref'!A:A))</f>
        <v/>
      </c>
      <c r="C5012" s="33"/>
      <c r="D5012" s="34"/>
      <c r="E5012" s="34"/>
      <c r="L5012" s="37"/>
      <c r="M5012" s="38" t="str">
        <f t="shared" si="160"/>
        <v/>
      </c>
      <c r="N5012" s="39" t="str">
        <f t="shared" si="161"/>
        <v/>
      </c>
    </row>
    <row r="5013" spans="2:14" x14ac:dyDescent="0.25">
      <c r="B5013" s="16" t="str">
        <f>IF(C5013="","",SUMIF('Account Ref'!B:B,'Trade Sheet'!C5013,'Account Ref'!A:A))</f>
        <v/>
      </c>
      <c r="C5013" s="33"/>
      <c r="D5013" s="34"/>
      <c r="E5013" s="34"/>
      <c r="L5013" s="37"/>
      <c r="M5013" s="38" t="str">
        <f t="shared" si="160"/>
        <v/>
      </c>
      <c r="N5013" s="39" t="str">
        <f t="shared" si="161"/>
        <v/>
      </c>
    </row>
    <row r="5014" spans="2:14" x14ac:dyDescent="0.25">
      <c r="B5014" s="16" t="str">
        <f>IF(C5014="","",SUMIF('Account Ref'!B:B,'Trade Sheet'!C5014,'Account Ref'!A:A))</f>
        <v/>
      </c>
      <c r="C5014" s="33"/>
      <c r="D5014" s="34"/>
      <c r="E5014" s="34"/>
      <c r="L5014" s="37"/>
      <c r="M5014" s="38" t="str">
        <f t="shared" si="160"/>
        <v/>
      </c>
      <c r="N5014" s="39" t="str">
        <f t="shared" si="161"/>
        <v/>
      </c>
    </row>
    <row r="5015" spans="2:14" x14ac:dyDescent="0.25">
      <c r="B5015" s="16" t="str">
        <f>IF(C5015="","",SUMIF('Account Ref'!B:B,'Trade Sheet'!C5015,'Account Ref'!A:A))</f>
        <v/>
      </c>
      <c r="C5015" s="33"/>
      <c r="D5015" s="34"/>
      <c r="E5015" s="34"/>
      <c r="L5015" s="37"/>
      <c r="M5015" s="38" t="str">
        <f t="shared" si="160"/>
        <v/>
      </c>
      <c r="N5015" s="39" t="str">
        <f t="shared" si="161"/>
        <v/>
      </c>
    </row>
    <row r="5016" spans="2:14" x14ac:dyDescent="0.25">
      <c r="B5016" s="16" t="str">
        <f>IF(C5016="","",SUMIF('Account Ref'!B:B,'Trade Sheet'!C5016,'Account Ref'!A:A))</f>
        <v/>
      </c>
      <c r="C5016" s="33"/>
      <c r="D5016" s="34"/>
      <c r="E5016" s="34"/>
      <c r="L5016" s="37"/>
      <c r="M5016" s="38" t="str">
        <f t="shared" si="160"/>
        <v/>
      </c>
      <c r="N5016" s="39" t="str">
        <f t="shared" si="161"/>
        <v/>
      </c>
    </row>
    <row r="5017" spans="2:14" x14ac:dyDescent="0.25">
      <c r="B5017" s="16" t="str">
        <f>IF(C5017="","",SUMIF('Account Ref'!B:B,'Trade Sheet'!C5017,'Account Ref'!A:A))</f>
        <v/>
      </c>
      <c r="C5017" s="33"/>
      <c r="D5017" s="34"/>
      <c r="E5017" s="34"/>
      <c r="L5017" s="37"/>
      <c r="M5017" s="38" t="str">
        <f t="shared" si="160"/>
        <v/>
      </c>
      <c r="N5017" s="39" t="str">
        <f t="shared" si="161"/>
        <v/>
      </c>
    </row>
    <row r="5018" spans="2:14" x14ac:dyDescent="0.25">
      <c r="B5018" s="16" t="str">
        <f>IF(C5018="","",SUMIF('Account Ref'!B:B,'Trade Sheet'!C5018,'Account Ref'!A:A))</f>
        <v/>
      </c>
      <c r="C5018" s="33"/>
      <c r="D5018" s="34"/>
      <c r="E5018" s="34"/>
      <c r="L5018" s="37"/>
      <c r="M5018" s="38" t="str">
        <f t="shared" si="160"/>
        <v/>
      </c>
      <c r="N5018" s="39" t="str">
        <f t="shared" si="161"/>
        <v/>
      </c>
    </row>
    <row r="5019" spans="2:14" x14ac:dyDescent="0.25">
      <c r="B5019" s="16" t="str">
        <f>IF(C5019="","",SUMIF('Account Ref'!B:B,'Trade Sheet'!C5019,'Account Ref'!A:A))</f>
        <v/>
      </c>
      <c r="C5019" s="33"/>
      <c r="D5019" s="34"/>
      <c r="E5019" s="34"/>
      <c r="L5019" s="37"/>
      <c r="M5019" s="38" t="str">
        <f t="shared" si="160"/>
        <v/>
      </c>
      <c r="N5019" s="39" t="str">
        <f t="shared" si="161"/>
        <v/>
      </c>
    </row>
    <row r="5020" spans="2:14" x14ac:dyDescent="0.25">
      <c r="B5020" s="16" t="str">
        <f>IF(C5020="","",SUMIF('Account Ref'!B:B,'Trade Sheet'!C5020,'Account Ref'!A:A))</f>
        <v/>
      </c>
      <c r="C5020" s="33"/>
      <c r="D5020" s="34"/>
      <c r="E5020" s="34"/>
      <c r="L5020" s="37"/>
      <c r="M5020" s="38" t="str">
        <f t="shared" si="160"/>
        <v/>
      </c>
      <c r="N5020" s="39" t="str">
        <f t="shared" si="161"/>
        <v/>
      </c>
    </row>
    <row r="5021" spans="2:14" x14ac:dyDescent="0.25">
      <c r="B5021" s="16" t="str">
        <f>IF(C5021="","",SUMIF('Account Ref'!B:B,'Trade Sheet'!C5021,'Account Ref'!A:A))</f>
        <v/>
      </c>
      <c r="C5021" s="33"/>
      <c r="D5021" s="34"/>
      <c r="E5021" s="34"/>
      <c r="L5021" s="37"/>
      <c r="M5021" s="38" t="str">
        <f t="shared" si="160"/>
        <v/>
      </c>
      <c r="N5021" s="39" t="str">
        <f t="shared" si="161"/>
        <v/>
      </c>
    </row>
    <row r="5022" spans="2:14" x14ac:dyDescent="0.25">
      <c r="B5022" s="16" t="str">
        <f>IF(C5022="","",SUMIF('Account Ref'!B:B,'Trade Sheet'!C5022,'Account Ref'!A:A))</f>
        <v/>
      </c>
      <c r="C5022" s="33"/>
      <c r="D5022" s="34"/>
      <c r="E5022" s="34"/>
      <c r="L5022" s="37"/>
      <c r="M5022" s="38" t="str">
        <f t="shared" si="160"/>
        <v/>
      </c>
      <c r="N5022" s="39" t="str">
        <f t="shared" si="161"/>
        <v/>
      </c>
    </row>
    <row r="5023" spans="2:14" x14ac:dyDescent="0.25">
      <c r="B5023" s="16" t="str">
        <f>IF(C5023="","",SUMIF('Account Ref'!B:B,'Trade Sheet'!C5023,'Account Ref'!A:A))</f>
        <v/>
      </c>
      <c r="C5023" s="33"/>
      <c r="D5023" s="34"/>
      <c r="E5023" s="34"/>
      <c r="L5023" s="37"/>
      <c r="M5023" s="38" t="str">
        <f t="shared" si="160"/>
        <v/>
      </c>
      <c r="N5023" s="39" t="str">
        <f t="shared" si="161"/>
        <v/>
      </c>
    </row>
    <row r="5024" spans="2:14" x14ac:dyDescent="0.25">
      <c r="B5024" s="16" t="str">
        <f>IF(C5024="","",SUMIF('Account Ref'!B:B,'Trade Sheet'!C5024,'Account Ref'!A:A))</f>
        <v/>
      </c>
      <c r="C5024" s="33"/>
      <c r="D5024" s="34"/>
      <c r="E5024" s="34"/>
      <c r="L5024" s="37"/>
      <c r="M5024" s="38" t="str">
        <f t="shared" si="160"/>
        <v/>
      </c>
      <c r="N5024" s="39" t="str">
        <f t="shared" si="161"/>
        <v/>
      </c>
    </row>
    <row r="5025" spans="2:14" x14ac:dyDescent="0.25">
      <c r="B5025" s="16" t="str">
        <f>IF(C5025="","",SUMIF('Account Ref'!B:B,'Trade Sheet'!C5025,'Account Ref'!A:A))</f>
        <v/>
      </c>
      <c r="C5025" s="33"/>
      <c r="D5025" s="34"/>
      <c r="E5025" s="34"/>
      <c r="L5025" s="37"/>
      <c r="M5025" s="38" t="str">
        <f t="shared" si="160"/>
        <v/>
      </c>
      <c r="N5025" s="39" t="str">
        <f t="shared" si="161"/>
        <v/>
      </c>
    </row>
    <row r="5026" spans="2:14" x14ac:dyDescent="0.25">
      <c r="B5026" s="16" t="str">
        <f>IF(C5026="","",SUMIF('Account Ref'!B:B,'Trade Sheet'!C5026,'Account Ref'!A:A))</f>
        <v/>
      </c>
      <c r="C5026" s="33"/>
      <c r="D5026" s="34"/>
      <c r="E5026" s="34"/>
      <c r="L5026" s="37"/>
      <c r="M5026" s="38" t="str">
        <f t="shared" si="160"/>
        <v/>
      </c>
      <c r="N5026" s="39" t="str">
        <f t="shared" si="161"/>
        <v/>
      </c>
    </row>
    <row r="5027" spans="2:14" x14ac:dyDescent="0.25">
      <c r="B5027" s="16" t="str">
        <f>IF(C5027="","",SUMIF('Account Ref'!B:B,'Trade Sheet'!C5027,'Account Ref'!A:A))</f>
        <v/>
      </c>
      <c r="C5027" s="33"/>
      <c r="D5027" s="34"/>
      <c r="E5027" s="34"/>
      <c r="L5027" s="37"/>
      <c r="M5027" s="38" t="str">
        <f t="shared" si="160"/>
        <v/>
      </c>
      <c r="N5027" s="39" t="str">
        <f t="shared" si="161"/>
        <v/>
      </c>
    </row>
    <row r="5028" spans="2:14" x14ac:dyDescent="0.25">
      <c r="B5028" s="16" t="str">
        <f>IF(C5028="","",SUMIF('Account Ref'!B:B,'Trade Sheet'!C5028,'Account Ref'!A:A))</f>
        <v/>
      </c>
      <c r="C5028" s="33"/>
      <c r="D5028" s="34"/>
      <c r="E5028" s="34"/>
      <c r="L5028" s="37"/>
      <c r="M5028" s="38" t="str">
        <f t="shared" si="160"/>
        <v/>
      </c>
      <c r="N5028" s="39" t="str">
        <f t="shared" si="161"/>
        <v/>
      </c>
    </row>
    <row r="5029" spans="2:14" x14ac:dyDescent="0.25">
      <c r="B5029" s="16" t="str">
        <f>IF(C5029="","",SUMIF('Account Ref'!B:B,'Trade Sheet'!C5029,'Account Ref'!A:A))</f>
        <v/>
      </c>
      <c r="C5029" s="33"/>
      <c r="D5029" s="34"/>
      <c r="E5029" s="34"/>
      <c r="L5029" s="37"/>
      <c r="M5029" s="38" t="str">
        <f t="shared" si="160"/>
        <v/>
      </c>
      <c r="N5029" s="39" t="str">
        <f t="shared" si="161"/>
        <v/>
      </c>
    </row>
    <row r="5030" spans="2:14" x14ac:dyDescent="0.25">
      <c r="B5030" s="16" t="str">
        <f>IF(C5030="","",SUMIF('Account Ref'!B:B,'Trade Sheet'!C5030,'Account Ref'!A:A))</f>
        <v/>
      </c>
      <c r="C5030" s="33"/>
      <c r="D5030" s="34"/>
      <c r="E5030" s="34"/>
      <c r="L5030" s="37"/>
      <c r="M5030" s="38" t="str">
        <f t="shared" si="160"/>
        <v/>
      </c>
      <c r="N5030" s="39" t="str">
        <f t="shared" si="161"/>
        <v/>
      </c>
    </row>
    <row r="5031" spans="2:14" x14ac:dyDescent="0.25">
      <c r="B5031" s="16" t="str">
        <f>IF(C5031="","",SUMIF('Account Ref'!B:B,'Trade Sheet'!C5031,'Account Ref'!A:A))</f>
        <v/>
      </c>
      <c r="C5031" s="33"/>
      <c r="D5031" s="34"/>
      <c r="E5031" s="34"/>
      <c r="L5031" s="37"/>
      <c r="M5031" s="38" t="str">
        <f t="shared" si="160"/>
        <v/>
      </c>
      <c r="N5031" s="39" t="str">
        <f t="shared" si="161"/>
        <v/>
      </c>
    </row>
    <row r="5032" spans="2:14" x14ac:dyDescent="0.25">
      <c r="B5032" s="16" t="str">
        <f>IF(C5032="","",SUMIF('Account Ref'!B:B,'Trade Sheet'!C5032,'Account Ref'!A:A))</f>
        <v/>
      </c>
      <c r="C5032" s="33"/>
      <c r="D5032" s="34"/>
      <c r="E5032" s="34"/>
      <c r="L5032" s="37"/>
      <c r="M5032" s="38" t="str">
        <f t="shared" ref="M5032:M5095" si="162">IF(H5032="","",H5032*L5032)</f>
        <v/>
      </c>
      <c r="N5032" s="39" t="str">
        <f t="shared" ref="N5032:N5095" si="163">IF(M5032="","",I5032*-M5032)</f>
        <v/>
      </c>
    </row>
    <row r="5033" spans="2:14" x14ac:dyDescent="0.25">
      <c r="B5033" s="16" t="str">
        <f>IF(C5033="","",SUMIF('Account Ref'!B:B,'Trade Sheet'!C5033,'Account Ref'!A:A))</f>
        <v/>
      </c>
      <c r="C5033" s="33"/>
      <c r="D5033" s="34"/>
      <c r="E5033" s="34"/>
      <c r="L5033" s="37"/>
      <c r="M5033" s="38" t="str">
        <f t="shared" si="162"/>
        <v/>
      </c>
      <c r="N5033" s="39" t="str">
        <f t="shared" si="163"/>
        <v/>
      </c>
    </row>
    <row r="5034" spans="2:14" x14ac:dyDescent="0.25">
      <c r="B5034" s="16" t="str">
        <f>IF(C5034="","",SUMIF('Account Ref'!B:B,'Trade Sheet'!C5034,'Account Ref'!A:A))</f>
        <v/>
      </c>
      <c r="C5034" s="33"/>
      <c r="D5034" s="34"/>
      <c r="E5034" s="34"/>
      <c r="L5034" s="37"/>
      <c r="M5034" s="38" t="str">
        <f t="shared" si="162"/>
        <v/>
      </c>
      <c r="N5034" s="39" t="str">
        <f t="shared" si="163"/>
        <v/>
      </c>
    </row>
    <row r="5035" spans="2:14" x14ac:dyDescent="0.25">
      <c r="B5035" s="16" t="str">
        <f>IF(C5035="","",SUMIF('Account Ref'!B:B,'Trade Sheet'!C5035,'Account Ref'!A:A))</f>
        <v/>
      </c>
      <c r="C5035" s="33"/>
      <c r="D5035" s="34"/>
      <c r="E5035" s="34"/>
      <c r="L5035" s="37"/>
      <c r="M5035" s="38" t="str">
        <f t="shared" si="162"/>
        <v/>
      </c>
      <c r="N5035" s="39" t="str">
        <f t="shared" si="163"/>
        <v/>
      </c>
    </row>
    <row r="5036" spans="2:14" x14ac:dyDescent="0.25">
      <c r="B5036" s="16" t="str">
        <f>IF(C5036="","",SUMIF('Account Ref'!B:B,'Trade Sheet'!C5036,'Account Ref'!A:A))</f>
        <v/>
      </c>
      <c r="C5036" s="33"/>
      <c r="D5036" s="34"/>
      <c r="E5036" s="34"/>
      <c r="L5036" s="37"/>
      <c r="M5036" s="38" t="str">
        <f t="shared" si="162"/>
        <v/>
      </c>
      <c r="N5036" s="39" t="str">
        <f t="shared" si="163"/>
        <v/>
      </c>
    </row>
    <row r="5037" spans="2:14" x14ac:dyDescent="0.25">
      <c r="B5037" s="16" t="str">
        <f>IF(C5037="","",SUMIF('Account Ref'!B:B,'Trade Sheet'!C5037,'Account Ref'!A:A))</f>
        <v/>
      </c>
      <c r="C5037" s="33"/>
      <c r="D5037" s="34"/>
      <c r="E5037" s="34"/>
      <c r="L5037" s="37"/>
      <c r="M5037" s="38" t="str">
        <f t="shared" si="162"/>
        <v/>
      </c>
      <c r="N5037" s="39" t="str">
        <f t="shared" si="163"/>
        <v/>
      </c>
    </row>
    <row r="5038" spans="2:14" x14ac:dyDescent="0.25">
      <c r="B5038" s="16" t="str">
        <f>IF(C5038="","",SUMIF('Account Ref'!B:B,'Trade Sheet'!C5038,'Account Ref'!A:A))</f>
        <v/>
      </c>
      <c r="C5038" s="33"/>
      <c r="D5038" s="34"/>
      <c r="E5038" s="34"/>
      <c r="L5038" s="37"/>
      <c r="M5038" s="38" t="str">
        <f t="shared" si="162"/>
        <v/>
      </c>
      <c r="N5038" s="39" t="str">
        <f t="shared" si="163"/>
        <v/>
      </c>
    </row>
    <row r="5039" spans="2:14" x14ac:dyDescent="0.25">
      <c r="B5039" s="16" t="str">
        <f>IF(C5039="","",SUMIF('Account Ref'!B:B,'Trade Sheet'!C5039,'Account Ref'!A:A))</f>
        <v/>
      </c>
      <c r="C5039" s="33"/>
      <c r="D5039" s="34"/>
      <c r="E5039" s="34"/>
      <c r="L5039" s="37"/>
      <c r="M5039" s="38" t="str">
        <f t="shared" si="162"/>
        <v/>
      </c>
      <c r="N5039" s="39" t="str">
        <f t="shared" si="163"/>
        <v/>
      </c>
    </row>
    <row r="5040" spans="2:14" x14ac:dyDescent="0.25">
      <c r="B5040" s="16" t="str">
        <f>IF(C5040="","",SUMIF('Account Ref'!B:B,'Trade Sheet'!C5040,'Account Ref'!A:A))</f>
        <v/>
      </c>
      <c r="C5040" s="33"/>
      <c r="D5040" s="34"/>
      <c r="E5040" s="34"/>
      <c r="L5040" s="37"/>
      <c r="M5040" s="38" t="str">
        <f t="shared" si="162"/>
        <v/>
      </c>
      <c r="N5040" s="39" t="str">
        <f t="shared" si="163"/>
        <v/>
      </c>
    </row>
    <row r="5041" spans="2:14" x14ac:dyDescent="0.25">
      <c r="B5041" s="16" t="str">
        <f>IF(C5041="","",SUMIF('Account Ref'!B:B,'Trade Sheet'!C5041,'Account Ref'!A:A))</f>
        <v/>
      </c>
      <c r="C5041" s="33"/>
      <c r="D5041" s="34"/>
      <c r="E5041" s="34"/>
      <c r="L5041" s="37"/>
      <c r="M5041" s="38" t="str">
        <f t="shared" si="162"/>
        <v/>
      </c>
      <c r="N5041" s="39" t="str">
        <f t="shared" si="163"/>
        <v/>
      </c>
    </row>
    <row r="5042" spans="2:14" x14ac:dyDescent="0.25">
      <c r="B5042" s="16" t="str">
        <f>IF(C5042="","",SUMIF('Account Ref'!B:B,'Trade Sheet'!C5042,'Account Ref'!A:A))</f>
        <v/>
      </c>
      <c r="C5042" s="33"/>
      <c r="D5042" s="34"/>
      <c r="E5042" s="34"/>
      <c r="L5042" s="37"/>
      <c r="M5042" s="38" t="str">
        <f t="shared" si="162"/>
        <v/>
      </c>
      <c r="N5042" s="39" t="str">
        <f t="shared" si="163"/>
        <v/>
      </c>
    </row>
    <row r="5043" spans="2:14" x14ac:dyDescent="0.25">
      <c r="B5043" s="16" t="str">
        <f>IF(C5043="","",SUMIF('Account Ref'!B:B,'Trade Sheet'!C5043,'Account Ref'!A:A))</f>
        <v/>
      </c>
      <c r="C5043" s="33"/>
      <c r="D5043" s="34"/>
      <c r="E5043" s="34"/>
      <c r="L5043" s="37"/>
      <c r="M5043" s="38" t="str">
        <f t="shared" si="162"/>
        <v/>
      </c>
      <c r="N5043" s="39" t="str">
        <f t="shared" si="163"/>
        <v/>
      </c>
    </row>
    <row r="5044" spans="2:14" x14ac:dyDescent="0.25">
      <c r="B5044" s="16" t="str">
        <f>IF(C5044="","",SUMIF('Account Ref'!B:B,'Trade Sheet'!C5044,'Account Ref'!A:A))</f>
        <v/>
      </c>
      <c r="C5044" s="33"/>
      <c r="D5044" s="34"/>
      <c r="E5044" s="34"/>
      <c r="L5044" s="37"/>
      <c r="M5044" s="38" t="str">
        <f t="shared" si="162"/>
        <v/>
      </c>
      <c r="N5044" s="39" t="str">
        <f t="shared" si="163"/>
        <v/>
      </c>
    </row>
    <row r="5045" spans="2:14" x14ac:dyDescent="0.25">
      <c r="B5045" s="16" t="str">
        <f>IF(C5045="","",SUMIF('Account Ref'!B:B,'Trade Sheet'!C5045,'Account Ref'!A:A))</f>
        <v/>
      </c>
      <c r="C5045" s="33"/>
      <c r="D5045" s="34"/>
      <c r="E5045" s="34"/>
      <c r="L5045" s="37"/>
      <c r="M5045" s="38" t="str">
        <f t="shared" si="162"/>
        <v/>
      </c>
      <c r="N5045" s="39" t="str">
        <f t="shared" si="163"/>
        <v/>
      </c>
    </row>
    <row r="5046" spans="2:14" x14ac:dyDescent="0.25">
      <c r="B5046" s="16" t="str">
        <f>IF(C5046="","",SUMIF('Account Ref'!B:B,'Trade Sheet'!C5046,'Account Ref'!A:A))</f>
        <v/>
      </c>
      <c r="C5046" s="33"/>
      <c r="D5046" s="34"/>
      <c r="E5046" s="34"/>
      <c r="L5046" s="37"/>
      <c r="M5046" s="38" t="str">
        <f t="shared" si="162"/>
        <v/>
      </c>
      <c r="N5046" s="39" t="str">
        <f t="shared" si="163"/>
        <v/>
      </c>
    </row>
    <row r="5047" spans="2:14" x14ac:dyDescent="0.25">
      <c r="B5047" s="16" t="str">
        <f>IF(C5047="","",SUMIF('Account Ref'!B:B,'Trade Sheet'!C5047,'Account Ref'!A:A))</f>
        <v/>
      </c>
      <c r="C5047" s="33"/>
      <c r="D5047" s="34"/>
      <c r="E5047" s="34"/>
      <c r="L5047" s="37"/>
      <c r="M5047" s="38" t="str">
        <f t="shared" si="162"/>
        <v/>
      </c>
      <c r="N5047" s="39" t="str">
        <f t="shared" si="163"/>
        <v/>
      </c>
    </row>
    <row r="5048" spans="2:14" x14ac:dyDescent="0.25">
      <c r="B5048" s="16" t="str">
        <f>IF(C5048="","",SUMIF('Account Ref'!B:B,'Trade Sheet'!C5048,'Account Ref'!A:A))</f>
        <v/>
      </c>
      <c r="C5048" s="33"/>
      <c r="D5048" s="34"/>
      <c r="E5048" s="34"/>
      <c r="L5048" s="37"/>
      <c r="M5048" s="38" t="str">
        <f t="shared" si="162"/>
        <v/>
      </c>
      <c r="N5048" s="39" t="str">
        <f t="shared" si="163"/>
        <v/>
      </c>
    </row>
    <row r="5049" spans="2:14" x14ac:dyDescent="0.25">
      <c r="B5049" s="16" t="str">
        <f>IF(C5049="","",SUMIF('Account Ref'!B:B,'Trade Sheet'!C5049,'Account Ref'!A:A))</f>
        <v/>
      </c>
      <c r="C5049" s="33"/>
      <c r="D5049" s="34"/>
      <c r="E5049" s="34"/>
      <c r="L5049" s="37"/>
      <c r="M5049" s="38" t="str">
        <f t="shared" si="162"/>
        <v/>
      </c>
      <c r="N5049" s="39" t="str">
        <f t="shared" si="163"/>
        <v/>
      </c>
    </row>
    <row r="5050" spans="2:14" x14ac:dyDescent="0.25">
      <c r="B5050" s="16" t="str">
        <f>IF(C5050="","",SUMIF('Account Ref'!B:B,'Trade Sheet'!C5050,'Account Ref'!A:A))</f>
        <v/>
      </c>
      <c r="C5050" s="33"/>
      <c r="D5050" s="34"/>
      <c r="E5050" s="34"/>
      <c r="L5050" s="37"/>
      <c r="M5050" s="38" t="str">
        <f t="shared" si="162"/>
        <v/>
      </c>
      <c r="N5050" s="39" t="str">
        <f t="shared" si="163"/>
        <v/>
      </c>
    </row>
    <row r="5051" spans="2:14" x14ac:dyDescent="0.25">
      <c r="B5051" s="16" t="str">
        <f>IF(C5051="","",SUMIF('Account Ref'!B:B,'Trade Sheet'!C5051,'Account Ref'!A:A))</f>
        <v/>
      </c>
      <c r="C5051" s="33"/>
      <c r="D5051" s="34"/>
      <c r="E5051" s="34"/>
      <c r="L5051" s="37"/>
      <c r="M5051" s="38" t="str">
        <f t="shared" si="162"/>
        <v/>
      </c>
      <c r="N5051" s="39" t="str">
        <f t="shared" si="163"/>
        <v/>
      </c>
    </row>
    <row r="5052" spans="2:14" x14ac:dyDescent="0.25">
      <c r="B5052" s="16" t="str">
        <f>IF(C5052="","",SUMIF('Account Ref'!B:B,'Trade Sheet'!C5052,'Account Ref'!A:A))</f>
        <v/>
      </c>
      <c r="C5052" s="33"/>
      <c r="D5052" s="34"/>
      <c r="E5052" s="34"/>
      <c r="L5052" s="37"/>
      <c r="M5052" s="38" t="str">
        <f t="shared" si="162"/>
        <v/>
      </c>
      <c r="N5052" s="39" t="str">
        <f t="shared" si="163"/>
        <v/>
      </c>
    </row>
    <row r="5053" spans="2:14" x14ac:dyDescent="0.25">
      <c r="B5053" s="16" t="str">
        <f>IF(C5053="","",SUMIF('Account Ref'!B:B,'Trade Sheet'!C5053,'Account Ref'!A:A))</f>
        <v/>
      </c>
      <c r="C5053" s="33"/>
      <c r="D5053" s="34"/>
      <c r="E5053" s="34"/>
      <c r="L5053" s="37"/>
      <c r="M5053" s="38" t="str">
        <f t="shared" si="162"/>
        <v/>
      </c>
      <c r="N5053" s="39" t="str">
        <f t="shared" si="163"/>
        <v/>
      </c>
    </row>
    <row r="5054" spans="2:14" x14ac:dyDescent="0.25">
      <c r="B5054" s="16" t="str">
        <f>IF(C5054="","",SUMIF('Account Ref'!B:B,'Trade Sheet'!C5054,'Account Ref'!A:A))</f>
        <v/>
      </c>
      <c r="C5054" s="33"/>
      <c r="D5054" s="34"/>
      <c r="E5054" s="34"/>
      <c r="L5054" s="37"/>
      <c r="M5054" s="38" t="str">
        <f t="shared" si="162"/>
        <v/>
      </c>
      <c r="N5054" s="39" t="str">
        <f t="shared" si="163"/>
        <v/>
      </c>
    </row>
    <row r="5055" spans="2:14" x14ac:dyDescent="0.25">
      <c r="B5055" s="16" t="str">
        <f>IF(C5055="","",SUMIF('Account Ref'!B:B,'Trade Sheet'!C5055,'Account Ref'!A:A))</f>
        <v/>
      </c>
      <c r="C5055" s="33"/>
      <c r="D5055" s="34"/>
      <c r="E5055" s="34"/>
      <c r="L5055" s="37"/>
      <c r="M5055" s="38" t="str">
        <f t="shared" si="162"/>
        <v/>
      </c>
      <c r="N5055" s="39" t="str">
        <f t="shared" si="163"/>
        <v/>
      </c>
    </row>
    <row r="5056" spans="2:14" x14ac:dyDescent="0.25">
      <c r="B5056" s="16" t="str">
        <f>IF(C5056="","",SUMIF('Account Ref'!B:B,'Trade Sheet'!C5056,'Account Ref'!A:A))</f>
        <v/>
      </c>
      <c r="C5056" s="33"/>
      <c r="D5056" s="34"/>
      <c r="E5056" s="34"/>
      <c r="L5056" s="37"/>
      <c r="M5056" s="38" t="str">
        <f t="shared" si="162"/>
        <v/>
      </c>
      <c r="N5056" s="39" t="str">
        <f t="shared" si="163"/>
        <v/>
      </c>
    </row>
    <row r="5057" spans="2:14" x14ac:dyDescent="0.25">
      <c r="B5057" s="16" t="str">
        <f>IF(C5057="","",SUMIF('Account Ref'!B:B,'Trade Sheet'!C5057,'Account Ref'!A:A))</f>
        <v/>
      </c>
      <c r="C5057" s="33"/>
      <c r="D5057" s="34"/>
      <c r="E5057" s="34"/>
      <c r="L5057" s="37"/>
      <c r="M5057" s="38" t="str">
        <f t="shared" si="162"/>
        <v/>
      </c>
      <c r="N5057" s="39" t="str">
        <f t="shared" si="163"/>
        <v/>
      </c>
    </row>
    <row r="5058" spans="2:14" x14ac:dyDescent="0.25">
      <c r="B5058" s="16" t="str">
        <f>IF(C5058="","",SUMIF('Account Ref'!B:B,'Trade Sheet'!C5058,'Account Ref'!A:A))</f>
        <v/>
      </c>
      <c r="C5058" s="33"/>
      <c r="D5058" s="34"/>
      <c r="E5058" s="34"/>
      <c r="L5058" s="37"/>
      <c r="M5058" s="38" t="str">
        <f t="shared" si="162"/>
        <v/>
      </c>
      <c r="N5058" s="39" t="str">
        <f t="shared" si="163"/>
        <v/>
      </c>
    </row>
    <row r="5059" spans="2:14" x14ac:dyDescent="0.25">
      <c r="B5059" s="16" t="str">
        <f>IF(C5059="","",SUMIF('Account Ref'!B:B,'Trade Sheet'!C5059,'Account Ref'!A:A))</f>
        <v/>
      </c>
      <c r="C5059" s="33"/>
      <c r="D5059" s="34"/>
      <c r="E5059" s="34"/>
      <c r="L5059" s="37"/>
      <c r="M5059" s="38" t="str">
        <f t="shared" si="162"/>
        <v/>
      </c>
      <c r="N5059" s="39" t="str">
        <f t="shared" si="163"/>
        <v/>
      </c>
    </row>
    <row r="5060" spans="2:14" x14ac:dyDescent="0.25">
      <c r="B5060" s="16" t="str">
        <f>IF(C5060="","",SUMIF('Account Ref'!B:B,'Trade Sheet'!C5060,'Account Ref'!A:A))</f>
        <v/>
      </c>
      <c r="C5060" s="33"/>
      <c r="D5060" s="34"/>
      <c r="E5060" s="34"/>
      <c r="L5060" s="37"/>
      <c r="M5060" s="38" t="str">
        <f t="shared" si="162"/>
        <v/>
      </c>
      <c r="N5060" s="39" t="str">
        <f t="shared" si="163"/>
        <v/>
      </c>
    </row>
    <row r="5061" spans="2:14" x14ac:dyDescent="0.25">
      <c r="B5061" s="16" t="str">
        <f>IF(C5061="","",SUMIF('Account Ref'!B:B,'Trade Sheet'!C5061,'Account Ref'!A:A))</f>
        <v/>
      </c>
      <c r="C5061" s="33"/>
      <c r="D5061" s="34"/>
      <c r="E5061" s="34"/>
      <c r="L5061" s="37"/>
      <c r="M5061" s="38" t="str">
        <f t="shared" si="162"/>
        <v/>
      </c>
      <c r="N5061" s="39" t="str">
        <f t="shared" si="163"/>
        <v/>
      </c>
    </row>
    <row r="5062" spans="2:14" x14ac:dyDescent="0.25">
      <c r="B5062" s="16" t="str">
        <f>IF(C5062="","",SUMIF('Account Ref'!B:B,'Trade Sheet'!C5062,'Account Ref'!A:A))</f>
        <v/>
      </c>
      <c r="C5062" s="33"/>
      <c r="D5062" s="34"/>
      <c r="E5062" s="34"/>
      <c r="L5062" s="37"/>
      <c r="M5062" s="38" t="str">
        <f t="shared" si="162"/>
        <v/>
      </c>
      <c r="N5062" s="39" t="str">
        <f t="shared" si="163"/>
        <v/>
      </c>
    </row>
    <row r="5063" spans="2:14" x14ac:dyDescent="0.25">
      <c r="B5063" s="16" t="str">
        <f>IF(C5063="","",SUMIF('Account Ref'!B:B,'Trade Sheet'!C5063,'Account Ref'!A:A))</f>
        <v/>
      </c>
      <c r="C5063" s="33"/>
      <c r="D5063" s="34"/>
      <c r="E5063" s="34"/>
      <c r="L5063" s="37"/>
      <c r="M5063" s="38" t="str">
        <f t="shared" si="162"/>
        <v/>
      </c>
      <c r="N5063" s="39" t="str">
        <f t="shared" si="163"/>
        <v/>
      </c>
    </row>
    <row r="5064" spans="2:14" x14ac:dyDescent="0.25">
      <c r="B5064" s="16" t="str">
        <f>IF(C5064="","",SUMIF('Account Ref'!B:B,'Trade Sheet'!C5064,'Account Ref'!A:A))</f>
        <v/>
      </c>
      <c r="C5064" s="33"/>
      <c r="D5064" s="34"/>
      <c r="E5064" s="34"/>
      <c r="L5064" s="37"/>
      <c r="M5064" s="38" t="str">
        <f t="shared" si="162"/>
        <v/>
      </c>
      <c r="N5064" s="39" t="str">
        <f t="shared" si="163"/>
        <v/>
      </c>
    </row>
    <row r="5065" spans="2:14" x14ac:dyDescent="0.25">
      <c r="B5065" s="16" t="str">
        <f>IF(C5065="","",SUMIF('Account Ref'!B:B,'Trade Sheet'!C5065,'Account Ref'!A:A))</f>
        <v/>
      </c>
      <c r="C5065" s="33"/>
      <c r="D5065" s="34"/>
      <c r="E5065" s="34"/>
      <c r="L5065" s="37"/>
      <c r="M5065" s="38" t="str">
        <f t="shared" si="162"/>
        <v/>
      </c>
      <c r="N5065" s="39" t="str">
        <f t="shared" si="163"/>
        <v/>
      </c>
    </row>
    <row r="5066" spans="2:14" x14ac:dyDescent="0.25">
      <c r="B5066" s="16" t="str">
        <f>IF(C5066="","",SUMIF('Account Ref'!B:B,'Trade Sheet'!C5066,'Account Ref'!A:A))</f>
        <v/>
      </c>
      <c r="C5066" s="33"/>
      <c r="D5066" s="34"/>
      <c r="E5066" s="34"/>
      <c r="L5066" s="37"/>
      <c r="M5066" s="38" t="str">
        <f t="shared" si="162"/>
        <v/>
      </c>
      <c r="N5066" s="39" t="str">
        <f t="shared" si="163"/>
        <v/>
      </c>
    </row>
    <row r="5067" spans="2:14" x14ac:dyDescent="0.25">
      <c r="B5067" s="16" t="str">
        <f>IF(C5067="","",SUMIF('Account Ref'!B:B,'Trade Sheet'!C5067,'Account Ref'!A:A))</f>
        <v/>
      </c>
      <c r="C5067" s="33"/>
      <c r="D5067" s="34"/>
      <c r="E5067" s="34"/>
      <c r="L5067" s="37"/>
      <c r="M5067" s="38" t="str">
        <f t="shared" si="162"/>
        <v/>
      </c>
      <c r="N5067" s="39" t="str">
        <f t="shared" si="163"/>
        <v/>
      </c>
    </row>
    <row r="5068" spans="2:14" x14ac:dyDescent="0.25">
      <c r="B5068" s="16" t="str">
        <f>IF(C5068="","",SUMIF('Account Ref'!B:B,'Trade Sheet'!C5068,'Account Ref'!A:A))</f>
        <v/>
      </c>
      <c r="C5068" s="33"/>
      <c r="D5068" s="34"/>
      <c r="E5068" s="34"/>
      <c r="L5068" s="37"/>
      <c r="M5068" s="38" t="str">
        <f t="shared" si="162"/>
        <v/>
      </c>
      <c r="N5068" s="39" t="str">
        <f t="shared" si="163"/>
        <v/>
      </c>
    </row>
    <row r="5069" spans="2:14" x14ac:dyDescent="0.25">
      <c r="B5069" s="16" t="str">
        <f>IF(C5069="","",SUMIF('Account Ref'!B:B,'Trade Sheet'!C5069,'Account Ref'!A:A))</f>
        <v/>
      </c>
      <c r="C5069" s="33"/>
      <c r="D5069" s="34"/>
      <c r="E5069" s="34"/>
      <c r="L5069" s="37"/>
      <c r="M5069" s="38" t="str">
        <f t="shared" si="162"/>
        <v/>
      </c>
      <c r="N5069" s="39" t="str">
        <f t="shared" si="163"/>
        <v/>
      </c>
    </row>
    <row r="5070" spans="2:14" x14ac:dyDescent="0.25">
      <c r="B5070" s="16" t="str">
        <f>IF(C5070="","",SUMIF('Account Ref'!B:B,'Trade Sheet'!C5070,'Account Ref'!A:A))</f>
        <v/>
      </c>
      <c r="C5070" s="33"/>
      <c r="D5070" s="34"/>
      <c r="E5070" s="34"/>
      <c r="L5070" s="37"/>
      <c r="M5070" s="38" t="str">
        <f t="shared" si="162"/>
        <v/>
      </c>
      <c r="N5070" s="39" t="str">
        <f t="shared" si="163"/>
        <v/>
      </c>
    </row>
    <row r="5071" spans="2:14" x14ac:dyDescent="0.25">
      <c r="B5071" s="16" t="str">
        <f>IF(C5071="","",SUMIF('Account Ref'!B:B,'Trade Sheet'!C5071,'Account Ref'!A:A))</f>
        <v/>
      </c>
      <c r="C5071" s="33"/>
      <c r="D5071" s="34"/>
      <c r="E5071" s="34"/>
      <c r="L5071" s="37"/>
      <c r="M5071" s="38" t="str">
        <f t="shared" si="162"/>
        <v/>
      </c>
      <c r="N5071" s="39" t="str">
        <f t="shared" si="163"/>
        <v/>
      </c>
    </row>
    <row r="5072" spans="2:14" x14ac:dyDescent="0.25">
      <c r="B5072" s="16" t="str">
        <f>IF(C5072="","",SUMIF('Account Ref'!B:B,'Trade Sheet'!C5072,'Account Ref'!A:A))</f>
        <v/>
      </c>
      <c r="C5072" s="33"/>
      <c r="D5072" s="34"/>
      <c r="E5072" s="34"/>
      <c r="L5072" s="37"/>
      <c r="M5072" s="38" t="str">
        <f t="shared" si="162"/>
        <v/>
      </c>
      <c r="N5072" s="39" t="str">
        <f t="shared" si="163"/>
        <v/>
      </c>
    </row>
    <row r="5073" spans="2:14" x14ac:dyDescent="0.25">
      <c r="B5073" s="16" t="str">
        <f>IF(C5073="","",SUMIF('Account Ref'!B:B,'Trade Sheet'!C5073,'Account Ref'!A:A))</f>
        <v/>
      </c>
      <c r="C5073" s="33"/>
      <c r="D5073" s="34"/>
      <c r="E5073" s="34"/>
      <c r="L5073" s="37"/>
      <c r="M5073" s="38" t="str">
        <f t="shared" si="162"/>
        <v/>
      </c>
      <c r="N5073" s="39" t="str">
        <f t="shared" si="163"/>
        <v/>
      </c>
    </row>
    <row r="5074" spans="2:14" x14ac:dyDescent="0.25">
      <c r="B5074" s="16" t="str">
        <f>IF(C5074="","",SUMIF('Account Ref'!B:B,'Trade Sheet'!C5074,'Account Ref'!A:A))</f>
        <v/>
      </c>
      <c r="C5074" s="33"/>
      <c r="D5074" s="34"/>
      <c r="E5074" s="34"/>
      <c r="L5074" s="37"/>
      <c r="M5074" s="38" t="str">
        <f t="shared" si="162"/>
        <v/>
      </c>
      <c r="N5074" s="39" t="str">
        <f t="shared" si="163"/>
        <v/>
      </c>
    </row>
    <row r="5075" spans="2:14" x14ac:dyDescent="0.25">
      <c r="B5075" s="16" t="str">
        <f>IF(C5075="","",SUMIF('Account Ref'!B:B,'Trade Sheet'!C5075,'Account Ref'!A:A))</f>
        <v/>
      </c>
      <c r="C5075" s="33"/>
      <c r="D5075" s="34"/>
      <c r="E5075" s="34"/>
      <c r="L5075" s="37"/>
      <c r="M5075" s="38" t="str">
        <f t="shared" si="162"/>
        <v/>
      </c>
      <c r="N5075" s="39" t="str">
        <f t="shared" si="163"/>
        <v/>
      </c>
    </row>
    <row r="5076" spans="2:14" x14ac:dyDescent="0.25">
      <c r="B5076" s="16" t="str">
        <f>IF(C5076="","",SUMIF('Account Ref'!B:B,'Trade Sheet'!C5076,'Account Ref'!A:A))</f>
        <v/>
      </c>
      <c r="C5076" s="33"/>
      <c r="D5076" s="34"/>
      <c r="E5076" s="34"/>
      <c r="L5076" s="37"/>
      <c r="M5076" s="38" t="str">
        <f t="shared" si="162"/>
        <v/>
      </c>
      <c r="N5076" s="39" t="str">
        <f t="shared" si="163"/>
        <v/>
      </c>
    </row>
    <row r="5077" spans="2:14" x14ac:dyDescent="0.25">
      <c r="B5077" s="16" t="str">
        <f>IF(C5077="","",SUMIF('Account Ref'!B:B,'Trade Sheet'!C5077,'Account Ref'!A:A))</f>
        <v/>
      </c>
      <c r="C5077" s="33"/>
      <c r="D5077" s="34"/>
      <c r="E5077" s="34"/>
      <c r="L5077" s="37"/>
      <c r="M5077" s="38" t="str">
        <f t="shared" si="162"/>
        <v/>
      </c>
      <c r="N5077" s="39" t="str">
        <f t="shared" si="163"/>
        <v/>
      </c>
    </row>
    <row r="5078" spans="2:14" x14ac:dyDescent="0.25">
      <c r="B5078" s="16" t="str">
        <f>IF(C5078="","",SUMIF('Account Ref'!B:B,'Trade Sheet'!C5078,'Account Ref'!A:A))</f>
        <v/>
      </c>
      <c r="C5078" s="33"/>
      <c r="D5078" s="34"/>
      <c r="E5078" s="34"/>
      <c r="L5078" s="37"/>
      <c r="M5078" s="38" t="str">
        <f t="shared" si="162"/>
        <v/>
      </c>
      <c r="N5078" s="39" t="str">
        <f t="shared" si="163"/>
        <v/>
      </c>
    </row>
    <row r="5079" spans="2:14" x14ac:dyDescent="0.25">
      <c r="B5079" s="16" t="str">
        <f>IF(C5079="","",SUMIF('Account Ref'!B:B,'Trade Sheet'!C5079,'Account Ref'!A:A))</f>
        <v/>
      </c>
      <c r="C5079" s="33"/>
      <c r="D5079" s="34"/>
      <c r="E5079" s="34"/>
      <c r="L5079" s="37"/>
      <c r="M5079" s="38" t="str">
        <f t="shared" si="162"/>
        <v/>
      </c>
      <c r="N5079" s="39" t="str">
        <f t="shared" si="163"/>
        <v/>
      </c>
    </row>
    <row r="5080" spans="2:14" x14ac:dyDescent="0.25">
      <c r="B5080" s="16" t="str">
        <f>IF(C5080="","",SUMIF('Account Ref'!B:B,'Trade Sheet'!C5080,'Account Ref'!A:A))</f>
        <v/>
      </c>
      <c r="C5080" s="33"/>
      <c r="D5080" s="34"/>
      <c r="E5080" s="34"/>
      <c r="L5080" s="37"/>
      <c r="M5080" s="38" t="str">
        <f t="shared" si="162"/>
        <v/>
      </c>
      <c r="N5080" s="39" t="str">
        <f t="shared" si="163"/>
        <v/>
      </c>
    </row>
    <row r="5081" spans="2:14" x14ac:dyDescent="0.25">
      <c r="B5081" s="16" t="str">
        <f>IF(C5081="","",SUMIF('Account Ref'!B:B,'Trade Sheet'!C5081,'Account Ref'!A:A))</f>
        <v/>
      </c>
      <c r="C5081" s="33"/>
      <c r="D5081" s="34"/>
      <c r="E5081" s="34"/>
      <c r="L5081" s="37"/>
      <c r="M5081" s="38" t="str">
        <f t="shared" si="162"/>
        <v/>
      </c>
      <c r="N5081" s="39" t="str">
        <f t="shared" si="163"/>
        <v/>
      </c>
    </row>
    <row r="5082" spans="2:14" x14ac:dyDescent="0.25">
      <c r="B5082" s="16" t="str">
        <f>IF(C5082="","",SUMIF('Account Ref'!B:B,'Trade Sheet'!C5082,'Account Ref'!A:A))</f>
        <v/>
      </c>
      <c r="C5082" s="33"/>
      <c r="D5082" s="34"/>
      <c r="E5082" s="34"/>
      <c r="L5082" s="37"/>
      <c r="M5082" s="38" t="str">
        <f t="shared" si="162"/>
        <v/>
      </c>
      <c r="N5082" s="39" t="str">
        <f t="shared" si="163"/>
        <v/>
      </c>
    </row>
    <row r="5083" spans="2:14" x14ac:dyDescent="0.25">
      <c r="B5083" s="16" t="str">
        <f>IF(C5083="","",SUMIF('Account Ref'!B:B,'Trade Sheet'!C5083,'Account Ref'!A:A))</f>
        <v/>
      </c>
      <c r="C5083" s="33"/>
      <c r="D5083" s="34"/>
      <c r="E5083" s="34"/>
      <c r="L5083" s="37"/>
      <c r="M5083" s="38" t="str">
        <f t="shared" si="162"/>
        <v/>
      </c>
      <c r="N5083" s="39" t="str">
        <f t="shared" si="163"/>
        <v/>
      </c>
    </row>
    <row r="5084" spans="2:14" x14ac:dyDescent="0.25">
      <c r="B5084" s="16" t="str">
        <f>IF(C5084="","",SUMIF('Account Ref'!B:B,'Trade Sheet'!C5084,'Account Ref'!A:A))</f>
        <v/>
      </c>
      <c r="C5084" s="33"/>
      <c r="D5084" s="34"/>
      <c r="E5084" s="34"/>
      <c r="L5084" s="37"/>
      <c r="M5084" s="38" t="str">
        <f t="shared" si="162"/>
        <v/>
      </c>
      <c r="N5084" s="39" t="str">
        <f t="shared" si="163"/>
        <v/>
      </c>
    </row>
    <row r="5085" spans="2:14" x14ac:dyDescent="0.25">
      <c r="B5085" s="16" t="str">
        <f>IF(C5085="","",SUMIF('Account Ref'!B:B,'Trade Sheet'!C5085,'Account Ref'!A:A))</f>
        <v/>
      </c>
      <c r="C5085" s="33"/>
      <c r="D5085" s="34"/>
      <c r="E5085" s="34"/>
      <c r="L5085" s="37"/>
      <c r="M5085" s="38" t="str">
        <f t="shared" si="162"/>
        <v/>
      </c>
      <c r="N5085" s="39" t="str">
        <f t="shared" si="163"/>
        <v/>
      </c>
    </row>
    <row r="5086" spans="2:14" x14ac:dyDescent="0.25">
      <c r="B5086" s="16" t="str">
        <f>IF(C5086="","",SUMIF('Account Ref'!B:B,'Trade Sheet'!C5086,'Account Ref'!A:A))</f>
        <v/>
      </c>
      <c r="C5086" s="33"/>
      <c r="D5086" s="34"/>
      <c r="E5086" s="34"/>
      <c r="L5086" s="37"/>
      <c r="M5086" s="38" t="str">
        <f t="shared" si="162"/>
        <v/>
      </c>
      <c r="N5086" s="39" t="str">
        <f t="shared" si="163"/>
        <v/>
      </c>
    </row>
    <row r="5087" spans="2:14" x14ac:dyDescent="0.25">
      <c r="B5087" s="16" t="str">
        <f>IF(C5087="","",SUMIF('Account Ref'!B:B,'Trade Sheet'!C5087,'Account Ref'!A:A))</f>
        <v/>
      </c>
      <c r="C5087" s="33"/>
      <c r="D5087" s="34"/>
      <c r="E5087" s="34"/>
      <c r="L5087" s="37"/>
      <c r="M5087" s="38" t="str">
        <f t="shared" si="162"/>
        <v/>
      </c>
      <c r="N5087" s="39" t="str">
        <f t="shared" si="163"/>
        <v/>
      </c>
    </row>
    <row r="5088" spans="2:14" x14ac:dyDescent="0.25">
      <c r="B5088" s="16" t="str">
        <f>IF(C5088="","",SUMIF('Account Ref'!B:B,'Trade Sheet'!C5088,'Account Ref'!A:A))</f>
        <v/>
      </c>
      <c r="C5088" s="33"/>
      <c r="D5088" s="34"/>
      <c r="E5088" s="34"/>
      <c r="L5088" s="37"/>
      <c r="M5088" s="38" t="str">
        <f t="shared" si="162"/>
        <v/>
      </c>
      <c r="N5088" s="39" t="str">
        <f t="shared" si="163"/>
        <v/>
      </c>
    </row>
    <row r="5089" spans="2:14" x14ac:dyDescent="0.25">
      <c r="B5089" s="16" t="str">
        <f>IF(C5089="","",SUMIF('Account Ref'!B:B,'Trade Sheet'!C5089,'Account Ref'!A:A))</f>
        <v/>
      </c>
      <c r="C5089" s="33"/>
      <c r="D5089" s="34"/>
      <c r="E5089" s="34"/>
      <c r="L5089" s="37"/>
      <c r="M5089" s="38" t="str">
        <f t="shared" si="162"/>
        <v/>
      </c>
      <c r="N5089" s="39" t="str">
        <f t="shared" si="163"/>
        <v/>
      </c>
    </row>
    <row r="5090" spans="2:14" x14ac:dyDescent="0.25">
      <c r="B5090" s="16" t="str">
        <f>IF(C5090="","",SUMIF('Account Ref'!B:B,'Trade Sheet'!C5090,'Account Ref'!A:A))</f>
        <v/>
      </c>
      <c r="C5090" s="33"/>
      <c r="D5090" s="34"/>
      <c r="E5090" s="34"/>
      <c r="L5090" s="37"/>
      <c r="M5090" s="38" t="str">
        <f t="shared" si="162"/>
        <v/>
      </c>
      <c r="N5090" s="39" t="str">
        <f t="shared" si="163"/>
        <v/>
      </c>
    </row>
    <row r="5091" spans="2:14" x14ac:dyDescent="0.25">
      <c r="B5091" s="16" t="str">
        <f>IF(C5091="","",SUMIF('Account Ref'!B:B,'Trade Sheet'!C5091,'Account Ref'!A:A))</f>
        <v/>
      </c>
      <c r="C5091" s="33"/>
      <c r="D5091" s="34"/>
      <c r="E5091" s="34"/>
      <c r="L5091" s="37"/>
      <c r="M5091" s="38" t="str">
        <f t="shared" si="162"/>
        <v/>
      </c>
      <c r="N5091" s="39" t="str">
        <f t="shared" si="163"/>
        <v/>
      </c>
    </row>
    <row r="5092" spans="2:14" x14ac:dyDescent="0.25">
      <c r="B5092" s="16" t="str">
        <f>IF(C5092="","",SUMIF('Account Ref'!B:B,'Trade Sheet'!C5092,'Account Ref'!A:A))</f>
        <v/>
      </c>
      <c r="C5092" s="33"/>
      <c r="D5092" s="34"/>
      <c r="E5092" s="34"/>
      <c r="L5092" s="37"/>
      <c r="M5092" s="38" t="str">
        <f t="shared" si="162"/>
        <v/>
      </c>
      <c r="N5092" s="39" t="str">
        <f t="shared" si="163"/>
        <v/>
      </c>
    </row>
    <row r="5093" spans="2:14" x14ac:dyDescent="0.25">
      <c r="B5093" s="16" t="str">
        <f>IF(C5093="","",SUMIF('Account Ref'!B:B,'Trade Sheet'!C5093,'Account Ref'!A:A))</f>
        <v/>
      </c>
      <c r="C5093" s="33"/>
      <c r="D5093" s="34"/>
      <c r="E5093" s="34"/>
      <c r="L5093" s="37"/>
      <c r="M5093" s="38" t="str">
        <f t="shared" si="162"/>
        <v/>
      </c>
      <c r="N5093" s="39" t="str">
        <f t="shared" si="163"/>
        <v/>
      </c>
    </row>
    <row r="5094" spans="2:14" x14ac:dyDescent="0.25">
      <c r="B5094" s="16" t="str">
        <f>IF(C5094="","",SUMIF('Account Ref'!B:B,'Trade Sheet'!C5094,'Account Ref'!A:A))</f>
        <v/>
      </c>
      <c r="C5094" s="33"/>
      <c r="D5094" s="34"/>
      <c r="E5094" s="34"/>
      <c r="L5094" s="37"/>
      <c r="M5094" s="38" t="str">
        <f t="shared" si="162"/>
        <v/>
      </c>
      <c r="N5094" s="39" t="str">
        <f t="shared" si="163"/>
        <v/>
      </c>
    </row>
    <row r="5095" spans="2:14" x14ac:dyDescent="0.25">
      <c r="B5095" s="16" t="str">
        <f>IF(C5095="","",SUMIF('Account Ref'!B:B,'Trade Sheet'!C5095,'Account Ref'!A:A))</f>
        <v/>
      </c>
      <c r="C5095" s="33"/>
      <c r="D5095" s="34"/>
      <c r="E5095" s="34"/>
      <c r="L5095" s="37"/>
      <c r="M5095" s="38" t="str">
        <f t="shared" si="162"/>
        <v/>
      </c>
      <c r="N5095" s="39" t="str">
        <f t="shared" si="163"/>
        <v/>
      </c>
    </row>
    <row r="5096" spans="2:14" x14ac:dyDescent="0.25">
      <c r="B5096" s="16" t="str">
        <f>IF(C5096="","",SUMIF('Account Ref'!B:B,'Trade Sheet'!C5096,'Account Ref'!A:A))</f>
        <v/>
      </c>
      <c r="C5096" s="33"/>
      <c r="D5096" s="34"/>
      <c r="E5096" s="34"/>
      <c r="L5096" s="37"/>
      <c r="M5096" s="38" t="str">
        <f t="shared" ref="M5096:M5159" si="164">IF(H5096="","",H5096*L5096)</f>
        <v/>
      </c>
      <c r="N5096" s="39" t="str">
        <f t="shared" ref="N5096:N5159" si="165">IF(M5096="","",I5096*-M5096)</f>
        <v/>
      </c>
    </row>
    <row r="5097" spans="2:14" x14ac:dyDescent="0.25">
      <c r="B5097" s="16" t="str">
        <f>IF(C5097="","",SUMIF('Account Ref'!B:B,'Trade Sheet'!C5097,'Account Ref'!A:A))</f>
        <v/>
      </c>
      <c r="C5097" s="33"/>
      <c r="D5097" s="34"/>
      <c r="E5097" s="34"/>
      <c r="L5097" s="37"/>
      <c r="M5097" s="38" t="str">
        <f t="shared" si="164"/>
        <v/>
      </c>
      <c r="N5097" s="39" t="str">
        <f t="shared" si="165"/>
        <v/>
      </c>
    </row>
    <row r="5098" spans="2:14" x14ac:dyDescent="0.25">
      <c r="B5098" s="16" t="str">
        <f>IF(C5098="","",SUMIF('Account Ref'!B:B,'Trade Sheet'!C5098,'Account Ref'!A:A))</f>
        <v/>
      </c>
      <c r="C5098" s="33"/>
      <c r="D5098" s="34"/>
      <c r="E5098" s="34"/>
      <c r="L5098" s="37"/>
      <c r="M5098" s="38" t="str">
        <f t="shared" si="164"/>
        <v/>
      </c>
      <c r="N5098" s="39" t="str">
        <f t="shared" si="165"/>
        <v/>
      </c>
    </row>
    <row r="5099" spans="2:14" x14ac:dyDescent="0.25">
      <c r="B5099" s="16" t="str">
        <f>IF(C5099="","",SUMIF('Account Ref'!B:B,'Trade Sheet'!C5099,'Account Ref'!A:A))</f>
        <v/>
      </c>
      <c r="C5099" s="33"/>
      <c r="D5099" s="34"/>
      <c r="E5099" s="34"/>
      <c r="L5099" s="37"/>
      <c r="M5099" s="38" t="str">
        <f t="shared" si="164"/>
        <v/>
      </c>
      <c r="N5099" s="39" t="str">
        <f t="shared" si="165"/>
        <v/>
      </c>
    </row>
    <row r="5100" spans="2:14" x14ac:dyDescent="0.25">
      <c r="B5100" s="16" t="str">
        <f>IF(C5100="","",SUMIF('Account Ref'!B:B,'Trade Sheet'!C5100,'Account Ref'!A:A))</f>
        <v/>
      </c>
      <c r="C5100" s="33"/>
      <c r="D5100" s="34"/>
      <c r="E5100" s="34"/>
      <c r="L5100" s="37"/>
      <c r="M5100" s="38" t="str">
        <f t="shared" si="164"/>
        <v/>
      </c>
      <c r="N5100" s="39" t="str">
        <f t="shared" si="165"/>
        <v/>
      </c>
    </row>
    <row r="5101" spans="2:14" x14ac:dyDescent="0.25">
      <c r="B5101" s="16" t="str">
        <f>IF(C5101="","",SUMIF('Account Ref'!B:B,'Trade Sheet'!C5101,'Account Ref'!A:A))</f>
        <v/>
      </c>
      <c r="C5101" s="33"/>
      <c r="D5101" s="34"/>
      <c r="E5101" s="34"/>
      <c r="L5101" s="37"/>
      <c r="M5101" s="38" t="str">
        <f t="shared" si="164"/>
        <v/>
      </c>
      <c r="N5101" s="39" t="str">
        <f t="shared" si="165"/>
        <v/>
      </c>
    </row>
    <row r="5102" spans="2:14" x14ac:dyDescent="0.25">
      <c r="B5102" s="16" t="str">
        <f>IF(C5102="","",SUMIF('Account Ref'!B:B,'Trade Sheet'!C5102,'Account Ref'!A:A))</f>
        <v/>
      </c>
      <c r="C5102" s="33"/>
      <c r="D5102" s="34"/>
      <c r="E5102" s="34"/>
      <c r="L5102" s="37"/>
      <c r="M5102" s="38" t="str">
        <f t="shared" si="164"/>
        <v/>
      </c>
      <c r="N5102" s="39" t="str">
        <f t="shared" si="165"/>
        <v/>
      </c>
    </row>
    <row r="5103" spans="2:14" x14ac:dyDescent="0.25">
      <c r="B5103" s="16" t="str">
        <f>IF(C5103="","",SUMIF('Account Ref'!B:B,'Trade Sheet'!C5103,'Account Ref'!A:A))</f>
        <v/>
      </c>
      <c r="C5103" s="33"/>
      <c r="D5103" s="34"/>
      <c r="E5103" s="34"/>
      <c r="L5103" s="37"/>
      <c r="M5103" s="38" t="str">
        <f t="shared" si="164"/>
        <v/>
      </c>
      <c r="N5103" s="39" t="str">
        <f t="shared" si="165"/>
        <v/>
      </c>
    </row>
    <row r="5104" spans="2:14" x14ac:dyDescent="0.25">
      <c r="B5104" s="16" t="str">
        <f>IF(C5104="","",SUMIF('Account Ref'!B:B,'Trade Sheet'!C5104,'Account Ref'!A:A))</f>
        <v/>
      </c>
      <c r="C5104" s="33"/>
      <c r="D5104" s="34"/>
      <c r="E5104" s="34"/>
      <c r="L5104" s="37"/>
      <c r="M5104" s="38" t="str">
        <f t="shared" si="164"/>
        <v/>
      </c>
      <c r="N5104" s="39" t="str">
        <f t="shared" si="165"/>
        <v/>
      </c>
    </row>
    <row r="5105" spans="2:14" x14ac:dyDescent="0.25">
      <c r="B5105" s="16" t="str">
        <f>IF(C5105="","",SUMIF('Account Ref'!B:B,'Trade Sheet'!C5105,'Account Ref'!A:A))</f>
        <v/>
      </c>
      <c r="C5105" s="33"/>
      <c r="D5105" s="34"/>
      <c r="E5105" s="34"/>
      <c r="L5105" s="37"/>
      <c r="M5105" s="38" t="str">
        <f t="shared" si="164"/>
        <v/>
      </c>
      <c r="N5105" s="39" t="str">
        <f t="shared" si="165"/>
        <v/>
      </c>
    </row>
    <row r="5106" spans="2:14" x14ac:dyDescent="0.25">
      <c r="B5106" s="16" t="str">
        <f>IF(C5106="","",SUMIF('Account Ref'!B:B,'Trade Sheet'!C5106,'Account Ref'!A:A))</f>
        <v/>
      </c>
      <c r="C5106" s="33"/>
      <c r="D5106" s="34"/>
      <c r="E5106" s="34"/>
      <c r="L5106" s="37"/>
      <c r="M5106" s="38" t="str">
        <f t="shared" si="164"/>
        <v/>
      </c>
      <c r="N5106" s="39" t="str">
        <f t="shared" si="165"/>
        <v/>
      </c>
    </row>
    <row r="5107" spans="2:14" x14ac:dyDescent="0.25">
      <c r="B5107" s="16" t="str">
        <f>IF(C5107="","",SUMIF('Account Ref'!B:B,'Trade Sheet'!C5107,'Account Ref'!A:A))</f>
        <v/>
      </c>
      <c r="C5107" s="33"/>
      <c r="D5107" s="34"/>
      <c r="E5107" s="34"/>
      <c r="L5107" s="37"/>
      <c r="M5107" s="38" t="str">
        <f t="shared" si="164"/>
        <v/>
      </c>
      <c r="N5107" s="39" t="str">
        <f t="shared" si="165"/>
        <v/>
      </c>
    </row>
    <row r="5108" spans="2:14" x14ac:dyDescent="0.25">
      <c r="B5108" s="16" t="str">
        <f>IF(C5108="","",SUMIF('Account Ref'!B:B,'Trade Sheet'!C5108,'Account Ref'!A:A))</f>
        <v/>
      </c>
      <c r="C5108" s="33"/>
      <c r="D5108" s="34"/>
      <c r="E5108" s="34"/>
      <c r="L5108" s="37"/>
      <c r="M5108" s="38" t="str">
        <f t="shared" si="164"/>
        <v/>
      </c>
      <c r="N5108" s="39" t="str">
        <f t="shared" si="165"/>
        <v/>
      </c>
    </row>
    <row r="5109" spans="2:14" x14ac:dyDescent="0.25">
      <c r="B5109" s="16" t="str">
        <f>IF(C5109="","",SUMIF('Account Ref'!B:B,'Trade Sheet'!C5109,'Account Ref'!A:A))</f>
        <v/>
      </c>
      <c r="C5109" s="33"/>
      <c r="D5109" s="34"/>
      <c r="E5109" s="34"/>
      <c r="L5109" s="37"/>
      <c r="M5109" s="38" t="str">
        <f t="shared" si="164"/>
        <v/>
      </c>
      <c r="N5109" s="39" t="str">
        <f t="shared" si="165"/>
        <v/>
      </c>
    </row>
    <row r="5110" spans="2:14" x14ac:dyDescent="0.25">
      <c r="B5110" s="16" t="str">
        <f>IF(C5110="","",SUMIF('Account Ref'!B:B,'Trade Sheet'!C5110,'Account Ref'!A:A))</f>
        <v/>
      </c>
      <c r="C5110" s="33"/>
      <c r="D5110" s="34"/>
      <c r="E5110" s="34"/>
      <c r="L5110" s="37"/>
      <c r="M5110" s="38" t="str">
        <f t="shared" si="164"/>
        <v/>
      </c>
      <c r="N5110" s="39" t="str">
        <f t="shared" si="165"/>
        <v/>
      </c>
    </row>
    <row r="5111" spans="2:14" x14ac:dyDescent="0.25">
      <c r="B5111" s="16" t="str">
        <f>IF(C5111="","",SUMIF('Account Ref'!B:B,'Trade Sheet'!C5111,'Account Ref'!A:A))</f>
        <v/>
      </c>
      <c r="C5111" s="33"/>
      <c r="D5111" s="34"/>
      <c r="E5111" s="34"/>
      <c r="L5111" s="37"/>
      <c r="M5111" s="38" t="str">
        <f t="shared" si="164"/>
        <v/>
      </c>
      <c r="N5111" s="39" t="str">
        <f t="shared" si="165"/>
        <v/>
      </c>
    </row>
    <row r="5112" spans="2:14" x14ac:dyDescent="0.25">
      <c r="B5112" s="16" t="str">
        <f>IF(C5112="","",SUMIF('Account Ref'!B:B,'Trade Sheet'!C5112,'Account Ref'!A:A))</f>
        <v/>
      </c>
      <c r="C5112" s="33"/>
      <c r="D5112" s="34"/>
      <c r="E5112" s="34"/>
      <c r="L5112" s="37"/>
      <c r="M5112" s="38" t="str">
        <f t="shared" si="164"/>
        <v/>
      </c>
      <c r="N5112" s="39" t="str">
        <f t="shared" si="165"/>
        <v/>
      </c>
    </row>
    <row r="5113" spans="2:14" x14ac:dyDescent="0.25">
      <c r="B5113" s="16" t="str">
        <f>IF(C5113="","",SUMIF('Account Ref'!B:B,'Trade Sheet'!C5113,'Account Ref'!A:A))</f>
        <v/>
      </c>
      <c r="C5113" s="33"/>
      <c r="D5113" s="34"/>
      <c r="E5113" s="34"/>
      <c r="L5113" s="37"/>
      <c r="M5113" s="38" t="str">
        <f t="shared" si="164"/>
        <v/>
      </c>
      <c r="N5113" s="39" t="str">
        <f t="shared" si="165"/>
        <v/>
      </c>
    </row>
    <row r="5114" spans="2:14" x14ac:dyDescent="0.25">
      <c r="B5114" s="16" t="str">
        <f>IF(C5114="","",SUMIF('Account Ref'!B:B,'Trade Sheet'!C5114,'Account Ref'!A:A))</f>
        <v/>
      </c>
      <c r="C5114" s="33"/>
      <c r="D5114" s="34"/>
      <c r="E5114" s="34"/>
      <c r="L5114" s="37"/>
      <c r="M5114" s="38" t="str">
        <f t="shared" si="164"/>
        <v/>
      </c>
      <c r="N5114" s="39" t="str">
        <f t="shared" si="165"/>
        <v/>
      </c>
    </row>
    <row r="5115" spans="2:14" x14ac:dyDescent="0.25">
      <c r="B5115" s="16" t="str">
        <f>IF(C5115="","",SUMIF('Account Ref'!B:B,'Trade Sheet'!C5115,'Account Ref'!A:A))</f>
        <v/>
      </c>
      <c r="C5115" s="33"/>
      <c r="D5115" s="34"/>
      <c r="E5115" s="34"/>
      <c r="L5115" s="37"/>
      <c r="M5115" s="38" t="str">
        <f t="shared" si="164"/>
        <v/>
      </c>
      <c r="N5115" s="39" t="str">
        <f t="shared" si="165"/>
        <v/>
      </c>
    </row>
    <row r="5116" spans="2:14" x14ac:dyDescent="0.25">
      <c r="B5116" s="16" t="str">
        <f>IF(C5116="","",SUMIF('Account Ref'!B:B,'Trade Sheet'!C5116,'Account Ref'!A:A))</f>
        <v/>
      </c>
      <c r="C5116" s="33"/>
      <c r="D5116" s="34"/>
      <c r="E5116" s="34"/>
      <c r="L5116" s="37"/>
      <c r="M5116" s="38" t="str">
        <f t="shared" si="164"/>
        <v/>
      </c>
      <c r="N5116" s="39" t="str">
        <f t="shared" si="165"/>
        <v/>
      </c>
    </row>
    <row r="5117" spans="2:14" x14ac:dyDescent="0.25">
      <c r="B5117" s="16" t="str">
        <f>IF(C5117="","",SUMIF('Account Ref'!B:B,'Trade Sheet'!C5117,'Account Ref'!A:A))</f>
        <v/>
      </c>
      <c r="C5117" s="33"/>
      <c r="D5117" s="34"/>
      <c r="E5117" s="34"/>
      <c r="L5117" s="37"/>
      <c r="M5117" s="38" t="str">
        <f t="shared" si="164"/>
        <v/>
      </c>
      <c r="N5117" s="39" t="str">
        <f t="shared" si="165"/>
        <v/>
      </c>
    </row>
    <row r="5118" spans="2:14" x14ac:dyDescent="0.25">
      <c r="B5118" s="16" t="str">
        <f>IF(C5118="","",SUMIF('Account Ref'!B:B,'Trade Sheet'!C5118,'Account Ref'!A:A))</f>
        <v/>
      </c>
      <c r="C5118" s="33"/>
      <c r="D5118" s="34"/>
      <c r="E5118" s="34"/>
      <c r="L5118" s="37"/>
      <c r="M5118" s="38" t="str">
        <f t="shared" si="164"/>
        <v/>
      </c>
      <c r="N5118" s="39" t="str">
        <f t="shared" si="165"/>
        <v/>
      </c>
    </row>
    <row r="5119" spans="2:14" x14ac:dyDescent="0.25">
      <c r="B5119" s="16" t="str">
        <f>IF(C5119="","",SUMIF('Account Ref'!B:B,'Trade Sheet'!C5119,'Account Ref'!A:A))</f>
        <v/>
      </c>
      <c r="C5119" s="33"/>
      <c r="D5119" s="34"/>
      <c r="E5119" s="34"/>
      <c r="L5119" s="37"/>
      <c r="M5119" s="38" t="str">
        <f t="shared" si="164"/>
        <v/>
      </c>
      <c r="N5119" s="39" t="str">
        <f t="shared" si="165"/>
        <v/>
      </c>
    </row>
    <row r="5120" spans="2:14" x14ac:dyDescent="0.25">
      <c r="B5120" s="16" t="str">
        <f>IF(C5120="","",SUMIF('Account Ref'!B:B,'Trade Sheet'!C5120,'Account Ref'!A:A))</f>
        <v/>
      </c>
      <c r="C5120" s="33"/>
      <c r="D5120" s="34"/>
      <c r="E5120" s="34"/>
      <c r="L5120" s="37"/>
      <c r="M5120" s="38" t="str">
        <f t="shared" si="164"/>
        <v/>
      </c>
      <c r="N5120" s="39" t="str">
        <f t="shared" si="165"/>
        <v/>
      </c>
    </row>
    <row r="5121" spans="2:14" x14ac:dyDescent="0.25">
      <c r="B5121" s="16" t="str">
        <f>IF(C5121="","",SUMIF('Account Ref'!B:B,'Trade Sheet'!C5121,'Account Ref'!A:A))</f>
        <v/>
      </c>
      <c r="C5121" s="33"/>
      <c r="D5121" s="34"/>
      <c r="E5121" s="34"/>
      <c r="L5121" s="37"/>
      <c r="M5121" s="38" t="str">
        <f t="shared" si="164"/>
        <v/>
      </c>
      <c r="N5121" s="39" t="str">
        <f t="shared" si="165"/>
        <v/>
      </c>
    </row>
    <row r="5122" spans="2:14" x14ac:dyDescent="0.25">
      <c r="B5122" s="16" t="str">
        <f>IF(C5122="","",SUMIF('Account Ref'!B:B,'Trade Sheet'!C5122,'Account Ref'!A:A))</f>
        <v/>
      </c>
      <c r="C5122" s="33"/>
      <c r="D5122" s="34"/>
      <c r="E5122" s="34"/>
      <c r="L5122" s="37"/>
      <c r="M5122" s="38" t="str">
        <f t="shared" si="164"/>
        <v/>
      </c>
      <c r="N5122" s="39" t="str">
        <f t="shared" si="165"/>
        <v/>
      </c>
    </row>
    <row r="5123" spans="2:14" x14ac:dyDescent="0.25">
      <c r="B5123" s="16" t="str">
        <f>IF(C5123="","",SUMIF('Account Ref'!B:B,'Trade Sheet'!C5123,'Account Ref'!A:A))</f>
        <v/>
      </c>
      <c r="C5123" s="33"/>
      <c r="D5123" s="34"/>
      <c r="E5123" s="34"/>
      <c r="L5123" s="37"/>
      <c r="M5123" s="38" t="str">
        <f t="shared" si="164"/>
        <v/>
      </c>
      <c r="N5123" s="39" t="str">
        <f t="shared" si="165"/>
        <v/>
      </c>
    </row>
    <row r="5124" spans="2:14" x14ac:dyDescent="0.25">
      <c r="B5124" s="16" t="str">
        <f>IF(C5124="","",SUMIF('Account Ref'!B:B,'Trade Sheet'!C5124,'Account Ref'!A:A))</f>
        <v/>
      </c>
      <c r="C5124" s="33"/>
      <c r="D5124" s="34"/>
      <c r="E5124" s="34"/>
      <c r="L5124" s="37"/>
      <c r="M5124" s="38" t="str">
        <f t="shared" si="164"/>
        <v/>
      </c>
      <c r="N5124" s="39" t="str">
        <f t="shared" si="165"/>
        <v/>
      </c>
    </row>
    <row r="5125" spans="2:14" x14ac:dyDescent="0.25">
      <c r="B5125" s="16" t="str">
        <f>IF(C5125="","",SUMIF('Account Ref'!B:B,'Trade Sheet'!C5125,'Account Ref'!A:A))</f>
        <v/>
      </c>
      <c r="C5125" s="33"/>
      <c r="D5125" s="34"/>
      <c r="E5125" s="34"/>
      <c r="L5125" s="37"/>
      <c r="M5125" s="38" t="str">
        <f t="shared" si="164"/>
        <v/>
      </c>
      <c r="N5125" s="39" t="str">
        <f t="shared" si="165"/>
        <v/>
      </c>
    </row>
    <row r="5126" spans="2:14" x14ac:dyDescent="0.25">
      <c r="B5126" s="16" t="str">
        <f>IF(C5126="","",SUMIF('Account Ref'!B:B,'Trade Sheet'!C5126,'Account Ref'!A:A))</f>
        <v/>
      </c>
      <c r="C5126" s="33"/>
      <c r="D5126" s="34"/>
      <c r="E5126" s="34"/>
      <c r="L5126" s="37"/>
      <c r="M5126" s="38" t="str">
        <f t="shared" si="164"/>
        <v/>
      </c>
      <c r="N5126" s="39" t="str">
        <f t="shared" si="165"/>
        <v/>
      </c>
    </row>
    <row r="5127" spans="2:14" x14ac:dyDescent="0.25">
      <c r="B5127" s="16" t="str">
        <f>IF(C5127="","",SUMIF('Account Ref'!B:B,'Trade Sheet'!C5127,'Account Ref'!A:A))</f>
        <v/>
      </c>
      <c r="C5127" s="33"/>
      <c r="D5127" s="34"/>
      <c r="E5127" s="34"/>
      <c r="L5127" s="37"/>
      <c r="M5127" s="38" t="str">
        <f t="shared" si="164"/>
        <v/>
      </c>
      <c r="N5127" s="39" t="str">
        <f t="shared" si="165"/>
        <v/>
      </c>
    </row>
    <row r="5128" spans="2:14" x14ac:dyDescent="0.25">
      <c r="B5128" s="16" t="str">
        <f>IF(C5128="","",SUMIF('Account Ref'!B:B,'Trade Sheet'!C5128,'Account Ref'!A:A))</f>
        <v/>
      </c>
      <c r="C5128" s="33"/>
      <c r="D5128" s="34"/>
      <c r="E5128" s="34"/>
      <c r="L5128" s="37"/>
      <c r="M5128" s="38" t="str">
        <f t="shared" si="164"/>
        <v/>
      </c>
      <c r="N5128" s="39" t="str">
        <f t="shared" si="165"/>
        <v/>
      </c>
    </row>
    <row r="5129" spans="2:14" x14ac:dyDescent="0.25">
      <c r="B5129" s="16" t="str">
        <f>IF(C5129="","",SUMIF('Account Ref'!B:B,'Trade Sheet'!C5129,'Account Ref'!A:A))</f>
        <v/>
      </c>
      <c r="C5129" s="33"/>
      <c r="D5129" s="34"/>
      <c r="E5129" s="34"/>
      <c r="L5129" s="37"/>
      <c r="M5129" s="38" t="str">
        <f t="shared" si="164"/>
        <v/>
      </c>
      <c r="N5129" s="39" t="str">
        <f t="shared" si="165"/>
        <v/>
      </c>
    </row>
    <row r="5130" spans="2:14" x14ac:dyDescent="0.25">
      <c r="B5130" s="16" t="str">
        <f>IF(C5130="","",SUMIF('Account Ref'!B:B,'Trade Sheet'!C5130,'Account Ref'!A:A))</f>
        <v/>
      </c>
      <c r="C5130" s="33"/>
      <c r="D5130" s="34"/>
      <c r="E5130" s="34"/>
      <c r="L5130" s="37"/>
      <c r="M5130" s="38" t="str">
        <f t="shared" si="164"/>
        <v/>
      </c>
      <c r="N5130" s="39" t="str">
        <f t="shared" si="165"/>
        <v/>
      </c>
    </row>
    <row r="5131" spans="2:14" x14ac:dyDescent="0.25">
      <c r="B5131" s="16" t="str">
        <f>IF(C5131="","",SUMIF('Account Ref'!B:B,'Trade Sheet'!C5131,'Account Ref'!A:A))</f>
        <v/>
      </c>
      <c r="C5131" s="33"/>
      <c r="D5131" s="34"/>
      <c r="E5131" s="34"/>
      <c r="L5131" s="37"/>
      <c r="M5131" s="38" t="str">
        <f t="shared" si="164"/>
        <v/>
      </c>
      <c r="N5131" s="39" t="str">
        <f t="shared" si="165"/>
        <v/>
      </c>
    </row>
    <row r="5132" spans="2:14" x14ac:dyDescent="0.25">
      <c r="B5132" s="16" t="str">
        <f>IF(C5132="","",SUMIF('Account Ref'!B:B,'Trade Sheet'!C5132,'Account Ref'!A:A))</f>
        <v/>
      </c>
      <c r="C5132" s="33"/>
      <c r="D5132" s="34"/>
      <c r="E5132" s="34"/>
      <c r="L5132" s="37"/>
      <c r="M5132" s="38" t="str">
        <f t="shared" si="164"/>
        <v/>
      </c>
      <c r="N5132" s="39" t="str">
        <f t="shared" si="165"/>
        <v/>
      </c>
    </row>
    <row r="5133" spans="2:14" x14ac:dyDescent="0.25">
      <c r="B5133" s="16" t="str">
        <f>IF(C5133="","",SUMIF('Account Ref'!B:B,'Trade Sheet'!C5133,'Account Ref'!A:A))</f>
        <v/>
      </c>
      <c r="C5133" s="33"/>
      <c r="D5133" s="34"/>
      <c r="E5133" s="34"/>
      <c r="L5133" s="37"/>
      <c r="M5133" s="38" t="str">
        <f t="shared" si="164"/>
        <v/>
      </c>
      <c r="N5133" s="39" t="str">
        <f t="shared" si="165"/>
        <v/>
      </c>
    </row>
    <row r="5134" spans="2:14" x14ac:dyDescent="0.25">
      <c r="B5134" s="16" t="str">
        <f>IF(C5134="","",SUMIF('Account Ref'!B:B,'Trade Sheet'!C5134,'Account Ref'!A:A))</f>
        <v/>
      </c>
      <c r="C5134" s="33"/>
      <c r="D5134" s="34"/>
      <c r="E5134" s="34"/>
      <c r="L5134" s="37"/>
      <c r="M5134" s="38" t="str">
        <f t="shared" si="164"/>
        <v/>
      </c>
      <c r="N5134" s="39" t="str">
        <f t="shared" si="165"/>
        <v/>
      </c>
    </row>
    <row r="5135" spans="2:14" x14ac:dyDescent="0.25">
      <c r="B5135" s="16" t="str">
        <f>IF(C5135="","",SUMIF('Account Ref'!B:B,'Trade Sheet'!C5135,'Account Ref'!A:A))</f>
        <v/>
      </c>
      <c r="C5135" s="33"/>
      <c r="D5135" s="34"/>
      <c r="E5135" s="34"/>
      <c r="L5135" s="37"/>
      <c r="M5135" s="38" t="str">
        <f t="shared" si="164"/>
        <v/>
      </c>
      <c r="N5135" s="39" t="str">
        <f t="shared" si="165"/>
        <v/>
      </c>
    </row>
    <row r="5136" spans="2:14" x14ac:dyDescent="0.25">
      <c r="B5136" s="16" t="str">
        <f>IF(C5136="","",SUMIF('Account Ref'!B:B,'Trade Sheet'!C5136,'Account Ref'!A:A))</f>
        <v/>
      </c>
      <c r="C5136" s="33"/>
      <c r="D5136" s="34"/>
      <c r="E5136" s="34"/>
      <c r="L5136" s="37"/>
      <c r="M5136" s="38" t="str">
        <f t="shared" si="164"/>
        <v/>
      </c>
      <c r="N5136" s="39" t="str">
        <f t="shared" si="165"/>
        <v/>
      </c>
    </row>
    <row r="5137" spans="2:14" x14ac:dyDescent="0.25">
      <c r="B5137" s="16" t="str">
        <f>IF(C5137="","",SUMIF('Account Ref'!B:B,'Trade Sheet'!C5137,'Account Ref'!A:A))</f>
        <v/>
      </c>
      <c r="C5137" s="33"/>
      <c r="D5137" s="34"/>
      <c r="E5137" s="34"/>
      <c r="L5137" s="37"/>
      <c r="M5137" s="38" t="str">
        <f t="shared" si="164"/>
        <v/>
      </c>
      <c r="N5137" s="39" t="str">
        <f t="shared" si="165"/>
        <v/>
      </c>
    </row>
    <row r="5138" spans="2:14" x14ac:dyDescent="0.25">
      <c r="B5138" s="16" t="str">
        <f>IF(C5138="","",SUMIF('Account Ref'!B:B,'Trade Sheet'!C5138,'Account Ref'!A:A))</f>
        <v/>
      </c>
      <c r="C5138" s="33"/>
      <c r="D5138" s="34"/>
      <c r="E5138" s="34"/>
      <c r="L5138" s="37"/>
      <c r="M5138" s="38" t="str">
        <f t="shared" si="164"/>
        <v/>
      </c>
      <c r="N5138" s="39" t="str">
        <f t="shared" si="165"/>
        <v/>
      </c>
    </row>
    <row r="5139" spans="2:14" x14ac:dyDescent="0.25">
      <c r="B5139" s="16" t="str">
        <f>IF(C5139="","",SUMIF('Account Ref'!B:B,'Trade Sheet'!C5139,'Account Ref'!A:A))</f>
        <v/>
      </c>
      <c r="C5139" s="33"/>
      <c r="D5139" s="34"/>
      <c r="E5139" s="34"/>
      <c r="L5139" s="37"/>
      <c r="M5139" s="38" t="str">
        <f t="shared" si="164"/>
        <v/>
      </c>
      <c r="N5139" s="39" t="str">
        <f t="shared" si="165"/>
        <v/>
      </c>
    </row>
    <row r="5140" spans="2:14" x14ac:dyDescent="0.25">
      <c r="B5140" s="16" t="str">
        <f>IF(C5140="","",SUMIF('Account Ref'!B:B,'Trade Sheet'!C5140,'Account Ref'!A:A))</f>
        <v/>
      </c>
      <c r="C5140" s="33"/>
      <c r="D5140" s="34"/>
      <c r="E5140" s="34"/>
      <c r="L5140" s="37"/>
      <c r="M5140" s="38" t="str">
        <f t="shared" si="164"/>
        <v/>
      </c>
      <c r="N5140" s="39" t="str">
        <f t="shared" si="165"/>
        <v/>
      </c>
    </row>
    <row r="5141" spans="2:14" x14ac:dyDescent="0.25">
      <c r="B5141" s="16" t="str">
        <f>IF(C5141="","",SUMIF('Account Ref'!B:B,'Trade Sheet'!C5141,'Account Ref'!A:A))</f>
        <v/>
      </c>
      <c r="C5141" s="33"/>
      <c r="D5141" s="34"/>
      <c r="E5141" s="34"/>
      <c r="L5141" s="37"/>
      <c r="M5141" s="38" t="str">
        <f t="shared" si="164"/>
        <v/>
      </c>
      <c r="N5141" s="39" t="str">
        <f t="shared" si="165"/>
        <v/>
      </c>
    </row>
    <row r="5142" spans="2:14" x14ac:dyDescent="0.25">
      <c r="B5142" s="16" t="str">
        <f>IF(C5142="","",SUMIF('Account Ref'!B:B,'Trade Sheet'!C5142,'Account Ref'!A:A))</f>
        <v/>
      </c>
      <c r="C5142" s="33"/>
      <c r="D5142" s="34"/>
      <c r="E5142" s="34"/>
      <c r="L5142" s="37"/>
      <c r="M5142" s="38" t="str">
        <f t="shared" si="164"/>
        <v/>
      </c>
      <c r="N5142" s="39" t="str">
        <f t="shared" si="165"/>
        <v/>
      </c>
    </row>
    <row r="5143" spans="2:14" x14ac:dyDescent="0.25">
      <c r="B5143" s="16" t="str">
        <f>IF(C5143="","",SUMIF('Account Ref'!B:B,'Trade Sheet'!C5143,'Account Ref'!A:A))</f>
        <v/>
      </c>
      <c r="C5143" s="33"/>
      <c r="D5143" s="34"/>
      <c r="E5143" s="34"/>
      <c r="L5143" s="37"/>
      <c r="M5143" s="38" t="str">
        <f t="shared" si="164"/>
        <v/>
      </c>
      <c r="N5143" s="39" t="str">
        <f t="shared" si="165"/>
        <v/>
      </c>
    </row>
    <row r="5144" spans="2:14" x14ac:dyDescent="0.25">
      <c r="B5144" s="16" t="str">
        <f>IF(C5144="","",SUMIF('Account Ref'!B:B,'Trade Sheet'!C5144,'Account Ref'!A:A))</f>
        <v/>
      </c>
      <c r="C5144" s="33"/>
      <c r="D5144" s="34"/>
      <c r="E5144" s="34"/>
      <c r="L5144" s="37"/>
      <c r="M5144" s="38" t="str">
        <f t="shared" si="164"/>
        <v/>
      </c>
      <c r="N5144" s="39" t="str">
        <f t="shared" si="165"/>
        <v/>
      </c>
    </row>
    <row r="5145" spans="2:14" x14ac:dyDescent="0.25">
      <c r="B5145" s="16" t="str">
        <f>IF(C5145="","",SUMIF('Account Ref'!B:B,'Trade Sheet'!C5145,'Account Ref'!A:A))</f>
        <v/>
      </c>
      <c r="C5145" s="33"/>
      <c r="D5145" s="34"/>
      <c r="E5145" s="34"/>
      <c r="L5145" s="37"/>
      <c r="M5145" s="38" t="str">
        <f t="shared" si="164"/>
        <v/>
      </c>
      <c r="N5145" s="39" t="str">
        <f t="shared" si="165"/>
        <v/>
      </c>
    </row>
    <row r="5146" spans="2:14" x14ac:dyDescent="0.25">
      <c r="B5146" s="16" t="str">
        <f>IF(C5146="","",SUMIF('Account Ref'!B:B,'Trade Sheet'!C5146,'Account Ref'!A:A))</f>
        <v/>
      </c>
      <c r="C5146" s="33"/>
      <c r="D5146" s="34"/>
      <c r="E5146" s="34"/>
      <c r="L5146" s="37"/>
      <c r="M5146" s="38" t="str">
        <f t="shared" si="164"/>
        <v/>
      </c>
      <c r="N5146" s="39" t="str">
        <f t="shared" si="165"/>
        <v/>
      </c>
    </row>
    <row r="5147" spans="2:14" x14ac:dyDescent="0.25">
      <c r="B5147" s="16" t="str">
        <f>IF(C5147="","",SUMIF('Account Ref'!B:B,'Trade Sheet'!C5147,'Account Ref'!A:A))</f>
        <v/>
      </c>
      <c r="C5147" s="33"/>
      <c r="D5147" s="34"/>
      <c r="E5147" s="34"/>
      <c r="L5147" s="37"/>
      <c r="M5147" s="38" t="str">
        <f t="shared" si="164"/>
        <v/>
      </c>
      <c r="N5147" s="39" t="str">
        <f t="shared" si="165"/>
        <v/>
      </c>
    </row>
    <row r="5148" spans="2:14" x14ac:dyDescent="0.25">
      <c r="B5148" s="16" t="str">
        <f>IF(C5148="","",SUMIF('Account Ref'!B:B,'Trade Sheet'!C5148,'Account Ref'!A:A))</f>
        <v/>
      </c>
      <c r="C5148" s="33"/>
      <c r="D5148" s="34"/>
      <c r="E5148" s="34"/>
      <c r="L5148" s="37"/>
      <c r="M5148" s="38" t="str">
        <f t="shared" si="164"/>
        <v/>
      </c>
      <c r="N5148" s="39" t="str">
        <f t="shared" si="165"/>
        <v/>
      </c>
    </row>
    <row r="5149" spans="2:14" x14ac:dyDescent="0.25">
      <c r="B5149" s="16" t="str">
        <f>IF(C5149="","",SUMIF('Account Ref'!B:B,'Trade Sheet'!C5149,'Account Ref'!A:A))</f>
        <v/>
      </c>
      <c r="C5149" s="33"/>
      <c r="D5149" s="34"/>
      <c r="E5149" s="34"/>
      <c r="L5149" s="37"/>
      <c r="M5149" s="38" t="str">
        <f t="shared" si="164"/>
        <v/>
      </c>
      <c r="N5149" s="39" t="str">
        <f t="shared" si="165"/>
        <v/>
      </c>
    </row>
    <row r="5150" spans="2:14" x14ac:dyDescent="0.25">
      <c r="B5150" s="16" t="str">
        <f>IF(C5150="","",SUMIF('Account Ref'!B:B,'Trade Sheet'!C5150,'Account Ref'!A:A))</f>
        <v/>
      </c>
      <c r="C5150" s="33"/>
      <c r="D5150" s="34"/>
      <c r="E5150" s="34"/>
      <c r="L5150" s="37"/>
      <c r="M5150" s="38" t="str">
        <f t="shared" si="164"/>
        <v/>
      </c>
      <c r="N5150" s="39" t="str">
        <f t="shared" si="165"/>
        <v/>
      </c>
    </row>
    <row r="5151" spans="2:14" x14ac:dyDescent="0.25">
      <c r="B5151" s="16" t="str">
        <f>IF(C5151="","",SUMIF('Account Ref'!B:B,'Trade Sheet'!C5151,'Account Ref'!A:A))</f>
        <v/>
      </c>
      <c r="C5151" s="33"/>
      <c r="D5151" s="34"/>
      <c r="E5151" s="34"/>
      <c r="L5151" s="37"/>
      <c r="M5151" s="38" t="str">
        <f t="shared" si="164"/>
        <v/>
      </c>
      <c r="N5151" s="39" t="str">
        <f t="shared" si="165"/>
        <v/>
      </c>
    </row>
    <row r="5152" spans="2:14" x14ac:dyDescent="0.25">
      <c r="B5152" s="16" t="str">
        <f>IF(C5152="","",SUMIF('Account Ref'!B:B,'Trade Sheet'!C5152,'Account Ref'!A:A))</f>
        <v/>
      </c>
      <c r="C5152" s="33"/>
      <c r="D5152" s="34"/>
      <c r="E5152" s="34"/>
      <c r="L5152" s="37"/>
      <c r="M5152" s="38" t="str">
        <f t="shared" si="164"/>
        <v/>
      </c>
      <c r="N5152" s="39" t="str">
        <f t="shared" si="165"/>
        <v/>
      </c>
    </row>
    <row r="5153" spans="2:14" x14ac:dyDescent="0.25">
      <c r="B5153" s="16" t="str">
        <f>IF(C5153="","",SUMIF('Account Ref'!B:B,'Trade Sheet'!C5153,'Account Ref'!A:A))</f>
        <v/>
      </c>
      <c r="C5153" s="33"/>
      <c r="D5153" s="34"/>
      <c r="E5153" s="34"/>
      <c r="L5153" s="37"/>
      <c r="M5153" s="38" t="str">
        <f t="shared" si="164"/>
        <v/>
      </c>
      <c r="N5153" s="39" t="str">
        <f t="shared" si="165"/>
        <v/>
      </c>
    </row>
    <row r="5154" spans="2:14" x14ac:dyDescent="0.25">
      <c r="B5154" s="16" t="str">
        <f>IF(C5154="","",SUMIF('Account Ref'!B:B,'Trade Sheet'!C5154,'Account Ref'!A:A))</f>
        <v/>
      </c>
      <c r="C5154" s="33"/>
      <c r="D5154" s="34"/>
      <c r="E5154" s="34"/>
      <c r="L5154" s="37"/>
      <c r="M5154" s="38" t="str">
        <f t="shared" si="164"/>
        <v/>
      </c>
      <c r="N5154" s="39" t="str">
        <f t="shared" si="165"/>
        <v/>
      </c>
    </row>
    <row r="5155" spans="2:14" x14ac:dyDescent="0.25">
      <c r="B5155" s="16" t="str">
        <f>IF(C5155="","",SUMIF('Account Ref'!B:B,'Trade Sheet'!C5155,'Account Ref'!A:A))</f>
        <v/>
      </c>
      <c r="C5155" s="33"/>
      <c r="D5155" s="34"/>
      <c r="E5155" s="34"/>
      <c r="L5155" s="37"/>
      <c r="M5155" s="38" t="str">
        <f t="shared" si="164"/>
        <v/>
      </c>
      <c r="N5155" s="39" t="str">
        <f t="shared" si="165"/>
        <v/>
      </c>
    </row>
    <row r="5156" spans="2:14" x14ac:dyDescent="0.25">
      <c r="B5156" s="16" t="str">
        <f>IF(C5156="","",SUMIF('Account Ref'!B:B,'Trade Sheet'!C5156,'Account Ref'!A:A))</f>
        <v/>
      </c>
      <c r="C5156" s="33"/>
      <c r="D5156" s="34"/>
      <c r="E5156" s="34"/>
      <c r="L5156" s="37"/>
      <c r="M5156" s="38" t="str">
        <f t="shared" si="164"/>
        <v/>
      </c>
      <c r="N5156" s="39" t="str">
        <f t="shared" si="165"/>
        <v/>
      </c>
    </row>
    <row r="5157" spans="2:14" x14ac:dyDescent="0.25">
      <c r="B5157" s="16" t="str">
        <f>IF(C5157="","",SUMIF('Account Ref'!B:B,'Trade Sheet'!C5157,'Account Ref'!A:A))</f>
        <v/>
      </c>
      <c r="C5157" s="33"/>
      <c r="D5157" s="34"/>
      <c r="E5157" s="34"/>
      <c r="L5157" s="37"/>
      <c r="M5157" s="38" t="str">
        <f t="shared" si="164"/>
        <v/>
      </c>
      <c r="N5157" s="39" t="str">
        <f t="shared" si="165"/>
        <v/>
      </c>
    </row>
    <row r="5158" spans="2:14" x14ac:dyDescent="0.25">
      <c r="B5158" s="16" t="str">
        <f>IF(C5158="","",SUMIF('Account Ref'!B:B,'Trade Sheet'!C5158,'Account Ref'!A:A))</f>
        <v/>
      </c>
      <c r="C5158" s="33"/>
      <c r="D5158" s="34"/>
      <c r="E5158" s="34"/>
      <c r="L5158" s="37"/>
      <c r="M5158" s="38" t="str">
        <f t="shared" si="164"/>
        <v/>
      </c>
      <c r="N5158" s="39" t="str">
        <f t="shared" si="165"/>
        <v/>
      </c>
    </row>
    <row r="5159" spans="2:14" x14ac:dyDescent="0.25">
      <c r="B5159" s="16" t="str">
        <f>IF(C5159="","",SUMIF('Account Ref'!B:B,'Trade Sheet'!C5159,'Account Ref'!A:A))</f>
        <v/>
      </c>
      <c r="C5159" s="33"/>
      <c r="D5159" s="34"/>
      <c r="E5159" s="34"/>
      <c r="L5159" s="37"/>
      <c r="M5159" s="38" t="str">
        <f t="shared" si="164"/>
        <v/>
      </c>
      <c r="N5159" s="39" t="str">
        <f t="shared" si="165"/>
        <v/>
      </c>
    </row>
    <row r="5160" spans="2:14" x14ac:dyDescent="0.25">
      <c r="B5160" s="16" t="str">
        <f>IF(C5160="","",SUMIF('Account Ref'!B:B,'Trade Sheet'!C5160,'Account Ref'!A:A))</f>
        <v/>
      </c>
      <c r="C5160" s="33"/>
      <c r="D5160" s="34"/>
      <c r="E5160" s="34"/>
      <c r="L5160" s="37"/>
      <c r="M5160" s="38" t="str">
        <f t="shared" ref="M5160:M5223" si="166">IF(H5160="","",H5160*L5160)</f>
        <v/>
      </c>
      <c r="N5160" s="39" t="str">
        <f t="shared" ref="N5160:N5223" si="167">IF(M5160="","",I5160*-M5160)</f>
        <v/>
      </c>
    </row>
    <row r="5161" spans="2:14" x14ac:dyDescent="0.25">
      <c r="B5161" s="16" t="str">
        <f>IF(C5161="","",SUMIF('Account Ref'!B:B,'Trade Sheet'!C5161,'Account Ref'!A:A))</f>
        <v/>
      </c>
      <c r="C5161" s="33"/>
      <c r="D5161" s="34"/>
      <c r="E5161" s="34"/>
      <c r="L5161" s="37"/>
      <c r="M5161" s="38" t="str">
        <f t="shared" si="166"/>
        <v/>
      </c>
      <c r="N5161" s="39" t="str">
        <f t="shared" si="167"/>
        <v/>
      </c>
    </row>
    <row r="5162" spans="2:14" x14ac:dyDescent="0.25">
      <c r="B5162" s="16" t="str">
        <f>IF(C5162="","",SUMIF('Account Ref'!B:B,'Trade Sheet'!C5162,'Account Ref'!A:A))</f>
        <v/>
      </c>
      <c r="C5162" s="33"/>
      <c r="D5162" s="34"/>
      <c r="E5162" s="34"/>
      <c r="L5162" s="37"/>
      <c r="M5162" s="38" t="str">
        <f t="shared" si="166"/>
        <v/>
      </c>
      <c r="N5162" s="39" t="str">
        <f t="shared" si="167"/>
        <v/>
      </c>
    </row>
    <row r="5163" spans="2:14" x14ac:dyDescent="0.25">
      <c r="B5163" s="16" t="str">
        <f>IF(C5163="","",SUMIF('Account Ref'!B:B,'Trade Sheet'!C5163,'Account Ref'!A:A))</f>
        <v/>
      </c>
      <c r="C5163" s="33"/>
      <c r="D5163" s="34"/>
      <c r="E5163" s="34"/>
      <c r="L5163" s="37"/>
      <c r="M5163" s="38" t="str">
        <f t="shared" si="166"/>
        <v/>
      </c>
      <c r="N5163" s="39" t="str">
        <f t="shared" si="167"/>
        <v/>
      </c>
    </row>
    <row r="5164" spans="2:14" x14ac:dyDescent="0.25">
      <c r="B5164" s="16" t="str">
        <f>IF(C5164="","",SUMIF('Account Ref'!B:B,'Trade Sheet'!C5164,'Account Ref'!A:A))</f>
        <v/>
      </c>
      <c r="C5164" s="33"/>
      <c r="D5164" s="34"/>
      <c r="E5164" s="34"/>
      <c r="L5164" s="37"/>
      <c r="M5164" s="38" t="str">
        <f t="shared" si="166"/>
        <v/>
      </c>
      <c r="N5164" s="39" t="str">
        <f t="shared" si="167"/>
        <v/>
      </c>
    </row>
    <row r="5165" spans="2:14" x14ac:dyDescent="0.25">
      <c r="B5165" s="16" t="str">
        <f>IF(C5165="","",SUMIF('Account Ref'!B:B,'Trade Sheet'!C5165,'Account Ref'!A:A))</f>
        <v/>
      </c>
      <c r="C5165" s="33"/>
      <c r="D5165" s="34"/>
      <c r="E5165" s="34"/>
      <c r="L5165" s="37"/>
      <c r="M5165" s="38" t="str">
        <f t="shared" si="166"/>
        <v/>
      </c>
      <c r="N5165" s="39" t="str">
        <f t="shared" si="167"/>
        <v/>
      </c>
    </row>
    <row r="5166" spans="2:14" x14ac:dyDescent="0.25">
      <c r="B5166" s="16" t="str">
        <f>IF(C5166="","",SUMIF('Account Ref'!B:B,'Trade Sheet'!C5166,'Account Ref'!A:A))</f>
        <v/>
      </c>
      <c r="C5166" s="33"/>
      <c r="D5166" s="34"/>
      <c r="E5166" s="34"/>
      <c r="L5166" s="37"/>
      <c r="M5166" s="38" t="str">
        <f t="shared" si="166"/>
        <v/>
      </c>
      <c r="N5166" s="39" t="str">
        <f t="shared" si="167"/>
        <v/>
      </c>
    </row>
    <row r="5167" spans="2:14" x14ac:dyDescent="0.25">
      <c r="B5167" s="16" t="str">
        <f>IF(C5167="","",SUMIF('Account Ref'!B:B,'Trade Sheet'!C5167,'Account Ref'!A:A))</f>
        <v/>
      </c>
      <c r="C5167" s="33"/>
      <c r="D5167" s="34"/>
      <c r="E5167" s="34"/>
      <c r="L5167" s="37"/>
      <c r="M5167" s="38" t="str">
        <f t="shared" si="166"/>
        <v/>
      </c>
      <c r="N5167" s="39" t="str">
        <f t="shared" si="167"/>
        <v/>
      </c>
    </row>
    <row r="5168" spans="2:14" x14ac:dyDescent="0.25">
      <c r="B5168" s="16" t="str">
        <f>IF(C5168="","",SUMIF('Account Ref'!B:B,'Trade Sheet'!C5168,'Account Ref'!A:A))</f>
        <v/>
      </c>
      <c r="C5168" s="33"/>
      <c r="D5168" s="34"/>
      <c r="E5168" s="34"/>
      <c r="L5168" s="37"/>
      <c r="M5168" s="38" t="str">
        <f t="shared" si="166"/>
        <v/>
      </c>
      <c r="N5168" s="39" t="str">
        <f t="shared" si="167"/>
        <v/>
      </c>
    </row>
    <row r="5169" spans="2:14" x14ac:dyDescent="0.25">
      <c r="B5169" s="16" t="str">
        <f>IF(C5169="","",SUMIF('Account Ref'!B:B,'Trade Sheet'!C5169,'Account Ref'!A:A))</f>
        <v/>
      </c>
      <c r="C5169" s="33"/>
      <c r="D5169" s="34"/>
      <c r="E5169" s="34"/>
      <c r="L5169" s="37"/>
      <c r="M5169" s="38" t="str">
        <f t="shared" si="166"/>
        <v/>
      </c>
      <c r="N5169" s="39" t="str">
        <f t="shared" si="167"/>
        <v/>
      </c>
    </row>
    <row r="5170" spans="2:14" x14ac:dyDescent="0.25">
      <c r="B5170" s="16" t="str">
        <f>IF(C5170="","",SUMIF('Account Ref'!B:B,'Trade Sheet'!C5170,'Account Ref'!A:A))</f>
        <v/>
      </c>
      <c r="C5170" s="33"/>
      <c r="D5170" s="34"/>
      <c r="E5170" s="34"/>
      <c r="L5170" s="37"/>
      <c r="M5170" s="38" t="str">
        <f t="shared" si="166"/>
        <v/>
      </c>
      <c r="N5170" s="39" t="str">
        <f t="shared" si="167"/>
        <v/>
      </c>
    </row>
    <row r="5171" spans="2:14" x14ac:dyDescent="0.25">
      <c r="B5171" s="16" t="str">
        <f>IF(C5171="","",SUMIF('Account Ref'!B:B,'Trade Sheet'!C5171,'Account Ref'!A:A))</f>
        <v/>
      </c>
      <c r="C5171" s="33"/>
      <c r="D5171" s="34"/>
      <c r="E5171" s="34"/>
      <c r="L5171" s="37"/>
      <c r="M5171" s="38" t="str">
        <f t="shared" si="166"/>
        <v/>
      </c>
      <c r="N5171" s="39" t="str">
        <f t="shared" si="167"/>
        <v/>
      </c>
    </row>
    <row r="5172" spans="2:14" x14ac:dyDescent="0.25">
      <c r="B5172" s="16" t="str">
        <f>IF(C5172="","",SUMIF('Account Ref'!B:B,'Trade Sheet'!C5172,'Account Ref'!A:A))</f>
        <v/>
      </c>
      <c r="C5172" s="33"/>
      <c r="D5172" s="34"/>
      <c r="E5172" s="34"/>
      <c r="L5172" s="37"/>
      <c r="M5172" s="38" t="str">
        <f t="shared" si="166"/>
        <v/>
      </c>
      <c r="N5172" s="39" t="str">
        <f t="shared" si="167"/>
        <v/>
      </c>
    </row>
    <row r="5173" spans="2:14" x14ac:dyDescent="0.25">
      <c r="B5173" s="16" t="str">
        <f>IF(C5173="","",SUMIF('Account Ref'!B:B,'Trade Sheet'!C5173,'Account Ref'!A:A))</f>
        <v/>
      </c>
      <c r="C5173" s="33"/>
      <c r="D5173" s="34"/>
      <c r="E5173" s="34"/>
      <c r="L5173" s="37"/>
      <c r="M5173" s="38" t="str">
        <f t="shared" si="166"/>
        <v/>
      </c>
      <c r="N5173" s="39" t="str">
        <f t="shared" si="167"/>
        <v/>
      </c>
    </row>
    <row r="5174" spans="2:14" x14ac:dyDescent="0.25">
      <c r="B5174" s="16" t="str">
        <f>IF(C5174="","",SUMIF('Account Ref'!B:B,'Trade Sheet'!C5174,'Account Ref'!A:A))</f>
        <v/>
      </c>
      <c r="C5174" s="33"/>
      <c r="D5174" s="34"/>
      <c r="E5174" s="34"/>
      <c r="L5174" s="37"/>
      <c r="M5174" s="38" t="str">
        <f t="shared" si="166"/>
        <v/>
      </c>
      <c r="N5174" s="39" t="str">
        <f t="shared" si="167"/>
        <v/>
      </c>
    </row>
    <row r="5175" spans="2:14" x14ac:dyDescent="0.25">
      <c r="B5175" s="16" t="str">
        <f>IF(C5175="","",SUMIF('Account Ref'!B:B,'Trade Sheet'!C5175,'Account Ref'!A:A))</f>
        <v/>
      </c>
      <c r="C5175" s="33"/>
      <c r="D5175" s="34"/>
      <c r="E5175" s="34"/>
      <c r="L5175" s="37"/>
      <c r="M5175" s="38" t="str">
        <f t="shared" si="166"/>
        <v/>
      </c>
      <c r="N5175" s="39" t="str">
        <f t="shared" si="167"/>
        <v/>
      </c>
    </row>
    <row r="5176" spans="2:14" x14ac:dyDescent="0.25">
      <c r="B5176" s="16" t="str">
        <f>IF(C5176="","",SUMIF('Account Ref'!B:B,'Trade Sheet'!C5176,'Account Ref'!A:A))</f>
        <v/>
      </c>
      <c r="C5176" s="33"/>
      <c r="D5176" s="34"/>
      <c r="E5176" s="34"/>
      <c r="L5176" s="37"/>
      <c r="M5176" s="38" t="str">
        <f t="shared" si="166"/>
        <v/>
      </c>
      <c r="N5176" s="39" t="str">
        <f t="shared" si="167"/>
        <v/>
      </c>
    </row>
    <row r="5177" spans="2:14" x14ac:dyDescent="0.25">
      <c r="B5177" s="16" t="str">
        <f>IF(C5177="","",SUMIF('Account Ref'!B:B,'Trade Sheet'!C5177,'Account Ref'!A:A))</f>
        <v/>
      </c>
      <c r="C5177" s="33"/>
      <c r="D5177" s="34"/>
      <c r="E5177" s="34"/>
      <c r="L5177" s="37"/>
      <c r="M5177" s="38" t="str">
        <f t="shared" si="166"/>
        <v/>
      </c>
      <c r="N5177" s="39" t="str">
        <f t="shared" si="167"/>
        <v/>
      </c>
    </row>
    <row r="5178" spans="2:14" x14ac:dyDescent="0.25">
      <c r="B5178" s="16" t="str">
        <f>IF(C5178="","",SUMIF('Account Ref'!B:B,'Trade Sheet'!C5178,'Account Ref'!A:A))</f>
        <v/>
      </c>
      <c r="C5178" s="33"/>
      <c r="D5178" s="34"/>
      <c r="E5178" s="34"/>
      <c r="L5178" s="37"/>
      <c r="M5178" s="38" t="str">
        <f t="shared" si="166"/>
        <v/>
      </c>
      <c r="N5178" s="39" t="str">
        <f t="shared" si="167"/>
        <v/>
      </c>
    </row>
    <row r="5179" spans="2:14" x14ac:dyDescent="0.25">
      <c r="B5179" s="16" t="str">
        <f>IF(C5179="","",SUMIF('Account Ref'!B:B,'Trade Sheet'!C5179,'Account Ref'!A:A))</f>
        <v/>
      </c>
      <c r="C5179" s="33"/>
      <c r="D5179" s="34"/>
      <c r="E5179" s="34"/>
      <c r="L5179" s="37"/>
      <c r="M5179" s="38" t="str">
        <f t="shared" si="166"/>
        <v/>
      </c>
      <c r="N5179" s="39" t="str">
        <f t="shared" si="167"/>
        <v/>
      </c>
    </row>
    <row r="5180" spans="2:14" x14ac:dyDescent="0.25">
      <c r="B5180" s="16" t="str">
        <f>IF(C5180="","",SUMIF('Account Ref'!B:B,'Trade Sheet'!C5180,'Account Ref'!A:A))</f>
        <v/>
      </c>
      <c r="C5180" s="33"/>
      <c r="D5180" s="34"/>
      <c r="E5180" s="34"/>
      <c r="L5180" s="37"/>
      <c r="M5180" s="38" t="str">
        <f t="shared" si="166"/>
        <v/>
      </c>
      <c r="N5180" s="39" t="str">
        <f t="shared" si="167"/>
        <v/>
      </c>
    </row>
    <row r="5181" spans="2:14" x14ac:dyDescent="0.25">
      <c r="B5181" s="16" t="str">
        <f>IF(C5181="","",SUMIF('Account Ref'!B:B,'Trade Sheet'!C5181,'Account Ref'!A:A))</f>
        <v/>
      </c>
      <c r="C5181" s="33"/>
      <c r="D5181" s="34"/>
      <c r="E5181" s="34"/>
      <c r="L5181" s="37"/>
      <c r="M5181" s="38" t="str">
        <f t="shared" si="166"/>
        <v/>
      </c>
      <c r="N5181" s="39" t="str">
        <f t="shared" si="167"/>
        <v/>
      </c>
    </row>
    <row r="5182" spans="2:14" x14ac:dyDescent="0.25">
      <c r="B5182" s="16" t="str">
        <f>IF(C5182="","",SUMIF('Account Ref'!B:B,'Trade Sheet'!C5182,'Account Ref'!A:A))</f>
        <v/>
      </c>
      <c r="C5182" s="33"/>
      <c r="D5182" s="34"/>
      <c r="E5182" s="34"/>
      <c r="L5182" s="37"/>
      <c r="M5182" s="38" t="str">
        <f t="shared" si="166"/>
        <v/>
      </c>
      <c r="N5182" s="39" t="str">
        <f t="shared" si="167"/>
        <v/>
      </c>
    </row>
    <row r="5183" spans="2:14" x14ac:dyDescent="0.25">
      <c r="B5183" s="16" t="str">
        <f>IF(C5183="","",SUMIF('Account Ref'!B:B,'Trade Sheet'!C5183,'Account Ref'!A:A))</f>
        <v/>
      </c>
      <c r="C5183" s="33"/>
      <c r="D5183" s="34"/>
      <c r="E5183" s="34"/>
      <c r="L5183" s="37"/>
      <c r="M5183" s="38" t="str">
        <f t="shared" si="166"/>
        <v/>
      </c>
      <c r="N5183" s="39" t="str">
        <f t="shared" si="167"/>
        <v/>
      </c>
    </row>
    <row r="5184" spans="2:14" x14ac:dyDescent="0.25">
      <c r="B5184" s="16" t="str">
        <f>IF(C5184="","",SUMIF('Account Ref'!B:B,'Trade Sheet'!C5184,'Account Ref'!A:A))</f>
        <v/>
      </c>
      <c r="C5184" s="33"/>
      <c r="D5184" s="34"/>
      <c r="E5184" s="34"/>
      <c r="L5184" s="37"/>
      <c r="M5184" s="38" t="str">
        <f t="shared" si="166"/>
        <v/>
      </c>
      <c r="N5184" s="39" t="str">
        <f t="shared" si="167"/>
        <v/>
      </c>
    </row>
    <row r="5185" spans="2:14" x14ac:dyDescent="0.25">
      <c r="B5185" s="16" t="str">
        <f>IF(C5185="","",SUMIF('Account Ref'!B:B,'Trade Sheet'!C5185,'Account Ref'!A:A))</f>
        <v/>
      </c>
      <c r="C5185" s="33"/>
      <c r="D5185" s="34"/>
      <c r="E5185" s="34"/>
      <c r="L5185" s="37"/>
      <c r="M5185" s="38" t="str">
        <f t="shared" si="166"/>
        <v/>
      </c>
      <c r="N5185" s="39" t="str">
        <f t="shared" si="167"/>
        <v/>
      </c>
    </row>
    <row r="5186" spans="2:14" x14ac:dyDescent="0.25">
      <c r="B5186" s="16" t="str">
        <f>IF(C5186="","",SUMIF('Account Ref'!B:B,'Trade Sheet'!C5186,'Account Ref'!A:A))</f>
        <v/>
      </c>
      <c r="C5186" s="33"/>
      <c r="D5186" s="34"/>
      <c r="E5186" s="34"/>
      <c r="L5186" s="37"/>
      <c r="M5186" s="38" t="str">
        <f t="shared" si="166"/>
        <v/>
      </c>
      <c r="N5186" s="39" t="str">
        <f t="shared" si="167"/>
        <v/>
      </c>
    </row>
    <row r="5187" spans="2:14" x14ac:dyDescent="0.25">
      <c r="B5187" s="16" t="str">
        <f>IF(C5187="","",SUMIF('Account Ref'!B:B,'Trade Sheet'!C5187,'Account Ref'!A:A))</f>
        <v/>
      </c>
      <c r="C5187" s="33"/>
      <c r="D5187" s="34"/>
      <c r="E5187" s="34"/>
      <c r="L5187" s="37"/>
      <c r="M5187" s="38" t="str">
        <f t="shared" si="166"/>
        <v/>
      </c>
      <c r="N5187" s="39" t="str">
        <f t="shared" si="167"/>
        <v/>
      </c>
    </row>
    <row r="5188" spans="2:14" x14ac:dyDescent="0.25">
      <c r="B5188" s="16" t="str">
        <f>IF(C5188="","",SUMIF('Account Ref'!B:B,'Trade Sheet'!C5188,'Account Ref'!A:A))</f>
        <v/>
      </c>
      <c r="C5188" s="33"/>
      <c r="D5188" s="34"/>
      <c r="E5188" s="34"/>
      <c r="L5188" s="37"/>
      <c r="M5188" s="38" t="str">
        <f t="shared" si="166"/>
        <v/>
      </c>
      <c r="N5188" s="39" t="str">
        <f t="shared" si="167"/>
        <v/>
      </c>
    </row>
    <row r="5189" spans="2:14" x14ac:dyDescent="0.25">
      <c r="B5189" s="16" t="str">
        <f>IF(C5189="","",SUMIF('Account Ref'!B:B,'Trade Sheet'!C5189,'Account Ref'!A:A))</f>
        <v/>
      </c>
      <c r="C5189" s="33"/>
      <c r="D5189" s="34"/>
      <c r="E5189" s="34"/>
      <c r="L5189" s="37"/>
      <c r="M5189" s="38" t="str">
        <f t="shared" si="166"/>
        <v/>
      </c>
      <c r="N5189" s="39" t="str">
        <f t="shared" si="167"/>
        <v/>
      </c>
    </row>
    <row r="5190" spans="2:14" x14ac:dyDescent="0.25">
      <c r="B5190" s="16" t="str">
        <f>IF(C5190="","",SUMIF('Account Ref'!B:B,'Trade Sheet'!C5190,'Account Ref'!A:A))</f>
        <v/>
      </c>
      <c r="C5190" s="33"/>
      <c r="D5190" s="34"/>
      <c r="E5190" s="34"/>
      <c r="L5190" s="37"/>
      <c r="M5190" s="38" t="str">
        <f t="shared" si="166"/>
        <v/>
      </c>
      <c r="N5190" s="39" t="str">
        <f t="shared" si="167"/>
        <v/>
      </c>
    </row>
    <row r="5191" spans="2:14" x14ac:dyDescent="0.25">
      <c r="B5191" s="16" t="str">
        <f>IF(C5191="","",SUMIF('Account Ref'!B:B,'Trade Sheet'!C5191,'Account Ref'!A:A))</f>
        <v/>
      </c>
      <c r="C5191" s="33"/>
      <c r="D5191" s="34"/>
      <c r="E5191" s="34"/>
      <c r="L5191" s="37"/>
      <c r="M5191" s="38" t="str">
        <f t="shared" si="166"/>
        <v/>
      </c>
      <c r="N5191" s="39" t="str">
        <f t="shared" si="167"/>
        <v/>
      </c>
    </row>
    <row r="5192" spans="2:14" x14ac:dyDescent="0.25">
      <c r="B5192" s="16" t="str">
        <f>IF(C5192="","",SUMIF('Account Ref'!B:B,'Trade Sheet'!C5192,'Account Ref'!A:A))</f>
        <v/>
      </c>
      <c r="C5192" s="33"/>
      <c r="D5192" s="34"/>
      <c r="E5192" s="34"/>
      <c r="L5192" s="37"/>
      <c r="M5192" s="38" t="str">
        <f t="shared" si="166"/>
        <v/>
      </c>
      <c r="N5192" s="39" t="str">
        <f t="shared" si="167"/>
        <v/>
      </c>
    </row>
    <row r="5193" spans="2:14" x14ac:dyDescent="0.25">
      <c r="B5193" s="16" t="str">
        <f>IF(C5193="","",SUMIF('Account Ref'!B:B,'Trade Sheet'!C5193,'Account Ref'!A:A))</f>
        <v/>
      </c>
      <c r="C5193" s="33"/>
      <c r="D5193" s="34"/>
      <c r="E5193" s="34"/>
      <c r="L5193" s="37"/>
      <c r="M5193" s="38" t="str">
        <f t="shared" si="166"/>
        <v/>
      </c>
      <c r="N5193" s="39" t="str">
        <f t="shared" si="167"/>
        <v/>
      </c>
    </row>
    <row r="5194" spans="2:14" x14ac:dyDescent="0.25">
      <c r="B5194" s="16" t="str">
        <f>IF(C5194="","",SUMIF('Account Ref'!B:B,'Trade Sheet'!C5194,'Account Ref'!A:A))</f>
        <v/>
      </c>
      <c r="C5194" s="33"/>
      <c r="D5194" s="34"/>
      <c r="E5194" s="34"/>
      <c r="L5194" s="37"/>
      <c r="M5194" s="38" t="str">
        <f t="shared" si="166"/>
        <v/>
      </c>
      <c r="N5194" s="39" t="str">
        <f t="shared" si="167"/>
        <v/>
      </c>
    </row>
    <row r="5195" spans="2:14" x14ac:dyDescent="0.25">
      <c r="B5195" s="16" t="str">
        <f>IF(C5195="","",SUMIF('Account Ref'!B:B,'Trade Sheet'!C5195,'Account Ref'!A:A))</f>
        <v/>
      </c>
      <c r="C5195" s="33"/>
      <c r="D5195" s="34"/>
      <c r="E5195" s="34"/>
      <c r="L5195" s="37"/>
      <c r="M5195" s="38" t="str">
        <f t="shared" si="166"/>
        <v/>
      </c>
      <c r="N5195" s="39" t="str">
        <f t="shared" si="167"/>
        <v/>
      </c>
    </row>
    <row r="5196" spans="2:14" x14ac:dyDescent="0.25">
      <c r="B5196" s="16" t="str">
        <f>IF(C5196="","",SUMIF('Account Ref'!B:B,'Trade Sheet'!C5196,'Account Ref'!A:A))</f>
        <v/>
      </c>
      <c r="C5196" s="33"/>
      <c r="D5196" s="34"/>
      <c r="E5196" s="34"/>
      <c r="L5196" s="37"/>
      <c r="M5196" s="38" t="str">
        <f t="shared" si="166"/>
        <v/>
      </c>
      <c r="N5196" s="39" t="str">
        <f t="shared" si="167"/>
        <v/>
      </c>
    </row>
    <row r="5197" spans="2:14" x14ac:dyDescent="0.25">
      <c r="B5197" s="16" t="str">
        <f>IF(C5197="","",SUMIF('Account Ref'!B:B,'Trade Sheet'!C5197,'Account Ref'!A:A))</f>
        <v/>
      </c>
      <c r="C5197" s="33"/>
      <c r="D5197" s="34"/>
      <c r="E5197" s="34"/>
      <c r="L5197" s="37"/>
      <c r="M5197" s="38" t="str">
        <f t="shared" si="166"/>
        <v/>
      </c>
      <c r="N5197" s="39" t="str">
        <f t="shared" si="167"/>
        <v/>
      </c>
    </row>
    <row r="5198" spans="2:14" x14ac:dyDescent="0.25">
      <c r="B5198" s="16" t="str">
        <f>IF(C5198="","",SUMIF('Account Ref'!B:B,'Trade Sheet'!C5198,'Account Ref'!A:A))</f>
        <v/>
      </c>
      <c r="C5198" s="33"/>
      <c r="D5198" s="34"/>
      <c r="E5198" s="34"/>
      <c r="L5198" s="37"/>
      <c r="M5198" s="38" t="str">
        <f t="shared" si="166"/>
        <v/>
      </c>
      <c r="N5198" s="39" t="str">
        <f t="shared" si="167"/>
        <v/>
      </c>
    </row>
    <row r="5199" spans="2:14" x14ac:dyDescent="0.25">
      <c r="B5199" s="16" t="str">
        <f>IF(C5199="","",SUMIF('Account Ref'!B:B,'Trade Sheet'!C5199,'Account Ref'!A:A))</f>
        <v/>
      </c>
      <c r="C5199" s="33"/>
      <c r="D5199" s="34"/>
      <c r="E5199" s="34"/>
      <c r="L5199" s="37"/>
      <c r="M5199" s="38" t="str">
        <f t="shared" si="166"/>
        <v/>
      </c>
      <c r="N5199" s="39" t="str">
        <f t="shared" si="167"/>
        <v/>
      </c>
    </row>
    <row r="5200" spans="2:14" x14ac:dyDescent="0.25">
      <c r="B5200" s="16" t="str">
        <f>IF(C5200="","",SUMIF('Account Ref'!B:B,'Trade Sheet'!C5200,'Account Ref'!A:A))</f>
        <v/>
      </c>
      <c r="C5200" s="33"/>
      <c r="D5200" s="34"/>
      <c r="E5200" s="34"/>
      <c r="L5200" s="37"/>
      <c r="M5200" s="38" t="str">
        <f t="shared" si="166"/>
        <v/>
      </c>
      <c r="N5200" s="39" t="str">
        <f t="shared" si="167"/>
        <v/>
      </c>
    </row>
    <row r="5201" spans="2:14" x14ac:dyDescent="0.25">
      <c r="B5201" s="16" t="str">
        <f>IF(C5201="","",SUMIF('Account Ref'!B:B,'Trade Sheet'!C5201,'Account Ref'!A:A))</f>
        <v/>
      </c>
      <c r="C5201" s="33"/>
      <c r="D5201" s="34"/>
      <c r="E5201" s="34"/>
      <c r="L5201" s="37"/>
      <c r="M5201" s="38" t="str">
        <f t="shared" si="166"/>
        <v/>
      </c>
      <c r="N5201" s="39" t="str">
        <f t="shared" si="167"/>
        <v/>
      </c>
    </row>
    <row r="5202" spans="2:14" x14ac:dyDescent="0.25">
      <c r="B5202" s="16" t="str">
        <f>IF(C5202="","",SUMIF('Account Ref'!B:B,'Trade Sheet'!C5202,'Account Ref'!A:A))</f>
        <v/>
      </c>
      <c r="C5202" s="33"/>
      <c r="D5202" s="34"/>
      <c r="E5202" s="34"/>
      <c r="L5202" s="37"/>
      <c r="M5202" s="38" t="str">
        <f t="shared" si="166"/>
        <v/>
      </c>
      <c r="N5202" s="39" t="str">
        <f t="shared" si="167"/>
        <v/>
      </c>
    </row>
    <row r="5203" spans="2:14" x14ac:dyDescent="0.25">
      <c r="B5203" s="16" t="str">
        <f>IF(C5203="","",SUMIF('Account Ref'!B:B,'Trade Sheet'!C5203,'Account Ref'!A:A))</f>
        <v/>
      </c>
      <c r="C5203" s="33"/>
      <c r="D5203" s="34"/>
      <c r="E5203" s="34"/>
      <c r="L5203" s="37"/>
      <c r="M5203" s="38" t="str">
        <f t="shared" si="166"/>
        <v/>
      </c>
      <c r="N5203" s="39" t="str">
        <f t="shared" si="167"/>
        <v/>
      </c>
    </row>
    <row r="5204" spans="2:14" x14ac:dyDescent="0.25">
      <c r="B5204" s="16" t="str">
        <f>IF(C5204="","",SUMIF('Account Ref'!B:B,'Trade Sheet'!C5204,'Account Ref'!A:A))</f>
        <v/>
      </c>
      <c r="C5204" s="33"/>
      <c r="D5204" s="34"/>
      <c r="E5204" s="34"/>
      <c r="L5204" s="37"/>
      <c r="M5204" s="38" t="str">
        <f t="shared" si="166"/>
        <v/>
      </c>
      <c r="N5204" s="39" t="str">
        <f t="shared" si="167"/>
        <v/>
      </c>
    </row>
    <row r="5205" spans="2:14" x14ac:dyDescent="0.25">
      <c r="B5205" s="16" t="str">
        <f>IF(C5205="","",SUMIF('Account Ref'!B:B,'Trade Sheet'!C5205,'Account Ref'!A:A))</f>
        <v/>
      </c>
      <c r="C5205" s="33"/>
      <c r="D5205" s="34"/>
      <c r="E5205" s="34"/>
      <c r="L5205" s="37"/>
      <c r="M5205" s="38" t="str">
        <f t="shared" si="166"/>
        <v/>
      </c>
      <c r="N5205" s="39" t="str">
        <f t="shared" si="167"/>
        <v/>
      </c>
    </row>
    <row r="5206" spans="2:14" x14ac:dyDescent="0.25">
      <c r="B5206" s="16" t="str">
        <f>IF(C5206="","",SUMIF('Account Ref'!B:B,'Trade Sheet'!C5206,'Account Ref'!A:A))</f>
        <v/>
      </c>
      <c r="C5206" s="33"/>
      <c r="D5206" s="34"/>
      <c r="E5206" s="34"/>
      <c r="L5206" s="37"/>
      <c r="M5206" s="38" t="str">
        <f t="shared" si="166"/>
        <v/>
      </c>
      <c r="N5206" s="39" t="str">
        <f t="shared" si="167"/>
        <v/>
      </c>
    </row>
    <row r="5207" spans="2:14" x14ac:dyDescent="0.25">
      <c r="B5207" s="16" t="str">
        <f>IF(C5207="","",SUMIF('Account Ref'!B:B,'Trade Sheet'!C5207,'Account Ref'!A:A))</f>
        <v/>
      </c>
      <c r="C5207" s="33"/>
      <c r="D5207" s="34"/>
      <c r="E5207" s="34"/>
      <c r="L5207" s="37"/>
      <c r="M5207" s="38" t="str">
        <f t="shared" si="166"/>
        <v/>
      </c>
      <c r="N5207" s="39" t="str">
        <f t="shared" si="167"/>
        <v/>
      </c>
    </row>
    <row r="5208" spans="2:14" x14ac:dyDescent="0.25">
      <c r="B5208" s="16" t="str">
        <f>IF(C5208="","",SUMIF('Account Ref'!B:B,'Trade Sheet'!C5208,'Account Ref'!A:A))</f>
        <v/>
      </c>
      <c r="C5208" s="33"/>
      <c r="D5208" s="34"/>
      <c r="E5208" s="34"/>
      <c r="L5208" s="37"/>
      <c r="M5208" s="38" t="str">
        <f t="shared" si="166"/>
        <v/>
      </c>
      <c r="N5208" s="39" t="str">
        <f t="shared" si="167"/>
        <v/>
      </c>
    </row>
    <row r="5209" spans="2:14" x14ac:dyDescent="0.25">
      <c r="B5209" s="16" t="str">
        <f>IF(C5209="","",SUMIF('Account Ref'!B:B,'Trade Sheet'!C5209,'Account Ref'!A:A))</f>
        <v/>
      </c>
      <c r="C5209" s="33"/>
      <c r="D5209" s="34"/>
      <c r="E5209" s="34"/>
      <c r="L5209" s="37"/>
      <c r="M5209" s="38" t="str">
        <f t="shared" si="166"/>
        <v/>
      </c>
      <c r="N5209" s="39" t="str">
        <f t="shared" si="167"/>
        <v/>
      </c>
    </row>
    <row r="5210" spans="2:14" x14ac:dyDescent="0.25">
      <c r="B5210" s="16" t="str">
        <f>IF(C5210="","",SUMIF('Account Ref'!B:B,'Trade Sheet'!C5210,'Account Ref'!A:A))</f>
        <v/>
      </c>
      <c r="C5210" s="33"/>
      <c r="D5210" s="34"/>
      <c r="E5210" s="34"/>
      <c r="L5210" s="37"/>
      <c r="M5210" s="38" t="str">
        <f t="shared" si="166"/>
        <v/>
      </c>
      <c r="N5210" s="39" t="str">
        <f t="shared" si="167"/>
        <v/>
      </c>
    </row>
    <row r="5211" spans="2:14" x14ac:dyDescent="0.25">
      <c r="B5211" s="16" t="str">
        <f>IF(C5211="","",SUMIF('Account Ref'!B:B,'Trade Sheet'!C5211,'Account Ref'!A:A))</f>
        <v/>
      </c>
      <c r="C5211" s="33"/>
      <c r="D5211" s="34"/>
      <c r="E5211" s="34"/>
      <c r="L5211" s="37"/>
      <c r="M5211" s="38" t="str">
        <f t="shared" si="166"/>
        <v/>
      </c>
      <c r="N5211" s="39" t="str">
        <f t="shared" si="167"/>
        <v/>
      </c>
    </row>
    <row r="5212" spans="2:14" x14ac:dyDescent="0.25">
      <c r="B5212" s="16" t="str">
        <f>IF(C5212="","",SUMIF('Account Ref'!B:B,'Trade Sheet'!C5212,'Account Ref'!A:A))</f>
        <v/>
      </c>
      <c r="C5212" s="33"/>
      <c r="D5212" s="34"/>
      <c r="E5212" s="34"/>
      <c r="L5212" s="37"/>
      <c r="M5212" s="38" t="str">
        <f t="shared" si="166"/>
        <v/>
      </c>
      <c r="N5212" s="39" t="str">
        <f t="shared" si="167"/>
        <v/>
      </c>
    </row>
    <row r="5213" spans="2:14" x14ac:dyDescent="0.25">
      <c r="B5213" s="16" t="str">
        <f>IF(C5213="","",SUMIF('Account Ref'!B:B,'Trade Sheet'!C5213,'Account Ref'!A:A))</f>
        <v/>
      </c>
      <c r="C5213" s="33"/>
      <c r="D5213" s="34"/>
      <c r="E5213" s="34"/>
      <c r="L5213" s="37"/>
      <c r="M5213" s="38" t="str">
        <f t="shared" si="166"/>
        <v/>
      </c>
      <c r="N5213" s="39" t="str">
        <f t="shared" si="167"/>
        <v/>
      </c>
    </row>
    <row r="5214" spans="2:14" x14ac:dyDescent="0.25">
      <c r="B5214" s="16" t="str">
        <f>IF(C5214="","",SUMIF('Account Ref'!B:B,'Trade Sheet'!C5214,'Account Ref'!A:A))</f>
        <v/>
      </c>
      <c r="C5214" s="33"/>
      <c r="D5214" s="34"/>
      <c r="E5214" s="34"/>
      <c r="L5214" s="37"/>
      <c r="M5214" s="38" t="str">
        <f t="shared" si="166"/>
        <v/>
      </c>
      <c r="N5214" s="39" t="str">
        <f t="shared" si="167"/>
        <v/>
      </c>
    </row>
    <row r="5215" spans="2:14" x14ac:dyDescent="0.25">
      <c r="B5215" s="16" t="str">
        <f>IF(C5215="","",SUMIF('Account Ref'!B:B,'Trade Sheet'!C5215,'Account Ref'!A:A))</f>
        <v/>
      </c>
      <c r="C5215" s="33"/>
      <c r="D5215" s="34"/>
      <c r="E5215" s="34"/>
      <c r="L5215" s="37"/>
      <c r="M5215" s="38" t="str">
        <f t="shared" si="166"/>
        <v/>
      </c>
      <c r="N5215" s="39" t="str">
        <f t="shared" si="167"/>
        <v/>
      </c>
    </row>
    <row r="5216" spans="2:14" x14ac:dyDescent="0.25">
      <c r="B5216" s="16" t="str">
        <f>IF(C5216="","",SUMIF('Account Ref'!B:B,'Trade Sheet'!C5216,'Account Ref'!A:A))</f>
        <v/>
      </c>
      <c r="C5216" s="33"/>
      <c r="D5216" s="34"/>
      <c r="E5216" s="34"/>
      <c r="L5216" s="37"/>
      <c r="M5216" s="38" t="str">
        <f t="shared" si="166"/>
        <v/>
      </c>
      <c r="N5216" s="39" t="str">
        <f t="shared" si="167"/>
        <v/>
      </c>
    </row>
    <row r="5217" spans="2:14" x14ac:dyDescent="0.25">
      <c r="B5217" s="16" t="str">
        <f>IF(C5217="","",SUMIF('Account Ref'!B:B,'Trade Sheet'!C5217,'Account Ref'!A:A))</f>
        <v/>
      </c>
      <c r="C5217" s="33"/>
      <c r="D5217" s="34"/>
      <c r="E5217" s="34"/>
      <c r="L5217" s="37"/>
      <c r="M5217" s="38" t="str">
        <f t="shared" si="166"/>
        <v/>
      </c>
      <c r="N5217" s="39" t="str">
        <f t="shared" si="167"/>
        <v/>
      </c>
    </row>
    <row r="5218" spans="2:14" x14ac:dyDescent="0.25">
      <c r="B5218" s="16" t="str">
        <f>IF(C5218="","",SUMIF('Account Ref'!B:B,'Trade Sheet'!C5218,'Account Ref'!A:A))</f>
        <v/>
      </c>
      <c r="C5218" s="33"/>
      <c r="D5218" s="34"/>
      <c r="E5218" s="34"/>
      <c r="L5218" s="37"/>
      <c r="M5218" s="38" t="str">
        <f t="shared" si="166"/>
        <v/>
      </c>
      <c r="N5218" s="39" t="str">
        <f t="shared" si="167"/>
        <v/>
      </c>
    </row>
    <row r="5219" spans="2:14" x14ac:dyDescent="0.25">
      <c r="B5219" s="16" t="str">
        <f>IF(C5219="","",SUMIF('Account Ref'!B:B,'Trade Sheet'!C5219,'Account Ref'!A:A))</f>
        <v/>
      </c>
      <c r="C5219" s="33"/>
      <c r="D5219" s="34"/>
      <c r="E5219" s="34"/>
      <c r="L5219" s="37"/>
      <c r="M5219" s="38" t="str">
        <f t="shared" si="166"/>
        <v/>
      </c>
      <c r="N5219" s="39" t="str">
        <f t="shared" si="167"/>
        <v/>
      </c>
    </row>
    <row r="5220" spans="2:14" x14ac:dyDescent="0.25">
      <c r="B5220" s="16" t="str">
        <f>IF(C5220="","",SUMIF('Account Ref'!B:B,'Trade Sheet'!C5220,'Account Ref'!A:A))</f>
        <v/>
      </c>
      <c r="C5220" s="33"/>
      <c r="D5220" s="34"/>
      <c r="E5220" s="34"/>
      <c r="L5220" s="37"/>
      <c r="M5220" s="38" t="str">
        <f t="shared" si="166"/>
        <v/>
      </c>
      <c r="N5220" s="39" t="str">
        <f t="shared" si="167"/>
        <v/>
      </c>
    </row>
    <row r="5221" spans="2:14" x14ac:dyDescent="0.25">
      <c r="B5221" s="16" t="str">
        <f>IF(C5221="","",SUMIF('Account Ref'!B:B,'Trade Sheet'!C5221,'Account Ref'!A:A))</f>
        <v/>
      </c>
      <c r="C5221" s="33"/>
      <c r="D5221" s="34"/>
      <c r="E5221" s="34"/>
      <c r="L5221" s="37"/>
      <c r="M5221" s="38" t="str">
        <f t="shared" si="166"/>
        <v/>
      </c>
      <c r="N5221" s="39" t="str">
        <f t="shared" si="167"/>
        <v/>
      </c>
    </row>
    <row r="5222" spans="2:14" x14ac:dyDescent="0.25">
      <c r="B5222" s="16" t="str">
        <f>IF(C5222="","",SUMIF('Account Ref'!B:B,'Trade Sheet'!C5222,'Account Ref'!A:A))</f>
        <v/>
      </c>
      <c r="C5222" s="33"/>
      <c r="D5222" s="34"/>
      <c r="E5222" s="34"/>
      <c r="L5222" s="37"/>
      <c r="M5222" s="38" t="str">
        <f t="shared" si="166"/>
        <v/>
      </c>
      <c r="N5222" s="39" t="str">
        <f t="shared" si="167"/>
        <v/>
      </c>
    </row>
    <row r="5223" spans="2:14" x14ac:dyDescent="0.25">
      <c r="B5223" s="16" t="str">
        <f>IF(C5223="","",SUMIF('Account Ref'!B:B,'Trade Sheet'!C5223,'Account Ref'!A:A))</f>
        <v/>
      </c>
      <c r="C5223" s="33"/>
      <c r="D5223" s="34"/>
      <c r="E5223" s="34"/>
      <c r="L5223" s="37"/>
      <c r="M5223" s="38" t="str">
        <f t="shared" si="166"/>
        <v/>
      </c>
      <c r="N5223" s="39" t="str">
        <f t="shared" si="167"/>
        <v/>
      </c>
    </row>
    <row r="5224" spans="2:14" x14ac:dyDescent="0.25">
      <c r="B5224" s="16" t="str">
        <f>IF(C5224="","",SUMIF('Account Ref'!B:B,'Trade Sheet'!C5224,'Account Ref'!A:A))</f>
        <v/>
      </c>
      <c r="C5224" s="33"/>
      <c r="D5224" s="34"/>
      <c r="E5224" s="34"/>
      <c r="L5224" s="37"/>
      <c r="M5224" s="38" t="str">
        <f t="shared" ref="M5224:M5287" si="168">IF(H5224="","",H5224*L5224)</f>
        <v/>
      </c>
      <c r="N5224" s="39" t="str">
        <f t="shared" ref="N5224:N5287" si="169">IF(M5224="","",I5224*-M5224)</f>
        <v/>
      </c>
    </row>
    <row r="5225" spans="2:14" x14ac:dyDescent="0.25">
      <c r="B5225" s="16" t="str">
        <f>IF(C5225="","",SUMIF('Account Ref'!B:B,'Trade Sheet'!C5225,'Account Ref'!A:A))</f>
        <v/>
      </c>
      <c r="C5225" s="33"/>
      <c r="D5225" s="34"/>
      <c r="E5225" s="34"/>
      <c r="L5225" s="37"/>
      <c r="M5225" s="38" t="str">
        <f t="shared" si="168"/>
        <v/>
      </c>
      <c r="N5225" s="39" t="str">
        <f t="shared" si="169"/>
        <v/>
      </c>
    </row>
    <row r="5226" spans="2:14" x14ac:dyDescent="0.25">
      <c r="B5226" s="16" t="str">
        <f>IF(C5226="","",SUMIF('Account Ref'!B:B,'Trade Sheet'!C5226,'Account Ref'!A:A))</f>
        <v/>
      </c>
      <c r="C5226" s="33"/>
      <c r="D5226" s="34"/>
      <c r="E5226" s="34"/>
      <c r="L5226" s="37"/>
      <c r="M5226" s="38" t="str">
        <f t="shared" si="168"/>
        <v/>
      </c>
      <c r="N5226" s="39" t="str">
        <f t="shared" si="169"/>
        <v/>
      </c>
    </row>
    <row r="5227" spans="2:14" x14ac:dyDescent="0.25">
      <c r="B5227" s="16" t="str">
        <f>IF(C5227="","",SUMIF('Account Ref'!B:B,'Trade Sheet'!C5227,'Account Ref'!A:A))</f>
        <v/>
      </c>
      <c r="C5227" s="33"/>
      <c r="D5227" s="34"/>
      <c r="E5227" s="34"/>
      <c r="L5227" s="37"/>
      <c r="M5227" s="38" t="str">
        <f t="shared" si="168"/>
        <v/>
      </c>
      <c r="N5227" s="39" t="str">
        <f t="shared" si="169"/>
        <v/>
      </c>
    </row>
    <row r="5228" spans="2:14" x14ac:dyDescent="0.25">
      <c r="B5228" s="16" t="str">
        <f>IF(C5228="","",SUMIF('Account Ref'!B:B,'Trade Sheet'!C5228,'Account Ref'!A:A))</f>
        <v/>
      </c>
      <c r="C5228" s="33"/>
      <c r="D5228" s="34"/>
      <c r="E5228" s="34"/>
      <c r="L5228" s="37"/>
      <c r="M5228" s="38" t="str">
        <f t="shared" si="168"/>
        <v/>
      </c>
      <c r="N5228" s="39" t="str">
        <f t="shared" si="169"/>
        <v/>
      </c>
    </row>
    <row r="5229" spans="2:14" x14ac:dyDescent="0.25">
      <c r="B5229" s="16" t="str">
        <f>IF(C5229="","",SUMIF('Account Ref'!B:B,'Trade Sheet'!C5229,'Account Ref'!A:A))</f>
        <v/>
      </c>
      <c r="C5229" s="33"/>
      <c r="D5229" s="34"/>
      <c r="E5229" s="34"/>
      <c r="L5229" s="37"/>
      <c r="M5229" s="38" t="str">
        <f t="shared" si="168"/>
        <v/>
      </c>
      <c r="N5229" s="39" t="str">
        <f t="shared" si="169"/>
        <v/>
      </c>
    </row>
    <row r="5230" spans="2:14" x14ac:dyDescent="0.25">
      <c r="B5230" s="16" t="str">
        <f>IF(C5230="","",SUMIF('Account Ref'!B:B,'Trade Sheet'!C5230,'Account Ref'!A:A))</f>
        <v/>
      </c>
      <c r="C5230" s="33"/>
      <c r="D5230" s="34"/>
      <c r="E5230" s="34"/>
      <c r="L5230" s="37"/>
      <c r="M5230" s="38" t="str">
        <f t="shared" si="168"/>
        <v/>
      </c>
      <c r="N5230" s="39" t="str">
        <f t="shared" si="169"/>
        <v/>
      </c>
    </row>
    <row r="5231" spans="2:14" x14ac:dyDescent="0.25">
      <c r="B5231" s="16" t="str">
        <f>IF(C5231="","",SUMIF('Account Ref'!B:B,'Trade Sheet'!C5231,'Account Ref'!A:A))</f>
        <v/>
      </c>
      <c r="C5231" s="33"/>
      <c r="D5231" s="34"/>
      <c r="E5231" s="34"/>
      <c r="L5231" s="37"/>
      <c r="M5231" s="38" t="str">
        <f t="shared" si="168"/>
        <v/>
      </c>
      <c r="N5231" s="39" t="str">
        <f t="shared" si="169"/>
        <v/>
      </c>
    </row>
    <row r="5232" spans="2:14" x14ac:dyDescent="0.25">
      <c r="B5232" s="16" t="str">
        <f>IF(C5232="","",SUMIF('Account Ref'!B:B,'Trade Sheet'!C5232,'Account Ref'!A:A))</f>
        <v/>
      </c>
      <c r="C5232" s="33"/>
      <c r="D5232" s="34"/>
      <c r="E5232" s="34"/>
      <c r="L5232" s="37"/>
      <c r="M5232" s="38" t="str">
        <f t="shared" si="168"/>
        <v/>
      </c>
      <c r="N5232" s="39" t="str">
        <f t="shared" si="169"/>
        <v/>
      </c>
    </row>
    <row r="5233" spans="2:14" x14ac:dyDescent="0.25">
      <c r="B5233" s="16" t="str">
        <f>IF(C5233="","",SUMIF('Account Ref'!B:B,'Trade Sheet'!C5233,'Account Ref'!A:A))</f>
        <v/>
      </c>
      <c r="C5233" s="33"/>
      <c r="D5233" s="34"/>
      <c r="E5233" s="34"/>
      <c r="L5233" s="37"/>
      <c r="M5233" s="38" t="str">
        <f t="shared" si="168"/>
        <v/>
      </c>
      <c r="N5233" s="39" t="str">
        <f t="shared" si="169"/>
        <v/>
      </c>
    </row>
    <row r="5234" spans="2:14" x14ac:dyDescent="0.25">
      <c r="B5234" s="16" t="str">
        <f>IF(C5234="","",SUMIF('Account Ref'!B:B,'Trade Sheet'!C5234,'Account Ref'!A:A))</f>
        <v/>
      </c>
      <c r="C5234" s="33"/>
      <c r="D5234" s="34"/>
      <c r="E5234" s="34"/>
      <c r="L5234" s="37"/>
      <c r="M5234" s="38" t="str">
        <f t="shared" si="168"/>
        <v/>
      </c>
      <c r="N5234" s="39" t="str">
        <f t="shared" si="169"/>
        <v/>
      </c>
    </row>
    <row r="5235" spans="2:14" x14ac:dyDescent="0.25">
      <c r="B5235" s="16" t="str">
        <f>IF(C5235="","",SUMIF('Account Ref'!B:B,'Trade Sheet'!C5235,'Account Ref'!A:A))</f>
        <v/>
      </c>
      <c r="C5235" s="33"/>
      <c r="D5235" s="34"/>
      <c r="E5235" s="34"/>
      <c r="L5235" s="37"/>
      <c r="M5235" s="38" t="str">
        <f t="shared" si="168"/>
        <v/>
      </c>
      <c r="N5235" s="39" t="str">
        <f t="shared" si="169"/>
        <v/>
      </c>
    </row>
    <row r="5236" spans="2:14" x14ac:dyDescent="0.25">
      <c r="B5236" s="16" t="str">
        <f>IF(C5236="","",SUMIF('Account Ref'!B:B,'Trade Sheet'!C5236,'Account Ref'!A:A))</f>
        <v/>
      </c>
      <c r="C5236" s="33"/>
      <c r="D5236" s="34"/>
      <c r="E5236" s="34"/>
      <c r="L5236" s="37"/>
      <c r="M5236" s="38" t="str">
        <f t="shared" si="168"/>
        <v/>
      </c>
      <c r="N5236" s="39" t="str">
        <f t="shared" si="169"/>
        <v/>
      </c>
    </row>
    <row r="5237" spans="2:14" x14ac:dyDescent="0.25">
      <c r="B5237" s="16" t="str">
        <f>IF(C5237="","",SUMIF('Account Ref'!B:B,'Trade Sheet'!C5237,'Account Ref'!A:A))</f>
        <v/>
      </c>
      <c r="C5237" s="33"/>
      <c r="D5237" s="34"/>
      <c r="E5237" s="34"/>
      <c r="L5237" s="37"/>
      <c r="M5237" s="38" t="str">
        <f t="shared" si="168"/>
        <v/>
      </c>
      <c r="N5237" s="39" t="str">
        <f t="shared" si="169"/>
        <v/>
      </c>
    </row>
    <row r="5238" spans="2:14" x14ac:dyDescent="0.25">
      <c r="B5238" s="16" t="str">
        <f>IF(C5238="","",SUMIF('Account Ref'!B:B,'Trade Sheet'!C5238,'Account Ref'!A:A))</f>
        <v/>
      </c>
      <c r="C5238" s="33"/>
      <c r="D5238" s="34"/>
      <c r="E5238" s="34"/>
      <c r="L5238" s="37"/>
      <c r="M5238" s="38" t="str">
        <f t="shared" si="168"/>
        <v/>
      </c>
      <c r="N5238" s="39" t="str">
        <f t="shared" si="169"/>
        <v/>
      </c>
    </row>
    <row r="5239" spans="2:14" x14ac:dyDescent="0.25">
      <c r="B5239" s="16" t="str">
        <f>IF(C5239="","",SUMIF('Account Ref'!B:B,'Trade Sheet'!C5239,'Account Ref'!A:A))</f>
        <v/>
      </c>
      <c r="C5239" s="33"/>
      <c r="D5239" s="34"/>
      <c r="E5239" s="34"/>
      <c r="L5239" s="37"/>
      <c r="M5239" s="38" t="str">
        <f t="shared" si="168"/>
        <v/>
      </c>
      <c r="N5239" s="39" t="str">
        <f t="shared" si="169"/>
        <v/>
      </c>
    </row>
    <row r="5240" spans="2:14" x14ac:dyDescent="0.25">
      <c r="B5240" s="16" t="str">
        <f>IF(C5240="","",SUMIF('Account Ref'!B:B,'Trade Sheet'!C5240,'Account Ref'!A:A))</f>
        <v/>
      </c>
      <c r="C5240" s="33"/>
      <c r="D5240" s="34"/>
      <c r="E5240" s="34"/>
      <c r="L5240" s="37"/>
      <c r="M5240" s="38" t="str">
        <f t="shared" si="168"/>
        <v/>
      </c>
      <c r="N5240" s="39" t="str">
        <f t="shared" si="169"/>
        <v/>
      </c>
    </row>
    <row r="5241" spans="2:14" x14ac:dyDescent="0.25">
      <c r="B5241" s="16" t="str">
        <f>IF(C5241="","",SUMIF('Account Ref'!B:B,'Trade Sheet'!C5241,'Account Ref'!A:A))</f>
        <v/>
      </c>
      <c r="C5241" s="33"/>
      <c r="D5241" s="34"/>
      <c r="E5241" s="34"/>
      <c r="L5241" s="37"/>
      <c r="M5241" s="38" t="str">
        <f t="shared" si="168"/>
        <v/>
      </c>
      <c r="N5241" s="39" t="str">
        <f t="shared" si="169"/>
        <v/>
      </c>
    </row>
    <row r="5242" spans="2:14" x14ac:dyDescent="0.25">
      <c r="B5242" s="16" t="str">
        <f>IF(C5242="","",SUMIF('Account Ref'!B:B,'Trade Sheet'!C5242,'Account Ref'!A:A))</f>
        <v/>
      </c>
      <c r="C5242" s="33"/>
      <c r="D5242" s="34"/>
      <c r="E5242" s="34"/>
      <c r="L5242" s="37"/>
      <c r="M5242" s="38" t="str">
        <f t="shared" si="168"/>
        <v/>
      </c>
      <c r="N5242" s="39" t="str">
        <f t="shared" si="169"/>
        <v/>
      </c>
    </row>
    <row r="5243" spans="2:14" x14ac:dyDescent="0.25">
      <c r="B5243" s="16" t="str">
        <f>IF(C5243="","",SUMIF('Account Ref'!B:B,'Trade Sheet'!C5243,'Account Ref'!A:A))</f>
        <v/>
      </c>
      <c r="C5243" s="33"/>
      <c r="D5243" s="34"/>
      <c r="E5243" s="34"/>
      <c r="L5243" s="37"/>
      <c r="M5243" s="38" t="str">
        <f t="shared" si="168"/>
        <v/>
      </c>
      <c r="N5243" s="39" t="str">
        <f t="shared" si="169"/>
        <v/>
      </c>
    </row>
    <row r="5244" spans="2:14" x14ac:dyDescent="0.25">
      <c r="B5244" s="16" t="str">
        <f>IF(C5244="","",SUMIF('Account Ref'!B:B,'Trade Sheet'!C5244,'Account Ref'!A:A))</f>
        <v/>
      </c>
      <c r="C5244" s="33"/>
      <c r="D5244" s="34"/>
      <c r="E5244" s="34"/>
      <c r="L5244" s="37"/>
      <c r="M5244" s="38" t="str">
        <f t="shared" si="168"/>
        <v/>
      </c>
      <c r="N5244" s="39" t="str">
        <f t="shared" si="169"/>
        <v/>
      </c>
    </row>
    <row r="5245" spans="2:14" x14ac:dyDescent="0.25">
      <c r="B5245" s="16" t="str">
        <f>IF(C5245="","",SUMIF('Account Ref'!B:B,'Trade Sheet'!C5245,'Account Ref'!A:A))</f>
        <v/>
      </c>
      <c r="C5245" s="33"/>
      <c r="D5245" s="34"/>
      <c r="E5245" s="34"/>
      <c r="L5245" s="37"/>
      <c r="M5245" s="38" t="str">
        <f t="shared" si="168"/>
        <v/>
      </c>
      <c r="N5245" s="39" t="str">
        <f t="shared" si="169"/>
        <v/>
      </c>
    </row>
    <row r="5246" spans="2:14" x14ac:dyDescent="0.25">
      <c r="B5246" s="16" t="str">
        <f>IF(C5246="","",SUMIF('Account Ref'!B:B,'Trade Sheet'!C5246,'Account Ref'!A:A))</f>
        <v/>
      </c>
      <c r="C5246" s="33"/>
      <c r="D5246" s="34"/>
      <c r="E5246" s="34"/>
      <c r="L5246" s="37"/>
      <c r="M5246" s="38" t="str">
        <f t="shared" si="168"/>
        <v/>
      </c>
      <c r="N5246" s="39" t="str">
        <f t="shared" si="169"/>
        <v/>
      </c>
    </row>
    <row r="5247" spans="2:14" x14ac:dyDescent="0.25">
      <c r="B5247" s="16" t="str">
        <f>IF(C5247="","",SUMIF('Account Ref'!B:B,'Trade Sheet'!C5247,'Account Ref'!A:A))</f>
        <v/>
      </c>
      <c r="C5247" s="33"/>
      <c r="D5247" s="34"/>
      <c r="E5247" s="34"/>
      <c r="L5247" s="37"/>
      <c r="M5247" s="38" t="str">
        <f t="shared" si="168"/>
        <v/>
      </c>
      <c r="N5247" s="39" t="str">
        <f t="shared" si="169"/>
        <v/>
      </c>
    </row>
    <row r="5248" spans="2:14" x14ac:dyDescent="0.25">
      <c r="B5248" s="16" t="str">
        <f>IF(C5248="","",SUMIF('Account Ref'!B:B,'Trade Sheet'!C5248,'Account Ref'!A:A))</f>
        <v/>
      </c>
      <c r="C5248" s="33"/>
      <c r="D5248" s="34"/>
      <c r="E5248" s="34"/>
      <c r="L5248" s="37"/>
      <c r="M5248" s="38" t="str">
        <f t="shared" si="168"/>
        <v/>
      </c>
      <c r="N5248" s="39" t="str">
        <f t="shared" si="169"/>
        <v/>
      </c>
    </row>
    <row r="5249" spans="2:14" x14ac:dyDescent="0.25">
      <c r="B5249" s="16" t="str">
        <f>IF(C5249="","",SUMIF('Account Ref'!B:B,'Trade Sheet'!C5249,'Account Ref'!A:A))</f>
        <v/>
      </c>
      <c r="C5249" s="33"/>
      <c r="D5249" s="34"/>
      <c r="E5249" s="34"/>
      <c r="L5249" s="37"/>
      <c r="M5249" s="38" t="str">
        <f t="shared" si="168"/>
        <v/>
      </c>
      <c r="N5249" s="39" t="str">
        <f t="shared" si="169"/>
        <v/>
      </c>
    </row>
    <row r="5250" spans="2:14" x14ac:dyDescent="0.25">
      <c r="B5250" s="16" t="str">
        <f>IF(C5250="","",SUMIF('Account Ref'!B:B,'Trade Sheet'!C5250,'Account Ref'!A:A))</f>
        <v/>
      </c>
      <c r="C5250" s="33"/>
      <c r="D5250" s="34"/>
      <c r="E5250" s="34"/>
      <c r="L5250" s="37"/>
      <c r="M5250" s="38" t="str">
        <f t="shared" si="168"/>
        <v/>
      </c>
      <c r="N5250" s="39" t="str">
        <f t="shared" si="169"/>
        <v/>
      </c>
    </row>
    <row r="5251" spans="2:14" x14ac:dyDescent="0.25">
      <c r="B5251" s="16" t="str">
        <f>IF(C5251="","",SUMIF('Account Ref'!B:B,'Trade Sheet'!C5251,'Account Ref'!A:A))</f>
        <v/>
      </c>
      <c r="C5251" s="33"/>
      <c r="D5251" s="34"/>
      <c r="E5251" s="34"/>
      <c r="L5251" s="37"/>
      <c r="M5251" s="38" t="str">
        <f t="shared" si="168"/>
        <v/>
      </c>
      <c r="N5251" s="39" t="str">
        <f t="shared" si="169"/>
        <v/>
      </c>
    </row>
    <row r="5252" spans="2:14" x14ac:dyDescent="0.25">
      <c r="B5252" s="16" t="str">
        <f>IF(C5252="","",SUMIF('Account Ref'!B:B,'Trade Sheet'!C5252,'Account Ref'!A:A))</f>
        <v/>
      </c>
      <c r="C5252" s="33"/>
      <c r="D5252" s="34"/>
      <c r="E5252" s="34"/>
      <c r="L5252" s="37"/>
      <c r="M5252" s="38" t="str">
        <f t="shared" si="168"/>
        <v/>
      </c>
      <c r="N5252" s="39" t="str">
        <f t="shared" si="169"/>
        <v/>
      </c>
    </row>
    <row r="5253" spans="2:14" x14ac:dyDescent="0.25">
      <c r="B5253" s="16" t="str">
        <f>IF(C5253="","",SUMIF('Account Ref'!B:B,'Trade Sheet'!C5253,'Account Ref'!A:A))</f>
        <v/>
      </c>
      <c r="C5253" s="33"/>
      <c r="D5253" s="34"/>
      <c r="E5253" s="34"/>
      <c r="L5253" s="37"/>
      <c r="M5253" s="38" t="str">
        <f t="shared" si="168"/>
        <v/>
      </c>
      <c r="N5253" s="39" t="str">
        <f t="shared" si="169"/>
        <v/>
      </c>
    </row>
    <row r="5254" spans="2:14" x14ac:dyDescent="0.25">
      <c r="B5254" s="16" t="str">
        <f>IF(C5254="","",SUMIF('Account Ref'!B:B,'Trade Sheet'!C5254,'Account Ref'!A:A))</f>
        <v/>
      </c>
      <c r="C5254" s="33"/>
      <c r="D5254" s="34"/>
      <c r="E5254" s="34"/>
      <c r="L5254" s="37"/>
      <c r="M5254" s="38" t="str">
        <f t="shared" si="168"/>
        <v/>
      </c>
      <c r="N5254" s="39" t="str">
        <f t="shared" si="169"/>
        <v/>
      </c>
    </row>
    <row r="5255" spans="2:14" x14ac:dyDescent="0.25">
      <c r="B5255" s="16" t="str">
        <f>IF(C5255="","",SUMIF('Account Ref'!B:B,'Trade Sheet'!C5255,'Account Ref'!A:A))</f>
        <v/>
      </c>
      <c r="C5255" s="33"/>
      <c r="D5255" s="34"/>
      <c r="E5255" s="34"/>
      <c r="L5255" s="37"/>
      <c r="M5255" s="38" t="str">
        <f t="shared" si="168"/>
        <v/>
      </c>
      <c r="N5255" s="39" t="str">
        <f t="shared" si="169"/>
        <v/>
      </c>
    </row>
    <row r="5256" spans="2:14" x14ac:dyDescent="0.25">
      <c r="B5256" s="16" t="str">
        <f>IF(C5256="","",SUMIF('Account Ref'!B:B,'Trade Sheet'!C5256,'Account Ref'!A:A))</f>
        <v/>
      </c>
      <c r="C5256" s="33"/>
      <c r="D5256" s="34"/>
      <c r="E5256" s="34"/>
      <c r="L5256" s="37"/>
      <c r="M5256" s="38" t="str">
        <f t="shared" si="168"/>
        <v/>
      </c>
      <c r="N5256" s="39" t="str">
        <f t="shared" si="169"/>
        <v/>
      </c>
    </row>
    <row r="5257" spans="2:14" x14ac:dyDescent="0.25">
      <c r="B5257" s="16" t="str">
        <f>IF(C5257="","",SUMIF('Account Ref'!B:B,'Trade Sheet'!C5257,'Account Ref'!A:A))</f>
        <v/>
      </c>
      <c r="C5257" s="33"/>
      <c r="D5257" s="34"/>
      <c r="E5257" s="34"/>
      <c r="L5257" s="37"/>
      <c r="M5257" s="38" t="str">
        <f t="shared" si="168"/>
        <v/>
      </c>
      <c r="N5257" s="39" t="str">
        <f t="shared" si="169"/>
        <v/>
      </c>
    </row>
    <row r="5258" spans="2:14" x14ac:dyDescent="0.25">
      <c r="B5258" s="16" t="str">
        <f>IF(C5258="","",SUMIF('Account Ref'!B:B,'Trade Sheet'!C5258,'Account Ref'!A:A))</f>
        <v/>
      </c>
      <c r="C5258" s="33"/>
      <c r="D5258" s="34"/>
      <c r="E5258" s="34"/>
      <c r="L5258" s="37"/>
      <c r="M5258" s="38" t="str">
        <f t="shared" si="168"/>
        <v/>
      </c>
      <c r="N5258" s="39" t="str">
        <f t="shared" si="169"/>
        <v/>
      </c>
    </row>
    <row r="5259" spans="2:14" x14ac:dyDescent="0.25">
      <c r="B5259" s="16" t="str">
        <f>IF(C5259="","",SUMIF('Account Ref'!B:B,'Trade Sheet'!C5259,'Account Ref'!A:A))</f>
        <v/>
      </c>
      <c r="C5259" s="33"/>
      <c r="D5259" s="34"/>
      <c r="E5259" s="34"/>
      <c r="L5259" s="37"/>
      <c r="M5259" s="38" t="str">
        <f t="shared" si="168"/>
        <v/>
      </c>
      <c r="N5259" s="39" t="str">
        <f t="shared" si="169"/>
        <v/>
      </c>
    </row>
    <row r="5260" spans="2:14" x14ac:dyDescent="0.25">
      <c r="B5260" s="16" t="str">
        <f>IF(C5260="","",SUMIF('Account Ref'!B:B,'Trade Sheet'!C5260,'Account Ref'!A:A))</f>
        <v/>
      </c>
      <c r="C5260" s="33"/>
      <c r="D5260" s="34"/>
      <c r="E5260" s="34"/>
      <c r="L5260" s="37"/>
      <c r="M5260" s="38" t="str">
        <f t="shared" si="168"/>
        <v/>
      </c>
      <c r="N5260" s="39" t="str">
        <f t="shared" si="169"/>
        <v/>
      </c>
    </row>
    <row r="5261" spans="2:14" x14ac:dyDescent="0.25">
      <c r="B5261" s="16" t="str">
        <f>IF(C5261="","",SUMIF('Account Ref'!B:B,'Trade Sheet'!C5261,'Account Ref'!A:A))</f>
        <v/>
      </c>
      <c r="C5261" s="33"/>
      <c r="D5261" s="34"/>
      <c r="E5261" s="34"/>
      <c r="L5261" s="37"/>
      <c r="M5261" s="38" t="str">
        <f t="shared" si="168"/>
        <v/>
      </c>
      <c r="N5261" s="39" t="str">
        <f t="shared" si="169"/>
        <v/>
      </c>
    </row>
    <row r="5262" spans="2:14" x14ac:dyDescent="0.25">
      <c r="B5262" s="16" t="str">
        <f>IF(C5262="","",SUMIF('Account Ref'!B:B,'Trade Sheet'!C5262,'Account Ref'!A:A))</f>
        <v/>
      </c>
      <c r="C5262" s="33"/>
      <c r="D5262" s="34"/>
      <c r="E5262" s="34"/>
      <c r="L5262" s="37"/>
      <c r="M5262" s="38" t="str">
        <f t="shared" si="168"/>
        <v/>
      </c>
      <c r="N5262" s="39" t="str">
        <f t="shared" si="169"/>
        <v/>
      </c>
    </row>
    <row r="5263" spans="2:14" x14ac:dyDescent="0.25">
      <c r="B5263" s="16" t="str">
        <f>IF(C5263="","",SUMIF('Account Ref'!B:B,'Trade Sheet'!C5263,'Account Ref'!A:A))</f>
        <v/>
      </c>
      <c r="C5263" s="33"/>
      <c r="D5263" s="34"/>
      <c r="E5263" s="34"/>
      <c r="L5263" s="37"/>
      <c r="M5263" s="38" t="str">
        <f t="shared" si="168"/>
        <v/>
      </c>
      <c r="N5263" s="39" t="str">
        <f t="shared" si="169"/>
        <v/>
      </c>
    </row>
    <row r="5264" spans="2:14" x14ac:dyDescent="0.25">
      <c r="B5264" s="16" t="str">
        <f>IF(C5264="","",SUMIF('Account Ref'!B:B,'Trade Sheet'!C5264,'Account Ref'!A:A))</f>
        <v/>
      </c>
      <c r="C5264" s="33"/>
      <c r="D5264" s="34"/>
      <c r="E5264" s="34"/>
      <c r="L5264" s="37"/>
      <c r="M5264" s="38" t="str">
        <f t="shared" si="168"/>
        <v/>
      </c>
      <c r="N5264" s="39" t="str">
        <f t="shared" si="169"/>
        <v/>
      </c>
    </row>
    <row r="5265" spans="2:14" x14ac:dyDescent="0.25">
      <c r="B5265" s="16" t="str">
        <f>IF(C5265="","",SUMIF('Account Ref'!B:B,'Trade Sheet'!C5265,'Account Ref'!A:A))</f>
        <v/>
      </c>
      <c r="C5265" s="33"/>
      <c r="D5265" s="34"/>
      <c r="E5265" s="34"/>
      <c r="L5265" s="37"/>
      <c r="M5265" s="38" t="str">
        <f t="shared" si="168"/>
        <v/>
      </c>
      <c r="N5265" s="39" t="str">
        <f t="shared" si="169"/>
        <v/>
      </c>
    </row>
    <row r="5266" spans="2:14" x14ac:dyDescent="0.25">
      <c r="B5266" s="16" t="str">
        <f>IF(C5266="","",SUMIF('Account Ref'!B:B,'Trade Sheet'!C5266,'Account Ref'!A:A))</f>
        <v/>
      </c>
      <c r="C5266" s="33"/>
      <c r="D5266" s="34"/>
      <c r="E5266" s="34"/>
      <c r="L5266" s="37"/>
      <c r="M5266" s="38" t="str">
        <f t="shared" si="168"/>
        <v/>
      </c>
      <c r="N5266" s="39" t="str">
        <f t="shared" si="169"/>
        <v/>
      </c>
    </row>
    <row r="5267" spans="2:14" x14ac:dyDescent="0.25">
      <c r="B5267" s="16" t="str">
        <f>IF(C5267="","",SUMIF('Account Ref'!B:B,'Trade Sheet'!C5267,'Account Ref'!A:A))</f>
        <v/>
      </c>
      <c r="C5267" s="33"/>
      <c r="D5267" s="34"/>
      <c r="E5267" s="34"/>
      <c r="L5267" s="37"/>
      <c r="M5267" s="38" t="str">
        <f t="shared" si="168"/>
        <v/>
      </c>
      <c r="N5267" s="39" t="str">
        <f t="shared" si="169"/>
        <v/>
      </c>
    </row>
    <row r="5268" spans="2:14" x14ac:dyDescent="0.25">
      <c r="B5268" s="16" t="str">
        <f>IF(C5268="","",SUMIF('Account Ref'!B:B,'Trade Sheet'!C5268,'Account Ref'!A:A))</f>
        <v/>
      </c>
      <c r="C5268" s="33"/>
      <c r="D5268" s="34"/>
      <c r="E5268" s="34"/>
      <c r="L5268" s="37"/>
      <c r="M5268" s="38" t="str">
        <f t="shared" si="168"/>
        <v/>
      </c>
      <c r="N5268" s="39" t="str">
        <f t="shared" si="169"/>
        <v/>
      </c>
    </row>
    <row r="5269" spans="2:14" x14ac:dyDescent="0.25">
      <c r="B5269" s="16" t="str">
        <f>IF(C5269="","",SUMIF('Account Ref'!B:B,'Trade Sheet'!C5269,'Account Ref'!A:A))</f>
        <v/>
      </c>
      <c r="C5269" s="33"/>
      <c r="D5269" s="34"/>
      <c r="E5269" s="34"/>
      <c r="L5269" s="37"/>
      <c r="M5269" s="38" t="str">
        <f t="shared" si="168"/>
        <v/>
      </c>
      <c r="N5269" s="39" t="str">
        <f t="shared" si="169"/>
        <v/>
      </c>
    </row>
    <row r="5270" spans="2:14" x14ac:dyDescent="0.25">
      <c r="B5270" s="16" t="str">
        <f>IF(C5270="","",SUMIF('Account Ref'!B:B,'Trade Sheet'!C5270,'Account Ref'!A:A))</f>
        <v/>
      </c>
      <c r="C5270" s="33"/>
      <c r="D5270" s="34"/>
      <c r="E5270" s="34"/>
      <c r="L5270" s="37"/>
      <c r="M5270" s="38" t="str">
        <f t="shared" si="168"/>
        <v/>
      </c>
      <c r="N5270" s="39" t="str">
        <f t="shared" si="169"/>
        <v/>
      </c>
    </row>
    <row r="5271" spans="2:14" x14ac:dyDescent="0.25">
      <c r="B5271" s="16" t="str">
        <f>IF(C5271="","",SUMIF('Account Ref'!B:B,'Trade Sheet'!C5271,'Account Ref'!A:A))</f>
        <v/>
      </c>
      <c r="C5271" s="33"/>
      <c r="D5271" s="34"/>
      <c r="E5271" s="34"/>
      <c r="L5271" s="37"/>
      <c r="M5271" s="38" t="str">
        <f t="shared" si="168"/>
        <v/>
      </c>
      <c r="N5271" s="39" t="str">
        <f t="shared" si="169"/>
        <v/>
      </c>
    </row>
    <row r="5272" spans="2:14" x14ac:dyDescent="0.25">
      <c r="B5272" s="16" t="str">
        <f>IF(C5272="","",SUMIF('Account Ref'!B:B,'Trade Sheet'!C5272,'Account Ref'!A:A))</f>
        <v/>
      </c>
      <c r="C5272" s="33"/>
      <c r="D5272" s="34"/>
      <c r="E5272" s="34"/>
      <c r="L5272" s="37"/>
      <c r="M5272" s="38" t="str">
        <f t="shared" si="168"/>
        <v/>
      </c>
      <c r="N5272" s="39" t="str">
        <f t="shared" si="169"/>
        <v/>
      </c>
    </row>
    <row r="5273" spans="2:14" x14ac:dyDescent="0.25">
      <c r="B5273" s="16" t="str">
        <f>IF(C5273="","",SUMIF('Account Ref'!B:B,'Trade Sheet'!C5273,'Account Ref'!A:A))</f>
        <v/>
      </c>
      <c r="C5273" s="33"/>
      <c r="D5273" s="34"/>
      <c r="E5273" s="34"/>
      <c r="L5273" s="37"/>
      <c r="M5273" s="38" t="str">
        <f t="shared" si="168"/>
        <v/>
      </c>
      <c r="N5273" s="39" t="str">
        <f t="shared" si="169"/>
        <v/>
      </c>
    </row>
    <row r="5274" spans="2:14" x14ac:dyDescent="0.25">
      <c r="B5274" s="16" t="str">
        <f>IF(C5274="","",SUMIF('Account Ref'!B:B,'Trade Sheet'!C5274,'Account Ref'!A:A))</f>
        <v/>
      </c>
      <c r="C5274" s="33"/>
      <c r="D5274" s="34"/>
      <c r="E5274" s="34"/>
      <c r="L5274" s="37"/>
      <c r="M5274" s="38" t="str">
        <f t="shared" si="168"/>
        <v/>
      </c>
      <c r="N5274" s="39" t="str">
        <f t="shared" si="169"/>
        <v/>
      </c>
    </row>
    <row r="5275" spans="2:14" x14ac:dyDescent="0.25">
      <c r="B5275" s="16" t="str">
        <f>IF(C5275="","",SUMIF('Account Ref'!B:B,'Trade Sheet'!C5275,'Account Ref'!A:A))</f>
        <v/>
      </c>
      <c r="C5275" s="33"/>
      <c r="D5275" s="34"/>
      <c r="E5275" s="34"/>
      <c r="L5275" s="37"/>
      <c r="M5275" s="38" t="str">
        <f t="shared" si="168"/>
        <v/>
      </c>
      <c r="N5275" s="39" t="str">
        <f t="shared" si="169"/>
        <v/>
      </c>
    </row>
    <row r="5276" spans="2:14" x14ac:dyDescent="0.25">
      <c r="B5276" s="16" t="str">
        <f>IF(C5276="","",SUMIF('Account Ref'!B:B,'Trade Sheet'!C5276,'Account Ref'!A:A))</f>
        <v/>
      </c>
      <c r="C5276" s="33"/>
      <c r="D5276" s="34"/>
      <c r="E5276" s="34"/>
      <c r="L5276" s="37"/>
      <c r="M5276" s="38" t="str">
        <f t="shared" si="168"/>
        <v/>
      </c>
      <c r="N5276" s="39" t="str">
        <f t="shared" si="169"/>
        <v/>
      </c>
    </row>
    <row r="5277" spans="2:14" x14ac:dyDescent="0.25">
      <c r="B5277" s="16" t="str">
        <f>IF(C5277="","",SUMIF('Account Ref'!B:B,'Trade Sheet'!C5277,'Account Ref'!A:A))</f>
        <v/>
      </c>
      <c r="C5277" s="33"/>
      <c r="D5277" s="34"/>
      <c r="E5277" s="34"/>
      <c r="L5277" s="37"/>
      <c r="M5277" s="38" t="str">
        <f t="shared" si="168"/>
        <v/>
      </c>
      <c r="N5277" s="39" t="str">
        <f t="shared" si="169"/>
        <v/>
      </c>
    </row>
    <row r="5278" spans="2:14" x14ac:dyDescent="0.25">
      <c r="B5278" s="16" t="str">
        <f>IF(C5278="","",SUMIF('Account Ref'!B:B,'Trade Sheet'!C5278,'Account Ref'!A:A))</f>
        <v/>
      </c>
      <c r="C5278" s="33"/>
      <c r="D5278" s="34"/>
      <c r="E5278" s="34"/>
      <c r="L5278" s="37"/>
      <c r="M5278" s="38" t="str">
        <f t="shared" si="168"/>
        <v/>
      </c>
      <c r="N5278" s="39" t="str">
        <f t="shared" si="169"/>
        <v/>
      </c>
    </row>
    <row r="5279" spans="2:14" x14ac:dyDescent="0.25">
      <c r="B5279" s="16" t="str">
        <f>IF(C5279="","",SUMIF('Account Ref'!B:B,'Trade Sheet'!C5279,'Account Ref'!A:A))</f>
        <v/>
      </c>
      <c r="C5279" s="33"/>
      <c r="D5279" s="34"/>
      <c r="E5279" s="34"/>
      <c r="L5279" s="37"/>
      <c r="M5279" s="38" t="str">
        <f t="shared" si="168"/>
        <v/>
      </c>
      <c r="N5279" s="39" t="str">
        <f t="shared" si="169"/>
        <v/>
      </c>
    </row>
    <row r="5280" spans="2:14" x14ac:dyDescent="0.25">
      <c r="B5280" s="16" t="str">
        <f>IF(C5280="","",SUMIF('Account Ref'!B:B,'Trade Sheet'!C5280,'Account Ref'!A:A))</f>
        <v/>
      </c>
      <c r="C5280" s="33"/>
      <c r="D5280" s="34"/>
      <c r="E5280" s="34"/>
      <c r="L5280" s="37"/>
      <c r="M5280" s="38" t="str">
        <f t="shared" si="168"/>
        <v/>
      </c>
      <c r="N5280" s="39" t="str">
        <f t="shared" si="169"/>
        <v/>
      </c>
    </row>
    <row r="5281" spans="2:14" x14ac:dyDescent="0.25">
      <c r="B5281" s="16" t="str">
        <f>IF(C5281="","",SUMIF('Account Ref'!B:B,'Trade Sheet'!C5281,'Account Ref'!A:A))</f>
        <v/>
      </c>
      <c r="C5281" s="33"/>
      <c r="D5281" s="34"/>
      <c r="E5281" s="34"/>
      <c r="L5281" s="37"/>
      <c r="M5281" s="38" t="str">
        <f t="shared" si="168"/>
        <v/>
      </c>
      <c r="N5281" s="39" t="str">
        <f t="shared" si="169"/>
        <v/>
      </c>
    </row>
    <row r="5282" spans="2:14" x14ac:dyDescent="0.25">
      <c r="B5282" s="16" t="str">
        <f>IF(C5282="","",SUMIF('Account Ref'!B:B,'Trade Sheet'!C5282,'Account Ref'!A:A))</f>
        <v/>
      </c>
      <c r="C5282" s="33"/>
      <c r="D5282" s="34"/>
      <c r="E5282" s="34"/>
      <c r="L5282" s="37"/>
      <c r="M5282" s="38" t="str">
        <f t="shared" si="168"/>
        <v/>
      </c>
      <c r="N5282" s="39" t="str">
        <f t="shared" si="169"/>
        <v/>
      </c>
    </row>
    <row r="5283" spans="2:14" x14ac:dyDescent="0.25">
      <c r="B5283" s="16" t="str">
        <f>IF(C5283="","",SUMIF('Account Ref'!B:B,'Trade Sheet'!C5283,'Account Ref'!A:A))</f>
        <v/>
      </c>
      <c r="C5283" s="33"/>
      <c r="D5283" s="34"/>
      <c r="E5283" s="34"/>
      <c r="L5283" s="37"/>
      <c r="M5283" s="38" t="str">
        <f t="shared" si="168"/>
        <v/>
      </c>
      <c r="N5283" s="39" t="str">
        <f t="shared" si="169"/>
        <v/>
      </c>
    </row>
    <row r="5284" spans="2:14" x14ac:dyDescent="0.25">
      <c r="B5284" s="16" t="str">
        <f>IF(C5284="","",SUMIF('Account Ref'!B:B,'Trade Sheet'!C5284,'Account Ref'!A:A))</f>
        <v/>
      </c>
      <c r="C5284" s="33"/>
      <c r="D5284" s="34"/>
      <c r="E5284" s="34"/>
      <c r="L5284" s="37"/>
      <c r="M5284" s="38" t="str">
        <f t="shared" si="168"/>
        <v/>
      </c>
      <c r="N5284" s="39" t="str">
        <f t="shared" si="169"/>
        <v/>
      </c>
    </row>
    <row r="5285" spans="2:14" x14ac:dyDescent="0.25">
      <c r="B5285" s="16" t="str">
        <f>IF(C5285="","",SUMIF('Account Ref'!B:B,'Trade Sheet'!C5285,'Account Ref'!A:A))</f>
        <v/>
      </c>
      <c r="C5285" s="33"/>
      <c r="D5285" s="34"/>
      <c r="E5285" s="34"/>
      <c r="L5285" s="37"/>
      <c r="M5285" s="38" t="str">
        <f t="shared" si="168"/>
        <v/>
      </c>
      <c r="N5285" s="39" t="str">
        <f t="shared" si="169"/>
        <v/>
      </c>
    </row>
    <row r="5286" spans="2:14" x14ac:dyDescent="0.25">
      <c r="B5286" s="16" t="str">
        <f>IF(C5286="","",SUMIF('Account Ref'!B:B,'Trade Sheet'!C5286,'Account Ref'!A:A))</f>
        <v/>
      </c>
      <c r="C5286" s="33"/>
      <c r="D5286" s="34"/>
      <c r="E5286" s="34"/>
      <c r="L5286" s="37"/>
      <c r="M5286" s="38" t="str">
        <f t="shared" si="168"/>
        <v/>
      </c>
      <c r="N5286" s="39" t="str">
        <f t="shared" si="169"/>
        <v/>
      </c>
    </row>
    <row r="5287" spans="2:14" x14ac:dyDescent="0.25">
      <c r="B5287" s="16" t="str">
        <f>IF(C5287="","",SUMIF('Account Ref'!B:B,'Trade Sheet'!C5287,'Account Ref'!A:A))</f>
        <v/>
      </c>
      <c r="C5287" s="33"/>
      <c r="D5287" s="34"/>
      <c r="E5287" s="34"/>
      <c r="L5287" s="37"/>
      <c r="M5287" s="38" t="str">
        <f t="shared" si="168"/>
        <v/>
      </c>
      <c r="N5287" s="39" t="str">
        <f t="shared" si="169"/>
        <v/>
      </c>
    </row>
    <row r="5288" spans="2:14" x14ac:dyDescent="0.25">
      <c r="B5288" s="16" t="str">
        <f>IF(C5288="","",SUMIF('Account Ref'!B:B,'Trade Sheet'!C5288,'Account Ref'!A:A))</f>
        <v/>
      </c>
      <c r="C5288" s="33"/>
      <c r="D5288" s="34"/>
      <c r="E5288" s="34"/>
      <c r="L5288" s="37"/>
      <c r="M5288" s="38" t="str">
        <f t="shared" ref="M5288:M5351" si="170">IF(H5288="","",H5288*L5288)</f>
        <v/>
      </c>
      <c r="N5288" s="39" t="str">
        <f t="shared" ref="N5288:N5351" si="171">IF(M5288="","",I5288*-M5288)</f>
        <v/>
      </c>
    </row>
    <row r="5289" spans="2:14" x14ac:dyDescent="0.25">
      <c r="B5289" s="16" t="str">
        <f>IF(C5289="","",SUMIF('Account Ref'!B:B,'Trade Sheet'!C5289,'Account Ref'!A:A))</f>
        <v/>
      </c>
      <c r="C5289" s="33"/>
      <c r="D5289" s="34"/>
      <c r="E5289" s="34"/>
      <c r="L5289" s="37"/>
      <c r="M5289" s="38" t="str">
        <f t="shared" si="170"/>
        <v/>
      </c>
      <c r="N5289" s="39" t="str">
        <f t="shared" si="171"/>
        <v/>
      </c>
    </row>
    <row r="5290" spans="2:14" x14ac:dyDescent="0.25">
      <c r="B5290" s="16" t="str">
        <f>IF(C5290="","",SUMIF('Account Ref'!B:B,'Trade Sheet'!C5290,'Account Ref'!A:A))</f>
        <v/>
      </c>
      <c r="C5290" s="33"/>
      <c r="D5290" s="34"/>
      <c r="E5290" s="34"/>
      <c r="L5290" s="37"/>
      <c r="M5290" s="38" t="str">
        <f t="shared" si="170"/>
        <v/>
      </c>
      <c r="N5290" s="39" t="str">
        <f t="shared" si="171"/>
        <v/>
      </c>
    </row>
    <row r="5291" spans="2:14" x14ac:dyDescent="0.25">
      <c r="B5291" s="16" t="str">
        <f>IF(C5291="","",SUMIF('Account Ref'!B:B,'Trade Sheet'!C5291,'Account Ref'!A:A))</f>
        <v/>
      </c>
      <c r="C5291" s="33"/>
      <c r="D5291" s="34"/>
      <c r="E5291" s="34"/>
      <c r="L5291" s="37"/>
      <c r="M5291" s="38" t="str">
        <f t="shared" si="170"/>
        <v/>
      </c>
      <c r="N5291" s="39" t="str">
        <f t="shared" si="171"/>
        <v/>
      </c>
    </row>
    <row r="5292" spans="2:14" x14ac:dyDescent="0.25">
      <c r="B5292" s="16" t="str">
        <f>IF(C5292="","",SUMIF('Account Ref'!B:B,'Trade Sheet'!C5292,'Account Ref'!A:A))</f>
        <v/>
      </c>
      <c r="C5292" s="33"/>
      <c r="D5292" s="34"/>
      <c r="E5292" s="34"/>
      <c r="L5292" s="37"/>
      <c r="M5292" s="38" t="str">
        <f t="shared" si="170"/>
        <v/>
      </c>
      <c r="N5292" s="39" t="str">
        <f t="shared" si="171"/>
        <v/>
      </c>
    </row>
    <row r="5293" spans="2:14" x14ac:dyDescent="0.25">
      <c r="B5293" s="16" t="str">
        <f>IF(C5293="","",SUMIF('Account Ref'!B:B,'Trade Sheet'!C5293,'Account Ref'!A:A))</f>
        <v/>
      </c>
      <c r="C5293" s="33"/>
      <c r="D5293" s="34"/>
      <c r="E5293" s="34"/>
      <c r="L5293" s="37"/>
      <c r="M5293" s="38" t="str">
        <f t="shared" si="170"/>
        <v/>
      </c>
      <c r="N5293" s="39" t="str">
        <f t="shared" si="171"/>
        <v/>
      </c>
    </row>
    <row r="5294" spans="2:14" x14ac:dyDescent="0.25">
      <c r="B5294" s="16" t="str">
        <f>IF(C5294="","",SUMIF('Account Ref'!B:B,'Trade Sheet'!C5294,'Account Ref'!A:A))</f>
        <v/>
      </c>
      <c r="C5294" s="33"/>
      <c r="D5294" s="34"/>
      <c r="E5294" s="34"/>
      <c r="L5294" s="37"/>
      <c r="M5294" s="38" t="str">
        <f t="shared" si="170"/>
        <v/>
      </c>
      <c r="N5294" s="39" t="str">
        <f t="shared" si="171"/>
        <v/>
      </c>
    </row>
    <row r="5295" spans="2:14" x14ac:dyDescent="0.25">
      <c r="B5295" s="16" t="str">
        <f>IF(C5295="","",SUMIF('Account Ref'!B:B,'Trade Sheet'!C5295,'Account Ref'!A:A))</f>
        <v/>
      </c>
      <c r="C5295" s="33"/>
      <c r="D5295" s="34"/>
      <c r="E5295" s="34"/>
      <c r="L5295" s="37"/>
      <c r="M5295" s="38" t="str">
        <f t="shared" si="170"/>
        <v/>
      </c>
      <c r="N5295" s="39" t="str">
        <f t="shared" si="171"/>
        <v/>
      </c>
    </row>
    <row r="5296" spans="2:14" x14ac:dyDescent="0.25">
      <c r="B5296" s="16" t="str">
        <f>IF(C5296="","",SUMIF('Account Ref'!B:B,'Trade Sheet'!C5296,'Account Ref'!A:A))</f>
        <v/>
      </c>
      <c r="C5296" s="33"/>
      <c r="D5296" s="34"/>
      <c r="E5296" s="34"/>
      <c r="L5296" s="37"/>
      <c r="M5296" s="38" t="str">
        <f t="shared" si="170"/>
        <v/>
      </c>
      <c r="N5296" s="39" t="str">
        <f t="shared" si="171"/>
        <v/>
      </c>
    </row>
    <row r="5297" spans="2:14" x14ac:dyDescent="0.25">
      <c r="B5297" s="16" t="str">
        <f>IF(C5297="","",SUMIF('Account Ref'!B:B,'Trade Sheet'!C5297,'Account Ref'!A:A))</f>
        <v/>
      </c>
      <c r="C5297" s="33"/>
      <c r="D5297" s="34"/>
      <c r="E5297" s="34"/>
      <c r="L5297" s="37"/>
      <c r="M5297" s="38" t="str">
        <f t="shared" si="170"/>
        <v/>
      </c>
      <c r="N5297" s="39" t="str">
        <f t="shared" si="171"/>
        <v/>
      </c>
    </row>
    <row r="5298" spans="2:14" x14ac:dyDescent="0.25">
      <c r="B5298" s="16" t="str">
        <f>IF(C5298="","",SUMIF('Account Ref'!B:B,'Trade Sheet'!C5298,'Account Ref'!A:A))</f>
        <v/>
      </c>
      <c r="C5298" s="33"/>
      <c r="D5298" s="34"/>
      <c r="E5298" s="34"/>
      <c r="L5298" s="37"/>
      <c r="M5298" s="38" t="str">
        <f t="shared" si="170"/>
        <v/>
      </c>
      <c r="N5298" s="39" t="str">
        <f t="shared" si="171"/>
        <v/>
      </c>
    </row>
    <row r="5299" spans="2:14" x14ac:dyDescent="0.25">
      <c r="B5299" s="16" t="str">
        <f>IF(C5299="","",SUMIF('Account Ref'!B:B,'Trade Sheet'!C5299,'Account Ref'!A:A))</f>
        <v/>
      </c>
      <c r="C5299" s="33"/>
      <c r="D5299" s="34"/>
      <c r="E5299" s="34"/>
      <c r="L5299" s="37"/>
      <c r="M5299" s="38" t="str">
        <f t="shared" si="170"/>
        <v/>
      </c>
      <c r="N5299" s="39" t="str">
        <f t="shared" si="171"/>
        <v/>
      </c>
    </row>
    <row r="5300" spans="2:14" x14ac:dyDescent="0.25">
      <c r="B5300" s="16" t="str">
        <f>IF(C5300="","",SUMIF('Account Ref'!B:B,'Trade Sheet'!C5300,'Account Ref'!A:A))</f>
        <v/>
      </c>
      <c r="C5300" s="33"/>
      <c r="D5300" s="34"/>
      <c r="E5300" s="34"/>
      <c r="L5300" s="37"/>
      <c r="M5300" s="38" t="str">
        <f t="shared" si="170"/>
        <v/>
      </c>
      <c r="N5300" s="39" t="str">
        <f t="shared" si="171"/>
        <v/>
      </c>
    </row>
    <row r="5301" spans="2:14" x14ac:dyDescent="0.25">
      <c r="B5301" s="16" t="str">
        <f>IF(C5301="","",SUMIF('Account Ref'!B:B,'Trade Sheet'!C5301,'Account Ref'!A:A))</f>
        <v/>
      </c>
      <c r="C5301" s="33"/>
      <c r="D5301" s="34"/>
      <c r="E5301" s="34"/>
      <c r="L5301" s="37"/>
      <c r="M5301" s="38" t="str">
        <f t="shared" si="170"/>
        <v/>
      </c>
      <c r="N5301" s="39" t="str">
        <f t="shared" si="171"/>
        <v/>
      </c>
    </row>
    <row r="5302" spans="2:14" x14ac:dyDescent="0.25">
      <c r="B5302" s="16" t="str">
        <f>IF(C5302="","",SUMIF('Account Ref'!B:B,'Trade Sheet'!C5302,'Account Ref'!A:A))</f>
        <v/>
      </c>
      <c r="C5302" s="33"/>
      <c r="D5302" s="34"/>
      <c r="E5302" s="34"/>
      <c r="L5302" s="37"/>
      <c r="M5302" s="38" t="str">
        <f t="shared" si="170"/>
        <v/>
      </c>
      <c r="N5302" s="39" t="str">
        <f t="shared" si="171"/>
        <v/>
      </c>
    </row>
    <row r="5303" spans="2:14" x14ac:dyDescent="0.25">
      <c r="B5303" s="16" t="str">
        <f>IF(C5303="","",SUMIF('Account Ref'!B:B,'Trade Sheet'!C5303,'Account Ref'!A:A))</f>
        <v/>
      </c>
      <c r="C5303" s="33"/>
      <c r="D5303" s="34"/>
      <c r="E5303" s="34"/>
      <c r="L5303" s="37"/>
      <c r="M5303" s="38" t="str">
        <f t="shared" si="170"/>
        <v/>
      </c>
      <c r="N5303" s="39" t="str">
        <f t="shared" si="171"/>
        <v/>
      </c>
    </row>
    <row r="5304" spans="2:14" x14ac:dyDescent="0.25">
      <c r="B5304" s="16" t="str">
        <f>IF(C5304="","",SUMIF('Account Ref'!B:B,'Trade Sheet'!C5304,'Account Ref'!A:A))</f>
        <v/>
      </c>
      <c r="C5304" s="33"/>
      <c r="D5304" s="34"/>
      <c r="E5304" s="34"/>
      <c r="L5304" s="37"/>
      <c r="M5304" s="38" t="str">
        <f t="shared" si="170"/>
        <v/>
      </c>
      <c r="N5304" s="39" t="str">
        <f t="shared" si="171"/>
        <v/>
      </c>
    </row>
    <row r="5305" spans="2:14" x14ac:dyDescent="0.25">
      <c r="B5305" s="16" t="str">
        <f>IF(C5305="","",SUMIF('Account Ref'!B:B,'Trade Sheet'!C5305,'Account Ref'!A:A))</f>
        <v/>
      </c>
      <c r="C5305" s="33"/>
      <c r="D5305" s="34"/>
      <c r="E5305" s="34"/>
      <c r="L5305" s="37"/>
      <c r="M5305" s="38" t="str">
        <f t="shared" si="170"/>
        <v/>
      </c>
      <c r="N5305" s="39" t="str">
        <f t="shared" si="171"/>
        <v/>
      </c>
    </row>
    <row r="5306" spans="2:14" x14ac:dyDescent="0.25">
      <c r="B5306" s="16" t="str">
        <f>IF(C5306="","",SUMIF('Account Ref'!B:B,'Trade Sheet'!C5306,'Account Ref'!A:A))</f>
        <v/>
      </c>
      <c r="C5306" s="33"/>
      <c r="D5306" s="34"/>
      <c r="E5306" s="34"/>
      <c r="L5306" s="37"/>
      <c r="M5306" s="38" t="str">
        <f t="shared" si="170"/>
        <v/>
      </c>
      <c r="N5306" s="39" t="str">
        <f t="shared" si="171"/>
        <v/>
      </c>
    </row>
    <row r="5307" spans="2:14" x14ac:dyDescent="0.25">
      <c r="B5307" s="16" t="str">
        <f>IF(C5307="","",SUMIF('Account Ref'!B:B,'Trade Sheet'!C5307,'Account Ref'!A:A))</f>
        <v/>
      </c>
      <c r="C5307" s="33"/>
      <c r="D5307" s="34"/>
      <c r="E5307" s="34"/>
      <c r="L5307" s="37"/>
      <c r="M5307" s="38" t="str">
        <f t="shared" si="170"/>
        <v/>
      </c>
      <c r="N5307" s="39" t="str">
        <f t="shared" si="171"/>
        <v/>
      </c>
    </row>
    <row r="5308" spans="2:14" x14ac:dyDescent="0.25">
      <c r="B5308" s="16" t="str">
        <f>IF(C5308="","",SUMIF('Account Ref'!B:B,'Trade Sheet'!C5308,'Account Ref'!A:A))</f>
        <v/>
      </c>
      <c r="C5308" s="33"/>
      <c r="D5308" s="34"/>
      <c r="E5308" s="34"/>
      <c r="L5308" s="37"/>
      <c r="M5308" s="38" t="str">
        <f t="shared" si="170"/>
        <v/>
      </c>
      <c r="N5308" s="39" t="str">
        <f t="shared" si="171"/>
        <v/>
      </c>
    </row>
    <row r="5309" spans="2:14" x14ac:dyDescent="0.25">
      <c r="B5309" s="16" t="str">
        <f>IF(C5309="","",SUMIF('Account Ref'!B:B,'Trade Sheet'!C5309,'Account Ref'!A:A))</f>
        <v/>
      </c>
      <c r="C5309" s="33"/>
      <c r="D5309" s="34"/>
      <c r="E5309" s="34"/>
      <c r="L5309" s="37"/>
      <c r="M5309" s="38" t="str">
        <f t="shared" si="170"/>
        <v/>
      </c>
      <c r="N5309" s="39" t="str">
        <f t="shared" si="171"/>
        <v/>
      </c>
    </row>
    <row r="5310" spans="2:14" x14ac:dyDescent="0.25">
      <c r="B5310" s="16" t="str">
        <f>IF(C5310="","",SUMIF('Account Ref'!B:B,'Trade Sheet'!C5310,'Account Ref'!A:A))</f>
        <v/>
      </c>
      <c r="C5310" s="33"/>
      <c r="D5310" s="34"/>
      <c r="E5310" s="34"/>
      <c r="L5310" s="37"/>
      <c r="M5310" s="38" t="str">
        <f t="shared" si="170"/>
        <v/>
      </c>
      <c r="N5310" s="39" t="str">
        <f t="shared" si="171"/>
        <v/>
      </c>
    </row>
    <row r="5311" spans="2:14" x14ac:dyDescent="0.25">
      <c r="B5311" s="16" t="str">
        <f>IF(C5311="","",SUMIF('Account Ref'!B:B,'Trade Sheet'!C5311,'Account Ref'!A:A))</f>
        <v/>
      </c>
      <c r="C5311" s="33"/>
      <c r="D5311" s="34"/>
      <c r="E5311" s="34"/>
      <c r="L5311" s="37"/>
      <c r="M5311" s="38" t="str">
        <f t="shared" si="170"/>
        <v/>
      </c>
      <c r="N5311" s="39" t="str">
        <f t="shared" si="171"/>
        <v/>
      </c>
    </row>
    <row r="5312" spans="2:14" x14ac:dyDescent="0.25">
      <c r="B5312" s="16" t="str">
        <f>IF(C5312="","",SUMIF('Account Ref'!B:B,'Trade Sheet'!C5312,'Account Ref'!A:A))</f>
        <v/>
      </c>
      <c r="C5312" s="33"/>
      <c r="D5312" s="34"/>
      <c r="E5312" s="34"/>
      <c r="L5312" s="37"/>
      <c r="M5312" s="38" t="str">
        <f t="shared" si="170"/>
        <v/>
      </c>
      <c r="N5312" s="39" t="str">
        <f t="shared" si="171"/>
        <v/>
      </c>
    </row>
    <row r="5313" spans="2:14" x14ac:dyDescent="0.25">
      <c r="B5313" s="16" t="str">
        <f>IF(C5313="","",SUMIF('Account Ref'!B:B,'Trade Sheet'!C5313,'Account Ref'!A:A))</f>
        <v/>
      </c>
      <c r="C5313" s="33"/>
      <c r="D5313" s="34"/>
      <c r="E5313" s="34"/>
      <c r="L5313" s="37"/>
      <c r="M5313" s="38" t="str">
        <f t="shared" si="170"/>
        <v/>
      </c>
      <c r="N5313" s="39" t="str">
        <f t="shared" si="171"/>
        <v/>
      </c>
    </row>
    <row r="5314" spans="2:14" x14ac:dyDescent="0.25">
      <c r="B5314" s="16" t="str">
        <f>IF(C5314="","",SUMIF('Account Ref'!B:B,'Trade Sheet'!C5314,'Account Ref'!A:A))</f>
        <v/>
      </c>
      <c r="C5314" s="33"/>
      <c r="D5314" s="34"/>
      <c r="E5314" s="34"/>
      <c r="L5314" s="37"/>
      <c r="M5314" s="38" t="str">
        <f t="shared" si="170"/>
        <v/>
      </c>
      <c r="N5314" s="39" t="str">
        <f t="shared" si="171"/>
        <v/>
      </c>
    </row>
    <row r="5315" spans="2:14" x14ac:dyDescent="0.25">
      <c r="B5315" s="16" t="str">
        <f>IF(C5315="","",SUMIF('Account Ref'!B:B,'Trade Sheet'!C5315,'Account Ref'!A:A))</f>
        <v/>
      </c>
      <c r="C5315" s="33"/>
      <c r="D5315" s="34"/>
      <c r="E5315" s="34"/>
      <c r="L5315" s="37"/>
      <c r="M5315" s="38" t="str">
        <f t="shared" si="170"/>
        <v/>
      </c>
      <c r="N5315" s="39" t="str">
        <f t="shared" si="171"/>
        <v/>
      </c>
    </row>
    <row r="5316" spans="2:14" x14ac:dyDescent="0.25">
      <c r="B5316" s="16" t="str">
        <f>IF(C5316="","",SUMIF('Account Ref'!B:B,'Trade Sheet'!C5316,'Account Ref'!A:A))</f>
        <v/>
      </c>
      <c r="C5316" s="33"/>
      <c r="D5316" s="34"/>
      <c r="E5316" s="34"/>
      <c r="L5316" s="37"/>
      <c r="M5316" s="38" t="str">
        <f t="shared" si="170"/>
        <v/>
      </c>
      <c r="N5316" s="39" t="str">
        <f t="shared" si="171"/>
        <v/>
      </c>
    </row>
    <row r="5317" spans="2:14" x14ac:dyDescent="0.25">
      <c r="B5317" s="16" t="str">
        <f>IF(C5317="","",SUMIF('Account Ref'!B:B,'Trade Sheet'!C5317,'Account Ref'!A:A))</f>
        <v/>
      </c>
      <c r="C5317" s="33"/>
      <c r="D5317" s="34"/>
      <c r="E5317" s="34"/>
      <c r="L5317" s="37"/>
      <c r="M5317" s="38" t="str">
        <f t="shared" si="170"/>
        <v/>
      </c>
      <c r="N5317" s="39" t="str">
        <f t="shared" si="171"/>
        <v/>
      </c>
    </row>
    <row r="5318" spans="2:14" x14ac:dyDescent="0.25">
      <c r="B5318" s="16" t="str">
        <f>IF(C5318="","",SUMIF('Account Ref'!B:B,'Trade Sheet'!C5318,'Account Ref'!A:A))</f>
        <v/>
      </c>
      <c r="C5318" s="33"/>
      <c r="D5318" s="34"/>
      <c r="E5318" s="34"/>
      <c r="L5318" s="37"/>
      <c r="M5318" s="38" t="str">
        <f t="shared" si="170"/>
        <v/>
      </c>
      <c r="N5318" s="39" t="str">
        <f t="shared" si="171"/>
        <v/>
      </c>
    </row>
    <row r="5319" spans="2:14" x14ac:dyDescent="0.25">
      <c r="B5319" s="16" t="str">
        <f>IF(C5319="","",SUMIF('Account Ref'!B:B,'Trade Sheet'!C5319,'Account Ref'!A:A))</f>
        <v/>
      </c>
      <c r="C5319" s="33"/>
      <c r="D5319" s="34"/>
      <c r="E5319" s="34"/>
      <c r="L5319" s="37"/>
      <c r="M5319" s="38" t="str">
        <f t="shared" si="170"/>
        <v/>
      </c>
      <c r="N5319" s="39" t="str">
        <f t="shared" si="171"/>
        <v/>
      </c>
    </row>
    <row r="5320" spans="2:14" x14ac:dyDescent="0.25">
      <c r="B5320" s="16" t="str">
        <f>IF(C5320="","",SUMIF('Account Ref'!B:B,'Trade Sheet'!C5320,'Account Ref'!A:A))</f>
        <v/>
      </c>
      <c r="C5320" s="33"/>
      <c r="D5320" s="34"/>
      <c r="E5320" s="34"/>
      <c r="L5320" s="37"/>
      <c r="M5320" s="38" t="str">
        <f t="shared" si="170"/>
        <v/>
      </c>
      <c r="N5320" s="39" t="str">
        <f t="shared" si="171"/>
        <v/>
      </c>
    </row>
    <row r="5321" spans="2:14" x14ac:dyDescent="0.25">
      <c r="B5321" s="16" t="str">
        <f>IF(C5321="","",SUMIF('Account Ref'!B:B,'Trade Sheet'!C5321,'Account Ref'!A:A))</f>
        <v/>
      </c>
      <c r="C5321" s="33"/>
      <c r="D5321" s="34"/>
      <c r="E5321" s="34"/>
      <c r="L5321" s="37"/>
      <c r="M5321" s="38" t="str">
        <f t="shared" si="170"/>
        <v/>
      </c>
      <c r="N5321" s="39" t="str">
        <f t="shared" si="171"/>
        <v/>
      </c>
    </row>
    <row r="5322" spans="2:14" x14ac:dyDescent="0.25">
      <c r="B5322" s="16" t="str">
        <f>IF(C5322="","",SUMIF('Account Ref'!B:B,'Trade Sheet'!C5322,'Account Ref'!A:A))</f>
        <v/>
      </c>
      <c r="C5322" s="33"/>
      <c r="D5322" s="34"/>
      <c r="E5322" s="34"/>
      <c r="L5322" s="37"/>
      <c r="M5322" s="38" t="str">
        <f t="shared" si="170"/>
        <v/>
      </c>
      <c r="N5322" s="39" t="str">
        <f t="shared" si="171"/>
        <v/>
      </c>
    </row>
    <row r="5323" spans="2:14" x14ac:dyDescent="0.25">
      <c r="B5323" s="16" t="str">
        <f>IF(C5323="","",SUMIF('Account Ref'!B:B,'Trade Sheet'!C5323,'Account Ref'!A:A))</f>
        <v/>
      </c>
      <c r="C5323" s="33"/>
      <c r="D5323" s="34"/>
      <c r="E5323" s="34"/>
      <c r="L5323" s="37"/>
      <c r="M5323" s="38" t="str">
        <f t="shared" si="170"/>
        <v/>
      </c>
      <c r="N5323" s="39" t="str">
        <f t="shared" si="171"/>
        <v/>
      </c>
    </row>
    <row r="5324" spans="2:14" x14ac:dyDescent="0.25">
      <c r="B5324" s="16" t="str">
        <f>IF(C5324="","",SUMIF('Account Ref'!B:B,'Trade Sheet'!C5324,'Account Ref'!A:A))</f>
        <v/>
      </c>
      <c r="C5324" s="33"/>
      <c r="D5324" s="34"/>
      <c r="E5324" s="34"/>
      <c r="L5324" s="37"/>
      <c r="M5324" s="38" t="str">
        <f t="shared" si="170"/>
        <v/>
      </c>
      <c r="N5324" s="39" t="str">
        <f t="shared" si="171"/>
        <v/>
      </c>
    </row>
    <row r="5325" spans="2:14" x14ac:dyDescent="0.25">
      <c r="B5325" s="16" t="str">
        <f>IF(C5325="","",SUMIF('Account Ref'!B:B,'Trade Sheet'!C5325,'Account Ref'!A:A))</f>
        <v/>
      </c>
      <c r="C5325" s="33"/>
      <c r="D5325" s="34"/>
      <c r="E5325" s="34"/>
      <c r="L5325" s="37"/>
      <c r="M5325" s="38" t="str">
        <f t="shared" si="170"/>
        <v/>
      </c>
      <c r="N5325" s="39" t="str">
        <f t="shared" si="171"/>
        <v/>
      </c>
    </row>
    <row r="5326" spans="2:14" x14ac:dyDescent="0.25">
      <c r="B5326" s="16" t="str">
        <f>IF(C5326="","",SUMIF('Account Ref'!B:B,'Trade Sheet'!C5326,'Account Ref'!A:A))</f>
        <v/>
      </c>
      <c r="C5326" s="33"/>
      <c r="D5326" s="34"/>
      <c r="E5326" s="34"/>
      <c r="L5326" s="37"/>
      <c r="M5326" s="38" t="str">
        <f t="shared" si="170"/>
        <v/>
      </c>
      <c r="N5326" s="39" t="str">
        <f t="shared" si="171"/>
        <v/>
      </c>
    </row>
    <row r="5327" spans="2:14" x14ac:dyDescent="0.25">
      <c r="B5327" s="16" t="str">
        <f>IF(C5327="","",SUMIF('Account Ref'!B:B,'Trade Sheet'!C5327,'Account Ref'!A:A))</f>
        <v/>
      </c>
      <c r="C5327" s="33"/>
      <c r="D5327" s="34"/>
      <c r="E5327" s="34"/>
      <c r="L5327" s="37"/>
      <c r="M5327" s="38" t="str">
        <f t="shared" si="170"/>
        <v/>
      </c>
      <c r="N5327" s="39" t="str">
        <f t="shared" si="171"/>
        <v/>
      </c>
    </row>
    <row r="5328" spans="2:14" x14ac:dyDescent="0.25">
      <c r="B5328" s="16" t="str">
        <f>IF(C5328="","",SUMIF('Account Ref'!B:B,'Trade Sheet'!C5328,'Account Ref'!A:A))</f>
        <v/>
      </c>
      <c r="C5328" s="33"/>
      <c r="D5328" s="34"/>
      <c r="E5328" s="34"/>
      <c r="L5328" s="37"/>
      <c r="M5328" s="38" t="str">
        <f t="shared" si="170"/>
        <v/>
      </c>
      <c r="N5328" s="39" t="str">
        <f t="shared" si="171"/>
        <v/>
      </c>
    </row>
    <row r="5329" spans="2:14" x14ac:dyDescent="0.25">
      <c r="B5329" s="16" t="str">
        <f>IF(C5329="","",SUMIF('Account Ref'!B:B,'Trade Sheet'!C5329,'Account Ref'!A:A))</f>
        <v/>
      </c>
      <c r="C5329" s="33"/>
      <c r="D5329" s="34"/>
      <c r="E5329" s="34"/>
      <c r="L5329" s="37"/>
      <c r="M5329" s="38" t="str">
        <f t="shared" si="170"/>
        <v/>
      </c>
      <c r="N5329" s="39" t="str">
        <f t="shared" si="171"/>
        <v/>
      </c>
    </row>
    <row r="5330" spans="2:14" x14ac:dyDescent="0.25">
      <c r="B5330" s="16" t="str">
        <f>IF(C5330="","",SUMIF('Account Ref'!B:B,'Trade Sheet'!C5330,'Account Ref'!A:A))</f>
        <v/>
      </c>
      <c r="C5330" s="33"/>
      <c r="D5330" s="34"/>
      <c r="E5330" s="34"/>
      <c r="L5330" s="37"/>
      <c r="M5330" s="38" t="str">
        <f t="shared" si="170"/>
        <v/>
      </c>
      <c r="N5330" s="39" t="str">
        <f t="shared" si="171"/>
        <v/>
      </c>
    </row>
    <row r="5331" spans="2:14" x14ac:dyDescent="0.25">
      <c r="B5331" s="16" t="str">
        <f>IF(C5331="","",SUMIF('Account Ref'!B:B,'Trade Sheet'!C5331,'Account Ref'!A:A))</f>
        <v/>
      </c>
      <c r="C5331" s="33"/>
      <c r="D5331" s="34"/>
      <c r="E5331" s="34"/>
      <c r="L5331" s="37"/>
      <c r="M5331" s="38" t="str">
        <f t="shared" si="170"/>
        <v/>
      </c>
      <c r="N5331" s="39" t="str">
        <f t="shared" si="171"/>
        <v/>
      </c>
    </row>
    <row r="5332" spans="2:14" x14ac:dyDescent="0.25">
      <c r="B5332" s="16" t="str">
        <f>IF(C5332="","",SUMIF('Account Ref'!B:B,'Trade Sheet'!C5332,'Account Ref'!A:A))</f>
        <v/>
      </c>
      <c r="C5332" s="33"/>
      <c r="D5332" s="34"/>
      <c r="E5332" s="34"/>
      <c r="L5332" s="37"/>
      <c r="M5332" s="38" t="str">
        <f t="shared" si="170"/>
        <v/>
      </c>
      <c r="N5332" s="39" t="str">
        <f t="shared" si="171"/>
        <v/>
      </c>
    </row>
    <row r="5333" spans="2:14" x14ac:dyDescent="0.25">
      <c r="B5333" s="16" t="str">
        <f>IF(C5333="","",SUMIF('Account Ref'!B:B,'Trade Sheet'!C5333,'Account Ref'!A:A))</f>
        <v/>
      </c>
      <c r="C5333" s="33"/>
      <c r="D5333" s="34"/>
      <c r="E5333" s="34"/>
      <c r="L5333" s="37"/>
      <c r="M5333" s="38" t="str">
        <f t="shared" si="170"/>
        <v/>
      </c>
      <c r="N5333" s="39" t="str">
        <f t="shared" si="171"/>
        <v/>
      </c>
    </row>
    <row r="5334" spans="2:14" x14ac:dyDescent="0.25">
      <c r="B5334" s="16" t="str">
        <f>IF(C5334="","",SUMIF('Account Ref'!B:B,'Trade Sheet'!C5334,'Account Ref'!A:A))</f>
        <v/>
      </c>
      <c r="C5334" s="33"/>
      <c r="D5334" s="34"/>
      <c r="E5334" s="34"/>
      <c r="L5334" s="37"/>
      <c r="M5334" s="38" t="str">
        <f t="shared" si="170"/>
        <v/>
      </c>
      <c r="N5334" s="39" t="str">
        <f t="shared" si="171"/>
        <v/>
      </c>
    </row>
    <row r="5335" spans="2:14" x14ac:dyDescent="0.25">
      <c r="B5335" s="16" t="str">
        <f>IF(C5335="","",SUMIF('Account Ref'!B:B,'Trade Sheet'!C5335,'Account Ref'!A:A))</f>
        <v/>
      </c>
      <c r="C5335" s="33"/>
      <c r="D5335" s="34"/>
      <c r="E5335" s="34"/>
      <c r="L5335" s="37"/>
      <c r="M5335" s="38" t="str">
        <f t="shared" si="170"/>
        <v/>
      </c>
      <c r="N5335" s="39" t="str">
        <f t="shared" si="171"/>
        <v/>
      </c>
    </row>
    <row r="5336" spans="2:14" x14ac:dyDescent="0.25">
      <c r="B5336" s="16" t="str">
        <f>IF(C5336="","",SUMIF('Account Ref'!B:B,'Trade Sheet'!C5336,'Account Ref'!A:A))</f>
        <v/>
      </c>
      <c r="C5336" s="33"/>
      <c r="D5336" s="34"/>
      <c r="E5336" s="34"/>
      <c r="L5336" s="37"/>
      <c r="M5336" s="38" t="str">
        <f t="shared" si="170"/>
        <v/>
      </c>
      <c r="N5336" s="39" t="str">
        <f t="shared" si="171"/>
        <v/>
      </c>
    </row>
    <row r="5337" spans="2:14" x14ac:dyDescent="0.25">
      <c r="B5337" s="16" t="str">
        <f>IF(C5337="","",SUMIF('Account Ref'!B:B,'Trade Sheet'!C5337,'Account Ref'!A:A))</f>
        <v/>
      </c>
      <c r="C5337" s="33"/>
      <c r="D5337" s="34"/>
      <c r="E5337" s="34"/>
      <c r="L5337" s="37"/>
      <c r="M5337" s="38" t="str">
        <f t="shared" si="170"/>
        <v/>
      </c>
      <c r="N5337" s="39" t="str">
        <f t="shared" si="171"/>
        <v/>
      </c>
    </row>
    <row r="5338" spans="2:14" x14ac:dyDescent="0.25">
      <c r="B5338" s="16" t="str">
        <f>IF(C5338="","",SUMIF('Account Ref'!B:B,'Trade Sheet'!C5338,'Account Ref'!A:A))</f>
        <v/>
      </c>
      <c r="C5338" s="33"/>
      <c r="D5338" s="34"/>
      <c r="E5338" s="34"/>
      <c r="L5338" s="37"/>
      <c r="M5338" s="38" t="str">
        <f t="shared" si="170"/>
        <v/>
      </c>
      <c r="N5338" s="39" t="str">
        <f t="shared" si="171"/>
        <v/>
      </c>
    </row>
    <row r="5339" spans="2:14" x14ac:dyDescent="0.25">
      <c r="B5339" s="16" t="str">
        <f>IF(C5339="","",SUMIF('Account Ref'!B:B,'Trade Sheet'!C5339,'Account Ref'!A:A))</f>
        <v/>
      </c>
      <c r="C5339" s="33"/>
      <c r="D5339" s="34"/>
      <c r="E5339" s="34"/>
      <c r="L5339" s="37"/>
      <c r="M5339" s="38" t="str">
        <f t="shared" si="170"/>
        <v/>
      </c>
      <c r="N5339" s="39" t="str">
        <f t="shared" si="171"/>
        <v/>
      </c>
    </row>
    <row r="5340" spans="2:14" x14ac:dyDescent="0.25">
      <c r="B5340" s="16" t="str">
        <f>IF(C5340="","",SUMIF('Account Ref'!B:B,'Trade Sheet'!C5340,'Account Ref'!A:A))</f>
        <v/>
      </c>
      <c r="C5340" s="33"/>
      <c r="D5340" s="34"/>
      <c r="E5340" s="34"/>
      <c r="L5340" s="37"/>
      <c r="M5340" s="38" t="str">
        <f t="shared" si="170"/>
        <v/>
      </c>
      <c r="N5340" s="39" t="str">
        <f t="shared" si="171"/>
        <v/>
      </c>
    </row>
    <row r="5341" spans="2:14" x14ac:dyDescent="0.25">
      <c r="B5341" s="16" t="str">
        <f>IF(C5341="","",SUMIF('Account Ref'!B:B,'Trade Sheet'!C5341,'Account Ref'!A:A))</f>
        <v/>
      </c>
      <c r="C5341" s="33"/>
      <c r="D5341" s="34"/>
      <c r="E5341" s="34"/>
      <c r="L5341" s="37"/>
      <c r="M5341" s="38" t="str">
        <f t="shared" si="170"/>
        <v/>
      </c>
      <c r="N5341" s="39" t="str">
        <f t="shared" si="171"/>
        <v/>
      </c>
    </row>
    <row r="5342" spans="2:14" x14ac:dyDescent="0.25">
      <c r="B5342" s="16" t="str">
        <f>IF(C5342="","",SUMIF('Account Ref'!B:B,'Trade Sheet'!C5342,'Account Ref'!A:A))</f>
        <v/>
      </c>
      <c r="C5342" s="33"/>
      <c r="D5342" s="34"/>
      <c r="E5342" s="34"/>
      <c r="L5342" s="37"/>
      <c r="M5342" s="38" t="str">
        <f t="shared" si="170"/>
        <v/>
      </c>
      <c r="N5342" s="39" t="str">
        <f t="shared" si="171"/>
        <v/>
      </c>
    </row>
    <row r="5343" spans="2:14" x14ac:dyDescent="0.25">
      <c r="B5343" s="16" t="str">
        <f>IF(C5343="","",SUMIF('Account Ref'!B:B,'Trade Sheet'!C5343,'Account Ref'!A:A))</f>
        <v/>
      </c>
      <c r="C5343" s="33"/>
      <c r="D5343" s="34"/>
      <c r="E5343" s="34"/>
      <c r="L5343" s="37"/>
      <c r="M5343" s="38" t="str">
        <f t="shared" si="170"/>
        <v/>
      </c>
      <c r="N5343" s="39" t="str">
        <f t="shared" si="171"/>
        <v/>
      </c>
    </row>
    <row r="5344" spans="2:14" x14ac:dyDescent="0.25">
      <c r="B5344" s="16" t="str">
        <f>IF(C5344="","",SUMIF('Account Ref'!B:B,'Trade Sheet'!C5344,'Account Ref'!A:A))</f>
        <v/>
      </c>
      <c r="C5344" s="33"/>
      <c r="D5344" s="34"/>
      <c r="E5344" s="34"/>
      <c r="L5344" s="37"/>
      <c r="M5344" s="38" t="str">
        <f t="shared" si="170"/>
        <v/>
      </c>
      <c r="N5344" s="39" t="str">
        <f t="shared" si="171"/>
        <v/>
      </c>
    </row>
    <row r="5345" spans="2:14" x14ac:dyDescent="0.25">
      <c r="B5345" s="16" t="str">
        <f>IF(C5345="","",SUMIF('Account Ref'!B:B,'Trade Sheet'!C5345,'Account Ref'!A:A))</f>
        <v/>
      </c>
      <c r="C5345" s="33"/>
      <c r="D5345" s="34"/>
      <c r="E5345" s="34"/>
      <c r="L5345" s="37"/>
      <c r="M5345" s="38" t="str">
        <f t="shared" si="170"/>
        <v/>
      </c>
      <c r="N5345" s="39" t="str">
        <f t="shared" si="171"/>
        <v/>
      </c>
    </row>
    <row r="5346" spans="2:14" x14ac:dyDescent="0.25">
      <c r="B5346" s="16" t="str">
        <f>IF(C5346="","",SUMIF('Account Ref'!B:B,'Trade Sheet'!C5346,'Account Ref'!A:A))</f>
        <v/>
      </c>
      <c r="C5346" s="33"/>
      <c r="D5346" s="34"/>
      <c r="E5346" s="34"/>
      <c r="L5346" s="37"/>
      <c r="M5346" s="38" t="str">
        <f t="shared" si="170"/>
        <v/>
      </c>
      <c r="N5346" s="39" t="str">
        <f t="shared" si="171"/>
        <v/>
      </c>
    </row>
    <row r="5347" spans="2:14" x14ac:dyDescent="0.25">
      <c r="B5347" s="16" t="str">
        <f>IF(C5347="","",SUMIF('Account Ref'!B:B,'Trade Sheet'!C5347,'Account Ref'!A:A))</f>
        <v/>
      </c>
      <c r="C5347" s="33"/>
      <c r="D5347" s="34"/>
      <c r="E5347" s="34"/>
      <c r="L5347" s="37"/>
      <c r="M5347" s="38" t="str">
        <f t="shared" si="170"/>
        <v/>
      </c>
      <c r="N5347" s="39" t="str">
        <f t="shared" si="171"/>
        <v/>
      </c>
    </row>
    <row r="5348" spans="2:14" x14ac:dyDescent="0.25">
      <c r="B5348" s="16" t="str">
        <f>IF(C5348="","",SUMIF('Account Ref'!B:B,'Trade Sheet'!C5348,'Account Ref'!A:A))</f>
        <v/>
      </c>
      <c r="C5348" s="33"/>
      <c r="D5348" s="34"/>
      <c r="E5348" s="34"/>
      <c r="L5348" s="37"/>
      <c r="M5348" s="38" t="str">
        <f t="shared" si="170"/>
        <v/>
      </c>
      <c r="N5348" s="39" t="str">
        <f t="shared" si="171"/>
        <v/>
      </c>
    </row>
    <row r="5349" spans="2:14" x14ac:dyDescent="0.25">
      <c r="B5349" s="16" t="str">
        <f>IF(C5349="","",SUMIF('Account Ref'!B:B,'Trade Sheet'!C5349,'Account Ref'!A:A))</f>
        <v/>
      </c>
      <c r="C5349" s="33"/>
      <c r="D5349" s="34"/>
      <c r="E5349" s="34"/>
      <c r="L5349" s="37"/>
      <c r="M5349" s="38" t="str">
        <f t="shared" si="170"/>
        <v/>
      </c>
      <c r="N5349" s="39" t="str">
        <f t="shared" si="171"/>
        <v/>
      </c>
    </row>
    <row r="5350" spans="2:14" x14ac:dyDescent="0.25">
      <c r="B5350" s="16" t="str">
        <f>IF(C5350="","",SUMIF('Account Ref'!B:B,'Trade Sheet'!C5350,'Account Ref'!A:A))</f>
        <v/>
      </c>
      <c r="C5350" s="33"/>
      <c r="D5350" s="34"/>
      <c r="E5350" s="34"/>
      <c r="L5350" s="37"/>
      <c r="M5350" s="38" t="str">
        <f t="shared" si="170"/>
        <v/>
      </c>
      <c r="N5350" s="39" t="str">
        <f t="shared" si="171"/>
        <v/>
      </c>
    </row>
    <row r="5351" spans="2:14" x14ac:dyDescent="0.25">
      <c r="B5351" s="16" t="str">
        <f>IF(C5351="","",SUMIF('Account Ref'!B:B,'Trade Sheet'!C5351,'Account Ref'!A:A))</f>
        <v/>
      </c>
      <c r="C5351" s="33"/>
      <c r="D5351" s="34"/>
      <c r="E5351" s="34"/>
      <c r="L5351" s="37"/>
      <c r="M5351" s="38" t="str">
        <f t="shared" si="170"/>
        <v/>
      </c>
      <c r="N5351" s="39" t="str">
        <f t="shared" si="171"/>
        <v/>
      </c>
    </row>
    <row r="5352" spans="2:14" x14ac:dyDescent="0.25">
      <c r="B5352" s="16" t="str">
        <f>IF(C5352="","",SUMIF('Account Ref'!B:B,'Trade Sheet'!C5352,'Account Ref'!A:A))</f>
        <v/>
      </c>
      <c r="C5352" s="33"/>
      <c r="D5352" s="34"/>
      <c r="E5352" s="34"/>
      <c r="L5352" s="37"/>
      <c r="M5352" s="38" t="str">
        <f t="shared" ref="M5352:M5415" si="172">IF(H5352="","",H5352*L5352)</f>
        <v/>
      </c>
      <c r="N5352" s="39" t="str">
        <f t="shared" ref="N5352:N5415" si="173">IF(M5352="","",I5352*-M5352)</f>
        <v/>
      </c>
    </row>
    <row r="5353" spans="2:14" x14ac:dyDescent="0.25">
      <c r="B5353" s="16" t="str">
        <f>IF(C5353="","",SUMIF('Account Ref'!B:B,'Trade Sheet'!C5353,'Account Ref'!A:A))</f>
        <v/>
      </c>
      <c r="C5353" s="33"/>
      <c r="D5353" s="34"/>
      <c r="E5353" s="34"/>
      <c r="L5353" s="37"/>
      <c r="M5353" s="38" t="str">
        <f t="shared" si="172"/>
        <v/>
      </c>
      <c r="N5353" s="39" t="str">
        <f t="shared" si="173"/>
        <v/>
      </c>
    </row>
    <row r="5354" spans="2:14" x14ac:dyDescent="0.25">
      <c r="B5354" s="16" t="str">
        <f>IF(C5354="","",SUMIF('Account Ref'!B:B,'Trade Sheet'!C5354,'Account Ref'!A:A))</f>
        <v/>
      </c>
      <c r="C5354" s="33"/>
      <c r="D5354" s="34"/>
      <c r="E5354" s="34"/>
      <c r="L5354" s="37"/>
      <c r="M5354" s="38" t="str">
        <f t="shared" si="172"/>
        <v/>
      </c>
      <c r="N5354" s="39" t="str">
        <f t="shared" si="173"/>
        <v/>
      </c>
    </row>
    <row r="5355" spans="2:14" x14ac:dyDescent="0.25">
      <c r="B5355" s="16" t="str">
        <f>IF(C5355="","",SUMIF('Account Ref'!B:B,'Trade Sheet'!C5355,'Account Ref'!A:A))</f>
        <v/>
      </c>
      <c r="C5355" s="33"/>
      <c r="D5355" s="34"/>
      <c r="E5355" s="34"/>
      <c r="L5355" s="37"/>
      <c r="M5355" s="38" t="str">
        <f t="shared" si="172"/>
        <v/>
      </c>
      <c r="N5355" s="39" t="str">
        <f t="shared" si="173"/>
        <v/>
      </c>
    </row>
    <row r="5356" spans="2:14" x14ac:dyDescent="0.25">
      <c r="B5356" s="16" t="str">
        <f>IF(C5356="","",SUMIF('Account Ref'!B:B,'Trade Sheet'!C5356,'Account Ref'!A:A))</f>
        <v/>
      </c>
      <c r="C5356" s="33"/>
      <c r="D5356" s="34"/>
      <c r="E5356" s="34"/>
      <c r="L5356" s="37"/>
      <c r="M5356" s="38" t="str">
        <f t="shared" si="172"/>
        <v/>
      </c>
      <c r="N5356" s="39" t="str">
        <f t="shared" si="173"/>
        <v/>
      </c>
    </row>
    <row r="5357" spans="2:14" x14ac:dyDescent="0.25">
      <c r="B5357" s="16" t="str">
        <f>IF(C5357="","",SUMIF('Account Ref'!B:B,'Trade Sheet'!C5357,'Account Ref'!A:A))</f>
        <v/>
      </c>
      <c r="C5357" s="33"/>
      <c r="D5357" s="34"/>
      <c r="E5357" s="34"/>
      <c r="L5357" s="37"/>
      <c r="M5357" s="38" t="str">
        <f t="shared" si="172"/>
        <v/>
      </c>
      <c r="N5357" s="39" t="str">
        <f t="shared" si="173"/>
        <v/>
      </c>
    </row>
    <row r="5358" spans="2:14" x14ac:dyDescent="0.25">
      <c r="B5358" s="16" t="str">
        <f>IF(C5358="","",SUMIF('Account Ref'!B:B,'Trade Sheet'!C5358,'Account Ref'!A:A))</f>
        <v/>
      </c>
      <c r="C5358" s="33"/>
      <c r="D5358" s="34"/>
      <c r="E5358" s="34"/>
      <c r="L5358" s="37"/>
      <c r="M5358" s="38" t="str">
        <f t="shared" si="172"/>
        <v/>
      </c>
      <c r="N5358" s="39" t="str">
        <f t="shared" si="173"/>
        <v/>
      </c>
    </row>
    <row r="5359" spans="2:14" x14ac:dyDescent="0.25">
      <c r="B5359" s="16" t="str">
        <f>IF(C5359="","",SUMIF('Account Ref'!B:B,'Trade Sheet'!C5359,'Account Ref'!A:A))</f>
        <v/>
      </c>
      <c r="C5359" s="33"/>
      <c r="D5359" s="34"/>
      <c r="E5359" s="34"/>
      <c r="L5359" s="37"/>
      <c r="M5359" s="38" t="str">
        <f t="shared" si="172"/>
        <v/>
      </c>
      <c r="N5359" s="39" t="str">
        <f t="shared" si="173"/>
        <v/>
      </c>
    </row>
    <row r="5360" spans="2:14" x14ac:dyDescent="0.25">
      <c r="B5360" s="16" t="str">
        <f>IF(C5360="","",SUMIF('Account Ref'!B:B,'Trade Sheet'!C5360,'Account Ref'!A:A))</f>
        <v/>
      </c>
      <c r="C5360" s="33"/>
      <c r="D5360" s="34"/>
      <c r="E5360" s="34"/>
      <c r="L5360" s="37"/>
      <c r="M5360" s="38" t="str">
        <f t="shared" si="172"/>
        <v/>
      </c>
      <c r="N5360" s="39" t="str">
        <f t="shared" si="173"/>
        <v/>
      </c>
    </row>
    <row r="5361" spans="2:14" x14ac:dyDescent="0.25">
      <c r="B5361" s="16" t="str">
        <f>IF(C5361="","",SUMIF('Account Ref'!B:B,'Trade Sheet'!C5361,'Account Ref'!A:A))</f>
        <v/>
      </c>
      <c r="C5361" s="33"/>
      <c r="D5361" s="34"/>
      <c r="E5361" s="34"/>
      <c r="L5361" s="37"/>
      <c r="M5361" s="38" t="str">
        <f t="shared" si="172"/>
        <v/>
      </c>
      <c r="N5361" s="39" t="str">
        <f t="shared" si="173"/>
        <v/>
      </c>
    </row>
    <row r="5362" spans="2:14" x14ac:dyDescent="0.25">
      <c r="B5362" s="16" t="str">
        <f>IF(C5362="","",SUMIF('Account Ref'!B:B,'Trade Sheet'!C5362,'Account Ref'!A:A))</f>
        <v/>
      </c>
      <c r="C5362" s="33"/>
      <c r="D5362" s="34"/>
      <c r="E5362" s="34"/>
      <c r="L5362" s="37"/>
      <c r="M5362" s="38" t="str">
        <f t="shared" si="172"/>
        <v/>
      </c>
      <c r="N5362" s="39" t="str">
        <f t="shared" si="173"/>
        <v/>
      </c>
    </row>
    <row r="5363" spans="2:14" x14ac:dyDescent="0.25">
      <c r="B5363" s="16" t="str">
        <f>IF(C5363="","",SUMIF('Account Ref'!B:B,'Trade Sheet'!C5363,'Account Ref'!A:A))</f>
        <v/>
      </c>
      <c r="C5363" s="33"/>
      <c r="D5363" s="34"/>
      <c r="E5363" s="34"/>
      <c r="L5363" s="37"/>
      <c r="M5363" s="38" t="str">
        <f t="shared" si="172"/>
        <v/>
      </c>
      <c r="N5363" s="39" t="str">
        <f t="shared" si="173"/>
        <v/>
      </c>
    </row>
    <row r="5364" spans="2:14" x14ac:dyDescent="0.25">
      <c r="B5364" s="16" t="str">
        <f>IF(C5364="","",SUMIF('Account Ref'!B:B,'Trade Sheet'!C5364,'Account Ref'!A:A))</f>
        <v/>
      </c>
      <c r="C5364" s="33"/>
      <c r="D5364" s="34"/>
      <c r="E5364" s="34"/>
      <c r="L5364" s="37"/>
      <c r="M5364" s="38" t="str">
        <f t="shared" si="172"/>
        <v/>
      </c>
      <c r="N5364" s="39" t="str">
        <f t="shared" si="173"/>
        <v/>
      </c>
    </row>
    <row r="5365" spans="2:14" x14ac:dyDescent="0.25">
      <c r="B5365" s="16" t="str">
        <f>IF(C5365="","",SUMIF('Account Ref'!B:B,'Trade Sheet'!C5365,'Account Ref'!A:A))</f>
        <v/>
      </c>
      <c r="C5365" s="33"/>
      <c r="D5365" s="34"/>
      <c r="E5365" s="34"/>
      <c r="L5365" s="37"/>
      <c r="M5365" s="38" t="str">
        <f t="shared" si="172"/>
        <v/>
      </c>
      <c r="N5365" s="39" t="str">
        <f t="shared" si="173"/>
        <v/>
      </c>
    </row>
    <row r="5366" spans="2:14" x14ac:dyDescent="0.25">
      <c r="B5366" s="16" t="str">
        <f>IF(C5366="","",SUMIF('Account Ref'!B:B,'Trade Sheet'!C5366,'Account Ref'!A:A))</f>
        <v/>
      </c>
      <c r="C5366" s="33"/>
      <c r="D5366" s="34"/>
      <c r="E5366" s="34"/>
      <c r="L5366" s="37"/>
      <c r="M5366" s="38" t="str">
        <f t="shared" si="172"/>
        <v/>
      </c>
      <c r="N5366" s="39" t="str">
        <f t="shared" si="173"/>
        <v/>
      </c>
    </row>
    <row r="5367" spans="2:14" x14ac:dyDescent="0.25">
      <c r="B5367" s="16" t="str">
        <f>IF(C5367="","",SUMIF('Account Ref'!B:B,'Trade Sheet'!C5367,'Account Ref'!A:A))</f>
        <v/>
      </c>
      <c r="C5367" s="33"/>
      <c r="D5367" s="34"/>
      <c r="E5367" s="34"/>
      <c r="L5367" s="37"/>
      <c r="M5367" s="38" t="str">
        <f t="shared" si="172"/>
        <v/>
      </c>
      <c r="N5367" s="39" t="str">
        <f t="shared" si="173"/>
        <v/>
      </c>
    </row>
    <row r="5368" spans="2:14" x14ac:dyDescent="0.25">
      <c r="B5368" s="16" t="str">
        <f>IF(C5368="","",SUMIF('Account Ref'!B:B,'Trade Sheet'!C5368,'Account Ref'!A:A))</f>
        <v/>
      </c>
      <c r="C5368" s="33"/>
      <c r="D5368" s="34"/>
      <c r="E5368" s="34"/>
      <c r="L5368" s="37"/>
      <c r="M5368" s="38" t="str">
        <f t="shared" si="172"/>
        <v/>
      </c>
      <c r="N5368" s="39" t="str">
        <f t="shared" si="173"/>
        <v/>
      </c>
    </row>
    <row r="5369" spans="2:14" x14ac:dyDescent="0.25">
      <c r="B5369" s="16" t="str">
        <f>IF(C5369="","",SUMIF('Account Ref'!B:B,'Trade Sheet'!C5369,'Account Ref'!A:A))</f>
        <v/>
      </c>
      <c r="C5369" s="33"/>
      <c r="D5369" s="34"/>
      <c r="E5369" s="34"/>
      <c r="L5369" s="37"/>
      <c r="M5369" s="38" t="str">
        <f t="shared" si="172"/>
        <v/>
      </c>
      <c r="N5369" s="39" t="str">
        <f t="shared" si="173"/>
        <v/>
      </c>
    </row>
    <row r="5370" spans="2:14" x14ac:dyDescent="0.25">
      <c r="B5370" s="16" t="str">
        <f>IF(C5370="","",SUMIF('Account Ref'!B:B,'Trade Sheet'!C5370,'Account Ref'!A:A))</f>
        <v/>
      </c>
      <c r="C5370" s="33"/>
      <c r="D5370" s="34"/>
      <c r="E5370" s="34"/>
      <c r="L5370" s="37"/>
      <c r="M5370" s="38" t="str">
        <f t="shared" si="172"/>
        <v/>
      </c>
      <c r="N5370" s="39" t="str">
        <f t="shared" si="173"/>
        <v/>
      </c>
    </row>
    <row r="5371" spans="2:14" x14ac:dyDescent="0.25">
      <c r="B5371" s="16" t="str">
        <f>IF(C5371="","",SUMIF('Account Ref'!B:B,'Trade Sheet'!C5371,'Account Ref'!A:A))</f>
        <v/>
      </c>
      <c r="C5371" s="33"/>
      <c r="D5371" s="34"/>
      <c r="E5371" s="34"/>
      <c r="L5371" s="37"/>
      <c r="M5371" s="38" t="str">
        <f t="shared" si="172"/>
        <v/>
      </c>
      <c r="N5371" s="39" t="str">
        <f t="shared" si="173"/>
        <v/>
      </c>
    </row>
    <row r="5372" spans="2:14" x14ac:dyDescent="0.25">
      <c r="B5372" s="16" t="str">
        <f>IF(C5372="","",SUMIF('Account Ref'!B:B,'Trade Sheet'!C5372,'Account Ref'!A:A))</f>
        <v/>
      </c>
      <c r="C5372" s="33"/>
      <c r="D5372" s="34"/>
      <c r="E5372" s="34"/>
      <c r="L5372" s="37"/>
      <c r="M5372" s="38" t="str">
        <f t="shared" si="172"/>
        <v/>
      </c>
      <c r="N5372" s="39" t="str">
        <f t="shared" si="173"/>
        <v/>
      </c>
    </row>
    <row r="5373" spans="2:14" x14ac:dyDescent="0.25">
      <c r="B5373" s="16" t="str">
        <f>IF(C5373="","",SUMIF('Account Ref'!B:B,'Trade Sheet'!C5373,'Account Ref'!A:A))</f>
        <v/>
      </c>
      <c r="C5373" s="33"/>
      <c r="D5373" s="34"/>
      <c r="E5373" s="34"/>
      <c r="L5373" s="37"/>
      <c r="M5373" s="38" t="str">
        <f t="shared" si="172"/>
        <v/>
      </c>
      <c r="N5373" s="39" t="str">
        <f t="shared" si="173"/>
        <v/>
      </c>
    </row>
    <row r="5374" spans="2:14" x14ac:dyDescent="0.25">
      <c r="B5374" s="16" t="str">
        <f>IF(C5374="","",SUMIF('Account Ref'!B:B,'Trade Sheet'!C5374,'Account Ref'!A:A))</f>
        <v/>
      </c>
      <c r="C5374" s="33"/>
      <c r="D5374" s="34"/>
      <c r="E5374" s="34"/>
      <c r="L5374" s="37"/>
      <c r="M5374" s="38" t="str">
        <f t="shared" si="172"/>
        <v/>
      </c>
      <c r="N5374" s="39" t="str">
        <f t="shared" si="173"/>
        <v/>
      </c>
    </row>
    <row r="5375" spans="2:14" x14ac:dyDescent="0.25">
      <c r="B5375" s="16" t="str">
        <f>IF(C5375="","",SUMIF('Account Ref'!B:B,'Trade Sheet'!C5375,'Account Ref'!A:A))</f>
        <v/>
      </c>
      <c r="C5375" s="33"/>
      <c r="D5375" s="34"/>
      <c r="E5375" s="34"/>
      <c r="L5375" s="37"/>
      <c r="M5375" s="38" t="str">
        <f t="shared" si="172"/>
        <v/>
      </c>
      <c r="N5375" s="39" t="str">
        <f t="shared" si="173"/>
        <v/>
      </c>
    </row>
    <row r="5376" spans="2:14" x14ac:dyDescent="0.25">
      <c r="B5376" s="16" t="str">
        <f>IF(C5376="","",SUMIF('Account Ref'!B:B,'Trade Sheet'!C5376,'Account Ref'!A:A))</f>
        <v/>
      </c>
      <c r="C5376" s="33"/>
      <c r="D5376" s="34"/>
      <c r="E5376" s="34"/>
      <c r="L5376" s="37"/>
      <c r="M5376" s="38" t="str">
        <f t="shared" si="172"/>
        <v/>
      </c>
      <c r="N5376" s="39" t="str">
        <f t="shared" si="173"/>
        <v/>
      </c>
    </row>
    <row r="5377" spans="2:14" x14ac:dyDescent="0.25">
      <c r="B5377" s="16" t="str">
        <f>IF(C5377="","",SUMIF('Account Ref'!B:B,'Trade Sheet'!C5377,'Account Ref'!A:A))</f>
        <v/>
      </c>
      <c r="C5377" s="33"/>
      <c r="D5377" s="34"/>
      <c r="E5377" s="34"/>
      <c r="L5377" s="37"/>
      <c r="M5377" s="38" t="str">
        <f t="shared" si="172"/>
        <v/>
      </c>
      <c r="N5377" s="39" t="str">
        <f t="shared" si="173"/>
        <v/>
      </c>
    </row>
    <row r="5378" spans="2:14" x14ac:dyDescent="0.25">
      <c r="B5378" s="16" t="str">
        <f>IF(C5378="","",SUMIF('Account Ref'!B:B,'Trade Sheet'!C5378,'Account Ref'!A:A))</f>
        <v/>
      </c>
      <c r="C5378" s="33"/>
      <c r="D5378" s="34"/>
      <c r="E5378" s="34"/>
      <c r="L5378" s="37"/>
      <c r="M5378" s="38" t="str">
        <f t="shared" si="172"/>
        <v/>
      </c>
      <c r="N5378" s="39" t="str">
        <f t="shared" si="173"/>
        <v/>
      </c>
    </row>
    <row r="5379" spans="2:14" x14ac:dyDescent="0.25">
      <c r="B5379" s="16" t="str">
        <f>IF(C5379="","",SUMIF('Account Ref'!B:B,'Trade Sheet'!C5379,'Account Ref'!A:A))</f>
        <v/>
      </c>
      <c r="C5379" s="33"/>
      <c r="D5379" s="34"/>
      <c r="E5379" s="34"/>
      <c r="L5379" s="37"/>
      <c r="M5379" s="38" t="str">
        <f t="shared" si="172"/>
        <v/>
      </c>
      <c r="N5379" s="39" t="str">
        <f t="shared" si="173"/>
        <v/>
      </c>
    </row>
    <row r="5380" spans="2:14" x14ac:dyDescent="0.25">
      <c r="B5380" s="16" t="str">
        <f>IF(C5380="","",SUMIF('Account Ref'!B:B,'Trade Sheet'!C5380,'Account Ref'!A:A))</f>
        <v/>
      </c>
      <c r="C5380" s="33"/>
      <c r="D5380" s="34"/>
      <c r="E5380" s="34"/>
      <c r="L5380" s="37"/>
      <c r="M5380" s="38" t="str">
        <f t="shared" si="172"/>
        <v/>
      </c>
      <c r="N5380" s="39" t="str">
        <f t="shared" si="173"/>
        <v/>
      </c>
    </row>
    <row r="5381" spans="2:14" x14ac:dyDescent="0.25">
      <c r="B5381" s="16" t="str">
        <f>IF(C5381="","",SUMIF('Account Ref'!B:B,'Trade Sheet'!C5381,'Account Ref'!A:A))</f>
        <v/>
      </c>
      <c r="C5381" s="33"/>
      <c r="D5381" s="34"/>
      <c r="E5381" s="34"/>
      <c r="L5381" s="37"/>
      <c r="M5381" s="38" t="str">
        <f t="shared" si="172"/>
        <v/>
      </c>
      <c r="N5381" s="39" t="str">
        <f t="shared" si="173"/>
        <v/>
      </c>
    </row>
    <row r="5382" spans="2:14" x14ac:dyDescent="0.25">
      <c r="B5382" s="16" t="str">
        <f>IF(C5382="","",SUMIF('Account Ref'!B:B,'Trade Sheet'!C5382,'Account Ref'!A:A))</f>
        <v/>
      </c>
      <c r="C5382" s="33"/>
      <c r="D5382" s="34"/>
      <c r="E5382" s="34"/>
      <c r="L5382" s="37"/>
      <c r="M5382" s="38" t="str">
        <f t="shared" si="172"/>
        <v/>
      </c>
      <c r="N5382" s="39" t="str">
        <f t="shared" si="173"/>
        <v/>
      </c>
    </row>
    <row r="5383" spans="2:14" x14ac:dyDescent="0.25">
      <c r="B5383" s="16" t="str">
        <f>IF(C5383="","",SUMIF('Account Ref'!B:B,'Trade Sheet'!C5383,'Account Ref'!A:A))</f>
        <v/>
      </c>
      <c r="C5383" s="33"/>
      <c r="D5383" s="34"/>
      <c r="E5383" s="34"/>
      <c r="L5383" s="37"/>
      <c r="M5383" s="38" t="str">
        <f t="shared" si="172"/>
        <v/>
      </c>
      <c r="N5383" s="39" t="str">
        <f t="shared" si="173"/>
        <v/>
      </c>
    </row>
    <row r="5384" spans="2:14" x14ac:dyDescent="0.25">
      <c r="B5384" s="16" t="str">
        <f>IF(C5384="","",SUMIF('Account Ref'!B:B,'Trade Sheet'!C5384,'Account Ref'!A:A))</f>
        <v/>
      </c>
      <c r="C5384" s="33"/>
      <c r="D5384" s="34"/>
      <c r="E5384" s="34"/>
      <c r="L5384" s="37"/>
      <c r="M5384" s="38" t="str">
        <f t="shared" si="172"/>
        <v/>
      </c>
      <c r="N5384" s="39" t="str">
        <f t="shared" si="173"/>
        <v/>
      </c>
    </row>
    <row r="5385" spans="2:14" x14ac:dyDescent="0.25">
      <c r="B5385" s="16" t="str">
        <f>IF(C5385="","",SUMIF('Account Ref'!B:B,'Trade Sheet'!C5385,'Account Ref'!A:A))</f>
        <v/>
      </c>
      <c r="C5385" s="33"/>
      <c r="D5385" s="34"/>
      <c r="E5385" s="34"/>
      <c r="L5385" s="37"/>
      <c r="M5385" s="38" t="str">
        <f t="shared" si="172"/>
        <v/>
      </c>
      <c r="N5385" s="39" t="str">
        <f t="shared" si="173"/>
        <v/>
      </c>
    </row>
    <row r="5386" spans="2:14" x14ac:dyDescent="0.25">
      <c r="B5386" s="16" t="str">
        <f>IF(C5386="","",SUMIF('Account Ref'!B:B,'Trade Sheet'!C5386,'Account Ref'!A:A))</f>
        <v/>
      </c>
      <c r="C5386" s="33"/>
      <c r="D5386" s="34"/>
      <c r="E5386" s="34"/>
      <c r="L5386" s="37"/>
      <c r="M5386" s="38" t="str">
        <f t="shared" si="172"/>
        <v/>
      </c>
      <c r="N5386" s="39" t="str">
        <f t="shared" si="173"/>
        <v/>
      </c>
    </row>
    <row r="5387" spans="2:14" x14ac:dyDescent="0.25">
      <c r="B5387" s="16" t="str">
        <f>IF(C5387="","",SUMIF('Account Ref'!B:B,'Trade Sheet'!C5387,'Account Ref'!A:A))</f>
        <v/>
      </c>
      <c r="C5387" s="33"/>
      <c r="D5387" s="34"/>
      <c r="E5387" s="34"/>
      <c r="L5387" s="37"/>
      <c r="M5387" s="38" t="str">
        <f t="shared" si="172"/>
        <v/>
      </c>
      <c r="N5387" s="39" t="str">
        <f t="shared" si="173"/>
        <v/>
      </c>
    </row>
    <row r="5388" spans="2:14" x14ac:dyDescent="0.25">
      <c r="B5388" s="16" t="str">
        <f>IF(C5388="","",SUMIF('Account Ref'!B:B,'Trade Sheet'!C5388,'Account Ref'!A:A))</f>
        <v/>
      </c>
      <c r="C5388" s="33"/>
      <c r="D5388" s="34"/>
      <c r="E5388" s="34"/>
      <c r="L5388" s="37"/>
      <c r="M5388" s="38" t="str">
        <f t="shared" si="172"/>
        <v/>
      </c>
      <c r="N5388" s="39" t="str">
        <f t="shared" si="173"/>
        <v/>
      </c>
    </row>
    <row r="5389" spans="2:14" x14ac:dyDescent="0.25">
      <c r="B5389" s="16" t="str">
        <f>IF(C5389="","",SUMIF('Account Ref'!B:B,'Trade Sheet'!C5389,'Account Ref'!A:A))</f>
        <v/>
      </c>
      <c r="C5389" s="33"/>
      <c r="D5389" s="34"/>
      <c r="E5389" s="34"/>
      <c r="L5389" s="37"/>
      <c r="M5389" s="38" t="str">
        <f t="shared" si="172"/>
        <v/>
      </c>
      <c r="N5389" s="39" t="str">
        <f t="shared" si="173"/>
        <v/>
      </c>
    </row>
    <row r="5390" spans="2:14" x14ac:dyDescent="0.25">
      <c r="B5390" s="16" t="str">
        <f>IF(C5390="","",SUMIF('Account Ref'!B:B,'Trade Sheet'!C5390,'Account Ref'!A:A))</f>
        <v/>
      </c>
      <c r="C5390" s="33"/>
      <c r="D5390" s="34"/>
      <c r="E5390" s="34"/>
      <c r="L5390" s="37"/>
      <c r="M5390" s="38" t="str">
        <f t="shared" si="172"/>
        <v/>
      </c>
      <c r="N5390" s="39" t="str">
        <f t="shared" si="173"/>
        <v/>
      </c>
    </row>
    <row r="5391" spans="2:14" x14ac:dyDescent="0.25">
      <c r="B5391" s="16" t="str">
        <f>IF(C5391="","",SUMIF('Account Ref'!B:B,'Trade Sheet'!C5391,'Account Ref'!A:A))</f>
        <v/>
      </c>
      <c r="C5391" s="33"/>
      <c r="D5391" s="34"/>
      <c r="E5391" s="34"/>
      <c r="L5391" s="37"/>
      <c r="M5391" s="38" t="str">
        <f t="shared" si="172"/>
        <v/>
      </c>
      <c r="N5391" s="39" t="str">
        <f t="shared" si="173"/>
        <v/>
      </c>
    </row>
    <row r="5392" spans="2:14" x14ac:dyDescent="0.25">
      <c r="B5392" s="16" t="str">
        <f>IF(C5392="","",SUMIF('Account Ref'!B:B,'Trade Sheet'!C5392,'Account Ref'!A:A))</f>
        <v/>
      </c>
      <c r="C5392" s="33"/>
      <c r="D5392" s="34"/>
      <c r="E5392" s="34"/>
      <c r="L5392" s="37"/>
      <c r="M5392" s="38" t="str">
        <f t="shared" si="172"/>
        <v/>
      </c>
      <c r="N5392" s="39" t="str">
        <f t="shared" si="173"/>
        <v/>
      </c>
    </row>
    <row r="5393" spans="2:14" x14ac:dyDescent="0.25">
      <c r="B5393" s="16" t="str">
        <f>IF(C5393="","",SUMIF('Account Ref'!B:B,'Trade Sheet'!C5393,'Account Ref'!A:A))</f>
        <v/>
      </c>
      <c r="C5393" s="33"/>
      <c r="D5393" s="34"/>
      <c r="E5393" s="34"/>
      <c r="L5393" s="37"/>
      <c r="M5393" s="38" t="str">
        <f t="shared" si="172"/>
        <v/>
      </c>
      <c r="N5393" s="39" t="str">
        <f t="shared" si="173"/>
        <v/>
      </c>
    </row>
    <row r="5394" spans="2:14" x14ac:dyDescent="0.25">
      <c r="B5394" s="16" t="str">
        <f>IF(C5394="","",SUMIF('Account Ref'!B:B,'Trade Sheet'!C5394,'Account Ref'!A:A))</f>
        <v/>
      </c>
      <c r="C5394" s="33"/>
      <c r="D5394" s="34"/>
      <c r="E5394" s="34"/>
      <c r="L5394" s="37"/>
      <c r="M5394" s="38" t="str">
        <f t="shared" si="172"/>
        <v/>
      </c>
      <c r="N5394" s="39" t="str">
        <f t="shared" si="173"/>
        <v/>
      </c>
    </row>
    <row r="5395" spans="2:14" x14ac:dyDescent="0.25">
      <c r="B5395" s="16" t="str">
        <f>IF(C5395="","",SUMIF('Account Ref'!B:B,'Trade Sheet'!C5395,'Account Ref'!A:A))</f>
        <v/>
      </c>
      <c r="C5395" s="33"/>
      <c r="D5395" s="34"/>
      <c r="E5395" s="34"/>
      <c r="L5395" s="37"/>
      <c r="M5395" s="38" t="str">
        <f t="shared" si="172"/>
        <v/>
      </c>
      <c r="N5395" s="39" t="str">
        <f t="shared" si="173"/>
        <v/>
      </c>
    </row>
    <row r="5396" spans="2:14" x14ac:dyDescent="0.25">
      <c r="B5396" s="16" t="str">
        <f>IF(C5396="","",SUMIF('Account Ref'!B:B,'Trade Sheet'!C5396,'Account Ref'!A:A))</f>
        <v/>
      </c>
      <c r="C5396" s="33"/>
      <c r="D5396" s="34"/>
      <c r="E5396" s="34"/>
      <c r="L5396" s="37"/>
      <c r="M5396" s="38" t="str">
        <f t="shared" si="172"/>
        <v/>
      </c>
      <c r="N5396" s="39" t="str">
        <f t="shared" si="173"/>
        <v/>
      </c>
    </row>
    <row r="5397" spans="2:14" x14ac:dyDescent="0.25">
      <c r="B5397" s="16" t="str">
        <f>IF(C5397="","",SUMIF('Account Ref'!B:B,'Trade Sheet'!C5397,'Account Ref'!A:A))</f>
        <v/>
      </c>
      <c r="C5397" s="33"/>
      <c r="D5397" s="34"/>
      <c r="E5397" s="34"/>
      <c r="L5397" s="37"/>
      <c r="M5397" s="38" t="str">
        <f t="shared" si="172"/>
        <v/>
      </c>
      <c r="N5397" s="39" t="str">
        <f t="shared" si="173"/>
        <v/>
      </c>
    </row>
    <row r="5398" spans="2:14" x14ac:dyDescent="0.25">
      <c r="B5398" s="16" t="str">
        <f>IF(C5398="","",SUMIF('Account Ref'!B:B,'Trade Sheet'!C5398,'Account Ref'!A:A))</f>
        <v/>
      </c>
      <c r="C5398" s="33"/>
      <c r="D5398" s="34"/>
      <c r="E5398" s="34"/>
      <c r="L5398" s="37"/>
      <c r="M5398" s="38" t="str">
        <f t="shared" si="172"/>
        <v/>
      </c>
      <c r="N5398" s="39" t="str">
        <f t="shared" si="173"/>
        <v/>
      </c>
    </row>
    <row r="5399" spans="2:14" x14ac:dyDescent="0.25">
      <c r="B5399" s="16" t="str">
        <f>IF(C5399="","",SUMIF('Account Ref'!B:B,'Trade Sheet'!C5399,'Account Ref'!A:A))</f>
        <v/>
      </c>
      <c r="C5399" s="33"/>
      <c r="D5399" s="34"/>
      <c r="E5399" s="34"/>
      <c r="L5399" s="37"/>
      <c r="M5399" s="38" t="str">
        <f t="shared" si="172"/>
        <v/>
      </c>
      <c r="N5399" s="39" t="str">
        <f t="shared" si="173"/>
        <v/>
      </c>
    </row>
    <row r="5400" spans="2:14" x14ac:dyDescent="0.25">
      <c r="B5400" s="16" t="str">
        <f>IF(C5400="","",SUMIF('Account Ref'!B:B,'Trade Sheet'!C5400,'Account Ref'!A:A))</f>
        <v/>
      </c>
      <c r="C5400" s="33"/>
      <c r="D5400" s="34"/>
      <c r="E5400" s="34"/>
      <c r="L5400" s="37"/>
      <c r="M5400" s="38" t="str">
        <f t="shared" si="172"/>
        <v/>
      </c>
      <c r="N5400" s="39" t="str">
        <f t="shared" si="173"/>
        <v/>
      </c>
    </row>
    <row r="5401" spans="2:14" x14ac:dyDescent="0.25">
      <c r="B5401" s="16" t="str">
        <f>IF(C5401="","",SUMIF('Account Ref'!B:B,'Trade Sheet'!C5401,'Account Ref'!A:A))</f>
        <v/>
      </c>
      <c r="C5401" s="33"/>
      <c r="D5401" s="34"/>
      <c r="E5401" s="34"/>
      <c r="L5401" s="37"/>
      <c r="M5401" s="38" t="str">
        <f t="shared" si="172"/>
        <v/>
      </c>
      <c r="N5401" s="39" t="str">
        <f t="shared" si="173"/>
        <v/>
      </c>
    </row>
    <row r="5402" spans="2:14" x14ac:dyDescent="0.25">
      <c r="B5402" s="16" t="str">
        <f>IF(C5402="","",SUMIF('Account Ref'!B:B,'Trade Sheet'!C5402,'Account Ref'!A:A))</f>
        <v/>
      </c>
      <c r="C5402" s="33"/>
      <c r="D5402" s="34"/>
      <c r="E5402" s="34"/>
      <c r="L5402" s="37"/>
      <c r="M5402" s="38" t="str">
        <f t="shared" si="172"/>
        <v/>
      </c>
      <c r="N5402" s="39" t="str">
        <f t="shared" si="173"/>
        <v/>
      </c>
    </row>
    <row r="5403" spans="2:14" x14ac:dyDescent="0.25">
      <c r="B5403" s="16" t="str">
        <f>IF(C5403="","",SUMIF('Account Ref'!B:B,'Trade Sheet'!C5403,'Account Ref'!A:A))</f>
        <v/>
      </c>
      <c r="C5403" s="33"/>
      <c r="D5403" s="34"/>
      <c r="E5403" s="34"/>
      <c r="L5403" s="37"/>
      <c r="M5403" s="38" t="str">
        <f t="shared" si="172"/>
        <v/>
      </c>
      <c r="N5403" s="39" t="str">
        <f t="shared" si="173"/>
        <v/>
      </c>
    </row>
    <row r="5404" spans="2:14" x14ac:dyDescent="0.25">
      <c r="B5404" s="16" t="str">
        <f>IF(C5404="","",SUMIF('Account Ref'!B:B,'Trade Sheet'!C5404,'Account Ref'!A:A))</f>
        <v/>
      </c>
      <c r="C5404" s="33"/>
      <c r="D5404" s="34"/>
      <c r="E5404" s="34"/>
      <c r="L5404" s="37"/>
      <c r="M5404" s="38" t="str">
        <f t="shared" si="172"/>
        <v/>
      </c>
      <c r="N5404" s="39" t="str">
        <f t="shared" si="173"/>
        <v/>
      </c>
    </row>
    <row r="5405" spans="2:14" x14ac:dyDescent="0.25">
      <c r="B5405" s="16" t="str">
        <f>IF(C5405="","",SUMIF('Account Ref'!B:B,'Trade Sheet'!C5405,'Account Ref'!A:A))</f>
        <v/>
      </c>
      <c r="C5405" s="33"/>
      <c r="D5405" s="34"/>
      <c r="E5405" s="34"/>
      <c r="L5405" s="37"/>
      <c r="M5405" s="38" t="str">
        <f t="shared" si="172"/>
        <v/>
      </c>
      <c r="N5405" s="39" t="str">
        <f t="shared" si="173"/>
        <v/>
      </c>
    </row>
    <row r="5406" spans="2:14" x14ac:dyDescent="0.25">
      <c r="B5406" s="16" t="str">
        <f>IF(C5406="","",SUMIF('Account Ref'!B:B,'Trade Sheet'!C5406,'Account Ref'!A:A))</f>
        <v/>
      </c>
      <c r="C5406" s="33"/>
      <c r="D5406" s="34"/>
      <c r="E5406" s="34"/>
      <c r="L5406" s="37"/>
      <c r="M5406" s="38" t="str">
        <f t="shared" si="172"/>
        <v/>
      </c>
      <c r="N5406" s="39" t="str">
        <f t="shared" si="173"/>
        <v/>
      </c>
    </row>
    <row r="5407" spans="2:14" x14ac:dyDescent="0.25">
      <c r="B5407" s="16" t="str">
        <f>IF(C5407="","",SUMIF('Account Ref'!B:B,'Trade Sheet'!C5407,'Account Ref'!A:A))</f>
        <v/>
      </c>
      <c r="C5407" s="33"/>
      <c r="D5407" s="34"/>
      <c r="E5407" s="34"/>
      <c r="L5407" s="37"/>
      <c r="M5407" s="38" t="str">
        <f t="shared" si="172"/>
        <v/>
      </c>
      <c r="N5407" s="39" t="str">
        <f t="shared" si="173"/>
        <v/>
      </c>
    </row>
    <row r="5408" spans="2:14" x14ac:dyDescent="0.25">
      <c r="B5408" s="16" t="str">
        <f>IF(C5408="","",SUMIF('Account Ref'!B:B,'Trade Sheet'!C5408,'Account Ref'!A:A))</f>
        <v/>
      </c>
      <c r="C5408" s="33"/>
      <c r="D5408" s="34"/>
      <c r="E5408" s="34"/>
      <c r="L5408" s="37"/>
      <c r="M5408" s="38" t="str">
        <f t="shared" si="172"/>
        <v/>
      </c>
      <c r="N5408" s="39" t="str">
        <f t="shared" si="173"/>
        <v/>
      </c>
    </row>
    <row r="5409" spans="2:14" x14ac:dyDescent="0.25">
      <c r="B5409" s="16" t="str">
        <f>IF(C5409="","",SUMIF('Account Ref'!B:B,'Trade Sheet'!C5409,'Account Ref'!A:A))</f>
        <v/>
      </c>
      <c r="C5409" s="33"/>
      <c r="D5409" s="34"/>
      <c r="E5409" s="34"/>
      <c r="L5409" s="37"/>
      <c r="M5409" s="38" t="str">
        <f t="shared" si="172"/>
        <v/>
      </c>
      <c r="N5409" s="39" t="str">
        <f t="shared" si="173"/>
        <v/>
      </c>
    </row>
    <row r="5410" spans="2:14" x14ac:dyDescent="0.25">
      <c r="B5410" s="16" t="str">
        <f>IF(C5410="","",SUMIF('Account Ref'!B:B,'Trade Sheet'!C5410,'Account Ref'!A:A))</f>
        <v/>
      </c>
      <c r="C5410" s="33"/>
      <c r="D5410" s="34"/>
      <c r="E5410" s="34"/>
      <c r="L5410" s="37"/>
      <c r="M5410" s="38" t="str">
        <f t="shared" si="172"/>
        <v/>
      </c>
      <c r="N5410" s="39" t="str">
        <f t="shared" si="173"/>
        <v/>
      </c>
    </row>
    <row r="5411" spans="2:14" x14ac:dyDescent="0.25">
      <c r="B5411" s="16" t="str">
        <f>IF(C5411="","",SUMIF('Account Ref'!B:B,'Trade Sheet'!C5411,'Account Ref'!A:A))</f>
        <v/>
      </c>
      <c r="C5411" s="33"/>
      <c r="D5411" s="34"/>
      <c r="E5411" s="34"/>
      <c r="L5411" s="37"/>
      <c r="M5411" s="38" t="str">
        <f t="shared" si="172"/>
        <v/>
      </c>
      <c r="N5411" s="39" t="str">
        <f t="shared" si="173"/>
        <v/>
      </c>
    </row>
    <row r="5412" spans="2:14" x14ac:dyDescent="0.25">
      <c r="B5412" s="16" t="str">
        <f>IF(C5412="","",SUMIF('Account Ref'!B:B,'Trade Sheet'!C5412,'Account Ref'!A:A))</f>
        <v/>
      </c>
      <c r="C5412" s="33"/>
      <c r="D5412" s="34"/>
      <c r="E5412" s="34"/>
      <c r="L5412" s="37"/>
      <c r="M5412" s="38" t="str">
        <f t="shared" si="172"/>
        <v/>
      </c>
      <c r="N5412" s="39" t="str">
        <f t="shared" si="173"/>
        <v/>
      </c>
    </row>
    <row r="5413" spans="2:14" x14ac:dyDescent="0.25">
      <c r="B5413" s="16" t="str">
        <f>IF(C5413="","",SUMIF('Account Ref'!B:B,'Trade Sheet'!C5413,'Account Ref'!A:A))</f>
        <v/>
      </c>
      <c r="C5413" s="33"/>
      <c r="D5413" s="34"/>
      <c r="E5413" s="34"/>
      <c r="L5413" s="37"/>
      <c r="M5413" s="38" t="str">
        <f t="shared" si="172"/>
        <v/>
      </c>
      <c r="N5413" s="39" t="str">
        <f t="shared" si="173"/>
        <v/>
      </c>
    </row>
    <row r="5414" spans="2:14" x14ac:dyDescent="0.25">
      <c r="B5414" s="16" t="str">
        <f>IF(C5414="","",SUMIF('Account Ref'!B:B,'Trade Sheet'!C5414,'Account Ref'!A:A))</f>
        <v/>
      </c>
      <c r="C5414" s="33"/>
      <c r="D5414" s="34"/>
      <c r="E5414" s="34"/>
      <c r="L5414" s="37"/>
      <c r="M5414" s="38" t="str">
        <f t="shared" si="172"/>
        <v/>
      </c>
      <c r="N5414" s="39" t="str">
        <f t="shared" si="173"/>
        <v/>
      </c>
    </row>
    <row r="5415" spans="2:14" x14ac:dyDescent="0.25">
      <c r="B5415" s="16" t="str">
        <f>IF(C5415="","",SUMIF('Account Ref'!B:B,'Trade Sheet'!C5415,'Account Ref'!A:A))</f>
        <v/>
      </c>
      <c r="C5415" s="33"/>
      <c r="D5415" s="34"/>
      <c r="E5415" s="34"/>
      <c r="L5415" s="37"/>
      <c r="M5415" s="38" t="str">
        <f t="shared" si="172"/>
        <v/>
      </c>
      <c r="N5415" s="39" t="str">
        <f t="shared" si="173"/>
        <v/>
      </c>
    </row>
    <row r="5416" spans="2:14" x14ac:dyDescent="0.25">
      <c r="B5416" s="16" t="str">
        <f>IF(C5416="","",SUMIF('Account Ref'!B:B,'Trade Sheet'!C5416,'Account Ref'!A:A))</f>
        <v/>
      </c>
      <c r="C5416" s="33"/>
      <c r="D5416" s="34"/>
      <c r="E5416" s="34"/>
      <c r="L5416" s="37"/>
      <c r="M5416" s="38" t="str">
        <f t="shared" ref="M5416:M5478" si="174">IF(H5416="","",H5416*L5416)</f>
        <v/>
      </c>
      <c r="N5416" s="39" t="str">
        <f t="shared" ref="N5416:N5478" si="175">IF(M5416="","",I5416*-M5416)</f>
        <v/>
      </c>
    </row>
    <row r="5417" spans="2:14" x14ac:dyDescent="0.25">
      <c r="B5417" s="16" t="str">
        <f>IF(C5417="","",SUMIF('Account Ref'!B:B,'Trade Sheet'!C5417,'Account Ref'!A:A))</f>
        <v/>
      </c>
      <c r="C5417" s="33"/>
      <c r="D5417" s="34"/>
      <c r="E5417" s="34"/>
      <c r="L5417" s="37"/>
      <c r="M5417" s="38" t="str">
        <f t="shared" si="174"/>
        <v/>
      </c>
      <c r="N5417" s="39" t="str">
        <f t="shared" si="175"/>
        <v/>
      </c>
    </row>
    <row r="5418" spans="2:14" x14ac:dyDescent="0.25">
      <c r="B5418" s="16" t="str">
        <f>IF(C5418="","",SUMIF('Account Ref'!B:B,'Trade Sheet'!C5418,'Account Ref'!A:A))</f>
        <v/>
      </c>
      <c r="C5418" s="33"/>
      <c r="D5418" s="34"/>
      <c r="E5418" s="34"/>
      <c r="L5418" s="37"/>
      <c r="M5418" s="38" t="str">
        <f t="shared" si="174"/>
        <v/>
      </c>
      <c r="N5418" s="39" t="str">
        <f t="shared" si="175"/>
        <v/>
      </c>
    </row>
    <row r="5419" spans="2:14" x14ac:dyDescent="0.25">
      <c r="B5419" s="16" t="str">
        <f>IF(C5419="","",SUMIF('Account Ref'!B:B,'Trade Sheet'!C5419,'Account Ref'!A:A))</f>
        <v/>
      </c>
      <c r="C5419" s="33"/>
      <c r="D5419" s="34"/>
      <c r="E5419" s="34"/>
      <c r="L5419" s="37"/>
      <c r="M5419" s="38" t="str">
        <f t="shared" si="174"/>
        <v/>
      </c>
      <c r="N5419" s="39" t="str">
        <f t="shared" si="175"/>
        <v/>
      </c>
    </row>
    <row r="5420" spans="2:14" x14ac:dyDescent="0.25">
      <c r="B5420" s="16" t="str">
        <f>IF(C5420="","",SUMIF('Account Ref'!B:B,'Trade Sheet'!C5420,'Account Ref'!A:A))</f>
        <v/>
      </c>
      <c r="C5420" s="33"/>
      <c r="D5420" s="34"/>
      <c r="E5420" s="34"/>
      <c r="L5420" s="37"/>
      <c r="M5420" s="38" t="str">
        <f t="shared" si="174"/>
        <v/>
      </c>
      <c r="N5420" s="39" t="str">
        <f t="shared" si="175"/>
        <v/>
      </c>
    </row>
    <row r="5421" spans="2:14" x14ac:dyDescent="0.25">
      <c r="B5421" s="16" t="str">
        <f>IF(C5421="","",SUMIF('Account Ref'!B:B,'Trade Sheet'!C5421,'Account Ref'!A:A))</f>
        <v/>
      </c>
      <c r="C5421" s="33"/>
      <c r="D5421" s="34"/>
      <c r="E5421" s="34"/>
      <c r="L5421" s="37"/>
      <c r="M5421" s="38" t="str">
        <f t="shared" si="174"/>
        <v/>
      </c>
      <c r="N5421" s="39" t="str">
        <f t="shared" si="175"/>
        <v/>
      </c>
    </row>
    <row r="5422" spans="2:14" x14ac:dyDescent="0.25">
      <c r="B5422" s="16" t="str">
        <f>IF(C5422="","",SUMIF('Account Ref'!B:B,'Trade Sheet'!C5422,'Account Ref'!A:A))</f>
        <v/>
      </c>
      <c r="C5422" s="33"/>
      <c r="D5422" s="34"/>
      <c r="E5422" s="34"/>
      <c r="L5422" s="37"/>
      <c r="M5422" s="38" t="str">
        <f t="shared" si="174"/>
        <v/>
      </c>
      <c r="N5422" s="39" t="str">
        <f t="shared" si="175"/>
        <v/>
      </c>
    </row>
    <row r="5423" spans="2:14" x14ac:dyDescent="0.25">
      <c r="B5423" s="16" t="str">
        <f>IF(C5423="","",SUMIF('Account Ref'!B:B,'Trade Sheet'!C5423,'Account Ref'!A:A))</f>
        <v/>
      </c>
      <c r="C5423" s="33"/>
      <c r="D5423" s="34"/>
      <c r="E5423" s="34"/>
      <c r="L5423" s="37"/>
      <c r="M5423" s="38" t="str">
        <f t="shared" si="174"/>
        <v/>
      </c>
      <c r="N5423" s="39" t="str">
        <f t="shared" si="175"/>
        <v/>
      </c>
    </row>
    <row r="5424" spans="2:14" x14ac:dyDescent="0.25">
      <c r="B5424" s="16" t="str">
        <f>IF(C5424="","",SUMIF('Account Ref'!B:B,'Trade Sheet'!C5424,'Account Ref'!A:A))</f>
        <v/>
      </c>
      <c r="C5424" s="33"/>
      <c r="D5424" s="34"/>
      <c r="E5424" s="34"/>
      <c r="L5424" s="37"/>
      <c r="M5424" s="38" t="str">
        <f t="shared" si="174"/>
        <v/>
      </c>
      <c r="N5424" s="39" t="str">
        <f t="shared" si="175"/>
        <v/>
      </c>
    </row>
    <row r="5425" spans="2:14" x14ac:dyDescent="0.25">
      <c r="B5425" s="16" t="str">
        <f>IF(C5425="","",SUMIF('Account Ref'!B:B,'Trade Sheet'!C5425,'Account Ref'!A:A))</f>
        <v/>
      </c>
      <c r="C5425" s="33"/>
      <c r="D5425" s="34"/>
      <c r="E5425" s="34"/>
      <c r="L5425" s="37"/>
      <c r="M5425" s="38" t="str">
        <f t="shared" si="174"/>
        <v/>
      </c>
      <c r="N5425" s="39" t="str">
        <f t="shared" si="175"/>
        <v/>
      </c>
    </row>
    <row r="5426" spans="2:14" x14ac:dyDescent="0.25">
      <c r="B5426" s="16" t="str">
        <f>IF(C5426="","",SUMIF('Account Ref'!B:B,'Trade Sheet'!C5426,'Account Ref'!A:A))</f>
        <v/>
      </c>
      <c r="C5426" s="33"/>
      <c r="D5426" s="34"/>
      <c r="E5426" s="34"/>
      <c r="L5426" s="37"/>
      <c r="M5426" s="38" t="str">
        <f t="shared" si="174"/>
        <v/>
      </c>
      <c r="N5426" s="39" t="str">
        <f t="shared" si="175"/>
        <v/>
      </c>
    </row>
    <row r="5427" spans="2:14" x14ac:dyDescent="0.25">
      <c r="B5427" s="16" t="str">
        <f>IF(C5427="","",SUMIF('Account Ref'!B:B,'Trade Sheet'!C5427,'Account Ref'!A:A))</f>
        <v/>
      </c>
      <c r="C5427" s="33"/>
      <c r="D5427" s="34"/>
      <c r="E5427" s="34"/>
      <c r="L5427" s="37"/>
      <c r="M5427" s="38" t="str">
        <f t="shared" si="174"/>
        <v/>
      </c>
      <c r="N5427" s="39" t="str">
        <f t="shared" si="175"/>
        <v/>
      </c>
    </row>
    <row r="5428" spans="2:14" x14ac:dyDescent="0.25">
      <c r="B5428" s="16" t="str">
        <f>IF(C5428="","",SUMIF('Account Ref'!B:B,'Trade Sheet'!C5428,'Account Ref'!A:A))</f>
        <v/>
      </c>
      <c r="C5428" s="33"/>
      <c r="D5428" s="34"/>
      <c r="E5428" s="34"/>
      <c r="L5428" s="37"/>
      <c r="M5428" s="38" t="str">
        <f t="shared" si="174"/>
        <v/>
      </c>
      <c r="N5428" s="39" t="str">
        <f t="shared" si="175"/>
        <v/>
      </c>
    </row>
    <row r="5429" spans="2:14" x14ac:dyDescent="0.25">
      <c r="B5429" s="16" t="str">
        <f>IF(C5429="","",SUMIF('Account Ref'!B:B,'Trade Sheet'!C5429,'Account Ref'!A:A))</f>
        <v/>
      </c>
      <c r="C5429" s="33"/>
      <c r="D5429" s="34"/>
      <c r="E5429" s="34"/>
      <c r="L5429" s="37"/>
      <c r="M5429" s="38" t="str">
        <f t="shared" si="174"/>
        <v/>
      </c>
      <c r="N5429" s="39" t="str">
        <f t="shared" si="175"/>
        <v/>
      </c>
    </row>
    <row r="5430" spans="2:14" x14ac:dyDescent="0.25">
      <c r="B5430" s="16" t="str">
        <f>IF(C5430="","",SUMIF('Account Ref'!B:B,'Trade Sheet'!C5430,'Account Ref'!A:A))</f>
        <v/>
      </c>
      <c r="C5430" s="33"/>
      <c r="D5430" s="34"/>
      <c r="E5430" s="34"/>
      <c r="L5430" s="37"/>
      <c r="M5430" s="38" t="str">
        <f t="shared" si="174"/>
        <v/>
      </c>
      <c r="N5430" s="39" t="str">
        <f t="shared" si="175"/>
        <v/>
      </c>
    </row>
    <row r="5431" spans="2:14" x14ac:dyDescent="0.25">
      <c r="B5431" s="16" t="str">
        <f>IF(C5431="","",SUMIF('Account Ref'!B:B,'Trade Sheet'!C5431,'Account Ref'!A:A))</f>
        <v/>
      </c>
      <c r="C5431" s="33"/>
      <c r="D5431" s="34"/>
      <c r="E5431" s="34"/>
      <c r="L5431" s="37"/>
      <c r="M5431" s="38" t="str">
        <f t="shared" si="174"/>
        <v/>
      </c>
      <c r="N5431" s="39" t="str">
        <f t="shared" si="175"/>
        <v/>
      </c>
    </row>
    <row r="5432" spans="2:14" x14ac:dyDescent="0.25">
      <c r="B5432" s="16" t="str">
        <f>IF(C5432="","",SUMIF('Account Ref'!B:B,'Trade Sheet'!C5432,'Account Ref'!A:A))</f>
        <v/>
      </c>
      <c r="C5432" s="33"/>
      <c r="D5432" s="34"/>
      <c r="E5432" s="34"/>
      <c r="L5432" s="37"/>
      <c r="M5432" s="38" t="str">
        <f t="shared" si="174"/>
        <v/>
      </c>
      <c r="N5432" s="39" t="str">
        <f t="shared" si="175"/>
        <v/>
      </c>
    </row>
    <row r="5433" spans="2:14" x14ac:dyDescent="0.25">
      <c r="B5433" s="16" t="str">
        <f>IF(C5433="","",SUMIF('Account Ref'!B:B,'Trade Sheet'!C5433,'Account Ref'!A:A))</f>
        <v/>
      </c>
      <c r="C5433" s="33"/>
      <c r="D5433" s="34"/>
      <c r="E5433" s="34"/>
      <c r="L5433" s="37"/>
      <c r="M5433" s="38" t="str">
        <f t="shared" si="174"/>
        <v/>
      </c>
      <c r="N5433" s="39" t="str">
        <f t="shared" si="175"/>
        <v/>
      </c>
    </row>
    <row r="5434" spans="2:14" x14ac:dyDescent="0.25">
      <c r="B5434" s="16" t="str">
        <f>IF(C5434="","",SUMIF('Account Ref'!B:B,'Trade Sheet'!C5434,'Account Ref'!A:A))</f>
        <v/>
      </c>
      <c r="C5434" s="33"/>
      <c r="D5434" s="34"/>
      <c r="E5434" s="34"/>
      <c r="L5434" s="37"/>
      <c r="M5434" s="38" t="str">
        <f t="shared" si="174"/>
        <v/>
      </c>
      <c r="N5434" s="39" t="str">
        <f t="shared" si="175"/>
        <v/>
      </c>
    </row>
    <row r="5435" spans="2:14" x14ac:dyDescent="0.25">
      <c r="B5435" s="16" t="str">
        <f>IF(C5435="","",SUMIF('Account Ref'!B:B,'Trade Sheet'!C5435,'Account Ref'!A:A))</f>
        <v/>
      </c>
      <c r="C5435" s="33"/>
      <c r="D5435" s="34"/>
      <c r="E5435" s="34"/>
      <c r="L5435" s="37"/>
      <c r="M5435" s="38" t="str">
        <f t="shared" si="174"/>
        <v/>
      </c>
      <c r="N5435" s="39" t="str">
        <f t="shared" si="175"/>
        <v/>
      </c>
    </row>
    <row r="5436" spans="2:14" x14ac:dyDescent="0.25">
      <c r="B5436" s="16" t="str">
        <f>IF(C5436="","",SUMIF('Account Ref'!B:B,'Trade Sheet'!C5436,'Account Ref'!A:A))</f>
        <v/>
      </c>
      <c r="C5436" s="33"/>
      <c r="D5436" s="34"/>
      <c r="E5436" s="34"/>
      <c r="L5436" s="37"/>
      <c r="M5436" s="38" t="str">
        <f t="shared" si="174"/>
        <v/>
      </c>
      <c r="N5436" s="39" t="str">
        <f t="shared" si="175"/>
        <v/>
      </c>
    </row>
    <row r="5437" spans="2:14" x14ac:dyDescent="0.25">
      <c r="B5437" s="16" t="str">
        <f>IF(C5437="","",SUMIF('Account Ref'!B:B,'Trade Sheet'!C5437,'Account Ref'!A:A))</f>
        <v/>
      </c>
      <c r="C5437" s="33"/>
      <c r="D5437" s="34"/>
      <c r="E5437" s="34"/>
      <c r="L5437" s="37"/>
      <c r="M5437" s="38" t="str">
        <f t="shared" si="174"/>
        <v/>
      </c>
      <c r="N5437" s="39" t="str">
        <f t="shared" si="175"/>
        <v/>
      </c>
    </row>
    <row r="5438" spans="2:14" x14ac:dyDescent="0.25">
      <c r="B5438" s="16" t="str">
        <f>IF(C5438="","",SUMIF('Account Ref'!B:B,'Trade Sheet'!C5438,'Account Ref'!A:A))</f>
        <v/>
      </c>
      <c r="C5438" s="33"/>
      <c r="D5438" s="34"/>
      <c r="E5438" s="34"/>
      <c r="L5438" s="37"/>
      <c r="M5438" s="38" t="str">
        <f t="shared" si="174"/>
        <v/>
      </c>
      <c r="N5438" s="39" t="str">
        <f t="shared" si="175"/>
        <v/>
      </c>
    </row>
    <row r="5439" spans="2:14" x14ac:dyDescent="0.25">
      <c r="B5439" s="16" t="str">
        <f>IF(C5439="","",SUMIF('Account Ref'!B:B,'Trade Sheet'!C5439,'Account Ref'!A:A))</f>
        <v/>
      </c>
      <c r="C5439" s="33"/>
      <c r="D5439" s="34"/>
      <c r="E5439" s="34"/>
      <c r="L5439" s="37"/>
      <c r="M5439" s="38" t="str">
        <f t="shared" si="174"/>
        <v/>
      </c>
      <c r="N5439" s="39" t="str">
        <f t="shared" si="175"/>
        <v/>
      </c>
    </row>
    <row r="5440" spans="2:14" x14ac:dyDescent="0.25">
      <c r="B5440" s="16" t="str">
        <f>IF(C5440="","",SUMIF('Account Ref'!B:B,'Trade Sheet'!C5440,'Account Ref'!A:A))</f>
        <v/>
      </c>
      <c r="C5440" s="33"/>
      <c r="D5440" s="34"/>
      <c r="E5440" s="34"/>
      <c r="L5440" s="37"/>
      <c r="M5440" s="38" t="str">
        <f t="shared" si="174"/>
        <v/>
      </c>
      <c r="N5440" s="39" t="str">
        <f t="shared" si="175"/>
        <v/>
      </c>
    </row>
    <row r="5441" spans="2:14" x14ac:dyDescent="0.25">
      <c r="B5441" s="16" t="str">
        <f>IF(C5441="","",SUMIF('Account Ref'!B:B,'Trade Sheet'!C5441,'Account Ref'!A:A))</f>
        <v/>
      </c>
      <c r="C5441" s="33"/>
      <c r="D5441" s="34"/>
      <c r="E5441" s="34"/>
      <c r="L5441" s="37"/>
      <c r="M5441" s="38" t="str">
        <f t="shared" si="174"/>
        <v/>
      </c>
      <c r="N5441" s="39" t="str">
        <f t="shared" si="175"/>
        <v/>
      </c>
    </row>
    <row r="5442" spans="2:14" x14ac:dyDescent="0.25">
      <c r="B5442" s="16" t="str">
        <f>IF(C5442="","",SUMIF('Account Ref'!B:B,'Trade Sheet'!C5442,'Account Ref'!A:A))</f>
        <v/>
      </c>
      <c r="C5442" s="33"/>
      <c r="D5442" s="34"/>
      <c r="E5442" s="34"/>
      <c r="L5442" s="37"/>
      <c r="M5442" s="38" t="str">
        <f t="shared" si="174"/>
        <v/>
      </c>
      <c r="N5442" s="39" t="str">
        <f t="shared" si="175"/>
        <v/>
      </c>
    </row>
    <row r="5443" spans="2:14" x14ac:dyDescent="0.25">
      <c r="B5443" s="16" t="str">
        <f>IF(C5443="","",SUMIF('Account Ref'!B:B,'Trade Sheet'!C5443,'Account Ref'!A:A))</f>
        <v/>
      </c>
      <c r="C5443" s="33"/>
      <c r="D5443" s="34"/>
      <c r="E5443" s="34"/>
      <c r="L5443" s="37"/>
      <c r="M5443" s="38" t="str">
        <f t="shared" si="174"/>
        <v/>
      </c>
      <c r="N5443" s="39" t="str">
        <f t="shared" si="175"/>
        <v/>
      </c>
    </row>
    <row r="5444" spans="2:14" x14ac:dyDescent="0.25">
      <c r="B5444" s="16" t="str">
        <f>IF(C5444="","",SUMIF('Account Ref'!B:B,'Trade Sheet'!C5444,'Account Ref'!A:A))</f>
        <v/>
      </c>
      <c r="C5444" s="33"/>
      <c r="D5444" s="34"/>
      <c r="E5444" s="34"/>
      <c r="L5444" s="37"/>
      <c r="M5444" s="38" t="str">
        <f t="shared" si="174"/>
        <v/>
      </c>
      <c r="N5444" s="39" t="str">
        <f t="shared" si="175"/>
        <v/>
      </c>
    </row>
    <row r="5445" spans="2:14" x14ac:dyDescent="0.25">
      <c r="B5445" s="16" t="str">
        <f>IF(C5445="","",SUMIF('Account Ref'!B:B,'Trade Sheet'!C5445,'Account Ref'!A:A))</f>
        <v/>
      </c>
      <c r="C5445" s="33"/>
      <c r="D5445" s="34"/>
      <c r="E5445" s="34"/>
      <c r="L5445" s="37"/>
      <c r="M5445" s="38" t="str">
        <f t="shared" si="174"/>
        <v/>
      </c>
      <c r="N5445" s="39" t="str">
        <f t="shared" si="175"/>
        <v/>
      </c>
    </row>
    <row r="5446" spans="2:14" x14ac:dyDescent="0.25">
      <c r="B5446" s="16" t="str">
        <f>IF(C5446="","",SUMIF('Account Ref'!B:B,'Trade Sheet'!C5446,'Account Ref'!A:A))</f>
        <v/>
      </c>
      <c r="C5446" s="33"/>
      <c r="D5446" s="34"/>
      <c r="E5446" s="34"/>
      <c r="L5446" s="37"/>
      <c r="M5446" s="38" t="str">
        <f t="shared" si="174"/>
        <v/>
      </c>
      <c r="N5446" s="39" t="str">
        <f t="shared" si="175"/>
        <v/>
      </c>
    </row>
    <row r="5447" spans="2:14" x14ac:dyDescent="0.25">
      <c r="B5447" s="16" t="str">
        <f>IF(C5447="","",SUMIF('Account Ref'!B:B,'Trade Sheet'!C5447,'Account Ref'!A:A))</f>
        <v/>
      </c>
      <c r="C5447" s="33"/>
      <c r="D5447" s="34"/>
      <c r="E5447" s="34"/>
      <c r="L5447" s="37"/>
      <c r="M5447" s="38" t="str">
        <f t="shared" si="174"/>
        <v/>
      </c>
      <c r="N5447" s="39" t="str">
        <f t="shared" si="175"/>
        <v/>
      </c>
    </row>
    <row r="5448" spans="2:14" x14ac:dyDescent="0.25">
      <c r="B5448" s="16" t="str">
        <f>IF(C5448="","",SUMIF('Account Ref'!B:B,'Trade Sheet'!C5448,'Account Ref'!A:A))</f>
        <v/>
      </c>
      <c r="C5448" s="33"/>
      <c r="D5448" s="34"/>
      <c r="E5448" s="34"/>
      <c r="L5448" s="37"/>
      <c r="M5448" s="38" t="str">
        <f t="shared" si="174"/>
        <v/>
      </c>
      <c r="N5448" s="39" t="str">
        <f t="shared" si="175"/>
        <v/>
      </c>
    </row>
    <row r="5449" spans="2:14" x14ac:dyDescent="0.25">
      <c r="B5449" s="16" t="str">
        <f>IF(C5449="","",SUMIF('Account Ref'!B:B,'Trade Sheet'!C5449,'Account Ref'!A:A))</f>
        <v/>
      </c>
      <c r="C5449" s="33"/>
      <c r="D5449" s="34"/>
      <c r="E5449" s="34"/>
      <c r="L5449" s="37"/>
      <c r="M5449" s="38" t="str">
        <f t="shared" si="174"/>
        <v/>
      </c>
      <c r="N5449" s="39" t="str">
        <f t="shared" si="175"/>
        <v/>
      </c>
    </row>
    <row r="5450" spans="2:14" x14ac:dyDescent="0.25">
      <c r="B5450" s="16" t="str">
        <f>IF(C5450="","",SUMIF('Account Ref'!B:B,'Trade Sheet'!C5450,'Account Ref'!A:A))</f>
        <v/>
      </c>
      <c r="C5450" s="33"/>
      <c r="D5450" s="34"/>
      <c r="E5450" s="34"/>
      <c r="L5450" s="37"/>
      <c r="M5450" s="38" t="str">
        <f t="shared" si="174"/>
        <v/>
      </c>
      <c r="N5450" s="39" t="str">
        <f t="shared" si="175"/>
        <v/>
      </c>
    </row>
    <row r="5451" spans="2:14" x14ac:dyDescent="0.25">
      <c r="B5451" s="16" t="str">
        <f>IF(C5451="","",SUMIF('Account Ref'!B:B,'Trade Sheet'!C5451,'Account Ref'!A:A))</f>
        <v/>
      </c>
      <c r="C5451" s="33"/>
      <c r="D5451" s="34"/>
      <c r="E5451" s="34"/>
      <c r="L5451" s="37"/>
      <c r="M5451" s="38" t="str">
        <f t="shared" si="174"/>
        <v/>
      </c>
      <c r="N5451" s="39" t="str">
        <f t="shared" si="175"/>
        <v/>
      </c>
    </row>
    <row r="5452" spans="2:14" x14ac:dyDescent="0.25">
      <c r="B5452" s="16" t="str">
        <f>IF(C5452="","",SUMIF('Account Ref'!B:B,'Trade Sheet'!C5452,'Account Ref'!A:A))</f>
        <v/>
      </c>
      <c r="C5452" s="33"/>
      <c r="D5452" s="34"/>
      <c r="E5452" s="34"/>
      <c r="L5452" s="37"/>
      <c r="M5452" s="38" t="str">
        <f t="shared" si="174"/>
        <v/>
      </c>
      <c r="N5452" s="39" t="str">
        <f t="shared" si="175"/>
        <v/>
      </c>
    </row>
    <row r="5453" spans="2:14" x14ac:dyDescent="0.25">
      <c r="B5453" s="16" t="str">
        <f>IF(C5453="","",SUMIF('Account Ref'!B:B,'Trade Sheet'!C5453,'Account Ref'!A:A))</f>
        <v/>
      </c>
      <c r="C5453" s="33"/>
      <c r="D5453" s="34"/>
      <c r="E5453" s="34"/>
      <c r="L5453" s="37"/>
      <c r="M5453" s="38" t="str">
        <f t="shared" si="174"/>
        <v/>
      </c>
      <c r="N5453" s="39" t="str">
        <f t="shared" si="175"/>
        <v/>
      </c>
    </row>
    <row r="5454" spans="2:14" x14ac:dyDescent="0.25">
      <c r="B5454" s="16" t="str">
        <f>IF(C5454="","",SUMIF('Account Ref'!B:B,'Trade Sheet'!C5454,'Account Ref'!A:A))</f>
        <v/>
      </c>
      <c r="C5454" s="33"/>
      <c r="D5454" s="34"/>
      <c r="E5454" s="34"/>
      <c r="L5454" s="37"/>
      <c r="M5454" s="38" t="str">
        <f t="shared" si="174"/>
        <v/>
      </c>
      <c r="N5454" s="39" t="str">
        <f t="shared" si="175"/>
        <v/>
      </c>
    </row>
    <row r="5455" spans="2:14" x14ac:dyDescent="0.25">
      <c r="B5455" s="16" t="str">
        <f>IF(C5455="","",SUMIF('Account Ref'!B:B,'Trade Sheet'!C5455,'Account Ref'!A:A))</f>
        <v/>
      </c>
      <c r="C5455" s="33"/>
      <c r="D5455" s="34"/>
      <c r="E5455" s="34"/>
      <c r="L5455" s="37"/>
      <c r="M5455" s="38" t="str">
        <f t="shared" si="174"/>
        <v/>
      </c>
      <c r="N5455" s="39" t="str">
        <f t="shared" si="175"/>
        <v/>
      </c>
    </row>
    <row r="5456" spans="2:14" x14ac:dyDescent="0.25">
      <c r="B5456" s="16" t="str">
        <f>IF(C5456="","",SUMIF('Account Ref'!B:B,'Trade Sheet'!C5456,'Account Ref'!A:A))</f>
        <v/>
      </c>
      <c r="C5456" s="33"/>
      <c r="D5456" s="34"/>
      <c r="E5456" s="34"/>
      <c r="L5456" s="37"/>
      <c r="M5456" s="38" t="str">
        <f t="shared" si="174"/>
        <v/>
      </c>
      <c r="N5456" s="39" t="str">
        <f t="shared" si="175"/>
        <v/>
      </c>
    </row>
    <row r="5457" spans="2:14" x14ac:dyDescent="0.25">
      <c r="B5457" s="16" t="str">
        <f>IF(C5457="","",SUMIF('Account Ref'!B:B,'Trade Sheet'!C5457,'Account Ref'!A:A))</f>
        <v/>
      </c>
      <c r="C5457" s="33"/>
      <c r="D5457" s="34"/>
      <c r="E5457" s="34"/>
      <c r="L5457" s="37"/>
      <c r="M5457" s="38" t="str">
        <f t="shared" si="174"/>
        <v/>
      </c>
      <c r="N5457" s="39" t="str">
        <f t="shared" si="175"/>
        <v/>
      </c>
    </row>
    <row r="5458" spans="2:14" x14ac:dyDescent="0.25">
      <c r="B5458" s="16" t="str">
        <f>IF(C5458="","",SUMIF('Account Ref'!B:B,'Trade Sheet'!C5458,'Account Ref'!A:A))</f>
        <v/>
      </c>
      <c r="C5458" s="33"/>
      <c r="D5458" s="34"/>
      <c r="E5458" s="34"/>
      <c r="L5458" s="37"/>
      <c r="M5458" s="38" t="str">
        <f t="shared" si="174"/>
        <v/>
      </c>
      <c r="N5458" s="39" t="str">
        <f t="shared" si="175"/>
        <v/>
      </c>
    </row>
    <row r="5459" spans="2:14" x14ac:dyDescent="0.25">
      <c r="B5459" s="16" t="str">
        <f>IF(C5459="","",SUMIF('Account Ref'!B:B,'Trade Sheet'!C5459,'Account Ref'!A:A))</f>
        <v/>
      </c>
      <c r="C5459" s="33"/>
      <c r="D5459" s="34"/>
      <c r="E5459" s="34"/>
      <c r="L5459" s="37"/>
      <c r="M5459" s="38" t="str">
        <f t="shared" si="174"/>
        <v/>
      </c>
      <c r="N5459" s="39" t="str">
        <f t="shared" si="175"/>
        <v/>
      </c>
    </row>
    <row r="5460" spans="2:14" x14ac:dyDescent="0.25">
      <c r="B5460" s="16" t="str">
        <f>IF(C5460="","",SUMIF('Account Ref'!B:B,'Trade Sheet'!C5460,'Account Ref'!A:A))</f>
        <v/>
      </c>
      <c r="C5460" s="33"/>
      <c r="D5460" s="34"/>
      <c r="E5460" s="34"/>
      <c r="L5460" s="37"/>
      <c r="M5460" s="38" t="str">
        <f t="shared" si="174"/>
        <v/>
      </c>
      <c r="N5460" s="39" t="str">
        <f t="shared" si="175"/>
        <v/>
      </c>
    </row>
    <row r="5461" spans="2:14" x14ac:dyDescent="0.25">
      <c r="B5461" s="16" t="str">
        <f>IF(C5461="","",SUMIF('Account Ref'!B:B,'Trade Sheet'!C5461,'Account Ref'!A:A))</f>
        <v/>
      </c>
      <c r="C5461" s="33"/>
      <c r="D5461" s="34"/>
      <c r="E5461" s="34"/>
      <c r="L5461" s="37"/>
      <c r="M5461" s="38" t="str">
        <f t="shared" si="174"/>
        <v/>
      </c>
      <c r="N5461" s="39" t="str">
        <f t="shared" si="175"/>
        <v/>
      </c>
    </row>
    <row r="5462" spans="2:14" x14ac:dyDescent="0.25">
      <c r="B5462" s="16" t="str">
        <f>IF(C5462="","",SUMIF('Account Ref'!B:B,'Trade Sheet'!C5462,'Account Ref'!A:A))</f>
        <v/>
      </c>
      <c r="C5462" s="33"/>
      <c r="D5462" s="34"/>
      <c r="E5462" s="34"/>
      <c r="L5462" s="37"/>
      <c r="M5462" s="38" t="str">
        <f t="shared" si="174"/>
        <v/>
      </c>
      <c r="N5462" s="39" t="str">
        <f t="shared" si="175"/>
        <v/>
      </c>
    </row>
    <row r="5463" spans="2:14" x14ac:dyDescent="0.25">
      <c r="B5463" s="16" t="str">
        <f>IF(C5463="","",SUMIF('Account Ref'!B:B,'Trade Sheet'!C5463,'Account Ref'!A:A))</f>
        <v/>
      </c>
      <c r="C5463" s="33"/>
      <c r="D5463" s="34"/>
      <c r="E5463" s="34"/>
      <c r="L5463" s="37"/>
      <c r="M5463" s="38" t="str">
        <f t="shared" si="174"/>
        <v/>
      </c>
      <c r="N5463" s="39" t="str">
        <f t="shared" si="175"/>
        <v/>
      </c>
    </row>
    <row r="5464" spans="2:14" x14ac:dyDescent="0.25">
      <c r="B5464" s="16" t="str">
        <f>IF(C5464="","",SUMIF('Account Ref'!B:B,'Trade Sheet'!C5464,'Account Ref'!A:A))</f>
        <v/>
      </c>
      <c r="C5464" s="33"/>
      <c r="D5464" s="34"/>
      <c r="E5464" s="34"/>
      <c r="L5464" s="37"/>
      <c r="M5464" s="38" t="str">
        <f t="shared" si="174"/>
        <v/>
      </c>
      <c r="N5464" s="39" t="str">
        <f t="shared" si="175"/>
        <v/>
      </c>
    </row>
    <row r="5465" spans="2:14" x14ac:dyDescent="0.25">
      <c r="B5465" s="16" t="str">
        <f>IF(C5465="","",SUMIF('Account Ref'!B:B,'Trade Sheet'!C5465,'Account Ref'!A:A))</f>
        <v/>
      </c>
      <c r="C5465" s="33"/>
      <c r="D5465" s="34"/>
      <c r="E5465" s="34"/>
      <c r="L5465" s="37"/>
      <c r="M5465" s="38" t="str">
        <f t="shared" si="174"/>
        <v/>
      </c>
      <c r="N5465" s="39" t="str">
        <f t="shared" si="175"/>
        <v/>
      </c>
    </row>
    <row r="5466" spans="2:14" x14ac:dyDescent="0.25">
      <c r="B5466" s="16" t="str">
        <f>IF(C5466="","",SUMIF('Account Ref'!B:B,'Trade Sheet'!C5466,'Account Ref'!A:A))</f>
        <v/>
      </c>
      <c r="C5466" s="33"/>
      <c r="D5466" s="34"/>
      <c r="E5466" s="34"/>
      <c r="L5466" s="37"/>
      <c r="M5466" s="38" t="str">
        <f t="shared" si="174"/>
        <v/>
      </c>
      <c r="N5466" s="39" t="str">
        <f t="shared" si="175"/>
        <v/>
      </c>
    </row>
    <row r="5467" spans="2:14" x14ac:dyDescent="0.25">
      <c r="B5467" s="16" t="str">
        <f>IF(C5467="","",SUMIF('Account Ref'!B:B,'Trade Sheet'!C5467,'Account Ref'!A:A))</f>
        <v/>
      </c>
      <c r="C5467" s="33"/>
      <c r="D5467" s="34"/>
      <c r="E5467" s="34"/>
      <c r="L5467" s="37"/>
      <c r="M5467" s="38" t="str">
        <f t="shared" si="174"/>
        <v/>
      </c>
      <c r="N5467" s="39" t="str">
        <f t="shared" si="175"/>
        <v/>
      </c>
    </row>
    <row r="5468" spans="2:14" x14ac:dyDescent="0.25">
      <c r="B5468" s="16" t="str">
        <f>IF(C5468="","",SUMIF('Account Ref'!B:B,'Trade Sheet'!C5468,'Account Ref'!A:A))</f>
        <v/>
      </c>
      <c r="C5468" s="33"/>
      <c r="D5468" s="34"/>
      <c r="E5468" s="34"/>
      <c r="L5468" s="37"/>
      <c r="M5468" s="38" t="str">
        <f t="shared" si="174"/>
        <v/>
      </c>
      <c r="N5468" s="39" t="str">
        <f t="shared" si="175"/>
        <v/>
      </c>
    </row>
    <row r="5469" spans="2:14" x14ac:dyDescent="0.25">
      <c r="B5469" s="16" t="str">
        <f>IF(C5469="","",SUMIF('Account Ref'!B:B,'Trade Sheet'!C5469,'Account Ref'!A:A))</f>
        <v/>
      </c>
      <c r="C5469" s="33"/>
      <c r="D5469" s="34"/>
      <c r="E5469" s="34"/>
      <c r="L5469" s="37"/>
      <c r="M5469" s="38" t="str">
        <f t="shared" si="174"/>
        <v/>
      </c>
      <c r="N5469" s="39" t="str">
        <f t="shared" si="175"/>
        <v/>
      </c>
    </row>
    <row r="5470" spans="2:14" x14ac:dyDescent="0.25">
      <c r="B5470" s="16" t="str">
        <f>IF(C5470="","",SUMIF('Account Ref'!B:B,'Trade Sheet'!C5470,'Account Ref'!A:A))</f>
        <v/>
      </c>
      <c r="C5470" s="33"/>
      <c r="D5470" s="34"/>
      <c r="E5470" s="34"/>
      <c r="L5470" s="37"/>
      <c r="M5470" s="38" t="str">
        <f t="shared" si="174"/>
        <v/>
      </c>
      <c r="N5470" s="39" t="str">
        <f t="shared" si="175"/>
        <v/>
      </c>
    </row>
    <row r="5471" spans="2:14" x14ac:dyDescent="0.25">
      <c r="B5471" s="16" t="str">
        <f>IF(C5471="","",SUMIF('Account Ref'!B:B,'Trade Sheet'!C5471,'Account Ref'!A:A))</f>
        <v/>
      </c>
      <c r="C5471" s="33"/>
      <c r="D5471" s="34"/>
      <c r="E5471" s="34"/>
      <c r="L5471" s="37"/>
      <c r="M5471" s="38" t="str">
        <f t="shared" si="174"/>
        <v/>
      </c>
      <c r="N5471" s="39" t="str">
        <f t="shared" si="175"/>
        <v/>
      </c>
    </row>
    <row r="5472" spans="2:14" x14ac:dyDescent="0.25">
      <c r="B5472" s="16" t="str">
        <f>IF(C5472="","",SUMIF('Account Ref'!B:B,'Trade Sheet'!C5472,'Account Ref'!A:A))</f>
        <v/>
      </c>
      <c r="C5472" s="33"/>
      <c r="D5472" s="34"/>
      <c r="E5472" s="34"/>
      <c r="L5472" s="37"/>
      <c r="M5472" s="38" t="str">
        <f t="shared" si="174"/>
        <v/>
      </c>
      <c r="N5472" s="39" t="str">
        <f t="shared" si="175"/>
        <v/>
      </c>
    </row>
    <row r="5473" spans="2:14" x14ac:dyDescent="0.25">
      <c r="B5473" s="16" t="str">
        <f>IF(C5473="","",SUMIF('Account Ref'!B:B,'Trade Sheet'!C5473,'Account Ref'!A:A))</f>
        <v/>
      </c>
      <c r="C5473" s="33"/>
      <c r="D5473" s="34"/>
      <c r="E5473" s="34"/>
      <c r="L5473" s="37"/>
      <c r="M5473" s="38" t="str">
        <f t="shared" si="174"/>
        <v/>
      </c>
      <c r="N5473" s="39" t="str">
        <f t="shared" si="175"/>
        <v/>
      </c>
    </row>
    <row r="5474" spans="2:14" x14ac:dyDescent="0.25">
      <c r="B5474" s="16" t="str">
        <f>IF(C5474="","",SUMIF('Account Ref'!B:B,'Trade Sheet'!C5474,'Account Ref'!A:A))</f>
        <v/>
      </c>
      <c r="C5474" s="33"/>
      <c r="D5474" s="34"/>
      <c r="E5474" s="34"/>
      <c r="L5474" s="37"/>
      <c r="M5474" s="38" t="str">
        <f t="shared" si="174"/>
        <v/>
      </c>
      <c r="N5474" s="39" t="str">
        <f t="shared" si="175"/>
        <v/>
      </c>
    </row>
    <row r="5475" spans="2:14" x14ac:dyDescent="0.25">
      <c r="B5475" s="16" t="str">
        <f>IF(C5475="","",SUMIF('Account Ref'!B:B,'Trade Sheet'!C5475,'Account Ref'!A:A))</f>
        <v/>
      </c>
      <c r="C5475" s="33"/>
      <c r="D5475" s="34"/>
      <c r="E5475" s="34"/>
      <c r="L5475" s="37"/>
      <c r="M5475" s="38" t="str">
        <f t="shared" si="174"/>
        <v/>
      </c>
      <c r="N5475" s="39" t="str">
        <f t="shared" si="175"/>
        <v/>
      </c>
    </row>
    <row r="5476" spans="2:14" x14ac:dyDescent="0.25">
      <c r="B5476" s="16" t="str">
        <f>IF(C5476="","",SUMIF('Account Ref'!B:B,'Trade Sheet'!C5476,'Account Ref'!A:A))</f>
        <v/>
      </c>
      <c r="C5476" s="33"/>
      <c r="D5476" s="34"/>
      <c r="E5476" s="34"/>
      <c r="L5476" s="37"/>
      <c r="M5476" s="38" t="str">
        <f t="shared" si="174"/>
        <v/>
      </c>
      <c r="N5476" s="39" t="str">
        <f t="shared" si="175"/>
        <v/>
      </c>
    </row>
    <row r="5477" spans="2:14" x14ac:dyDescent="0.25">
      <c r="B5477" s="16" t="str">
        <f>IF(C5477="","",SUMIF('Account Ref'!B:B,'Trade Sheet'!C5477,'Account Ref'!A:A))</f>
        <v/>
      </c>
      <c r="C5477" s="33"/>
      <c r="D5477" s="34"/>
      <c r="E5477" s="34"/>
      <c r="L5477" s="37"/>
      <c r="M5477" s="38" t="str">
        <f t="shared" si="174"/>
        <v/>
      </c>
      <c r="N5477" s="39" t="str">
        <f t="shared" si="175"/>
        <v/>
      </c>
    </row>
    <row r="5478" spans="2:14" x14ac:dyDescent="0.25">
      <c r="B5478" s="16" t="str">
        <f>IF(C5478="","",SUMIF('Account Ref'!B:B,'Trade Sheet'!C5478,'Account Ref'!A:A))</f>
        <v/>
      </c>
      <c r="C5478" s="33"/>
      <c r="D5478" s="34"/>
      <c r="E5478" s="34"/>
      <c r="L5478" s="37"/>
      <c r="M5478" s="38" t="str">
        <f t="shared" si="174"/>
        <v/>
      </c>
      <c r="N5478" s="39" t="str">
        <f t="shared" si="175"/>
        <v/>
      </c>
    </row>
  </sheetData>
  <autoFilter ref="B2:N1420" xr:uid="{00D66DC8-6ABD-4A02-9DC1-529B3711D95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C210"/>
  <sheetViews>
    <sheetView zoomScaleNormal="100" workbookViewId="0">
      <selection activeCell="B14" sqref="B14"/>
    </sheetView>
  </sheetViews>
  <sheetFormatPr defaultColWidth="9.140625" defaultRowHeight="15" x14ac:dyDescent="0.25"/>
  <cols>
    <col min="2" max="2" width="30.7109375" bestFit="1" customWidth="1"/>
    <col min="3" max="3" width="15.7109375" bestFit="1" customWidth="1"/>
  </cols>
  <sheetData>
    <row r="1" spans="2:3" x14ac:dyDescent="0.25">
      <c r="B1" s="48" t="s">
        <v>342</v>
      </c>
      <c r="C1" s="48"/>
    </row>
    <row r="2" spans="2:3" x14ac:dyDescent="0.25">
      <c r="B2" s="48" t="s">
        <v>341</v>
      </c>
      <c r="C2" s="48"/>
    </row>
    <row r="4" spans="2:3" x14ac:dyDescent="0.25">
      <c r="B4" s="18" t="s">
        <v>11</v>
      </c>
      <c r="C4" t="s">
        <v>325</v>
      </c>
    </row>
    <row r="5" spans="2:3" x14ac:dyDescent="0.25">
      <c r="B5" s="14" t="s">
        <v>349</v>
      </c>
      <c r="C5" s="19">
        <v>0</v>
      </c>
    </row>
    <row r="6" spans="2:3" x14ac:dyDescent="0.25">
      <c r="B6" s="14" t="s">
        <v>461</v>
      </c>
      <c r="C6" s="19">
        <v>-500</v>
      </c>
    </row>
    <row r="7" spans="2:3" x14ac:dyDescent="0.25">
      <c r="B7" s="14" t="s">
        <v>351</v>
      </c>
      <c r="C7" s="19">
        <v>0</v>
      </c>
    </row>
    <row r="8" spans="2:3" x14ac:dyDescent="0.25">
      <c r="B8" s="14" t="s">
        <v>447</v>
      </c>
      <c r="C8" s="19">
        <v>-3000</v>
      </c>
    </row>
    <row r="9" spans="2:3" x14ac:dyDescent="0.25">
      <c r="B9" s="14" t="s">
        <v>357</v>
      </c>
      <c r="C9" s="19">
        <v>0</v>
      </c>
    </row>
    <row r="10" spans="2:3" x14ac:dyDescent="0.25">
      <c r="B10" s="14" t="s">
        <v>448</v>
      </c>
      <c r="C10" s="19">
        <v>2000</v>
      </c>
    </row>
    <row r="11" spans="2:3" x14ac:dyDescent="0.25">
      <c r="B11" s="14" t="s">
        <v>267</v>
      </c>
      <c r="C11" s="19">
        <v>0</v>
      </c>
    </row>
    <row r="12" spans="2:3" x14ac:dyDescent="0.25">
      <c r="B12" s="14" t="s">
        <v>428</v>
      </c>
      <c r="C12" s="19">
        <v>-7500</v>
      </c>
    </row>
    <row r="13" spans="2:3" x14ac:dyDescent="0.25">
      <c r="B13" s="14" t="s">
        <v>353</v>
      </c>
      <c r="C13" s="19">
        <v>0</v>
      </c>
    </row>
    <row r="14" spans="2:3" x14ac:dyDescent="0.25">
      <c r="B14" s="14" t="s">
        <v>462</v>
      </c>
      <c r="C14" s="19">
        <v>0</v>
      </c>
    </row>
    <row r="15" spans="2:3" x14ac:dyDescent="0.25">
      <c r="B15" s="14" t="s">
        <v>307</v>
      </c>
      <c r="C15" s="19">
        <v>0</v>
      </c>
    </row>
    <row r="16" spans="2:3" x14ac:dyDescent="0.25">
      <c r="B16" s="14" t="s">
        <v>468</v>
      </c>
      <c r="C16" s="19">
        <v>9000</v>
      </c>
    </row>
    <row r="17" spans="2:3" x14ac:dyDescent="0.25">
      <c r="B17" s="14" t="s">
        <v>315</v>
      </c>
      <c r="C17" s="19">
        <v>0</v>
      </c>
    </row>
    <row r="18" spans="2:3" x14ac:dyDescent="0.25">
      <c r="B18" s="14" t="s">
        <v>283</v>
      </c>
      <c r="C18" s="19">
        <v>0</v>
      </c>
    </row>
    <row r="19" spans="2:3" x14ac:dyDescent="0.25">
      <c r="B19" s="14" t="s">
        <v>442</v>
      </c>
      <c r="C19" s="19">
        <v>0</v>
      </c>
    </row>
    <row r="20" spans="2:3" x14ac:dyDescent="0.25">
      <c r="B20" s="14" t="s">
        <v>348</v>
      </c>
      <c r="C20" s="19">
        <v>0</v>
      </c>
    </row>
    <row r="21" spans="2:3" x14ac:dyDescent="0.25">
      <c r="B21" s="14" t="s">
        <v>463</v>
      </c>
      <c r="C21" s="19">
        <v>650</v>
      </c>
    </row>
    <row r="22" spans="2:3" x14ac:dyDescent="0.25">
      <c r="B22" s="14" t="s">
        <v>335</v>
      </c>
      <c r="C22" s="19">
        <v>0</v>
      </c>
    </row>
    <row r="23" spans="2:3" x14ac:dyDescent="0.25">
      <c r="B23" s="14" t="s">
        <v>376</v>
      </c>
      <c r="C23" s="19">
        <v>0</v>
      </c>
    </row>
    <row r="24" spans="2:3" x14ac:dyDescent="0.25">
      <c r="B24" s="14" t="s">
        <v>336</v>
      </c>
      <c r="C24" s="19">
        <v>0</v>
      </c>
    </row>
    <row r="25" spans="2:3" x14ac:dyDescent="0.25">
      <c r="B25" s="14" t="s">
        <v>377</v>
      </c>
      <c r="C25" s="19">
        <v>0</v>
      </c>
    </row>
    <row r="26" spans="2:3" x14ac:dyDescent="0.25">
      <c r="B26" s="14" t="s">
        <v>420</v>
      </c>
      <c r="C26" s="19">
        <v>-2400</v>
      </c>
    </row>
    <row r="27" spans="2:3" x14ac:dyDescent="0.25">
      <c r="B27" s="14" t="s">
        <v>421</v>
      </c>
      <c r="C27" s="19">
        <v>-2400</v>
      </c>
    </row>
    <row r="28" spans="2:3" x14ac:dyDescent="0.25">
      <c r="B28" s="14" t="s">
        <v>286</v>
      </c>
      <c r="C28" s="19">
        <v>0</v>
      </c>
    </row>
    <row r="29" spans="2:3" x14ac:dyDescent="0.25">
      <c r="B29" s="14" t="s">
        <v>438</v>
      </c>
      <c r="C29" s="19">
        <v>0</v>
      </c>
    </row>
    <row r="30" spans="2:3" x14ac:dyDescent="0.25">
      <c r="B30" s="14" t="s">
        <v>270</v>
      </c>
      <c r="C30" s="19">
        <v>0</v>
      </c>
    </row>
    <row r="31" spans="2:3" x14ac:dyDescent="0.25">
      <c r="B31" s="14" t="s">
        <v>440</v>
      </c>
      <c r="C31" s="19">
        <v>-500</v>
      </c>
    </row>
    <row r="32" spans="2:3" x14ac:dyDescent="0.25">
      <c r="B32" s="14" t="s">
        <v>253</v>
      </c>
      <c r="C32" s="19">
        <v>0</v>
      </c>
    </row>
    <row r="33" spans="2:3" x14ac:dyDescent="0.25">
      <c r="B33" s="14" t="s">
        <v>474</v>
      </c>
      <c r="C33" s="19">
        <v>3702</v>
      </c>
    </row>
    <row r="34" spans="2:3" x14ac:dyDescent="0.25">
      <c r="B34" s="14" t="s">
        <v>477</v>
      </c>
      <c r="C34" s="19">
        <v>-11200</v>
      </c>
    </row>
    <row r="35" spans="2:3" x14ac:dyDescent="0.25">
      <c r="B35" s="14" t="s">
        <v>262</v>
      </c>
      <c r="C35" s="19">
        <v>0</v>
      </c>
    </row>
    <row r="36" spans="2:3" x14ac:dyDescent="0.25">
      <c r="B36" s="14" t="s">
        <v>449</v>
      </c>
      <c r="C36" s="19">
        <v>500</v>
      </c>
    </row>
    <row r="37" spans="2:3" x14ac:dyDescent="0.25">
      <c r="B37" s="14" t="s">
        <v>288</v>
      </c>
      <c r="C37" s="19">
        <v>0</v>
      </c>
    </row>
    <row r="38" spans="2:3" x14ac:dyDescent="0.25">
      <c r="B38" s="14" t="s">
        <v>478</v>
      </c>
      <c r="C38" s="19">
        <v>-375</v>
      </c>
    </row>
    <row r="39" spans="2:3" x14ac:dyDescent="0.25">
      <c r="B39" s="14" t="s">
        <v>297</v>
      </c>
      <c r="C39" s="19">
        <v>0</v>
      </c>
    </row>
    <row r="40" spans="2:3" x14ac:dyDescent="0.25">
      <c r="B40" s="14" t="s">
        <v>450</v>
      </c>
      <c r="C40" s="19">
        <v>8200</v>
      </c>
    </row>
    <row r="41" spans="2:3" x14ac:dyDescent="0.25">
      <c r="B41" s="14" t="s">
        <v>294</v>
      </c>
      <c r="C41" s="19">
        <v>0</v>
      </c>
    </row>
    <row r="42" spans="2:3" x14ac:dyDescent="0.25">
      <c r="B42" s="14" t="s">
        <v>291</v>
      </c>
      <c r="C42" s="19">
        <v>0</v>
      </c>
    </row>
    <row r="43" spans="2:3" x14ac:dyDescent="0.25">
      <c r="B43" s="14" t="s">
        <v>472</v>
      </c>
      <c r="C43" s="19">
        <v>9000</v>
      </c>
    </row>
    <row r="44" spans="2:3" x14ac:dyDescent="0.25">
      <c r="B44" s="14" t="s">
        <v>298</v>
      </c>
      <c r="C44" s="19">
        <v>0</v>
      </c>
    </row>
    <row r="45" spans="2:3" x14ac:dyDescent="0.25">
      <c r="B45" s="14" t="s">
        <v>434</v>
      </c>
      <c r="C45" s="19">
        <v>200</v>
      </c>
    </row>
    <row r="46" spans="2:3" x14ac:dyDescent="0.25">
      <c r="B46" s="14" t="s">
        <v>359</v>
      </c>
      <c r="C46" s="19">
        <v>0</v>
      </c>
    </row>
    <row r="47" spans="2:3" x14ac:dyDescent="0.25">
      <c r="B47" s="14" t="s">
        <v>323</v>
      </c>
      <c r="C47" s="19">
        <v>0</v>
      </c>
    </row>
    <row r="48" spans="2:3" x14ac:dyDescent="0.25">
      <c r="B48" s="14" t="s">
        <v>444</v>
      </c>
      <c r="C48" s="19">
        <v>3900</v>
      </c>
    </row>
    <row r="49" spans="2:3" x14ac:dyDescent="0.25">
      <c r="B49" s="14" t="s">
        <v>290</v>
      </c>
      <c r="C49" s="19">
        <v>0</v>
      </c>
    </row>
    <row r="50" spans="2:3" x14ac:dyDescent="0.25">
      <c r="B50" s="14" t="s">
        <v>430</v>
      </c>
      <c r="C50" s="19">
        <v>0</v>
      </c>
    </row>
    <row r="51" spans="2:3" x14ac:dyDescent="0.25">
      <c r="B51" s="14" t="s">
        <v>484</v>
      </c>
      <c r="C51" s="19">
        <v>0</v>
      </c>
    </row>
    <row r="52" spans="2:3" x14ac:dyDescent="0.25">
      <c r="B52" s="14" t="s">
        <v>316</v>
      </c>
      <c r="C52" s="19">
        <v>0</v>
      </c>
    </row>
    <row r="53" spans="2:3" x14ac:dyDescent="0.25">
      <c r="B53" s="14" t="s">
        <v>496</v>
      </c>
      <c r="C53" s="19">
        <v>-200</v>
      </c>
    </row>
    <row r="54" spans="2:3" x14ac:dyDescent="0.25">
      <c r="B54" s="14" t="s">
        <v>355</v>
      </c>
      <c r="C54" s="19">
        <v>0</v>
      </c>
    </row>
    <row r="55" spans="2:3" x14ac:dyDescent="0.25">
      <c r="B55" s="14" t="s">
        <v>451</v>
      </c>
      <c r="C55" s="19">
        <v>3300</v>
      </c>
    </row>
    <row r="56" spans="2:3" x14ac:dyDescent="0.25">
      <c r="B56" s="14" t="s">
        <v>269</v>
      </c>
      <c r="C56" s="19">
        <v>0</v>
      </c>
    </row>
    <row r="57" spans="2:3" x14ac:dyDescent="0.25">
      <c r="B57" s="14" t="s">
        <v>445</v>
      </c>
      <c r="C57" s="19">
        <v>375</v>
      </c>
    </row>
    <row r="58" spans="2:3" x14ac:dyDescent="0.25">
      <c r="B58" s="14" t="s">
        <v>257</v>
      </c>
      <c r="C58" s="19">
        <v>0</v>
      </c>
    </row>
    <row r="59" spans="2:3" x14ac:dyDescent="0.25">
      <c r="B59" s="14" t="s">
        <v>436</v>
      </c>
      <c r="C59" s="19">
        <v>350</v>
      </c>
    </row>
    <row r="60" spans="2:3" x14ac:dyDescent="0.25">
      <c r="B60" s="14" t="s">
        <v>483</v>
      </c>
      <c r="C60" s="19">
        <v>8500</v>
      </c>
    </row>
    <row r="61" spans="2:3" x14ac:dyDescent="0.25">
      <c r="B61" s="14" t="s">
        <v>281</v>
      </c>
      <c r="C61" s="19">
        <v>0</v>
      </c>
    </row>
    <row r="62" spans="2:3" x14ac:dyDescent="0.25">
      <c r="B62" s="14" t="s">
        <v>427</v>
      </c>
      <c r="C62" s="19">
        <v>-30500</v>
      </c>
    </row>
    <row r="63" spans="2:3" x14ac:dyDescent="0.25">
      <c r="B63" s="14" t="s">
        <v>299</v>
      </c>
      <c r="C63" s="19">
        <v>0</v>
      </c>
    </row>
    <row r="64" spans="2:3" x14ac:dyDescent="0.25">
      <c r="B64" s="14" t="s">
        <v>350</v>
      </c>
      <c r="C64" s="19">
        <v>0</v>
      </c>
    </row>
    <row r="65" spans="2:3" x14ac:dyDescent="0.25">
      <c r="B65" s="14" t="s">
        <v>293</v>
      </c>
      <c r="C65" s="19">
        <v>0</v>
      </c>
    </row>
    <row r="66" spans="2:3" x14ac:dyDescent="0.25">
      <c r="B66" s="14" t="s">
        <v>452</v>
      </c>
      <c r="C66" s="19">
        <v>1900</v>
      </c>
    </row>
    <row r="67" spans="2:3" x14ac:dyDescent="0.25">
      <c r="B67" s="14" t="s">
        <v>302</v>
      </c>
      <c r="C67" s="19">
        <v>0</v>
      </c>
    </row>
    <row r="68" spans="2:3" x14ac:dyDescent="0.25">
      <c r="B68" s="14" t="s">
        <v>486</v>
      </c>
      <c r="C68" s="19">
        <v>2100</v>
      </c>
    </row>
    <row r="69" spans="2:3" x14ac:dyDescent="0.25">
      <c r="B69" s="14" t="s">
        <v>264</v>
      </c>
      <c r="C69" s="19">
        <v>0</v>
      </c>
    </row>
    <row r="70" spans="2:3" x14ac:dyDescent="0.25">
      <c r="B70" s="14" t="s">
        <v>473</v>
      </c>
      <c r="C70" s="19">
        <v>900</v>
      </c>
    </row>
    <row r="71" spans="2:3" x14ac:dyDescent="0.25">
      <c r="B71" s="14" t="s">
        <v>329</v>
      </c>
      <c r="C71" s="19">
        <v>0</v>
      </c>
    </row>
    <row r="72" spans="2:3" x14ac:dyDescent="0.25">
      <c r="B72" s="14" t="s">
        <v>370</v>
      </c>
      <c r="C72" s="19">
        <v>0</v>
      </c>
    </row>
    <row r="73" spans="2:3" x14ac:dyDescent="0.25">
      <c r="B73" s="14" t="s">
        <v>330</v>
      </c>
      <c r="C73" s="19">
        <v>0</v>
      </c>
    </row>
    <row r="74" spans="2:3" x14ac:dyDescent="0.25">
      <c r="B74" s="14" t="s">
        <v>371</v>
      </c>
      <c r="C74" s="19">
        <v>0</v>
      </c>
    </row>
    <row r="75" spans="2:3" x14ac:dyDescent="0.25">
      <c r="B75" s="14" t="s">
        <v>414</v>
      </c>
      <c r="C75" s="19">
        <v>-1650</v>
      </c>
    </row>
    <row r="76" spans="2:3" x14ac:dyDescent="0.25">
      <c r="B76" s="14" t="s">
        <v>415</v>
      </c>
      <c r="C76" s="19">
        <v>-1650</v>
      </c>
    </row>
    <row r="77" spans="2:3" x14ac:dyDescent="0.25">
      <c r="B77" s="14" t="s">
        <v>321</v>
      </c>
      <c r="C77" s="19">
        <v>0</v>
      </c>
    </row>
    <row r="78" spans="2:3" x14ac:dyDescent="0.25">
      <c r="B78" s="14" t="s">
        <v>441</v>
      </c>
      <c r="C78" s="19">
        <v>-550</v>
      </c>
    </row>
    <row r="79" spans="2:3" x14ac:dyDescent="0.25">
      <c r="B79" s="14" t="s">
        <v>363</v>
      </c>
      <c r="C79" s="19">
        <v>0</v>
      </c>
    </row>
    <row r="80" spans="2:3" x14ac:dyDescent="0.25">
      <c r="B80" s="14" t="s">
        <v>433</v>
      </c>
      <c r="C80" s="19">
        <v>0</v>
      </c>
    </row>
    <row r="81" spans="2:3" x14ac:dyDescent="0.25">
      <c r="B81" s="14" t="s">
        <v>255</v>
      </c>
      <c r="C81" s="19">
        <v>0</v>
      </c>
    </row>
    <row r="82" spans="2:3" x14ac:dyDescent="0.25">
      <c r="B82" s="14" t="s">
        <v>476</v>
      </c>
      <c r="C82" s="19">
        <v>300</v>
      </c>
    </row>
    <row r="83" spans="2:3" x14ac:dyDescent="0.25">
      <c r="B83" s="14" t="s">
        <v>271</v>
      </c>
      <c r="C83" s="19">
        <v>0</v>
      </c>
    </row>
    <row r="84" spans="2:3" x14ac:dyDescent="0.25">
      <c r="B84" s="14" t="s">
        <v>464</v>
      </c>
      <c r="C84" s="19">
        <v>4300</v>
      </c>
    </row>
    <row r="85" spans="2:3" x14ac:dyDescent="0.25">
      <c r="B85" s="14" t="s">
        <v>358</v>
      </c>
      <c r="C85" s="19">
        <v>0</v>
      </c>
    </row>
    <row r="86" spans="2:3" x14ac:dyDescent="0.25">
      <c r="B86" s="14" t="s">
        <v>453</v>
      </c>
      <c r="C86" s="19">
        <v>0</v>
      </c>
    </row>
    <row r="87" spans="2:3" x14ac:dyDescent="0.25">
      <c r="B87" s="14" t="s">
        <v>320</v>
      </c>
      <c r="C87" s="19">
        <v>0</v>
      </c>
    </row>
    <row r="88" spans="2:3" x14ac:dyDescent="0.25">
      <c r="B88" s="14" t="s">
        <v>503</v>
      </c>
      <c r="C88" s="19">
        <v>300</v>
      </c>
    </row>
    <row r="89" spans="2:3" x14ac:dyDescent="0.25">
      <c r="B89" s="14" t="s">
        <v>331</v>
      </c>
      <c r="C89" s="19">
        <v>0</v>
      </c>
    </row>
    <row r="90" spans="2:3" x14ac:dyDescent="0.25">
      <c r="B90" s="14" t="s">
        <v>372</v>
      </c>
      <c r="C90" s="19">
        <v>0</v>
      </c>
    </row>
    <row r="91" spans="2:3" x14ac:dyDescent="0.25">
      <c r="B91" s="14" t="s">
        <v>332</v>
      </c>
      <c r="C91" s="19">
        <v>0</v>
      </c>
    </row>
    <row r="92" spans="2:3" x14ac:dyDescent="0.25">
      <c r="B92" s="14" t="s">
        <v>373</v>
      </c>
      <c r="C92" s="19">
        <v>0</v>
      </c>
    </row>
    <row r="93" spans="2:3" x14ac:dyDescent="0.25">
      <c r="B93" s="14" t="s">
        <v>416</v>
      </c>
      <c r="C93" s="19">
        <v>-4125</v>
      </c>
    </row>
    <row r="94" spans="2:3" x14ac:dyDescent="0.25">
      <c r="B94" s="14" t="s">
        <v>417</v>
      </c>
      <c r="C94" s="19">
        <v>-4125</v>
      </c>
    </row>
    <row r="95" spans="2:3" x14ac:dyDescent="0.25">
      <c r="B95" s="14" t="s">
        <v>266</v>
      </c>
      <c r="C95" s="19">
        <v>0</v>
      </c>
    </row>
    <row r="96" spans="2:3" x14ac:dyDescent="0.25">
      <c r="B96" s="14" t="s">
        <v>475</v>
      </c>
      <c r="C96" s="19">
        <v>5500</v>
      </c>
    </row>
    <row r="97" spans="2:3" x14ac:dyDescent="0.25">
      <c r="B97" s="14" t="s">
        <v>360</v>
      </c>
      <c r="C97" s="19">
        <v>0</v>
      </c>
    </row>
    <row r="98" spans="2:3" x14ac:dyDescent="0.25">
      <c r="B98" s="14" t="s">
        <v>300</v>
      </c>
      <c r="C98" s="19">
        <v>0</v>
      </c>
    </row>
    <row r="99" spans="2:3" x14ac:dyDescent="0.25">
      <c r="B99" s="14" t="s">
        <v>339</v>
      </c>
      <c r="C99" s="19">
        <v>0</v>
      </c>
    </row>
    <row r="100" spans="2:3" x14ac:dyDescent="0.25">
      <c r="B100" s="14" t="s">
        <v>380</v>
      </c>
      <c r="C100" s="19">
        <v>0</v>
      </c>
    </row>
    <row r="101" spans="2:3" x14ac:dyDescent="0.25">
      <c r="B101" s="14" t="s">
        <v>340</v>
      </c>
      <c r="C101" s="19">
        <v>0</v>
      </c>
    </row>
    <row r="102" spans="2:3" x14ac:dyDescent="0.25">
      <c r="B102" s="14" t="s">
        <v>381</v>
      </c>
      <c r="C102" s="19">
        <v>0</v>
      </c>
    </row>
    <row r="103" spans="2:3" x14ac:dyDescent="0.25">
      <c r="B103" s="14" t="s">
        <v>424</v>
      </c>
      <c r="C103" s="19">
        <v>-800</v>
      </c>
    </row>
    <row r="104" spans="2:3" x14ac:dyDescent="0.25">
      <c r="B104" s="14" t="s">
        <v>425</v>
      </c>
      <c r="C104" s="19">
        <v>-800</v>
      </c>
    </row>
    <row r="105" spans="2:3" x14ac:dyDescent="0.25">
      <c r="B105" s="14" t="s">
        <v>265</v>
      </c>
      <c r="C105" s="19">
        <v>0</v>
      </c>
    </row>
    <row r="106" spans="2:3" x14ac:dyDescent="0.25">
      <c r="B106" s="14" t="s">
        <v>432</v>
      </c>
      <c r="C106" s="19">
        <v>-3200</v>
      </c>
    </row>
    <row r="107" spans="2:3" x14ac:dyDescent="0.25">
      <c r="B107" s="14" t="s">
        <v>280</v>
      </c>
      <c r="C107" s="19">
        <v>0</v>
      </c>
    </row>
    <row r="108" spans="2:3" x14ac:dyDescent="0.25">
      <c r="B108" s="14" t="s">
        <v>454</v>
      </c>
      <c r="C108" s="19">
        <v>2400</v>
      </c>
    </row>
    <row r="109" spans="2:3" x14ac:dyDescent="0.25">
      <c r="B109" s="14" t="s">
        <v>500</v>
      </c>
      <c r="C109" s="19">
        <v>-250</v>
      </c>
    </row>
    <row r="110" spans="2:3" x14ac:dyDescent="0.25">
      <c r="B110" s="14" t="s">
        <v>261</v>
      </c>
      <c r="C110" s="19">
        <v>0</v>
      </c>
    </row>
    <row r="111" spans="2:3" x14ac:dyDescent="0.25">
      <c r="B111" s="14" t="s">
        <v>465</v>
      </c>
      <c r="C111" s="19">
        <v>-11400</v>
      </c>
    </row>
    <row r="112" spans="2:3" x14ac:dyDescent="0.25">
      <c r="B112" s="14" t="s">
        <v>289</v>
      </c>
      <c r="C112" s="19">
        <v>0</v>
      </c>
    </row>
    <row r="113" spans="2:3" x14ac:dyDescent="0.25">
      <c r="B113" s="14" t="s">
        <v>491</v>
      </c>
      <c r="C113" s="19">
        <v>-6400</v>
      </c>
    </row>
    <row r="114" spans="2:3" x14ac:dyDescent="0.25">
      <c r="B114" s="14" t="s">
        <v>356</v>
      </c>
      <c r="C114" s="19">
        <v>0</v>
      </c>
    </row>
    <row r="115" spans="2:3" x14ac:dyDescent="0.25">
      <c r="B115" s="14" t="s">
        <v>455</v>
      </c>
      <c r="C115" s="19">
        <v>5000</v>
      </c>
    </row>
    <row r="116" spans="2:3" x14ac:dyDescent="0.25">
      <c r="B116" s="14" t="s">
        <v>312</v>
      </c>
      <c r="C116" s="19">
        <v>0</v>
      </c>
    </row>
    <row r="117" spans="2:3" x14ac:dyDescent="0.25">
      <c r="B117" s="14" t="s">
        <v>469</v>
      </c>
      <c r="C117" s="19">
        <v>8100</v>
      </c>
    </row>
    <row r="118" spans="2:3" x14ac:dyDescent="0.25">
      <c r="B118" s="14" t="s">
        <v>333</v>
      </c>
      <c r="C118" s="19">
        <v>0</v>
      </c>
    </row>
    <row r="119" spans="2:3" x14ac:dyDescent="0.25">
      <c r="B119" s="14" t="s">
        <v>374</v>
      </c>
      <c r="C119" s="19">
        <v>0</v>
      </c>
    </row>
    <row r="120" spans="2:3" x14ac:dyDescent="0.25">
      <c r="B120" s="14" t="s">
        <v>334</v>
      </c>
      <c r="C120" s="19">
        <v>0</v>
      </c>
    </row>
    <row r="121" spans="2:3" x14ac:dyDescent="0.25">
      <c r="B121" s="14" t="s">
        <v>375</v>
      </c>
      <c r="C121" s="19">
        <v>0</v>
      </c>
    </row>
    <row r="122" spans="2:3" x14ac:dyDescent="0.25">
      <c r="B122" s="14" t="s">
        <v>418</v>
      </c>
      <c r="C122" s="19">
        <v>-800</v>
      </c>
    </row>
    <row r="123" spans="2:3" x14ac:dyDescent="0.25">
      <c r="B123" s="14" t="s">
        <v>419</v>
      </c>
      <c r="C123" s="19">
        <v>-800</v>
      </c>
    </row>
    <row r="124" spans="2:3" x14ac:dyDescent="0.25">
      <c r="B124" s="14" t="s">
        <v>272</v>
      </c>
      <c r="C124" s="19">
        <v>0</v>
      </c>
    </row>
    <row r="125" spans="2:3" x14ac:dyDescent="0.25">
      <c r="B125" s="14" t="s">
        <v>437</v>
      </c>
      <c r="C125" s="19">
        <v>-800</v>
      </c>
    </row>
    <row r="126" spans="2:3" x14ac:dyDescent="0.25">
      <c r="B126" s="14" t="s">
        <v>354</v>
      </c>
      <c r="C126" s="19">
        <v>0</v>
      </c>
    </row>
    <row r="127" spans="2:3" x14ac:dyDescent="0.25">
      <c r="B127" s="14" t="s">
        <v>485</v>
      </c>
      <c r="C127" s="19">
        <v>2000</v>
      </c>
    </row>
    <row r="128" spans="2:3" x14ac:dyDescent="0.25">
      <c r="B128" s="14" t="s">
        <v>304</v>
      </c>
      <c r="C128" s="19">
        <v>0</v>
      </c>
    </row>
    <row r="129" spans="2:3" x14ac:dyDescent="0.25">
      <c r="B129" s="14" t="s">
        <v>489</v>
      </c>
      <c r="C129" s="19">
        <v>850</v>
      </c>
    </row>
    <row r="130" spans="2:3" x14ac:dyDescent="0.25">
      <c r="B130" s="14" t="s">
        <v>260</v>
      </c>
      <c r="C130" s="19">
        <v>0</v>
      </c>
    </row>
    <row r="131" spans="2:3" x14ac:dyDescent="0.25">
      <c r="B131" s="14" t="s">
        <v>456</v>
      </c>
      <c r="C131" s="19">
        <v>0</v>
      </c>
    </row>
    <row r="132" spans="2:3" x14ac:dyDescent="0.25">
      <c r="B132" s="14" t="s">
        <v>256</v>
      </c>
      <c r="C132" s="19">
        <v>0</v>
      </c>
    </row>
    <row r="133" spans="2:3" x14ac:dyDescent="0.25">
      <c r="B133" s="14" t="s">
        <v>479</v>
      </c>
      <c r="C133" s="19">
        <v>-1400</v>
      </c>
    </row>
    <row r="134" spans="2:3" x14ac:dyDescent="0.25">
      <c r="B134" s="14" t="s">
        <v>306</v>
      </c>
      <c r="C134" s="19">
        <v>0</v>
      </c>
    </row>
    <row r="135" spans="2:3" x14ac:dyDescent="0.25">
      <c r="B135" s="14" t="s">
        <v>259</v>
      </c>
      <c r="C135" s="19">
        <v>0</v>
      </c>
    </row>
    <row r="136" spans="2:3" x14ac:dyDescent="0.25">
      <c r="B136" s="14" t="s">
        <v>466</v>
      </c>
      <c r="C136" s="19">
        <v>200</v>
      </c>
    </row>
    <row r="137" spans="2:3" x14ac:dyDescent="0.25">
      <c r="B137" s="14" t="s">
        <v>490</v>
      </c>
      <c r="C137" s="19">
        <v>-7000</v>
      </c>
    </row>
    <row r="138" spans="2:3" x14ac:dyDescent="0.25">
      <c r="B138" s="14" t="s">
        <v>282</v>
      </c>
      <c r="C138" s="19">
        <v>0</v>
      </c>
    </row>
    <row r="139" spans="2:3" x14ac:dyDescent="0.25">
      <c r="B139" s="14" t="s">
        <v>504</v>
      </c>
      <c r="C139" s="19">
        <v>0</v>
      </c>
    </row>
    <row r="140" spans="2:3" x14ac:dyDescent="0.25">
      <c r="B140" s="14" t="s">
        <v>303</v>
      </c>
      <c r="C140" s="19">
        <v>0</v>
      </c>
    </row>
    <row r="141" spans="2:3" x14ac:dyDescent="0.25">
      <c r="B141" s="14" t="s">
        <v>488</v>
      </c>
      <c r="C141" s="19">
        <v>6700</v>
      </c>
    </row>
    <row r="142" spans="2:3" x14ac:dyDescent="0.25">
      <c r="B142" s="14" t="s">
        <v>327</v>
      </c>
      <c r="C142" s="19">
        <v>0</v>
      </c>
    </row>
    <row r="143" spans="2:3" x14ac:dyDescent="0.25">
      <c r="B143" s="14" t="s">
        <v>368</v>
      </c>
      <c r="C143" s="19">
        <v>0</v>
      </c>
    </row>
    <row r="144" spans="2:3" x14ac:dyDescent="0.25">
      <c r="B144" s="14" t="s">
        <v>328</v>
      </c>
      <c r="C144" s="19">
        <v>0</v>
      </c>
    </row>
    <row r="145" spans="2:3" x14ac:dyDescent="0.25">
      <c r="B145" s="14" t="s">
        <v>369</v>
      </c>
      <c r="C145" s="19">
        <v>0</v>
      </c>
    </row>
    <row r="146" spans="2:3" x14ac:dyDescent="0.25">
      <c r="B146" s="14" t="s">
        <v>412</v>
      </c>
      <c r="C146" s="19">
        <v>275</v>
      </c>
    </row>
    <row r="147" spans="2:3" x14ac:dyDescent="0.25">
      <c r="B147" s="14" t="s">
        <v>413</v>
      </c>
      <c r="C147" s="19">
        <v>275</v>
      </c>
    </row>
    <row r="148" spans="2:3" x14ac:dyDescent="0.25">
      <c r="B148" s="14" t="s">
        <v>285</v>
      </c>
      <c r="C148" s="19">
        <v>0</v>
      </c>
    </row>
    <row r="149" spans="2:3" x14ac:dyDescent="0.25">
      <c r="B149" s="14" t="s">
        <v>435</v>
      </c>
      <c r="C149" s="19">
        <v>17100</v>
      </c>
    </row>
    <row r="150" spans="2:3" x14ac:dyDescent="0.25">
      <c r="B150" s="14" t="s">
        <v>263</v>
      </c>
      <c r="C150" s="19">
        <v>0</v>
      </c>
    </row>
    <row r="151" spans="2:3" x14ac:dyDescent="0.25">
      <c r="B151" s="14" t="s">
        <v>446</v>
      </c>
      <c r="C151" s="19">
        <v>-900</v>
      </c>
    </row>
    <row r="152" spans="2:3" x14ac:dyDescent="0.25">
      <c r="B152" s="14" t="s">
        <v>278</v>
      </c>
      <c r="C152" s="19">
        <v>0</v>
      </c>
    </row>
    <row r="153" spans="2:3" x14ac:dyDescent="0.25">
      <c r="B153" s="14" t="s">
        <v>426</v>
      </c>
      <c r="C153" s="19">
        <v>-23100</v>
      </c>
    </row>
    <row r="154" spans="2:3" x14ac:dyDescent="0.25">
      <c r="B154" s="14" t="s">
        <v>492</v>
      </c>
      <c r="C154" s="19">
        <v>0</v>
      </c>
    </row>
    <row r="155" spans="2:3" x14ac:dyDescent="0.25">
      <c r="B155" s="14" t="s">
        <v>308</v>
      </c>
      <c r="C155" s="19">
        <v>0</v>
      </c>
    </row>
    <row r="156" spans="2:3" x14ac:dyDescent="0.25">
      <c r="B156" s="14" t="s">
        <v>499</v>
      </c>
      <c r="C156" s="19">
        <v>500</v>
      </c>
    </row>
    <row r="157" spans="2:3" x14ac:dyDescent="0.25">
      <c r="B157" s="14" t="s">
        <v>495</v>
      </c>
      <c r="C157" s="19">
        <v>-550</v>
      </c>
    </row>
    <row r="158" spans="2:3" x14ac:dyDescent="0.25">
      <c r="B158" s="14" t="s">
        <v>314</v>
      </c>
      <c r="C158" s="19">
        <v>0</v>
      </c>
    </row>
    <row r="159" spans="2:3" x14ac:dyDescent="0.25">
      <c r="B159" s="14" t="s">
        <v>296</v>
      </c>
      <c r="C159" s="19">
        <v>0</v>
      </c>
    </row>
    <row r="160" spans="2:3" x14ac:dyDescent="0.25">
      <c r="B160" s="14" t="s">
        <v>284</v>
      </c>
      <c r="C160" s="19">
        <v>0</v>
      </c>
    </row>
    <row r="161" spans="2:3" x14ac:dyDescent="0.25">
      <c r="B161" s="14" t="s">
        <v>431</v>
      </c>
      <c r="C161" s="19">
        <v>4000</v>
      </c>
    </row>
    <row r="162" spans="2:3" x14ac:dyDescent="0.25">
      <c r="B162" s="14" t="s">
        <v>362</v>
      </c>
      <c r="C162" s="19">
        <v>0</v>
      </c>
    </row>
    <row r="163" spans="2:3" x14ac:dyDescent="0.25">
      <c r="B163" s="14" t="s">
        <v>287</v>
      </c>
      <c r="C163" s="19">
        <v>0</v>
      </c>
    </row>
    <row r="164" spans="2:3" x14ac:dyDescent="0.25">
      <c r="B164" s="14" t="s">
        <v>457</v>
      </c>
      <c r="C164" s="19">
        <v>1515</v>
      </c>
    </row>
    <row r="165" spans="2:3" x14ac:dyDescent="0.25">
      <c r="B165" s="14" t="s">
        <v>361</v>
      </c>
      <c r="C165" s="19">
        <v>0</v>
      </c>
    </row>
    <row r="166" spans="2:3" x14ac:dyDescent="0.25">
      <c r="B166" s="14" t="s">
        <v>347</v>
      </c>
      <c r="C166" s="19">
        <v>0</v>
      </c>
    </row>
    <row r="167" spans="2:3" x14ac:dyDescent="0.25">
      <c r="B167" s="14" t="s">
        <v>429</v>
      </c>
      <c r="C167" s="19">
        <v>0</v>
      </c>
    </row>
    <row r="168" spans="2:3" x14ac:dyDescent="0.25">
      <c r="B168" s="14" t="s">
        <v>337</v>
      </c>
      <c r="C168" s="19">
        <v>0</v>
      </c>
    </row>
    <row r="169" spans="2:3" x14ac:dyDescent="0.25">
      <c r="B169" s="14" t="s">
        <v>378</v>
      </c>
      <c r="C169" s="19">
        <v>0</v>
      </c>
    </row>
    <row r="170" spans="2:3" x14ac:dyDescent="0.25">
      <c r="B170" s="14" t="s">
        <v>338</v>
      </c>
      <c r="C170" s="19">
        <v>0</v>
      </c>
    </row>
    <row r="171" spans="2:3" x14ac:dyDescent="0.25">
      <c r="B171" s="14" t="s">
        <v>379</v>
      </c>
      <c r="C171" s="19">
        <v>0</v>
      </c>
    </row>
    <row r="172" spans="2:3" x14ac:dyDescent="0.25">
      <c r="B172" s="14" t="s">
        <v>422</v>
      </c>
      <c r="C172" s="19">
        <v>-3000</v>
      </c>
    </row>
    <row r="173" spans="2:3" x14ac:dyDescent="0.25">
      <c r="B173" s="14" t="s">
        <v>423</v>
      </c>
      <c r="C173" s="19">
        <v>-3000</v>
      </c>
    </row>
    <row r="174" spans="2:3" x14ac:dyDescent="0.25">
      <c r="B174" s="14" t="s">
        <v>273</v>
      </c>
      <c r="C174" s="19">
        <v>0</v>
      </c>
    </row>
    <row r="175" spans="2:3" x14ac:dyDescent="0.25">
      <c r="B175" s="14" t="s">
        <v>467</v>
      </c>
      <c r="C175" s="19">
        <v>-3000</v>
      </c>
    </row>
    <row r="176" spans="2:3" x14ac:dyDescent="0.25">
      <c r="B176" s="14" t="s">
        <v>309</v>
      </c>
      <c r="C176" s="19">
        <v>0</v>
      </c>
    </row>
    <row r="177" spans="2:3" x14ac:dyDescent="0.25">
      <c r="B177" s="14" t="s">
        <v>493</v>
      </c>
      <c r="C177" s="19">
        <v>-667</v>
      </c>
    </row>
    <row r="178" spans="2:3" x14ac:dyDescent="0.25">
      <c r="B178" s="14" t="s">
        <v>301</v>
      </c>
      <c r="C178" s="19">
        <v>0</v>
      </c>
    </row>
    <row r="179" spans="2:3" x14ac:dyDescent="0.25">
      <c r="B179" s="14" t="s">
        <v>317</v>
      </c>
      <c r="C179" s="19">
        <v>0</v>
      </c>
    </row>
    <row r="180" spans="2:3" x14ac:dyDescent="0.25">
      <c r="B180" s="14" t="s">
        <v>443</v>
      </c>
      <c r="C180" s="19">
        <v>0</v>
      </c>
    </row>
    <row r="181" spans="2:3" x14ac:dyDescent="0.25">
      <c r="B181" s="14" t="s">
        <v>279</v>
      </c>
      <c r="C181" s="19">
        <v>0</v>
      </c>
    </row>
    <row r="182" spans="2:3" x14ac:dyDescent="0.25">
      <c r="B182" s="14" t="s">
        <v>439</v>
      </c>
      <c r="C182" s="19">
        <v>1400</v>
      </c>
    </row>
    <row r="183" spans="2:3" x14ac:dyDescent="0.25">
      <c r="B183" s="14" t="s">
        <v>313</v>
      </c>
      <c r="C183" s="19">
        <v>0</v>
      </c>
    </row>
    <row r="184" spans="2:3" x14ac:dyDescent="0.25">
      <c r="B184" s="14" t="s">
        <v>458</v>
      </c>
      <c r="C184" s="19">
        <v>0</v>
      </c>
    </row>
    <row r="185" spans="2:3" x14ac:dyDescent="0.25">
      <c r="B185" s="14" t="s">
        <v>311</v>
      </c>
      <c r="C185" s="19">
        <v>0</v>
      </c>
    </row>
    <row r="186" spans="2:3" x14ac:dyDescent="0.25">
      <c r="B186" s="14" t="s">
        <v>487</v>
      </c>
      <c r="C186" s="19">
        <v>300</v>
      </c>
    </row>
    <row r="187" spans="2:3" x14ac:dyDescent="0.25">
      <c r="B187" s="14" t="s">
        <v>268</v>
      </c>
      <c r="C187" s="19">
        <v>0</v>
      </c>
    </row>
    <row r="188" spans="2:3" x14ac:dyDescent="0.25">
      <c r="B188" s="14" t="s">
        <v>459</v>
      </c>
      <c r="C188" s="19">
        <v>1200</v>
      </c>
    </row>
    <row r="189" spans="2:3" x14ac:dyDescent="0.25">
      <c r="B189" s="14" t="s">
        <v>305</v>
      </c>
      <c r="C189" s="19">
        <v>0</v>
      </c>
    </row>
    <row r="190" spans="2:3" x14ac:dyDescent="0.25">
      <c r="B190" s="14" t="s">
        <v>497</v>
      </c>
      <c r="C190" s="19">
        <v>-13500</v>
      </c>
    </row>
    <row r="191" spans="2:3" x14ac:dyDescent="0.25">
      <c r="B191" s="14" t="s">
        <v>318</v>
      </c>
      <c r="C191" s="19">
        <v>0</v>
      </c>
    </row>
    <row r="192" spans="2:3" x14ac:dyDescent="0.25">
      <c r="B192" s="14" t="s">
        <v>502</v>
      </c>
      <c r="C192" s="19">
        <v>0</v>
      </c>
    </row>
    <row r="193" spans="2:3" x14ac:dyDescent="0.25">
      <c r="B193" s="14" t="s">
        <v>310</v>
      </c>
      <c r="C193" s="19">
        <v>0</v>
      </c>
    </row>
    <row r="194" spans="2:3" x14ac:dyDescent="0.25">
      <c r="B194" s="14" t="s">
        <v>470</v>
      </c>
      <c r="C194" s="19">
        <v>2000</v>
      </c>
    </row>
    <row r="195" spans="2:3" x14ac:dyDescent="0.25">
      <c r="B195" s="14" t="s">
        <v>319</v>
      </c>
      <c r="C195" s="19">
        <v>0</v>
      </c>
    </row>
    <row r="196" spans="2:3" x14ac:dyDescent="0.25">
      <c r="B196" s="14" t="s">
        <v>498</v>
      </c>
      <c r="C196" s="19">
        <v>-11400</v>
      </c>
    </row>
    <row r="197" spans="2:3" x14ac:dyDescent="0.25">
      <c r="B197" s="14" t="s">
        <v>295</v>
      </c>
      <c r="C197" s="19">
        <v>0</v>
      </c>
    </row>
    <row r="198" spans="2:3" x14ac:dyDescent="0.25">
      <c r="B198" s="14" t="s">
        <v>254</v>
      </c>
      <c r="C198" s="19">
        <v>0</v>
      </c>
    </row>
    <row r="199" spans="2:3" x14ac:dyDescent="0.25">
      <c r="B199" s="14" t="s">
        <v>481</v>
      </c>
      <c r="C199" s="19">
        <v>6500</v>
      </c>
    </row>
    <row r="200" spans="2:3" x14ac:dyDescent="0.25">
      <c r="B200" s="14" t="s">
        <v>292</v>
      </c>
      <c r="C200" s="19">
        <v>0</v>
      </c>
    </row>
    <row r="201" spans="2:3" x14ac:dyDescent="0.25">
      <c r="B201" s="14" t="s">
        <v>460</v>
      </c>
      <c r="C201" s="19">
        <v>200</v>
      </c>
    </row>
    <row r="202" spans="2:3" x14ac:dyDescent="0.25">
      <c r="B202" s="14" t="s">
        <v>277</v>
      </c>
      <c r="C202" s="19">
        <v>0</v>
      </c>
    </row>
    <row r="203" spans="2:3" x14ac:dyDescent="0.25">
      <c r="B203" s="14" t="s">
        <v>480</v>
      </c>
      <c r="C203" s="19">
        <v>-12400</v>
      </c>
    </row>
    <row r="204" spans="2:3" x14ac:dyDescent="0.25">
      <c r="B204" s="14" t="s">
        <v>352</v>
      </c>
      <c r="C204" s="19">
        <v>0</v>
      </c>
    </row>
    <row r="205" spans="2:3" x14ac:dyDescent="0.25">
      <c r="B205" s="14" t="s">
        <v>471</v>
      </c>
      <c r="C205" s="19">
        <v>2000</v>
      </c>
    </row>
    <row r="206" spans="2:3" x14ac:dyDescent="0.25">
      <c r="B206" s="14" t="s">
        <v>258</v>
      </c>
      <c r="C206" s="19">
        <v>0</v>
      </c>
    </row>
    <row r="207" spans="2:3" x14ac:dyDescent="0.25">
      <c r="B207" s="14" t="s">
        <v>494</v>
      </c>
      <c r="C207" s="19">
        <v>-6400</v>
      </c>
    </row>
    <row r="208" spans="2:3" x14ac:dyDescent="0.25">
      <c r="B208" s="14" t="s">
        <v>322</v>
      </c>
      <c r="C208" s="19">
        <v>0</v>
      </c>
    </row>
    <row r="209" spans="2:3" x14ac:dyDescent="0.25">
      <c r="B209" s="14" t="s">
        <v>482</v>
      </c>
      <c r="C209" s="19">
        <v>0</v>
      </c>
    </row>
    <row r="210" spans="2:3" x14ac:dyDescent="0.25">
      <c r="B210" s="14" t="s">
        <v>324</v>
      </c>
      <c r="C210" s="19">
        <v>-54750</v>
      </c>
    </row>
  </sheetData>
  <mergeCells count="2">
    <mergeCell ref="B2:C2"/>
    <mergeCell ref="B1:C1"/>
  </mergeCell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8201-392C-4E47-8438-41808C7EFFCD}">
  <dimension ref="B2:M212"/>
  <sheetViews>
    <sheetView zoomScaleNormal="100" workbookViewId="0">
      <selection activeCell="D5" sqref="D5"/>
    </sheetView>
  </sheetViews>
  <sheetFormatPr defaultRowHeight="15" x14ac:dyDescent="0.25"/>
  <cols>
    <col min="2" max="2" width="12.7109375" customWidth="1"/>
    <col min="3" max="3" width="35.7109375" customWidth="1"/>
    <col min="4" max="13" width="15.7109375" customWidth="1"/>
  </cols>
  <sheetData>
    <row r="2" spans="2:7" x14ac:dyDescent="0.25">
      <c r="B2" s="30" t="s">
        <v>2</v>
      </c>
      <c r="C2" s="30" t="s">
        <v>14</v>
      </c>
      <c r="D2" s="30" t="s">
        <v>27</v>
      </c>
      <c r="E2" s="30"/>
      <c r="F2" s="30" t="s">
        <v>44</v>
      </c>
      <c r="G2" s="30" t="s">
        <v>45</v>
      </c>
    </row>
    <row r="3" spans="2:7" x14ac:dyDescent="0.25">
      <c r="B3" s="29">
        <v>43979</v>
      </c>
      <c r="C3" t="s">
        <v>26</v>
      </c>
      <c r="D3" s="25">
        <v>-41369.850000000006</v>
      </c>
      <c r="E3" s="25"/>
      <c r="F3" s="25">
        <v>-84479.64</v>
      </c>
      <c r="G3" s="25"/>
    </row>
    <row r="4" spans="2:7" x14ac:dyDescent="0.25">
      <c r="B4" s="29">
        <v>43979</v>
      </c>
      <c r="C4" t="s">
        <v>37</v>
      </c>
      <c r="D4" s="25">
        <v>94030.800000000047</v>
      </c>
      <c r="E4" s="25"/>
      <c r="F4" s="25">
        <v>187321.20000000019</v>
      </c>
      <c r="G4" s="25"/>
    </row>
    <row r="5" spans="2:7" x14ac:dyDescent="0.25">
      <c r="B5" s="29">
        <v>43979</v>
      </c>
      <c r="C5" t="s">
        <v>20</v>
      </c>
      <c r="D5" s="25">
        <v>44900</v>
      </c>
      <c r="E5" s="25"/>
      <c r="F5" s="25">
        <v>86050</v>
      </c>
      <c r="G5" s="25"/>
    </row>
    <row r="6" spans="2:7" x14ac:dyDescent="0.25">
      <c r="B6" s="29">
        <v>43979</v>
      </c>
      <c r="C6" t="s">
        <v>31</v>
      </c>
      <c r="D6" s="25">
        <v>-479125</v>
      </c>
      <c r="E6" s="25"/>
      <c r="F6" s="25">
        <v>-958940</v>
      </c>
      <c r="G6" s="25"/>
    </row>
    <row r="7" spans="2:7" x14ac:dyDescent="0.25">
      <c r="B7" s="29">
        <v>43979</v>
      </c>
      <c r="C7" t="s">
        <v>19</v>
      </c>
      <c r="D7" s="25">
        <v>43050</v>
      </c>
      <c r="E7" s="25"/>
      <c r="F7" s="25">
        <v>87200</v>
      </c>
      <c r="G7" s="25"/>
    </row>
    <row r="8" spans="2:7" x14ac:dyDescent="0.25">
      <c r="B8" s="29">
        <v>43979</v>
      </c>
      <c r="C8" t="s">
        <v>30</v>
      </c>
      <c r="D8" s="25">
        <v>618980</v>
      </c>
      <c r="E8" s="25"/>
      <c r="F8" s="25">
        <v>1235600</v>
      </c>
      <c r="G8" s="25"/>
    </row>
    <row r="9" spans="2:7" x14ac:dyDescent="0.25">
      <c r="B9" s="29">
        <v>43979</v>
      </c>
      <c r="C9" t="s">
        <v>21</v>
      </c>
      <c r="D9" s="25">
        <v>64230</v>
      </c>
      <c r="E9" s="25"/>
      <c r="F9" s="25">
        <v>95940</v>
      </c>
      <c r="G9" s="25"/>
    </row>
    <row r="10" spans="2:7" x14ac:dyDescent="0.25">
      <c r="B10" s="29">
        <v>43979</v>
      </c>
      <c r="C10" t="s">
        <v>32</v>
      </c>
      <c r="D10" s="25">
        <v>-102594</v>
      </c>
      <c r="E10" s="25"/>
      <c r="F10" s="25">
        <v>-155070</v>
      </c>
      <c r="G10" s="25"/>
    </row>
    <row r="11" spans="2:7" x14ac:dyDescent="0.25">
      <c r="B11" s="29">
        <v>43979</v>
      </c>
      <c r="C11" t="s">
        <v>25</v>
      </c>
      <c r="D11" s="25">
        <v>-123200</v>
      </c>
      <c r="E11" s="25"/>
      <c r="F11" s="25">
        <v>-248050</v>
      </c>
      <c r="G11" s="25"/>
    </row>
    <row r="12" spans="2:7" x14ac:dyDescent="0.25">
      <c r="B12" s="29">
        <v>43979</v>
      </c>
      <c r="C12" t="s">
        <v>36</v>
      </c>
      <c r="D12" s="25">
        <v>-146162.50000000012</v>
      </c>
      <c r="E12" s="25"/>
      <c r="F12" s="25">
        <v>-290345</v>
      </c>
      <c r="G12" s="25"/>
    </row>
    <row r="13" spans="2:7" x14ac:dyDescent="0.25">
      <c r="B13" s="29">
        <v>43979</v>
      </c>
      <c r="C13" t="s">
        <v>23</v>
      </c>
      <c r="D13" s="25">
        <v>26700</v>
      </c>
      <c r="E13" s="25"/>
      <c r="F13" s="25">
        <v>52200</v>
      </c>
      <c r="G13" s="25"/>
    </row>
    <row r="14" spans="2:7" x14ac:dyDescent="0.25">
      <c r="B14" s="29">
        <v>43979</v>
      </c>
      <c r="C14" t="s">
        <v>34</v>
      </c>
      <c r="D14" s="25">
        <v>1740</v>
      </c>
      <c r="E14" s="25"/>
      <c r="F14" s="25">
        <v>-5592</v>
      </c>
      <c r="G14" s="25"/>
    </row>
    <row r="15" spans="2:7" x14ac:dyDescent="0.25">
      <c r="B15" s="29">
        <v>43979</v>
      </c>
      <c r="C15" t="s">
        <v>24</v>
      </c>
      <c r="D15" s="25">
        <v>48936</v>
      </c>
      <c r="E15" s="25"/>
      <c r="F15" s="25">
        <v>94160</v>
      </c>
      <c r="G15" s="25"/>
    </row>
    <row r="16" spans="2:7" x14ac:dyDescent="0.25">
      <c r="B16" s="29">
        <v>43979</v>
      </c>
      <c r="C16" t="s">
        <v>35</v>
      </c>
      <c r="D16" s="25">
        <v>-99335.999999999884</v>
      </c>
      <c r="E16" s="25"/>
      <c r="F16" s="25">
        <v>-190687.99999999977</v>
      </c>
      <c r="G16" s="25"/>
    </row>
    <row r="17" spans="2:7" x14ac:dyDescent="0.25">
      <c r="B17" s="29">
        <v>43979</v>
      </c>
      <c r="C17" t="s">
        <v>22</v>
      </c>
      <c r="D17" s="25">
        <v>47806</v>
      </c>
      <c r="E17" s="25"/>
      <c r="F17" s="25">
        <v>94016</v>
      </c>
      <c r="G17" s="25"/>
    </row>
    <row r="18" spans="2:7" x14ac:dyDescent="0.25">
      <c r="B18" s="29">
        <v>43979</v>
      </c>
      <c r="C18" t="s">
        <v>33</v>
      </c>
      <c r="D18" s="25">
        <v>14004</v>
      </c>
      <c r="E18" s="25"/>
      <c r="F18" s="25">
        <v>39944</v>
      </c>
      <c r="G18" s="25"/>
    </row>
    <row r="19" spans="2:7" x14ac:dyDescent="0.25">
      <c r="B19" s="29">
        <v>43979</v>
      </c>
      <c r="C19" t="s">
        <v>70</v>
      </c>
      <c r="D19" s="25">
        <v>15645</v>
      </c>
      <c r="E19" s="25"/>
      <c r="F19" s="25">
        <v>17010</v>
      </c>
      <c r="G19" s="25"/>
    </row>
    <row r="20" spans="2:7" x14ac:dyDescent="0.25">
      <c r="B20" s="29">
        <v>43979</v>
      </c>
      <c r="C20" t="s">
        <v>17</v>
      </c>
      <c r="D20" s="25">
        <v>39516.25</v>
      </c>
      <c r="E20" s="25"/>
      <c r="F20" s="25">
        <v>116655.00000000001</v>
      </c>
      <c r="G20" s="25"/>
    </row>
    <row r="21" spans="2:7" x14ac:dyDescent="0.25">
      <c r="B21" s="29">
        <v>43979</v>
      </c>
      <c r="C21" t="s">
        <v>28</v>
      </c>
      <c r="D21" s="25">
        <v>-1565.5</v>
      </c>
      <c r="E21" s="25"/>
      <c r="F21" s="25">
        <v>833.25</v>
      </c>
      <c r="G21" s="25"/>
    </row>
    <row r="22" spans="2:7" x14ac:dyDescent="0.25">
      <c r="B22" s="29">
        <v>43979</v>
      </c>
      <c r="C22" t="s">
        <v>18</v>
      </c>
      <c r="D22" s="25">
        <v>36065</v>
      </c>
      <c r="E22" s="25"/>
      <c r="F22" s="25">
        <v>74100</v>
      </c>
      <c r="G22" s="25"/>
    </row>
    <row r="23" spans="2:7" x14ac:dyDescent="0.25">
      <c r="B23" s="29">
        <v>43979</v>
      </c>
      <c r="C23" t="s">
        <v>29</v>
      </c>
      <c r="D23" s="25">
        <v>5910</v>
      </c>
      <c r="E23" s="25"/>
      <c r="F23" s="25">
        <v>12420</v>
      </c>
      <c r="G23" s="25"/>
    </row>
    <row r="24" spans="2:7" x14ac:dyDescent="0.25">
      <c r="B24" s="16"/>
      <c r="C24" s="26" t="s">
        <v>71</v>
      </c>
      <c r="D24" s="27">
        <f>SUM(D3:D23)</f>
        <v>108160.20000000007</v>
      </c>
      <c r="E24" s="27"/>
      <c r="F24" s="27">
        <f>SUM(F3:F23)</f>
        <v>260284.81000000041</v>
      </c>
      <c r="G24" s="27">
        <f>SUM(G3:G23)</f>
        <v>0</v>
      </c>
    </row>
    <row r="26" spans="2:7" x14ac:dyDescent="0.25">
      <c r="B26" s="30" t="s">
        <v>2</v>
      </c>
      <c r="C26" s="30" t="s">
        <v>14</v>
      </c>
      <c r="D26" s="30" t="s">
        <v>27</v>
      </c>
      <c r="E26" s="30"/>
      <c r="F26" s="30" t="s">
        <v>44</v>
      </c>
      <c r="G26" s="30" t="s">
        <v>45</v>
      </c>
    </row>
    <row r="27" spans="2:7" x14ac:dyDescent="0.25">
      <c r="B27" s="29">
        <v>44007</v>
      </c>
      <c r="C27" t="s">
        <v>41</v>
      </c>
      <c r="D27" s="25"/>
      <c r="E27" s="25"/>
      <c r="F27" s="25"/>
      <c r="G27" s="25">
        <v>960</v>
      </c>
    </row>
    <row r="28" spans="2:7" x14ac:dyDescent="0.25">
      <c r="B28" s="29">
        <v>44007</v>
      </c>
      <c r="C28" t="s">
        <v>68</v>
      </c>
      <c r="D28" s="25"/>
      <c r="E28" s="25"/>
      <c r="F28" s="25"/>
      <c r="G28" s="25">
        <v>24976</v>
      </c>
    </row>
    <row r="29" spans="2:7" x14ac:dyDescent="0.25">
      <c r="B29" s="29">
        <v>44007</v>
      </c>
      <c r="C29" t="s">
        <v>56</v>
      </c>
      <c r="D29" s="25">
        <v>34521.149999999994</v>
      </c>
      <c r="E29" s="25"/>
      <c r="F29" s="25">
        <v>34243.500000000007</v>
      </c>
      <c r="G29" s="25"/>
    </row>
    <row r="30" spans="2:7" x14ac:dyDescent="0.25">
      <c r="B30" s="29">
        <v>44007</v>
      </c>
      <c r="C30" t="s">
        <v>66</v>
      </c>
      <c r="D30" s="25">
        <v>12679.350000000093</v>
      </c>
      <c r="E30" s="25"/>
      <c r="F30" s="25">
        <v>12771.900000000023</v>
      </c>
      <c r="G30" s="25"/>
    </row>
    <row r="31" spans="2:7" x14ac:dyDescent="0.25">
      <c r="B31" s="29">
        <v>44007</v>
      </c>
      <c r="C31" t="s">
        <v>50</v>
      </c>
      <c r="D31" s="25">
        <v>-75937.5</v>
      </c>
      <c r="E31" s="25"/>
      <c r="F31" s="25">
        <v>-74887.5</v>
      </c>
      <c r="G31" s="25"/>
    </row>
    <row r="32" spans="2:7" x14ac:dyDescent="0.25">
      <c r="B32" s="29">
        <v>44007</v>
      </c>
      <c r="C32" t="s">
        <v>43</v>
      </c>
      <c r="D32" s="25"/>
      <c r="E32" s="25"/>
      <c r="F32" s="25"/>
      <c r="G32" s="25">
        <v>-17337.5</v>
      </c>
    </row>
    <row r="33" spans="2:7" x14ac:dyDescent="0.25">
      <c r="B33" s="29">
        <v>44007</v>
      </c>
      <c r="C33" t="s">
        <v>60</v>
      </c>
      <c r="D33" s="25">
        <v>132375</v>
      </c>
      <c r="E33" s="25"/>
      <c r="F33" s="25">
        <v>124860</v>
      </c>
      <c r="G33" s="25">
        <v>40712.5</v>
      </c>
    </row>
    <row r="34" spans="2:7" x14ac:dyDescent="0.25">
      <c r="B34" s="29">
        <v>44007</v>
      </c>
      <c r="C34" t="s">
        <v>49</v>
      </c>
      <c r="D34" s="25">
        <v>-66150</v>
      </c>
      <c r="E34" s="25"/>
      <c r="F34" s="25">
        <v>-66100</v>
      </c>
      <c r="G34" s="25"/>
    </row>
    <row r="35" spans="2:7" x14ac:dyDescent="0.25">
      <c r="B35" s="29">
        <v>44007</v>
      </c>
      <c r="C35" t="s">
        <v>38</v>
      </c>
      <c r="D35" s="25"/>
      <c r="E35" s="25"/>
      <c r="F35" s="25"/>
      <c r="G35" s="25">
        <v>-191600</v>
      </c>
    </row>
    <row r="36" spans="2:7" x14ac:dyDescent="0.25">
      <c r="B36" s="29">
        <v>44007</v>
      </c>
      <c r="C36" t="s">
        <v>59</v>
      </c>
      <c r="D36" s="25">
        <v>104350</v>
      </c>
      <c r="E36" s="25"/>
      <c r="F36" s="25">
        <v>101500</v>
      </c>
      <c r="G36" s="25">
        <v>377000</v>
      </c>
    </row>
    <row r="37" spans="2:7" x14ac:dyDescent="0.25">
      <c r="B37" s="29">
        <v>44007</v>
      </c>
      <c r="C37" t="s">
        <v>51</v>
      </c>
      <c r="D37" s="25">
        <v>-54720</v>
      </c>
      <c r="E37" s="25"/>
      <c r="F37" s="25">
        <v>-54390</v>
      </c>
      <c r="G37" s="25"/>
    </row>
    <row r="38" spans="2:7" x14ac:dyDescent="0.25">
      <c r="B38" s="29">
        <v>44007</v>
      </c>
      <c r="C38" t="s">
        <v>61</v>
      </c>
      <c r="D38" s="25">
        <v>106290</v>
      </c>
      <c r="E38" s="25"/>
      <c r="F38" s="25">
        <v>107490</v>
      </c>
      <c r="G38" s="25"/>
    </row>
    <row r="39" spans="2:7" x14ac:dyDescent="0.25">
      <c r="B39" s="29">
        <v>44007</v>
      </c>
      <c r="C39" t="s">
        <v>55</v>
      </c>
      <c r="D39" s="25">
        <v>-31487.5</v>
      </c>
      <c r="E39" s="25"/>
      <c r="F39" s="25">
        <v>-31625</v>
      </c>
      <c r="G39" s="25"/>
    </row>
    <row r="40" spans="2:7" x14ac:dyDescent="0.25">
      <c r="B40" s="29">
        <v>44007</v>
      </c>
      <c r="C40" t="s">
        <v>39</v>
      </c>
      <c r="D40" s="25"/>
      <c r="E40" s="25"/>
      <c r="F40" s="25"/>
      <c r="G40" s="25">
        <v>-36781.25</v>
      </c>
    </row>
    <row r="41" spans="2:7" x14ac:dyDescent="0.25">
      <c r="B41" s="29">
        <v>44007</v>
      </c>
      <c r="C41" t="s">
        <v>65</v>
      </c>
      <c r="D41" s="25">
        <v>78375</v>
      </c>
      <c r="E41" s="25"/>
      <c r="F41" s="25">
        <v>77000</v>
      </c>
      <c r="G41" s="25">
        <v>184387.5</v>
      </c>
    </row>
    <row r="42" spans="2:7" x14ac:dyDescent="0.25">
      <c r="B42" s="29">
        <v>44007</v>
      </c>
      <c r="C42" t="s">
        <v>53</v>
      </c>
      <c r="D42" s="25">
        <v>12420</v>
      </c>
      <c r="E42" s="25"/>
      <c r="F42" s="25">
        <v>14160</v>
      </c>
      <c r="G42" s="25"/>
    </row>
    <row r="43" spans="2:7" x14ac:dyDescent="0.25">
      <c r="B43" s="29">
        <v>44007</v>
      </c>
      <c r="C43" t="s">
        <v>63</v>
      </c>
      <c r="D43" s="25">
        <v>12180</v>
      </c>
      <c r="E43" s="25"/>
      <c r="F43" s="25">
        <v>11460</v>
      </c>
      <c r="G43" s="25"/>
    </row>
    <row r="44" spans="2:7" x14ac:dyDescent="0.25">
      <c r="B44" s="29">
        <v>44007</v>
      </c>
      <c r="C44" t="s">
        <v>54</v>
      </c>
      <c r="D44" s="25">
        <v>-100680</v>
      </c>
      <c r="E44" s="25"/>
      <c r="F44" s="25">
        <v>-100544</v>
      </c>
      <c r="G44" s="25"/>
    </row>
    <row r="45" spans="2:7" x14ac:dyDescent="0.25">
      <c r="B45" s="29">
        <v>44007</v>
      </c>
      <c r="C45" t="s">
        <v>40</v>
      </c>
      <c r="D45" s="25"/>
      <c r="E45" s="25"/>
      <c r="F45" s="25"/>
      <c r="G45" s="25">
        <v>-108456</v>
      </c>
    </row>
    <row r="46" spans="2:7" x14ac:dyDescent="0.25">
      <c r="B46" s="29">
        <v>44007</v>
      </c>
      <c r="C46" t="s">
        <v>64</v>
      </c>
      <c r="D46" s="25">
        <v>145760</v>
      </c>
      <c r="E46" s="25"/>
      <c r="F46" s="25">
        <v>139984</v>
      </c>
      <c r="G46" s="25">
        <v>189864</v>
      </c>
    </row>
    <row r="47" spans="2:7" x14ac:dyDescent="0.25">
      <c r="B47" s="29">
        <v>44007</v>
      </c>
      <c r="C47" t="s">
        <v>52</v>
      </c>
      <c r="D47" s="25">
        <v>-16379.999999999993</v>
      </c>
      <c r="E47" s="25"/>
      <c r="F47" s="25">
        <v>-16300</v>
      </c>
      <c r="G47" s="25"/>
    </row>
    <row r="48" spans="2:7" x14ac:dyDescent="0.25">
      <c r="B48" s="29">
        <v>44007</v>
      </c>
      <c r="C48" t="s">
        <v>62</v>
      </c>
      <c r="D48" s="25">
        <v>65860</v>
      </c>
      <c r="E48" s="25"/>
      <c r="F48" s="25">
        <v>58450</v>
      </c>
      <c r="G48" s="25"/>
    </row>
    <row r="49" spans="2:7" x14ac:dyDescent="0.25">
      <c r="B49" s="29">
        <v>44007</v>
      </c>
      <c r="C49" t="s">
        <v>46</v>
      </c>
      <c r="D49" s="25">
        <v>-285495</v>
      </c>
      <c r="E49" s="25"/>
      <c r="F49" s="25">
        <v>-283657.5</v>
      </c>
      <c r="G49" s="25"/>
    </row>
    <row r="50" spans="2:7" x14ac:dyDescent="0.25">
      <c r="B50" s="29">
        <v>44007</v>
      </c>
      <c r="C50" t="s">
        <v>67</v>
      </c>
      <c r="D50" s="25"/>
      <c r="E50" s="25"/>
      <c r="F50" s="25"/>
      <c r="G50" s="25">
        <v>-561782</v>
      </c>
    </row>
    <row r="51" spans="2:7" x14ac:dyDescent="0.25">
      <c r="B51" s="29">
        <v>44007</v>
      </c>
      <c r="C51" t="s">
        <v>47</v>
      </c>
      <c r="D51" s="25">
        <v>-103146.24999999999</v>
      </c>
      <c r="E51" s="25"/>
      <c r="F51" s="25">
        <v>-103676.49999999999</v>
      </c>
      <c r="G51" s="25"/>
    </row>
    <row r="52" spans="2:7" x14ac:dyDescent="0.25">
      <c r="B52" s="29">
        <v>44007</v>
      </c>
      <c r="C52" t="s">
        <v>57</v>
      </c>
      <c r="D52" s="25">
        <v>131754.5</v>
      </c>
      <c r="E52" s="25"/>
      <c r="F52" s="25">
        <v>128345.75</v>
      </c>
      <c r="G52" s="25"/>
    </row>
    <row r="53" spans="2:7" x14ac:dyDescent="0.25">
      <c r="B53" s="29">
        <v>44007</v>
      </c>
      <c r="C53" t="s">
        <v>42</v>
      </c>
      <c r="D53" s="25"/>
      <c r="E53" s="25"/>
      <c r="F53" s="25"/>
      <c r="G53" s="25">
        <v>-100620</v>
      </c>
    </row>
    <row r="54" spans="2:7" x14ac:dyDescent="0.25">
      <c r="B54" s="29">
        <v>44007</v>
      </c>
      <c r="C54" t="s">
        <v>69</v>
      </c>
      <c r="D54" s="25"/>
      <c r="E54" s="25"/>
      <c r="F54" s="25"/>
      <c r="G54" s="25">
        <v>170700</v>
      </c>
    </row>
    <row r="55" spans="2:7" x14ac:dyDescent="0.25">
      <c r="B55" s="29">
        <v>44007</v>
      </c>
      <c r="C55" t="s">
        <v>48</v>
      </c>
      <c r="D55" s="25">
        <v>18750</v>
      </c>
      <c r="E55" s="25"/>
      <c r="F55" s="25">
        <v>14515</v>
      </c>
      <c r="G55" s="25"/>
    </row>
    <row r="56" spans="2:7" x14ac:dyDescent="0.25">
      <c r="B56" s="29">
        <v>44007</v>
      </c>
      <c r="C56" t="s">
        <v>58</v>
      </c>
      <c r="D56" s="25">
        <v>20700</v>
      </c>
      <c r="E56" s="25"/>
      <c r="F56" s="25">
        <v>20725</v>
      </c>
      <c r="G56" s="25"/>
    </row>
    <row r="57" spans="2:7" x14ac:dyDescent="0.25">
      <c r="B57" s="16"/>
      <c r="C57" s="26" t="s">
        <v>15</v>
      </c>
      <c r="D57" s="27">
        <f>SUM(D27:D56)</f>
        <v>142018.75000000012</v>
      </c>
      <c r="E57" s="27"/>
      <c r="F57" s="27">
        <f t="shared" ref="F57:G57" si="0">SUM(F27:F56)</f>
        <v>114324.65000000004</v>
      </c>
      <c r="G57" s="27">
        <f t="shared" si="0"/>
        <v>-27976.75</v>
      </c>
    </row>
    <row r="59" spans="2:7" x14ac:dyDescent="0.25">
      <c r="B59" s="30" t="s">
        <v>2</v>
      </c>
      <c r="C59" s="30" t="s">
        <v>14</v>
      </c>
      <c r="D59" s="30" t="s">
        <v>27</v>
      </c>
      <c r="E59" s="30" t="s">
        <v>97</v>
      </c>
      <c r="F59" s="30" t="s">
        <v>44</v>
      </c>
      <c r="G59" s="30" t="s">
        <v>45</v>
      </c>
    </row>
    <row r="60" spans="2:7" x14ac:dyDescent="0.25">
      <c r="B60" s="29">
        <v>44042</v>
      </c>
      <c r="C60" t="s">
        <v>99</v>
      </c>
      <c r="D60" s="25"/>
      <c r="E60" s="25">
        <v>64848.000000000015</v>
      </c>
      <c r="F60" s="25"/>
      <c r="G60" s="25">
        <v>38472</v>
      </c>
    </row>
    <row r="61" spans="2:7" x14ac:dyDescent="0.25">
      <c r="B61" s="29">
        <v>44042</v>
      </c>
      <c r="C61" t="s">
        <v>101</v>
      </c>
      <c r="D61" s="25"/>
      <c r="E61" s="25">
        <v>5088</v>
      </c>
      <c r="F61" s="25"/>
      <c r="G61" s="25">
        <v>57072</v>
      </c>
    </row>
    <row r="62" spans="2:7" x14ac:dyDescent="0.25">
      <c r="B62" s="29">
        <v>44042</v>
      </c>
      <c r="C62" t="s">
        <v>81</v>
      </c>
      <c r="D62" s="25">
        <v>46367.55</v>
      </c>
      <c r="E62" s="25"/>
      <c r="F62" s="25">
        <v>41925.149999999994</v>
      </c>
      <c r="G62" s="25"/>
    </row>
    <row r="63" spans="2:7" x14ac:dyDescent="0.25">
      <c r="B63" s="29">
        <v>44042</v>
      </c>
      <c r="C63" t="s">
        <v>93</v>
      </c>
      <c r="D63" s="25">
        <v>-10458.150000000023</v>
      </c>
      <c r="E63" s="25"/>
      <c r="F63" s="25">
        <v>-9162.449999999837</v>
      </c>
      <c r="G63" s="25"/>
    </row>
    <row r="64" spans="2:7" x14ac:dyDescent="0.25">
      <c r="B64" s="29">
        <v>44042</v>
      </c>
      <c r="C64" t="s">
        <v>75</v>
      </c>
      <c r="D64" s="25">
        <v>21150</v>
      </c>
      <c r="E64" s="25">
        <v>10575</v>
      </c>
      <c r="F64" s="25">
        <v>-780</v>
      </c>
      <c r="G64" s="25">
        <v>3780</v>
      </c>
    </row>
    <row r="65" spans="2:7" x14ac:dyDescent="0.25">
      <c r="B65" s="29">
        <v>44042</v>
      </c>
      <c r="C65" t="s">
        <v>87</v>
      </c>
      <c r="D65" s="25">
        <v>38208</v>
      </c>
      <c r="E65" s="25">
        <v>19104</v>
      </c>
      <c r="F65" s="25">
        <v>59520</v>
      </c>
      <c r="G65" s="25">
        <v>32355</v>
      </c>
    </row>
    <row r="66" spans="2:7" x14ac:dyDescent="0.25">
      <c r="B66" s="29">
        <v>44042</v>
      </c>
      <c r="C66" t="s">
        <v>74</v>
      </c>
      <c r="D66" s="25">
        <v>41514</v>
      </c>
      <c r="E66" s="25">
        <v>145299</v>
      </c>
      <c r="F66" s="25">
        <v>28545</v>
      </c>
      <c r="G66" s="25">
        <v>104104</v>
      </c>
    </row>
    <row r="67" spans="2:7" x14ac:dyDescent="0.25">
      <c r="B67" s="29">
        <v>44042</v>
      </c>
      <c r="C67" t="s">
        <v>86</v>
      </c>
      <c r="D67" s="25">
        <v>6556</v>
      </c>
      <c r="E67" s="25">
        <v>22946.000000000466</v>
      </c>
      <c r="F67" s="25">
        <v>9207</v>
      </c>
      <c r="G67" s="25">
        <v>69492.5</v>
      </c>
    </row>
    <row r="68" spans="2:7" x14ac:dyDescent="0.25">
      <c r="B68" s="29">
        <v>44042</v>
      </c>
      <c r="C68" t="s">
        <v>76</v>
      </c>
      <c r="D68" s="25">
        <v>25470</v>
      </c>
      <c r="E68" s="25"/>
      <c r="F68" s="25">
        <v>36828</v>
      </c>
      <c r="G68" s="25"/>
    </row>
    <row r="69" spans="2:7" x14ac:dyDescent="0.25">
      <c r="B69" s="29">
        <v>44042</v>
      </c>
      <c r="C69" t="s">
        <v>88</v>
      </c>
      <c r="D69" s="25">
        <v>28170</v>
      </c>
      <c r="E69" s="25"/>
      <c r="F69" s="25">
        <v>6948</v>
      </c>
      <c r="G69" s="25"/>
    </row>
    <row r="70" spans="2:7" x14ac:dyDescent="0.25">
      <c r="B70" s="29">
        <v>44042</v>
      </c>
      <c r="C70" t="s">
        <v>80</v>
      </c>
      <c r="D70" s="25">
        <v>60995</v>
      </c>
      <c r="E70" s="25">
        <v>121990</v>
      </c>
      <c r="F70" s="25">
        <v>49912.5</v>
      </c>
      <c r="G70" s="25">
        <v>99275.000000000015</v>
      </c>
    </row>
    <row r="71" spans="2:7" x14ac:dyDescent="0.25">
      <c r="B71" s="29">
        <v>44042</v>
      </c>
      <c r="C71" t="s">
        <v>92</v>
      </c>
      <c r="D71" s="25">
        <v>-6737.5</v>
      </c>
      <c r="E71" s="25">
        <v>-13475</v>
      </c>
      <c r="F71" s="25">
        <v>10175.000000000233</v>
      </c>
      <c r="G71" s="25">
        <v>19800</v>
      </c>
    </row>
    <row r="72" spans="2:7" x14ac:dyDescent="0.25">
      <c r="B72" s="29">
        <v>44042</v>
      </c>
      <c r="C72" t="s">
        <v>78</v>
      </c>
      <c r="D72" s="25">
        <v>-241680</v>
      </c>
      <c r="E72" s="25"/>
      <c r="F72" s="25">
        <v>-259260</v>
      </c>
      <c r="G72" s="25"/>
    </row>
    <row r="73" spans="2:7" x14ac:dyDescent="0.25">
      <c r="B73" s="29">
        <v>44042</v>
      </c>
      <c r="C73" t="s">
        <v>90</v>
      </c>
      <c r="D73" s="25">
        <v>257940</v>
      </c>
      <c r="E73" s="25"/>
      <c r="F73" s="25">
        <v>278220</v>
      </c>
      <c r="G73" s="25"/>
    </row>
    <row r="74" spans="2:7" x14ac:dyDescent="0.25">
      <c r="B74" s="29">
        <v>44042</v>
      </c>
      <c r="C74" t="s">
        <v>79</v>
      </c>
      <c r="D74" s="25">
        <v>33552</v>
      </c>
      <c r="E74" s="25">
        <v>50328</v>
      </c>
      <c r="F74" s="25">
        <v>28824</v>
      </c>
      <c r="G74" s="25">
        <v>43380</v>
      </c>
    </row>
    <row r="75" spans="2:7" x14ac:dyDescent="0.25">
      <c r="B75" s="29">
        <v>44042</v>
      </c>
      <c r="C75" t="s">
        <v>91</v>
      </c>
      <c r="D75" s="25">
        <v>40368</v>
      </c>
      <c r="E75" s="25">
        <v>60552.000000000233</v>
      </c>
      <c r="F75" s="25">
        <v>47360</v>
      </c>
      <c r="G75" s="25">
        <v>79596</v>
      </c>
    </row>
    <row r="76" spans="2:7" x14ac:dyDescent="0.25">
      <c r="B76" s="29">
        <v>44042</v>
      </c>
      <c r="C76" t="s">
        <v>83</v>
      </c>
      <c r="D76" s="25">
        <v>30599.999999999996</v>
      </c>
      <c r="E76" s="25"/>
      <c r="F76" s="25">
        <v>31152.500000000004</v>
      </c>
      <c r="G76" s="25"/>
    </row>
    <row r="77" spans="2:7" x14ac:dyDescent="0.25">
      <c r="B77" s="29">
        <v>44042</v>
      </c>
      <c r="C77" t="s">
        <v>95</v>
      </c>
      <c r="D77" s="25">
        <v>-24820</v>
      </c>
      <c r="E77" s="25"/>
      <c r="F77" s="25">
        <v>-29452.5</v>
      </c>
      <c r="G77" s="25"/>
    </row>
    <row r="78" spans="2:7" x14ac:dyDescent="0.25">
      <c r="B78" s="29">
        <v>44042</v>
      </c>
      <c r="C78" t="s">
        <v>77</v>
      </c>
      <c r="D78" s="25">
        <v>-43254</v>
      </c>
      <c r="E78" s="25"/>
      <c r="F78" s="25">
        <v>-48640</v>
      </c>
      <c r="G78" s="25"/>
    </row>
    <row r="79" spans="2:7" x14ac:dyDescent="0.25">
      <c r="B79" s="29">
        <v>44042</v>
      </c>
      <c r="C79" t="s">
        <v>89</v>
      </c>
      <c r="D79" s="25">
        <v>106016</v>
      </c>
      <c r="E79" s="25"/>
      <c r="F79" s="25">
        <v>115326</v>
      </c>
      <c r="G79" s="25"/>
    </row>
    <row r="80" spans="2:7" x14ac:dyDescent="0.25">
      <c r="B80" s="29">
        <v>44042</v>
      </c>
      <c r="C80" t="s">
        <v>96</v>
      </c>
      <c r="D80" s="25">
        <v>-373398.75</v>
      </c>
      <c r="E80" s="25"/>
      <c r="F80" s="25">
        <v>-429750</v>
      </c>
      <c r="G80" s="25"/>
    </row>
    <row r="81" spans="2:7" x14ac:dyDescent="0.25">
      <c r="B81" s="29">
        <v>44042</v>
      </c>
      <c r="C81" t="s">
        <v>98</v>
      </c>
      <c r="D81" s="25"/>
      <c r="E81" s="25">
        <v>-576868.5</v>
      </c>
      <c r="F81" s="25"/>
      <c r="G81" s="25">
        <v>-678665.75</v>
      </c>
    </row>
    <row r="82" spans="2:7" x14ac:dyDescent="0.25">
      <c r="B82" s="29">
        <v>44042</v>
      </c>
      <c r="C82" t="s">
        <v>72</v>
      </c>
      <c r="D82" s="25">
        <v>-153949.25</v>
      </c>
      <c r="E82" s="25"/>
      <c r="F82" s="25">
        <v>-155540</v>
      </c>
      <c r="G82" s="25"/>
    </row>
    <row r="83" spans="2:7" x14ac:dyDescent="0.25">
      <c r="B83" s="29">
        <v>44042</v>
      </c>
      <c r="C83" t="s">
        <v>84</v>
      </c>
      <c r="D83" s="25">
        <v>193162.5</v>
      </c>
      <c r="E83" s="25"/>
      <c r="F83" s="25">
        <v>195864.25</v>
      </c>
      <c r="G83" s="25"/>
    </row>
    <row r="84" spans="2:7" x14ac:dyDescent="0.25">
      <c r="B84" s="29">
        <v>44042</v>
      </c>
      <c r="C84" t="s">
        <v>100</v>
      </c>
      <c r="D84" s="25"/>
      <c r="E84" s="25">
        <v>61800</v>
      </c>
      <c r="F84" s="25"/>
      <c r="G84" s="25">
        <v>47699.999999999993</v>
      </c>
    </row>
    <row r="85" spans="2:7" x14ac:dyDescent="0.25">
      <c r="B85" s="29">
        <v>44042</v>
      </c>
      <c r="C85" t="s">
        <v>102</v>
      </c>
      <c r="D85" s="25"/>
      <c r="E85" s="25">
        <v>12000</v>
      </c>
      <c r="F85" s="25"/>
      <c r="G85" s="25">
        <v>35100</v>
      </c>
    </row>
    <row r="86" spans="2:7" x14ac:dyDescent="0.25">
      <c r="B86" s="29">
        <v>44042</v>
      </c>
      <c r="C86" t="s">
        <v>82</v>
      </c>
      <c r="D86" s="25">
        <v>-40460</v>
      </c>
      <c r="E86" s="25"/>
      <c r="F86" s="25">
        <v>-48790</v>
      </c>
      <c r="G86" s="25"/>
    </row>
    <row r="87" spans="2:7" x14ac:dyDescent="0.25">
      <c r="B87" s="29">
        <v>44042</v>
      </c>
      <c r="C87" t="s">
        <v>94</v>
      </c>
      <c r="D87" s="25">
        <v>82025</v>
      </c>
      <c r="E87" s="25"/>
      <c r="F87" s="25">
        <v>100640.00000000006</v>
      </c>
      <c r="G87" s="25"/>
    </row>
    <row r="88" spans="2:7" x14ac:dyDescent="0.25">
      <c r="B88" s="29">
        <v>44042</v>
      </c>
      <c r="C88" t="s">
        <v>73</v>
      </c>
      <c r="D88" s="25">
        <v>-74010</v>
      </c>
      <c r="E88" s="25"/>
      <c r="F88" s="25">
        <v>-78282</v>
      </c>
      <c r="G88" s="25"/>
    </row>
    <row r="89" spans="2:7" x14ac:dyDescent="0.25">
      <c r="B89" s="29">
        <v>44042</v>
      </c>
      <c r="C89" t="s">
        <v>85</v>
      </c>
      <c r="D89" s="25">
        <v>105900</v>
      </c>
      <c r="E89" s="25"/>
      <c r="F89" s="25">
        <v>112650</v>
      </c>
      <c r="G89" s="25"/>
    </row>
    <row r="90" spans="2:7" x14ac:dyDescent="0.25">
      <c r="B90" s="16"/>
      <c r="C90" s="26" t="s">
        <v>103</v>
      </c>
      <c r="D90" s="27">
        <f>SUM(D60:D89)</f>
        <v>149226.39999999997</v>
      </c>
      <c r="E90" s="27">
        <f t="shared" ref="E90:G90" si="1">SUM(E60:E89)</f>
        <v>-15813.499999999302</v>
      </c>
      <c r="F90" s="27">
        <f t="shared" si="1"/>
        <v>93440.450000000477</v>
      </c>
      <c r="G90" s="27">
        <f t="shared" si="1"/>
        <v>-48539.25</v>
      </c>
    </row>
    <row r="92" spans="2:7" x14ac:dyDescent="0.25">
      <c r="B92" s="30" t="s">
        <v>2</v>
      </c>
      <c r="C92" s="30" t="s">
        <v>14</v>
      </c>
      <c r="D92" s="30" t="s">
        <v>27</v>
      </c>
      <c r="E92" s="30" t="s">
        <v>97</v>
      </c>
      <c r="F92" s="30" t="s">
        <v>144</v>
      </c>
      <c r="G92" s="30" t="s">
        <v>145</v>
      </c>
    </row>
    <row r="93" spans="2:7" x14ac:dyDescent="0.25">
      <c r="B93" s="29">
        <v>44070</v>
      </c>
      <c r="C93" t="s">
        <v>135</v>
      </c>
      <c r="D93" s="25"/>
      <c r="E93" s="25">
        <v>-39000</v>
      </c>
      <c r="F93" s="25"/>
      <c r="G93" s="25">
        <v>-38880</v>
      </c>
    </row>
    <row r="94" spans="2:7" x14ac:dyDescent="0.25">
      <c r="B94" s="29">
        <v>44070</v>
      </c>
      <c r="C94" t="s">
        <v>117</v>
      </c>
      <c r="D94" s="25"/>
      <c r="E94" s="25">
        <v>93120</v>
      </c>
      <c r="F94" s="25"/>
      <c r="G94" s="25">
        <v>92880</v>
      </c>
    </row>
    <row r="95" spans="2:7" x14ac:dyDescent="0.25">
      <c r="B95" s="29">
        <v>44070</v>
      </c>
      <c r="C95" t="s">
        <v>128</v>
      </c>
      <c r="D95" s="25">
        <v>45719.7</v>
      </c>
      <c r="E95" s="25"/>
      <c r="F95" s="25">
        <v>45442.05</v>
      </c>
      <c r="G95" s="25"/>
    </row>
    <row r="96" spans="2:7" x14ac:dyDescent="0.25">
      <c r="B96" s="29">
        <v>44070</v>
      </c>
      <c r="C96" t="s">
        <v>114</v>
      </c>
      <c r="D96" s="25">
        <v>-78482.400000000023</v>
      </c>
      <c r="E96" s="25"/>
      <c r="F96" s="25">
        <v>-80240.84999999986</v>
      </c>
      <c r="G96" s="25"/>
    </row>
    <row r="97" spans="2:7" x14ac:dyDescent="0.25">
      <c r="B97" s="29">
        <v>44070</v>
      </c>
      <c r="C97" t="s">
        <v>131</v>
      </c>
      <c r="D97" s="25">
        <v>50000</v>
      </c>
      <c r="E97" s="25"/>
      <c r="F97" s="25">
        <v>50362.5</v>
      </c>
      <c r="G97" s="25"/>
    </row>
    <row r="98" spans="2:7" x14ac:dyDescent="0.25">
      <c r="B98" s="29">
        <v>44070</v>
      </c>
      <c r="C98" t="s">
        <v>133</v>
      </c>
      <c r="D98" s="25">
        <v>-26050</v>
      </c>
      <c r="E98" s="25"/>
      <c r="F98" s="25">
        <v>-28200</v>
      </c>
      <c r="G98" s="25"/>
    </row>
    <row r="99" spans="2:7" x14ac:dyDescent="0.25">
      <c r="B99" s="29">
        <v>44070</v>
      </c>
      <c r="C99" t="s">
        <v>143</v>
      </c>
      <c r="D99" s="25">
        <v>-12022.5</v>
      </c>
      <c r="E99" s="25"/>
      <c r="F99" s="25">
        <v>-12372.5</v>
      </c>
      <c r="G99" s="25"/>
    </row>
    <row r="100" spans="2:7" x14ac:dyDescent="0.25">
      <c r="B100" s="29">
        <v>44070</v>
      </c>
      <c r="C100" t="s">
        <v>132</v>
      </c>
      <c r="D100" s="25">
        <v>56297.5</v>
      </c>
      <c r="E100" s="25"/>
      <c r="F100" s="25">
        <v>56217</v>
      </c>
      <c r="G100" s="25"/>
    </row>
    <row r="101" spans="2:7" x14ac:dyDescent="0.25">
      <c r="B101" s="29">
        <v>44070</v>
      </c>
      <c r="C101" t="s">
        <v>122</v>
      </c>
      <c r="D101" s="25">
        <v>6369</v>
      </c>
      <c r="E101" s="25">
        <v>6369</v>
      </c>
      <c r="F101" s="25">
        <v>6465</v>
      </c>
      <c r="G101" s="25">
        <v>6465</v>
      </c>
    </row>
    <row r="102" spans="2:7" x14ac:dyDescent="0.25">
      <c r="B102" s="29">
        <v>44070</v>
      </c>
      <c r="C102" t="s">
        <v>108</v>
      </c>
      <c r="D102" s="25">
        <v>21480</v>
      </c>
      <c r="E102" s="25">
        <v>21480</v>
      </c>
      <c r="F102" s="25">
        <v>21525</v>
      </c>
      <c r="G102" s="25">
        <v>21525</v>
      </c>
    </row>
    <row r="103" spans="2:7" x14ac:dyDescent="0.25">
      <c r="B103" s="29">
        <v>44070</v>
      </c>
      <c r="C103" t="s">
        <v>121</v>
      </c>
      <c r="D103" s="25">
        <v>-14481.5</v>
      </c>
      <c r="E103" s="25">
        <v>-101370.5</v>
      </c>
      <c r="F103" s="25">
        <v>-14355</v>
      </c>
      <c r="G103" s="25">
        <v>-101255</v>
      </c>
    </row>
    <row r="104" spans="2:7" x14ac:dyDescent="0.25">
      <c r="B104" s="29">
        <v>44070</v>
      </c>
      <c r="C104" t="s">
        <v>107</v>
      </c>
      <c r="D104" s="25">
        <v>42883.499999999884</v>
      </c>
      <c r="E104" s="25">
        <v>300184.49999999953</v>
      </c>
      <c r="F104" s="25">
        <v>42955</v>
      </c>
      <c r="G104" s="25">
        <v>299915</v>
      </c>
    </row>
    <row r="105" spans="2:7" x14ac:dyDescent="0.25">
      <c r="B105" s="29">
        <v>44070</v>
      </c>
      <c r="C105" t="s">
        <v>123</v>
      </c>
      <c r="D105" s="25">
        <v>23550</v>
      </c>
      <c r="E105" s="25"/>
      <c r="F105" s="25">
        <v>23550</v>
      </c>
      <c r="G105" s="25"/>
    </row>
    <row r="106" spans="2:7" x14ac:dyDescent="0.25">
      <c r="B106" s="29">
        <v>44070</v>
      </c>
      <c r="C106" t="s">
        <v>109</v>
      </c>
      <c r="D106" s="25">
        <v>-14310</v>
      </c>
      <c r="E106" s="25"/>
      <c r="F106" s="25">
        <v>-14370</v>
      </c>
      <c r="G106" s="25"/>
    </row>
    <row r="107" spans="2:7" x14ac:dyDescent="0.25">
      <c r="B107" s="29">
        <v>44070</v>
      </c>
      <c r="C107" t="s">
        <v>127</v>
      </c>
      <c r="D107" s="25">
        <v>-71307.500000000015</v>
      </c>
      <c r="E107" s="25">
        <v>-142615.00000000003</v>
      </c>
      <c r="F107" s="25">
        <v>-69850.000000000015</v>
      </c>
      <c r="G107" s="25">
        <v>-143550</v>
      </c>
    </row>
    <row r="108" spans="2:7" x14ac:dyDescent="0.25">
      <c r="B108" s="29">
        <v>44070</v>
      </c>
      <c r="C108" t="s">
        <v>113</v>
      </c>
      <c r="D108" s="25">
        <v>120450.00000000012</v>
      </c>
      <c r="E108" s="25">
        <v>240900.00000000023</v>
      </c>
      <c r="F108" s="25">
        <v>119075.00000000012</v>
      </c>
      <c r="G108" s="25">
        <v>241725</v>
      </c>
    </row>
    <row r="109" spans="2:7" x14ac:dyDescent="0.25">
      <c r="B109" s="29">
        <v>44070</v>
      </c>
      <c r="C109" t="s">
        <v>137</v>
      </c>
      <c r="D109" s="25"/>
      <c r="E109" s="25">
        <v>-39200</v>
      </c>
      <c r="F109" s="25"/>
      <c r="G109" s="25">
        <v>-39440</v>
      </c>
    </row>
    <row r="110" spans="2:7" x14ac:dyDescent="0.25">
      <c r="B110" s="29">
        <v>44070</v>
      </c>
      <c r="C110" t="s">
        <v>138</v>
      </c>
      <c r="D110" s="25"/>
      <c r="E110" s="25">
        <v>64360</v>
      </c>
      <c r="F110" s="25"/>
      <c r="G110" s="25">
        <v>64319.999999999942</v>
      </c>
    </row>
    <row r="111" spans="2:7" x14ac:dyDescent="0.25">
      <c r="B111" s="29">
        <v>44070</v>
      </c>
      <c r="C111" t="s">
        <v>125</v>
      </c>
      <c r="D111" s="25">
        <v>49740</v>
      </c>
      <c r="E111" s="25"/>
      <c r="F111" s="25">
        <v>49200</v>
      </c>
      <c r="G111" s="25"/>
    </row>
    <row r="112" spans="2:7" x14ac:dyDescent="0.25">
      <c r="B112" s="29">
        <v>44070</v>
      </c>
      <c r="C112" t="s">
        <v>111</v>
      </c>
      <c r="D112" s="25">
        <v>-28260</v>
      </c>
      <c r="E112" s="25"/>
      <c r="F112" s="25">
        <v>-27180</v>
      </c>
      <c r="G112" s="25"/>
    </row>
    <row r="113" spans="2:7" x14ac:dyDescent="0.25">
      <c r="B113" s="29">
        <v>44070</v>
      </c>
      <c r="C113" t="s">
        <v>126</v>
      </c>
      <c r="D113" s="25">
        <v>6792.0000000000036</v>
      </c>
      <c r="E113" s="25">
        <v>10188</v>
      </c>
      <c r="F113" s="25">
        <v>6840</v>
      </c>
      <c r="G113" s="25">
        <v>10260</v>
      </c>
    </row>
    <row r="114" spans="2:7" x14ac:dyDescent="0.25">
      <c r="B114" s="29">
        <v>44070</v>
      </c>
      <c r="C114" t="s">
        <v>112</v>
      </c>
      <c r="D114" s="25">
        <v>45000</v>
      </c>
      <c r="E114" s="25">
        <v>67500</v>
      </c>
      <c r="F114" s="25">
        <v>44200</v>
      </c>
      <c r="G114" s="25">
        <v>66300</v>
      </c>
    </row>
    <row r="115" spans="2:7" x14ac:dyDescent="0.25">
      <c r="B115" s="29">
        <v>44070</v>
      </c>
      <c r="C115" t="s">
        <v>130</v>
      </c>
      <c r="D115" s="25">
        <v>-24437.5</v>
      </c>
      <c r="E115" s="25"/>
      <c r="F115" s="25">
        <v>-24735.000000000007</v>
      </c>
      <c r="G115" s="25"/>
    </row>
    <row r="116" spans="2:7" x14ac:dyDescent="0.25">
      <c r="B116" s="29">
        <v>44070</v>
      </c>
      <c r="C116" t="s">
        <v>116</v>
      </c>
      <c r="D116" s="25">
        <v>49937.5</v>
      </c>
      <c r="E116" s="25"/>
      <c r="F116" s="25">
        <v>49810</v>
      </c>
      <c r="G116" s="25"/>
    </row>
    <row r="117" spans="2:7" x14ac:dyDescent="0.25">
      <c r="B117" s="29">
        <v>44070</v>
      </c>
      <c r="C117" t="s">
        <v>124</v>
      </c>
      <c r="D117" s="25">
        <v>-57685</v>
      </c>
      <c r="E117" s="25"/>
      <c r="F117" s="25">
        <v>-57600</v>
      </c>
      <c r="G117" s="25"/>
    </row>
    <row r="118" spans="2:7" x14ac:dyDescent="0.25">
      <c r="B118" s="29">
        <v>44070</v>
      </c>
      <c r="C118" t="s">
        <v>110</v>
      </c>
      <c r="D118" s="25">
        <v>88110</v>
      </c>
      <c r="E118" s="25"/>
      <c r="F118" s="25">
        <v>88200</v>
      </c>
      <c r="G118" s="25"/>
    </row>
    <row r="119" spans="2:7" x14ac:dyDescent="0.25">
      <c r="B119" s="29">
        <v>44070</v>
      </c>
      <c r="C119" t="s">
        <v>146</v>
      </c>
      <c r="D119" s="25">
        <v>76650</v>
      </c>
      <c r="E119" s="25"/>
      <c r="F119" s="25"/>
      <c r="G119" s="25"/>
    </row>
    <row r="120" spans="2:7" x14ac:dyDescent="0.25">
      <c r="B120" s="29">
        <v>44070</v>
      </c>
      <c r="C120" t="s">
        <v>104</v>
      </c>
      <c r="D120" s="25">
        <v>-341250</v>
      </c>
      <c r="E120" s="25"/>
      <c r="F120" s="25">
        <v>-288960</v>
      </c>
      <c r="G120" s="25"/>
    </row>
    <row r="121" spans="2:7" x14ac:dyDescent="0.25">
      <c r="B121" s="29">
        <v>44070</v>
      </c>
      <c r="C121" t="s">
        <v>134</v>
      </c>
      <c r="D121" s="25"/>
      <c r="E121" s="25">
        <v>-375804</v>
      </c>
      <c r="F121" s="25"/>
      <c r="G121" s="25">
        <v>-377122.5</v>
      </c>
    </row>
    <row r="122" spans="2:7" x14ac:dyDescent="0.25">
      <c r="B122" s="29">
        <v>44070</v>
      </c>
      <c r="C122" t="s">
        <v>119</v>
      </c>
      <c r="D122" s="25">
        <v>38683</v>
      </c>
      <c r="E122" s="25"/>
      <c r="F122" s="25">
        <v>40905</v>
      </c>
      <c r="G122" s="25"/>
    </row>
    <row r="123" spans="2:7" x14ac:dyDescent="0.25">
      <c r="B123" s="29">
        <v>44070</v>
      </c>
      <c r="C123" t="s">
        <v>105</v>
      </c>
      <c r="D123" s="25">
        <v>15806.5</v>
      </c>
      <c r="E123" s="25"/>
      <c r="F123" s="25">
        <v>14645</v>
      </c>
      <c r="G123" s="25"/>
    </row>
    <row r="124" spans="2:7" x14ac:dyDescent="0.25">
      <c r="B124" s="29">
        <v>44070</v>
      </c>
      <c r="C124" t="s">
        <v>136</v>
      </c>
      <c r="D124" s="25"/>
      <c r="E124" s="25">
        <v>-45450</v>
      </c>
      <c r="F124" s="25"/>
      <c r="G124" s="25">
        <v>-45750</v>
      </c>
    </row>
    <row r="125" spans="2:7" x14ac:dyDescent="0.25">
      <c r="B125" s="29">
        <v>44070</v>
      </c>
      <c r="C125" t="s">
        <v>118</v>
      </c>
      <c r="D125" s="25"/>
      <c r="E125" s="25">
        <v>71700</v>
      </c>
      <c r="F125" s="25"/>
      <c r="G125" s="25">
        <v>71700</v>
      </c>
    </row>
    <row r="126" spans="2:7" x14ac:dyDescent="0.25">
      <c r="B126" s="29">
        <v>44070</v>
      </c>
      <c r="C126" t="s">
        <v>129</v>
      </c>
      <c r="D126" s="25">
        <v>-79135</v>
      </c>
      <c r="E126" s="25"/>
      <c r="F126" s="25">
        <v>-79390</v>
      </c>
      <c r="G126" s="25"/>
    </row>
    <row r="127" spans="2:7" x14ac:dyDescent="0.25">
      <c r="B127" s="29">
        <v>44070</v>
      </c>
      <c r="C127" t="s">
        <v>115</v>
      </c>
      <c r="D127" s="25">
        <v>119680</v>
      </c>
      <c r="E127" s="25"/>
      <c r="F127" s="25">
        <v>120190</v>
      </c>
      <c r="G127" s="25"/>
    </row>
    <row r="128" spans="2:7" x14ac:dyDescent="0.25">
      <c r="B128" s="29">
        <v>44070</v>
      </c>
      <c r="C128" t="s">
        <v>120</v>
      </c>
      <c r="D128" s="25">
        <v>26160</v>
      </c>
      <c r="E128" s="25"/>
      <c r="F128" s="25">
        <v>26100</v>
      </c>
      <c r="G128" s="25"/>
    </row>
    <row r="129" spans="2:7" x14ac:dyDescent="0.25">
      <c r="B129" s="29">
        <v>44070</v>
      </c>
      <c r="C129" t="s">
        <v>106</v>
      </c>
      <c r="D129" s="25">
        <v>-12405</v>
      </c>
      <c r="E129" s="25"/>
      <c r="F129" s="25">
        <v>-11295</v>
      </c>
      <c r="G129" s="25"/>
    </row>
    <row r="130" spans="2:7" x14ac:dyDescent="0.25">
      <c r="B130" s="16"/>
      <c r="C130" s="26" t="s">
        <v>147</v>
      </c>
      <c r="D130" s="27">
        <f>SUM(D93:D129)</f>
        <v>123482.29999999993</v>
      </c>
      <c r="E130" s="27">
        <f t="shared" ref="E130:G130" si="2">SUM(E93:E129)</f>
        <v>132361.99999999977</v>
      </c>
      <c r="F130" s="27">
        <f t="shared" si="2"/>
        <v>97133.200000000244</v>
      </c>
      <c r="G130" s="27">
        <f t="shared" si="2"/>
        <v>129092.49999999994</v>
      </c>
    </row>
    <row r="132" spans="2:7" x14ac:dyDescent="0.25">
      <c r="B132" s="30" t="s">
        <v>2</v>
      </c>
      <c r="C132" s="30" t="s">
        <v>14</v>
      </c>
      <c r="D132" s="30" t="s">
        <v>27</v>
      </c>
      <c r="E132" s="30" t="s">
        <v>97</v>
      </c>
      <c r="F132" s="30" t="s">
        <v>144</v>
      </c>
      <c r="G132" s="30" t="s">
        <v>145</v>
      </c>
    </row>
    <row r="133" spans="2:7" x14ac:dyDescent="0.25">
      <c r="B133" s="29">
        <v>44098</v>
      </c>
      <c r="C133" t="s">
        <v>183</v>
      </c>
      <c r="E133">
        <v>126240</v>
      </c>
      <c r="G133">
        <v>126600</v>
      </c>
    </row>
    <row r="134" spans="2:7" x14ac:dyDescent="0.25">
      <c r="B134" s="29">
        <v>44098</v>
      </c>
      <c r="C134" t="s">
        <v>178</v>
      </c>
      <c r="E134">
        <v>-270360</v>
      </c>
      <c r="G134">
        <v>-270240</v>
      </c>
    </row>
    <row r="135" spans="2:7" x14ac:dyDescent="0.25">
      <c r="B135" s="29">
        <v>44098</v>
      </c>
      <c r="C135" t="s">
        <v>158</v>
      </c>
      <c r="D135">
        <v>56455.5</v>
      </c>
      <c r="F135">
        <v>56362.95</v>
      </c>
    </row>
    <row r="136" spans="2:7" x14ac:dyDescent="0.25">
      <c r="B136" s="29">
        <v>44098</v>
      </c>
      <c r="C136" t="s">
        <v>173</v>
      </c>
      <c r="D136">
        <v>-194077.35000000009</v>
      </c>
      <c r="F136">
        <v>-196761.29999999981</v>
      </c>
    </row>
    <row r="137" spans="2:7" x14ac:dyDescent="0.25">
      <c r="B137" s="29">
        <v>44098</v>
      </c>
      <c r="C137" t="s">
        <v>163</v>
      </c>
      <c r="D137">
        <v>-111225</v>
      </c>
      <c r="F137">
        <v>-111262.5</v>
      </c>
    </row>
    <row r="138" spans="2:7" x14ac:dyDescent="0.25">
      <c r="B138" s="29">
        <v>44098</v>
      </c>
      <c r="C138" t="s">
        <v>177</v>
      </c>
      <c r="D138">
        <v>157187.5</v>
      </c>
      <c r="F138">
        <v>157837.5</v>
      </c>
    </row>
    <row r="139" spans="2:7" x14ac:dyDescent="0.25">
      <c r="B139" s="29">
        <v>44098</v>
      </c>
      <c r="C139" t="s">
        <v>161</v>
      </c>
      <c r="D139">
        <v>29750</v>
      </c>
      <c r="F139">
        <v>31062.5</v>
      </c>
    </row>
    <row r="140" spans="2:7" x14ac:dyDescent="0.25">
      <c r="B140" s="29">
        <v>44098</v>
      </c>
      <c r="C140" t="s">
        <v>176</v>
      </c>
      <c r="D140">
        <v>-60532.5</v>
      </c>
      <c r="F140">
        <v>-65187.5</v>
      </c>
    </row>
    <row r="141" spans="2:7" x14ac:dyDescent="0.25">
      <c r="B141" s="29">
        <v>44098</v>
      </c>
      <c r="C141" t="s">
        <v>152</v>
      </c>
      <c r="D141">
        <v>26115</v>
      </c>
      <c r="E141">
        <v>26115</v>
      </c>
      <c r="F141">
        <v>26805</v>
      </c>
      <c r="G141">
        <v>25380</v>
      </c>
    </row>
    <row r="142" spans="2:7" x14ac:dyDescent="0.25">
      <c r="B142" s="29">
        <v>44098</v>
      </c>
      <c r="C142" t="s">
        <v>167</v>
      </c>
      <c r="D142">
        <v>-77220</v>
      </c>
      <c r="E142">
        <v>-77220</v>
      </c>
      <c r="F142">
        <v>-76942.5</v>
      </c>
      <c r="G142">
        <v>-74482.5</v>
      </c>
    </row>
    <row r="143" spans="2:7" x14ac:dyDescent="0.25">
      <c r="B143" s="29">
        <v>44098</v>
      </c>
      <c r="C143" t="s">
        <v>151</v>
      </c>
      <c r="D143">
        <v>18799</v>
      </c>
      <c r="E143">
        <v>112794</v>
      </c>
      <c r="F143">
        <v>18727.5</v>
      </c>
      <c r="G143">
        <v>112860.00000000001</v>
      </c>
    </row>
    <row r="144" spans="2:7" x14ac:dyDescent="0.25">
      <c r="B144" s="29">
        <v>44098</v>
      </c>
      <c r="C144" t="s">
        <v>166</v>
      </c>
      <c r="D144">
        <v>-46513.5</v>
      </c>
      <c r="E144">
        <v>-279081</v>
      </c>
      <c r="F144">
        <v>-46011.428571428522</v>
      </c>
      <c r="G144">
        <v>-265154.99999999953</v>
      </c>
    </row>
    <row r="145" spans="2:7" x14ac:dyDescent="0.25">
      <c r="B145" s="29">
        <v>44098</v>
      </c>
      <c r="C145" t="s">
        <v>162</v>
      </c>
      <c r="D145">
        <v>19855</v>
      </c>
      <c r="F145">
        <v>19910</v>
      </c>
    </row>
    <row r="146" spans="2:7" x14ac:dyDescent="0.25">
      <c r="B146" s="29">
        <v>44098</v>
      </c>
      <c r="C146" t="s">
        <v>181</v>
      </c>
      <c r="D146">
        <v>-17765</v>
      </c>
      <c r="F146">
        <v>-17765</v>
      </c>
    </row>
    <row r="147" spans="2:7" x14ac:dyDescent="0.25">
      <c r="B147" s="29">
        <v>44098</v>
      </c>
      <c r="C147" t="s">
        <v>153</v>
      </c>
      <c r="D147">
        <v>13965</v>
      </c>
      <c r="F147">
        <v>14205</v>
      </c>
    </row>
    <row r="148" spans="2:7" x14ac:dyDescent="0.25">
      <c r="B148" s="29">
        <v>44098</v>
      </c>
      <c r="C148" t="s">
        <v>168</v>
      </c>
      <c r="D148">
        <v>-28080</v>
      </c>
      <c r="F148">
        <v>-29175</v>
      </c>
    </row>
    <row r="149" spans="2:7" x14ac:dyDescent="0.25">
      <c r="B149" s="29">
        <v>44098</v>
      </c>
      <c r="C149" t="s">
        <v>157</v>
      </c>
      <c r="D149">
        <v>39118.75</v>
      </c>
      <c r="E149">
        <v>156475</v>
      </c>
      <c r="F149">
        <v>39050</v>
      </c>
      <c r="G149">
        <v>155925</v>
      </c>
    </row>
    <row r="150" spans="2:7" x14ac:dyDescent="0.25">
      <c r="B150" s="29">
        <v>44098</v>
      </c>
      <c r="C150" t="s">
        <v>172</v>
      </c>
      <c r="D150">
        <v>-103482.5</v>
      </c>
      <c r="E150">
        <v>-413930</v>
      </c>
      <c r="F150">
        <v>-103853.75000000006</v>
      </c>
      <c r="G150">
        <v>-414865.00000000023</v>
      </c>
    </row>
    <row r="151" spans="2:7" x14ac:dyDescent="0.25">
      <c r="B151" s="29">
        <v>44098</v>
      </c>
      <c r="C151" t="s">
        <v>185</v>
      </c>
      <c r="E151">
        <v>80000</v>
      </c>
      <c r="G151">
        <v>76800</v>
      </c>
    </row>
    <row r="152" spans="2:7" x14ac:dyDescent="0.25">
      <c r="B152" s="29">
        <v>44098</v>
      </c>
      <c r="C152" t="s">
        <v>180</v>
      </c>
      <c r="E152">
        <v>-151200</v>
      </c>
      <c r="G152">
        <v>-153480</v>
      </c>
    </row>
    <row r="153" spans="2:7" x14ac:dyDescent="0.25">
      <c r="B153" s="29">
        <v>44098</v>
      </c>
      <c r="C153" t="s">
        <v>155</v>
      </c>
      <c r="D153">
        <v>-1620</v>
      </c>
      <c r="F153">
        <v>-1620</v>
      </c>
    </row>
    <row r="154" spans="2:7" x14ac:dyDescent="0.25">
      <c r="B154" s="29">
        <v>44098</v>
      </c>
      <c r="C154" t="s">
        <v>170</v>
      </c>
      <c r="D154">
        <v>43560</v>
      </c>
      <c r="F154">
        <v>44220</v>
      </c>
    </row>
    <row r="155" spans="2:7" x14ac:dyDescent="0.25">
      <c r="B155" s="29">
        <v>44098</v>
      </c>
      <c r="C155" t="s">
        <v>156</v>
      </c>
      <c r="D155">
        <v>31100</v>
      </c>
      <c r="E155">
        <v>93300</v>
      </c>
      <c r="F155">
        <v>30739.999999999996</v>
      </c>
      <c r="G155">
        <v>91080</v>
      </c>
    </row>
    <row r="156" spans="2:7" x14ac:dyDescent="0.25">
      <c r="B156" s="29">
        <v>44098</v>
      </c>
      <c r="C156" t="s">
        <v>171</v>
      </c>
      <c r="D156">
        <v>-84800.000000000058</v>
      </c>
      <c r="E156">
        <v>-254400</v>
      </c>
      <c r="F156">
        <v>-84630</v>
      </c>
      <c r="G156">
        <v>-251790</v>
      </c>
    </row>
    <row r="157" spans="2:7" x14ac:dyDescent="0.25">
      <c r="B157" s="29">
        <v>44098</v>
      </c>
      <c r="C157" t="s">
        <v>160</v>
      </c>
      <c r="D157">
        <v>15002.5</v>
      </c>
      <c r="F157">
        <v>31917.5</v>
      </c>
    </row>
    <row r="158" spans="2:7" x14ac:dyDescent="0.25">
      <c r="B158" s="29">
        <v>44098</v>
      </c>
      <c r="C158" t="s">
        <v>175</v>
      </c>
      <c r="D158">
        <v>-1912.5</v>
      </c>
      <c r="F158">
        <v>-1700</v>
      </c>
    </row>
    <row r="159" spans="2:7" x14ac:dyDescent="0.25">
      <c r="B159" s="29">
        <v>44098</v>
      </c>
      <c r="C159" t="s">
        <v>154</v>
      </c>
      <c r="D159">
        <v>25000</v>
      </c>
      <c r="F159">
        <v>25255</v>
      </c>
    </row>
    <row r="160" spans="2:7" x14ac:dyDescent="0.25">
      <c r="B160" s="29">
        <v>44098</v>
      </c>
      <c r="C160" t="s">
        <v>169</v>
      </c>
      <c r="D160">
        <v>-81020</v>
      </c>
      <c r="F160">
        <v>-81645</v>
      </c>
    </row>
    <row r="161" spans="2:13" x14ac:dyDescent="0.25">
      <c r="B161" s="29">
        <v>44098</v>
      </c>
      <c r="C161" t="s">
        <v>148</v>
      </c>
      <c r="D161">
        <v>616581</v>
      </c>
      <c r="F161">
        <v>616287</v>
      </c>
    </row>
    <row r="162" spans="2:13" x14ac:dyDescent="0.25">
      <c r="B162" s="29">
        <v>44098</v>
      </c>
      <c r="C162" t="s">
        <v>182</v>
      </c>
      <c r="E162">
        <v>1168584.25</v>
      </c>
      <c r="G162">
        <v>1165860</v>
      </c>
    </row>
    <row r="163" spans="2:13" x14ac:dyDescent="0.25">
      <c r="B163" s="29">
        <v>44098</v>
      </c>
      <c r="C163" t="s">
        <v>149</v>
      </c>
      <c r="D163">
        <v>25553</v>
      </c>
      <c r="F163">
        <v>26058</v>
      </c>
    </row>
    <row r="164" spans="2:13" x14ac:dyDescent="0.25">
      <c r="B164" s="29">
        <v>44098</v>
      </c>
      <c r="C164" t="s">
        <v>164</v>
      </c>
      <c r="D164">
        <v>56105.5</v>
      </c>
      <c r="F164">
        <v>56509.5</v>
      </c>
    </row>
    <row r="165" spans="2:13" x14ac:dyDescent="0.25">
      <c r="B165" s="29">
        <v>44098</v>
      </c>
      <c r="C165" t="s">
        <v>184</v>
      </c>
      <c r="E165">
        <v>47850</v>
      </c>
      <c r="G165">
        <v>47250</v>
      </c>
    </row>
    <row r="166" spans="2:13" x14ac:dyDescent="0.25">
      <c r="B166" s="29">
        <v>44098</v>
      </c>
      <c r="C166" t="s">
        <v>179</v>
      </c>
      <c r="E166">
        <v>-146550</v>
      </c>
      <c r="G166">
        <v>-147300</v>
      </c>
    </row>
    <row r="167" spans="2:13" x14ac:dyDescent="0.25">
      <c r="B167" s="29">
        <v>44098</v>
      </c>
      <c r="C167" t="s">
        <v>159</v>
      </c>
      <c r="D167">
        <v>29495.000000000004</v>
      </c>
      <c r="F167">
        <v>29070.000000000004</v>
      </c>
    </row>
    <row r="168" spans="2:13" x14ac:dyDescent="0.25">
      <c r="B168" s="29">
        <v>44098</v>
      </c>
      <c r="C168" t="s">
        <v>174</v>
      </c>
      <c r="D168">
        <v>-141015</v>
      </c>
      <c r="F168">
        <v>-141440</v>
      </c>
    </row>
    <row r="169" spans="2:13" x14ac:dyDescent="0.25">
      <c r="B169" s="29">
        <v>44098</v>
      </c>
      <c r="C169" t="s">
        <v>150</v>
      </c>
      <c r="D169">
        <v>-4545</v>
      </c>
      <c r="F169">
        <v>-4425</v>
      </c>
    </row>
    <row r="170" spans="2:13" x14ac:dyDescent="0.25">
      <c r="B170" s="29">
        <v>44098</v>
      </c>
      <c r="C170" t="s">
        <v>165</v>
      </c>
      <c r="D170">
        <v>24030</v>
      </c>
      <c r="F170">
        <v>24060</v>
      </c>
    </row>
    <row r="171" spans="2:13" x14ac:dyDescent="0.25">
      <c r="B171" s="16"/>
      <c r="C171" s="26" t="s">
        <v>186</v>
      </c>
      <c r="D171" s="27">
        <f>SUM(D133:D170)</f>
        <v>273864.39999999985</v>
      </c>
      <c r="E171" s="27">
        <f t="shared" ref="E171:G171" si="3">SUM(E133:E170)</f>
        <v>218617.25</v>
      </c>
      <c r="F171" s="27">
        <f t="shared" si="3"/>
        <v>285658.47142857162</v>
      </c>
      <c r="G171" s="27">
        <f t="shared" si="3"/>
        <v>224442.50000000023</v>
      </c>
    </row>
    <row r="173" spans="2:13" x14ac:dyDescent="0.25">
      <c r="B173" s="30" t="s">
        <v>2</v>
      </c>
      <c r="C173" s="30" t="s">
        <v>14</v>
      </c>
      <c r="D173" s="30" t="s">
        <v>27</v>
      </c>
      <c r="E173" s="30" t="s">
        <v>97</v>
      </c>
      <c r="F173" s="30" t="s">
        <v>204</v>
      </c>
      <c r="G173" s="30" t="s">
        <v>205</v>
      </c>
      <c r="H173" s="30" t="s">
        <v>144</v>
      </c>
      <c r="I173" s="30" t="s">
        <v>145</v>
      </c>
      <c r="J173" s="30" t="s">
        <v>210</v>
      </c>
      <c r="K173" s="30" t="s">
        <v>211</v>
      </c>
      <c r="L173" s="30" t="s">
        <v>212</v>
      </c>
      <c r="M173" s="30" t="s">
        <v>213</v>
      </c>
    </row>
    <row r="174" spans="2:13" x14ac:dyDescent="0.25">
      <c r="B174" s="29">
        <v>44133</v>
      </c>
      <c r="C174" t="s">
        <v>206</v>
      </c>
    </row>
    <row r="175" spans="2:13" x14ac:dyDescent="0.25">
      <c r="B175" s="29">
        <v>44133</v>
      </c>
      <c r="C175" t="s">
        <v>178</v>
      </c>
    </row>
    <row r="176" spans="2:13" x14ac:dyDescent="0.25">
      <c r="B176" s="29">
        <v>44133</v>
      </c>
      <c r="C176" t="s">
        <v>197</v>
      </c>
    </row>
    <row r="177" spans="2:3" x14ac:dyDescent="0.25">
      <c r="B177" s="29">
        <v>44133</v>
      </c>
      <c r="C177" t="s">
        <v>173</v>
      </c>
    </row>
    <row r="178" spans="2:3" x14ac:dyDescent="0.25">
      <c r="B178" s="29">
        <v>44133</v>
      </c>
      <c r="C178" t="s">
        <v>201</v>
      </c>
    </row>
    <row r="179" spans="2:3" x14ac:dyDescent="0.25">
      <c r="B179" s="29">
        <v>44133</v>
      </c>
      <c r="C179" t="s">
        <v>177</v>
      </c>
    </row>
    <row r="180" spans="2:3" x14ac:dyDescent="0.25">
      <c r="B180" s="29">
        <v>44133</v>
      </c>
      <c r="C180" t="s">
        <v>200</v>
      </c>
    </row>
    <row r="181" spans="2:3" x14ac:dyDescent="0.25">
      <c r="B181" s="29">
        <v>44133</v>
      </c>
      <c r="C181" t="s">
        <v>176</v>
      </c>
    </row>
    <row r="182" spans="2:3" x14ac:dyDescent="0.25">
      <c r="B182" s="29">
        <v>44133</v>
      </c>
      <c r="C182" t="s">
        <v>191</v>
      </c>
    </row>
    <row r="183" spans="2:3" x14ac:dyDescent="0.25">
      <c r="B183" s="29">
        <v>44133</v>
      </c>
      <c r="C183" t="s">
        <v>167</v>
      </c>
    </row>
    <row r="184" spans="2:3" x14ac:dyDescent="0.25">
      <c r="B184" s="29">
        <v>44133</v>
      </c>
      <c r="C184" t="s">
        <v>190</v>
      </c>
    </row>
    <row r="185" spans="2:3" x14ac:dyDescent="0.25">
      <c r="B185" s="29">
        <v>44133</v>
      </c>
      <c r="C185" t="s">
        <v>166</v>
      </c>
    </row>
    <row r="186" spans="2:3" x14ac:dyDescent="0.25">
      <c r="B186" s="29">
        <v>44133</v>
      </c>
      <c r="C186" t="s">
        <v>202</v>
      </c>
    </row>
    <row r="187" spans="2:3" x14ac:dyDescent="0.25">
      <c r="B187" s="29">
        <v>44133</v>
      </c>
      <c r="C187" t="s">
        <v>181</v>
      </c>
    </row>
    <row r="188" spans="2:3" x14ac:dyDescent="0.25">
      <c r="B188" s="29">
        <v>44133</v>
      </c>
      <c r="C188" t="s">
        <v>192</v>
      </c>
    </row>
    <row r="189" spans="2:3" x14ac:dyDescent="0.25">
      <c r="B189" s="29">
        <v>44133</v>
      </c>
      <c r="C189" t="s">
        <v>168</v>
      </c>
    </row>
    <row r="190" spans="2:3" x14ac:dyDescent="0.25">
      <c r="B190" s="29">
        <v>44133</v>
      </c>
      <c r="C190" t="s">
        <v>196</v>
      </c>
    </row>
    <row r="191" spans="2:3" x14ac:dyDescent="0.25">
      <c r="B191" s="29">
        <v>44133</v>
      </c>
      <c r="C191" t="s">
        <v>172</v>
      </c>
    </row>
    <row r="192" spans="2:3" x14ac:dyDescent="0.25">
      <c r="B192" s="29">
        <v>44133</v>
      </c>
      <c r="C192" t="s">
        <v>208</v>
      </c>
    </row>
    <row r="193" spans="2:3" x14ac:dyDescent="0.25">
      <c r="B193" s="29">
        <v>44133</v>
      </c>
      <c r="C193" t="s">
        <v>180</v>
      </c>
    </row>
    <row r="194" spans="2:3" x14ac:dyDescent="0.25">
      <c r="B194" s="29">
        <v>44133</v>
      </c>
      <c r="C194" t="s">
        <v>194</v>
      </c>
    </row>
    <row r="195" spans="2:3" x14ac:dyDescent="0.25">
      <c r="B195" s="29">
        <v>44133</v>
      </c>
      <c r="C195" t="s">
        <v>170</v>
      </c>
    </row>
    <row r="196" spans="2:3" x14ac:dyDescent="0.25">
      <c r="B196" s="29">
        <v>44133</v>
      </c>
      <c r="C196" t="s">
        <v>195</v>
      </c>
    </row>
    <row r="197" spans="2:3" x14ac:dyDescent="0.25">
      <c r="B197" s="29">
        <v>44133</v>
      </c>
      <c r="C197" t="s">
        <v>171</v>
      </c>
    </row>
    <row r="198" spans="2:3" x14ac:dyDescent="0.25">
      <c r="B198" s="29">
        <v>44133</v>
      </c>
      <c r="C198" t="s">
        <v>199</v>
      </c>
    </row>
    <row r="199" spans="2:3" x14ac:dyDescent="0.25">
      <c r="B199" s="29">
        <v>44133</v>
      </c>
      <c r="C199" t="s">
        <v>175</v>
      </c>
    </row>
    <row r="200" spans="2:3" x14ac:dyDescent="0.25">
      <c r="B200" s="29">
        <v>44133</v>
      </c>
      <c r="C200" t="s">
        <v>193</v>
      </c>
    </row>
    <row r="201" spans="2:3" x14ac:dyDescent="0.25">
      <c r="B201" s="29">
        <v>44133</v>
      </c>
      <c r="C201" t="s">
        <v>169</v>
      </c>
    </row>
    <row r="202" spans="2:3" x14ac:dyDescent="0.25">
      <c r="B202" s="29">
        <v>44133</v>
      </c>
      <c r="C202" t="s">
        <v>187</v>
      </c>
    </row>
    <row r="203" spans="2:3" x14ac:dyDescent="0.25">
      <c r="B203" s="29">
        <v>44133</v>
      </c>
      <c r="C203" t="s">
        <v>203</v>
      </c>
    </row>
    <row r="204" spans="2:3" x14ac:dyDescent="0.25">
      <c r="B204" s="29">
        <v>44133</v>
      </c>
      <c r="C204" t="s">
        <v>188</v>
      </c>
    </row>
    <row r="205" spans="2:3" x14ac:dyDescent="0.25">
      <c r="B205" s="29">
        <v>44133</v>
      </c>
      <c r="C205" t="s">
        <v>164</v>
      </c>
    </row>
    <row r="206" spans="2:3" x14ac:dyDescent="0.25">
      <c r="B206" s="29">
        <v>44133</v>
      </c>
      <c r="C206" t="s">
        <v>207</v>
      </c>
    </row>
    <row r="207" spans="2:3" x14ac:dyDescent="0.25">
      <c r="B207" s="29">
        <v>44133</v>
      </c>
      <c r="C207" t="s">
        <v>179</v>
      </c>
    </row>
    <row r="208" spans="2:3" x14ac:dyDescent="0.25">
      <c r="B208" s="29">
        <v>44133</v>
      </c>
      <c r="C208" t="s">
        <v>198</v>
      </c>
    </row>
    <row r="209" spans="2:9" x14ac:dyDescent="0.25">
      <c r="B209" s="29">
        <v>44133</v>
      </c>
      <c r="C209" t="s">
        <v>174</v>
      </c>
    </row>
    <row r="210" spans="2:9" x14ac:dyDescent="0.25">
      <c r="B210" s="29">
        <v>44133</v>
      </c>
      <c r="C210" t="s">
        <v>189</v>
      </c>
    </row>
    <row r="211" spans="2:9" x14ac:dyDescent="0.25">
      <c r="B211" s="29">
        <v>44133</v>
      </c>
      <c r="C211" t="s">
        <v>165</v>
      </c>
    </row>
    <row r="212" spans="2:9" x14ac:dyDescent="0.25">
      <c r="B212" s="16"/>
      <c r="C212" s="26" t="s">
        <v>209</v>
      </c>
      <c r="D212" s="27">
        <f>SUM(D174:D211)</f>
        <v>0</v>
      </c>
      <c r="E212" s="27">
        <f t="shared" ref="E212:G212" si="4">SUM(E174:E211)</f>
        <v>0</v>
      </c>
      <c r="F212" s="27">
        <f t="shared" si="4"/>
        <v>0</v>
      </c>
      <c r="G212" s="27">
        <f t="shared" si="4"/>
        <v>0</v>
      </c>
      <c r="H212" s="27">
        <f t="shared" ref="H212:I212" si="5">SUM(H174:H211)</f>
        <v>0</v>
      </c>
      <c r="I212" s="27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D128"/>
  <sheetViews>
    <sheetView workbookViewId="0">
      <selection activeCell="B6" sqref="B6"/>
    </sheetView>
  </sheetViews>
  <sheetFormatPr defaultRowHeight="15" x14ac:dyDescent="0.25"/>
  <cols>
    <col min="2" max="2" width="15.7109375" customWidth="1"/>
  </cols>
  <sheetData>
    <row r="2" spans="1:4" x14ac:dyDescent="0.25">
      <c r="A2">
        <v>1</v>
      </c>
      <c r="B2" s="14" t="s">
        <v>222</v>
      </c>
      <c r="C2">
        <v>1</v>
      </c>
    </row>
    <row r="3" spans="1:4" x14ac:dyDescent="0.25">
      <c r="A3">
        <v>2</v>
      </c>
      <c r="B3" s="14" t="s">
        <v>326</v>
      </c>
      <c r="C3">
        <v>1</v>
      </c>
    </row>
    <row r="4" spans="1:4" x14ac:dyDescent="0.25">
      <c r="A4">
        <v>3</v>
      </c>
      <c r="B4" s="14" t="s">
        <v>274</v>
      </c>
      <c r="C4">
        <v>1</v>
      </c>
    </row>
    <row r="5" spans="1:4" x14ac:dyDescent="0.25">
      <c r="A5">
        <v>4</v>
      </c>
      <c r="B5" s="14" t="s">
        <v>275</v>
      </c>
      <c r="C5">
        <v>1</v>
      </c>
    </row>
    <row r="6" spans="1:4" x14ac:dyDescent="0.25">
      <c r="A6">
        <v>5</v>
      </c>
      <c r="B6" s="14" t="s">
        <v>276</v>
      </c>
      <c r="C6">
        <v>1</v>
      </c>
    </row>
    <row r="7" spans="1:4" x14ac:dyDescent="0.25">
      <c r="A7">
        <v>6</v>
      </c>
      <c r="B7" s="14" t="s">
        <v>345</v>
      </c>
      <c r="C7">
        <v>1</v>
      </c>
      <c r="D7" t="s">
        <v>343</v>
      </c>
    </row>
    <row r="8" spans="1:4" x14ac:dyDescent="0.25">
      <c r="A8">
        <v>7</v>
      </c>
      <c r="B8" s="14" t="s">
        <v>344</v>
      </c>
      <c r="C8">
        <v>1</v>
      </c>
      <c r="D8" t="s">
        <v>343</v>
      </c>
    </row>
    <row r="9" spans="1:4" x14ac:dyDescent="0.25">
      <c r="A9">
        <v>8</v>
      </c>
      <c r="B9" s="14" t="s">
        <v>346</v>
      </c>
      <c r="C9">
        <v>1</v>
      </c>
      <c r="D9" t="s">
        <v>343</v>
      </c>
    </row>
    <row r="10" spans="1:4" x14ac:dyDescent="0.25">
      <c r="B10" s="14"/>
    </row>
    <row r="11" spans="1:4" x14ac:dyDescent="0.25">
      <c r="B11" s="14"/>
    </row>
    <row r="12" spans="1:4" x14ac:dyDescent="0.25">
      <c r="B12" s="14"/>
    </row>
    <row r="13" spans="1:4" x14ac:dyDescent="0.25">
      <c r="B13" s="14"/>
    </row>
    <row r="14" spans="1:4" x14ac:dyDescent="0.25">
      <c r="B14" s="14"/>
    </row>
    <row r="15" spans="1:4" x14ac:dyDescent="0.25">
      <c r="B15" s="14"/>
    </row>
    <row r="16" spans="1:4" x14ac:dyDescent="0.25">
      <c r="B16" s="14"/>
    </row>
    <row r="17" spans="2:2" x14ac:dyDescent="0.25">
      <c r="B17" s="14"/>
    </row>
    <row r="18" spans="2:2" x14ac:dyDescent="0.25">
      <c r="B18" s="14"/>
    </row>
    <row r="19" spans="2:2" x14ac:dyDescent="0.25">
      <c r="B19" s="14"/>
    </row>
    <row r="20" spans="2:2" x14ac:dyDescent="0.25">
      <c r="B20" s="14"/>
    </row>
    <row r="21" spans="2:2" x14ac:dyDescent="0.25">
      <c r="B21" s="14"/>
    </row>
    <row r="22" spans="2:2" x14ac:dyDescent="0.25">
      <c r="B22" s="14"/>
    </row>
    <row r="23" spans="2:2" x14ac:dyDescent="0.25">
      <c r="B23" s="14"/>
    </row>
    <row r="24" spans="2:2" x14ac:dyDescent="0.25">
      <c r="B24" s="14"/>
    </row>
    <row r="25" spans="2:2" x14ac:dyDescent="0.25">
      <c r="B25" s="14"/>
    </row>
    <row r="26" spans="2:2" x14ac:dyDescent="0.25">
      <c r="B26" s="14"/>
    </row>
    <row r="27" spans="2:2" x14ac:dyDescent="0.25">
      <c r="B27" s="14"/>
    </row>
    <row r="28" spans="2:2" x14ac:dyDescent="0.25">
      <c r="B28" s="14"/>
    </row>
    <row r="29" spans="2:2" x14ac:dyDescent="0.25">
      <c r="B29" s="14"/>
    </row>
    <row r="30" spans="2:2" x14ac:dyDescent="0.25">
      <c r="B30" s="14"/>
    </row>
    <row r="31" spans="2:2" x14ac:dyDescent="0.25">
      <c r="B31" s="14"/>
    </row>
    <row r="32" spans="2:2" x14ac:dyDescent="0.25">
      <c r="B32" s="14"/>
    </row>
    <row r="33" spans="2:2" x14ac:dyDescent="0.25">
      <c r="B33" s="14"/>
    </row>
    <row r="34" spans="2:2" x14ac:dyDescent="0.25">
      <c r="B34" s="14"/>
    </row>
    <row r="35" spans="2:2" x14ac:dyDescent="0.25">
      <c r="B35" s="14"/>
    </row>
    <row r="36" spans="2:2" x14ac:dyDescent="0.25">
      <c r="B36" s="14"/>
    </row>
    <row r="37" spans="2:2" x14ac:dyDescent="0.25">
      <c r="B37" s="14"/>
    </row>
    <row r="38" spans="2:2" x14ac:dyDescent="0.25">
      <c r="B38" s="14"/>
    </row>
    <row r="39" spans="2:2" x14ac:dyDescent="0.25">
      <c r="B39" s="14"/>
    </row>
    <row r="40" spans="2:2" x14ac:dyDescent="0.25">
      <c r="B40" s="14"/>
    </row>
    <row r="41" spans="2:2" x14ac:dyDescent="0.25">
      <c r="B41" s="14"/>
    </row>
    <row r="42" spans="2:2" x14ac:dyDescent="0.25">
      <c r="B42" s="14"/>
    </row>
    <row r="43" spans="2:2" x14ac:dyDescent="0.25">
      <c r="B43" s="14"/>
    </row>
    <row r="44" spans="2:2" x14ac:dyDescent="0.25">
      <c r="B44" s="14"/>
    </row>
    <row r="45" spans="2:2" x14ac:dyDescent="0.25">
      <c r="B45" s="14"/>
    </row>
    <row r="46" spans="2:2" x14ac:dyDescent="0.25">
      <c r="B46" s="14"/>
    </row>
    <row r="47" spans="2:2" x14ac:dyDescent="0.25">
      <c r="B47" s="14"/>
    </row>
    <row r="48" spans="2:2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  <row r="96" spans="2:2" x14ac:dyDescent="0.25">
      <c r="B96" s="14"/>
    </row>
    <row r="97" spans="2:2" x14ac:dyDescent="0.25">
      <c r="B97" s="14"/>
    </row>
    <row r="98" spans="2:2" x14ac:dyDescent="0.25">
      <c r="B98" s="14"/>
    </row>
    <row r="99" spans="2:2" x14ac:dyDescent="0.25">
      <c r="B99" s="14"/>
    </row>
    <row r="100" spans="2:2" x14ac:dyDescent="0.25">
      <c r="B100" s="14"/>
    </row>
    <row r="101" spans="2:2" x14ac:dyDescent="0.25">
      <c r="B101" s="14"/>
    </row>
    <row r="102" spans="2:2" x14ac:dyDescent="0.25">
      <c r="B102" s="14"/>
    </row>
    <row r="103" spans="2:2" x14ac:dyDescent="0.25">
      <c r="B103" s="14"/>
    </row>
    <row r="104" spans="2:2" x14ac:dyDescent="0.25">
      <c r="B104" s="14"/>
    </row>
    <row r="105" spans="2:2" x14ac:dyDescent="0.25">
      <c r="B105" s="14"/>
    </row>
    <row r="106" spans="2:2" x14ac:dyDescent="0.25">
      <c r="B106" s="14"/>
    </row>
    <row r="107" spans="2:2" x14ac:dyDescent="0.25">
      <c r="B107" s="14"/>
    </row>
    <row r="108" spans="2:2" x14ac:dyDescent="0.25">
      <c r="B108" s="14"/>
    </row>
    <row r="109" spans="2:2" x14ac:dyDescent="0.25">
      <c r="B109" s="14"/>
    </row>
    <row r="110" spans="2:2" x14ac:dyDescent="0.25">
      <c r="B110" s="14"/>
    </row>
    <row r="111" spans="2:2" x14ac:dyDescent="0.25">
      <c r="B111" s="14"/>
    </row>
    <row r="112" spans="2:2" x14ac:dyDescent="0.25">
      <c r="B112" s="14"/>
    </row>
    <row r="113" spans="2:2" x14ac:dyDescent="0.25">
      <c r="B113" s="14"/>
    </row>
    <row r="114" spans="2:2" x14ac:dyDescent="0.25">
      <c r="B114" s="14"/>
    </row>
    <row r="115" spans="2:2" x14ac:dyDescent="0.25">
      <c r="B115" s="14"/>
    </row>
    <row r="116" spans="2:2" x14ac:dyDescent="0.25">
      <c r="B116" s="14"/>
    </row>
    <row r="117" spans="2:2" x14ac:dyDescent="0.25">
      <c r="B117" s="14"/>
    </row>
    <row r="118" spans="2:2" x14ac:dyDescent="0.25">
      <c r="B118" s="14"/>
    </row>
    <row r="119" spans="2:2" x14ac:dyDescent="0.25">
      <c r="B119" s="14"/>
    </row>
    <row r="120" spans="2:2" x14ac:dyDescent="0.25">
      <c r="B120" s="14"/>
    </row>
    <row r="121" spans="2:2" x14ac:dyDescent="0.25">
      <c r="B121" s="14"/>
    </row>
    <row r="122" spans="2:2" x14ac:dyDescent="0.25">
      <c r="B122" s="14"/>
    </row>
    <row r="123" spans="2:2" x14ac:dyDescent="0.25">
      <c r="B123" s="14"/>
    </row>
    <row r="124" spans="2:2" x14ac:dyDescent="0.25">
      <c r="B124" s="14"/>
    </row>
    <row r="125" spans="2:2" x14ac:dyDescent="0.25">
      <c r="B125" s="14"/>
    </row>
    <row r="126" spans="2:2" x14ac:dyDescent="0.25">
      <c r="B126" s="14"/>
    </row>
    <row r="127" spans="2:2" x14ac:dyDescent="0.25">
      <c r="B127" s="14"/>
    </row>
    <row r="128" spans="2:2" x14ac:dyDescent="0.25">
      <c r="B12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750"/>
  <sheetViews>
    <sheetView zoomScale="85" zoomScaleNormal="85" workbookViewId="0">
      <selection activeCell="B3" sqref="B3"/>
    </sheetView>
  </sheetViews>
  <sheetFormatPr defaultRowHeight="15" x14ac:dyDescent="0.25"/>
  <cols>
    <col min="2" max="2" width="12.85546875" style="1" bestFit="1" customWidth="1"/>
    <col min="3" max="4" width="10.7109375" style="1" customWidth="1"/>
    <col min="5" max="5" width="31.5703125" style="1" bestFit="1" customWidth="1"/>
    <col min="6" max="6" width="7.7109375" style="1" customWidth="1"/>
    <col min="7" max="7" width="7.7109375" style="2" customWidth="1"/>
    <col min="8" max="8" width="14.85546875" style="3" customWidth="1"/>
    <col min="9" max="9" width="11.42578125" style="4" customWidth="1"/>
    <col min="10" max="10" width="18" style="5" customWidth="1"/>
    <col min="11" max="11" width="7.7109375" style="1" customWidth="1"/>
    <col min="13" max="13" width="15.7109375" customWidth="1"/>
  </cols>
  <sheetData>
    <row r="1" spans="2:13" x14ac:dyDescent="0.25">
      <c r="B1" s="1" t="s">
        <v>0</v>
      </c>
    </row>
    <row r="2" spans="2:13" x14ac:dyDescent="0.25">
      <c r="B2" s="6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11" t="s">
        <v>8</v>
      </c>
      <c r="J2" s="11" t="s">
        <v>9</v>
      </c>
      <c r="K2" s="10" t="s">
        <v>16</v>
      </c>
      <c r="L2" s="10" t="s">
        <v>12</v>
      </c>
      <c r="M2" s="10" t="s">
        <v>13</v>
      </c>
    </row>
    <row r="3" spans="2:13" x14ac:dyDescent="0.25">
      <c r="B3" s="33" t="s">
        <v>222</v>
      </c>
      <c r="C3" s="34">
        <v>44133</v>
      </c>
      <c r="D3" s="34">
        <v>44131</v>
      </c>
      <c r="E3" s="1" t="s">
        <v>221</v>
      </c>
      <c r="F3">
        <v>21</v>
      </c>
      <c r="G3">
        <v>-2</v>
      </c>
      <c r="H3" s="35">
        <v>585.77</v>
      </c>
      <c r="I3" s="35"/>
      <c r="J3" s="36"/>
      <c r="K3" s="37">
        <v>1100</v>
      </c>
      <c r="L3" s="16">
        <f t="shared" ref="L3:L66" si="0">K3*G3</f>
        <v>-2200</v>
      </c>
      <c r="M3" s="17">
        <f t="shared" ref="M3:M66" si="1">IF(L3="","",-L3*H3)</f>
        <v>1288694</v>
      </c>
    </row>
    <row r="4" spans="2:13" x14ac:dyDescent="0.25">
      <c r="B4" s="33" t="s">
        <v>222</v>
      </c>
      <c r="C4" s="34">
        <v>44133</v>
      </c>
      <c r="D4" s="34">
        <v>44131</v>
      </c>
      <c r="E4" s="1" t="s">
        <v>223</v>
      </c>
      <c r="F4">
        <v>21</v>
      </c>
      <c r="G4">
        <v>-1</v>
      </c>
      <c r="H4" s="35">
        <v>17030.099999999999</v>
      </c>
      <c r="I4" s="35"/>
      <c r="J4" s="36"/>
      <c r="K4" s="37">
        <v>50</v>
      </c>
      <c r="L4" s="16">
        <f t="shared" si="0"/>
        <v>-50</v>
      </c>
      <c r="M4" s="17">
        <f t="shared" si="1"/>
        <v>851504.99999999988</v>
      </c>
    </row>
    <row r="5" spans="2:13" x14ac:dyDescent="0.25">
      <c r="B5" s="33" t="s">
        <v>222</v>
      </c>
      <c r="C5" s="34">
        <v>44133</v>
      </c>
      <c r="D5" s="34">
        <v>44131</v>
      </c>
      <c r="E5" s="1" t="s">
        <v>217</v>
      </c>
      <c r="F5">
        <v>21</v>
      </c>
      <c r="G5">
        <v>-2</v>
      </c>
      <c r="H5" s="35">
        <v>1571.5</v>
      </c>
      <c r="I5" s="35"/>
      <c r="J5" s="36"/>
      <c r="K5" s="37">
        <v>400</v>
      </c>
      <c r="L5" s="16">
        <f t="shared" si="0"/>
        <v>-800</v>
      </c>
      <c r="M5" s="17">
        <f t="shared" si="1"/>
        <v>1257200</v>
      </c>
    </row>
    <row r="6" spans="2:13" x14ac:dyDescent="0.25">
      <c r="B6" s="33" t="s">
        <v>222</v>
      </c>
      <c r="C6" s="34">
        <v>44133</v>
      </c>
      <c r="D6" s="34">
        <v>44131</v>
      </c>
      <c r="E6" s="1" t="s">
        <v>220</v>
      </c>
      <c r="F6">
        <v>21</v>
      </c>
      <c r="G6">
        <v>-2</v>
      </c>
      <c r="H6" s="35">
        <v>613.73</v>
      </c>
      <c r="I6" s="35"/>
      <c r="J6" s="36"/>
      <c r="K6" s="37">
        <v>800</v>
      </c>
      <c r="L6" s="16">
        <f t="shared" si="0"/>
        <v>-1600</v>
      </c>
      <c r="M6" s="17">
        <f t="shared" si="1"/>
        <v>981968</v>
      </c>
    </row>
    <row r="7" spans="2:13" x14ac:dyDescent="0.25">
      <c r="B7" s="33" t="s">
        <v>222</v>
      </c>
      <c r="C7" s="34">
        <v>44133</v>
      </c>
      <c r="D7" s="34">
        <v>44131</v>
      </c>
      <c r="E7" s="1" t="s">
        <v>224</v>
      </c>
      <c r="F7">
        <v>21</v>
      </c>
      <c r="G7">
        <v>-1</v>
      </c>
      <c r="H7" s="35">
        <v>174.15</v>
      </c>
      <c r="I7" s="35"/>
      <c r="J7" s="36"/>
      <c r="K7" s="37">
        <v>4000</v>
      </c>
      <c r="L7" s="16">
        <f t="shared" si="0"/>
        <v>-4000</v>
      </c>
      <c r="M7" s="17">
        <f t="shared" si="1"/>
        <v>696600</v>
      </c>
    </row>
    <row r="8" spans="2:13" x14ac:dyDescent="0.25">
      <c r="B8" s="33" t="s">
        <v>222</v>
      </c>
      <c r="C8" s="34">
        <v>44133</v>
      </c>
      <c r="D8" s="34">
        <v>44131</v>
      </c>
      <c r="E8" s="1" t="s">
        <v>225</v>
      </c>
      <c r="F8">
        <v>21</v>
      </c>
      <c r="G8">
        <v>-2</v>
      </c>
      <c r="H8" s="35">
        <v>976.73</v>
      </c>
      <c r="I8" s="35"/>
      <c r="J8" s="36"/>
      <c r="K8" s="37">
        <v>550</v>
      </c>
      <c r="L8" s="16">
        <f t="shared" si="0"/>
        <v>-1100</v>
      </c>
      <c r="M8" s="17">
        <f t="shared" si="1"/>
        <v>1074403</v>
      </c>
    </row>
    <row r="9" spans="2:13" x14ac:dyDescent="0.25">
      <c r="B9" s="33" t="s">
        <v>222</v>
      </c>
      <c r="C9" s="34">
        <v>44133</v>
      </c>
      <c r="D9" s="34">
        <v>44131</v>
      </c>
      <c r="E9" s="1" t="s">
        <v>216</v>
      </c>
      <c r="F9">
        <v>21</v>
      </c>
      <c r="G9">
        <v>-1</v>
      </c>
      <c r="H9" s="35">
        <v>2162.9</v>
      </c>
      <c r="I9" s="35"/>
      <c r="J9" s="36"/>
      <c r="K9" s="37">
        <v>300</v>
      </c>
      <c r="L9" s="16">
        <f t="shared" si="0"/>
        <v>-300</v>
      </c>
      <c r="M9" s="17">
        <f t="shared" si="1"/>
        <v>648870</v>
      </c>
    </row>
    <row r="10" spans="2:13" x14ac:dyDescent="0.25">
      <c r="B10" s="33" t="s">
        <v>222</v>
      </c>
      <c r="C10" s="34">
        <v>44133</v>
      </c>
      <c r="D10" s="34">
        <v>44131</v>
      </c>
      <c r="E10" s="1" t="s">
        <v>226</v>
      </c>
      <c r="F10">
        <v>21</v>
      </c>
      <c r="G10">
        <v>-2</v>
      </c>
      <c r="H10" s="35">
        <v>775.33</v>
      </c>
      <c r="I10" s="35"/>
      <c r="J10" s="36"/>
      <c r="K10" s="37">
        <v>750</v>
      </c>
      <c r="L10" s="16">
        <f t="shared" si="0"/>
        <v>-1500</v>
      </c>
      <c r="M10" s="17">
        <f t="shared" si="1"/>
        <v>1162995</v>
      </c>
    </row>
    <row r="11" spans="2:13" x14ac:dyDescent="0.25">
      <c r="B11" s="33" t="s">
        <v>222</v>
      </c>
      <c r="C11" s="34">
        <v>44133</v>
      </c>
      <c r="D11" s="34">
        <v>44131</v>
      </c>
      <c r="E11" s="1" t="s">
        <v>215</v>
      </c>
      <c r="F11">
        <v>21</v>
      </c>
      <c r="G11">
        <v>-2</v>
      </c>
      <c r="H11" s="35">
        <v>2050.8200000000002</v>
      </c>
      <c r="I11" s="35"/>
      <c r="J11" s="36"/>
      <c r="K11" s="37">
        <v>300</v>
      </c>
      <c r="L11" s="16">
        <f t="shared" si="0"/>
        <v>-600</v>
      </c>
      <c r="M11" s="17">
        <f t="shared" si="1"/>
        <v>1230492</v>
      </c>
    </row>
    <row r="12" spans="2:13" x14ac:dyDescent="0.25">
      <c r="B12" s="33" t="s">
        <v>222</v>
      </c>
      <c r="C12" s="34">
        <v>44133</v>
      </c>
      <c r="D12" s="34">
        <v>44131</v>
      </c>
      <c r="E12" s="1" t="s">
        <v>227</v>
      </c>
      <c r="F12">
        <v>21</v>
      </c>
      <c r="G12">
        <v>-1</v>
      </c>
      <c r="H12" s="35">
        <v>3573</v>
      </c>
      <c r="I12" s="35"/>
      <c r="J12" s="36"/>
      <c r="K12" s="37">
        <v>200</v>
      </c>
      <c r="L12" s="16">
        <f t="shared" si="0"/>
        <v>-200</v>
      </c>
      <c r="M12" s="17">
        <f t="shared" si="1"/>
        <v>714600</v>
      </c>
    </row>
    <row r="13" spans="2:13" x14ac:dyDescent="0.25">
      <c r="B13" s="33" t="s">
        <v>222</v>
      </c>
      <c r="C13" s="34">
        <v>44133</v>
      </c>
      <c r="D13" s="34">
        <v>44131</v>
      </c>
      <c r="E13" s="1" t="s">
        <v>228</v>
      </c>
      <c r="F13">
        <v>21</v>
      </c>
      <c r="G13">
        <v>1</v>
      </c>
      <c r="H13" s="35">
        <v>2921.9</v>
      </c>
      <c r="I13" s="35"/>
      <c r="J13" s="36"/>
      <c r="K13" s="37">
        <v>300</v>
      </c>
      <c r="L13" s="16">
        <f t="shared" si="0"/>
        <v>300</v>
      </c>
      <c r="M13" s="17">
        <f t="shared" si="1"/>
        <v>-876570</v>
      </c>
    </row>
    <row r="14" spans="2:13" x14ac:dyDescent="0.25">
      <c r="B14" s="33" t="s">
        <v>222</v>
      </c>
      <c r="C14" s="34">
        <v>44133</v>
      </c>
      <c r="D14" s="34">
        <v>44131</v>
      </c>
      <c r="E14" s="1" t="s">
        <v>229</v>
      </c>
      <c r="F14">
        <v>21</v>
      </c>
      <c r="G14">
        <v>1</v>
      </c>
      <c r="H14" s="35">
        <v>2946.3</v>
      </c>
      <c r="I14" s="35"/>
      <c r="J14" s="36"/>
      <c r="K14" s="37">
        <v>250</v>
      </c>
      <c r="L14" s="16">
        <f t="shared" si="0"/>
        <v>250</v>
      </c>
      <c r="M14" s="17">
        <f t="shared" si="1"/>
        <v>-736575</v>
      </c>
    </row>
    <row r="15" spans="2:13" x14ac:dyDescent="0.25">
      <c r="B15" s="33" t="s">
        <v>222</v>
      </c>
      <c r="C15" s="34">
        <v>44133</v>
      </c>
      <c r="D15" s="34">
        <v>44131</v>
      </c>
      <c r="E15" s="1" t="s">
        <v>230</v>
      </c>
      <c r="F15">
        <v>21</v>
      </c>
      <c r="G15">
        <v>1</v>
      </c>
      <c r="H15" s="35">
        <v>174.6</v>
      </c>
      <c r="I15" s="35"/>
      <c r="J15" s="36"/>
      <c r="K15" s="37">
        <v>4300</v>
      </c>
      <c r="L15" s="16">
        <f t="shared" si="0"/>
        <v>4300</v>
      </c>
      <c r="M15" s="17">
        <f t="shared" si="1"/>
        <v>-750780</v>
      </c>
    </row>
    <row r="16" spans="2:13" x14ac:dyDescent="0.25">
      <c r="B16" s="33" t="s">
        <v>222</v>
      </c>
      <c r="C16" s="34">
        <v>44133</v>
      </c>
      <c r="D16" s="34">
        <v>44131</v>
      </c>
      <c r="E16" s="1" t="s">
        <v>231</v>
      </c>
      <c r="F16">
        <v>21</v>
      </c>
      <c r="G16">
        <v>1</v>
      </c>
      <c r="H16" s="35">
        <v>595.6</v>
      </c>
      <c r="I16" s="35"/>
      <c r="J16" s="36"/>
      <c r="K16" s="37">
        <v>1400</v>
      </c>
      <c r="L16" s="16">
        <f t="shared" si="0"/>
        <v>1400</v>
      </c>
      <c r="M16" s="17">
        <f t="shared" si="1"/>
        <v>-833840</v>
      </c>
    </row>
    <row r="17" spans="2:13" x14ac:dyDescent="0.25">
      <c r="B17" s="33" t="s">
        <v>222</v>
      </c>
      <c r="C17" s="34">
        <v>44133</v>
      </c>
      <c r="D17" s="34">
        <v>44131</v>
      </c>
      <c r="E17" s="1" t="s">
        <v>232</v>
      </c>
      <c r="F17">
        <v>21</v>
      </c>
      <c r="G17">
        <v>1</v>
      </c>
      <c r="H17" s="35">
        <v>310.14999999999998</v>
      </c>
      <c r="I17" s="35"/>
      <c r="J17" s="36"/>
      <c r="K17" s="37">
        <v>2700</v>
      </c>
      <c r="L17" s="16">
        <f t="shared" si="0"/>
        <v>2700</v>
      </c>
      <c r="M17" s="17">
        <f t="shared" si="1"/>
        <v>-837404.99999999988</v>
      </c>
    </row>
    <row r="18" spans="2:13" x14ac:dyDescent="0.25">
      <c r="B18" s="33" t="s">
        <v>222</v>
      </c>
      <c r="C18" s="34">
        <v>44133</v>
      </c>
      <c r="D18" s="34">
        <v>44131</v>
      </c>
      <c r="E18" s="1" t="s">
        <v>214</v>
      </c>
      <c r="F18">
        <v>21</v>
      </c>
      <c r="G18">
        <v>1</v>
      </c>
      <c r="H18" s="35">
        <v>2046.5</v>
      </c>
      <c r="I18" s="35"/>
      <c r="J18" s="36"/>
      <c r="K18" s="37">
        <v>505</v>
      </c>
      <c r="L18" s="16">
        <f t="shared" si="0"/>
        <v>505</v>
      </c>
      <c r="M18" s="17">
        <f t="shared" si="1"/>
        <v>-1033482.5</v>
      </c>
    </row>
    <row r="19" spans="2:13" x14ac:dyDescent="0.25">
      <c r="B19" s="33" t="s">
        <v>222</v>
      </c>
      <c r="C19" s="34">
        <v>44133</v>
      </c>
      <c r="D19" s="34">
        <v>44131</v>
      </c>
      <c r="E19" s="1" t="s">
        <v>233</v>
      </c>
      <c r="F19">
        <v>21</v>
      </c>
      <c r="G19">
        <v>2</v>
      </c>
      <c r="H19" s="35">
        <v>438.02</v>
      </c>
      <c r="I19" s="35"/>
      <c r="J19" s="36"/>
      <c r="K19" s="37">
        <v>1300</v>
      </c>
      <c r="L19" s="16">
        <f t="shared" si="0"/>
        <v>2600</v>
      </c>
      <c r="M19" s="17">
        <f t="shared" si="1"/>
        <v>-1138852</v>
      </c>
    </row>
    <row r="20" spans="2:13" x14ac:dyDescent="0.25">
      <c r="B20" s="33" t="s">
        <v>222</v>
      </c>
      <c r="C20" s="34">
        <v>44133</v>
      </c>
      <c r="D20" s="34">
        <v>44131</v>
      </c>
      <c r="E20" s="1" t="s">
        <v>218</v>
      </c>
      <c r="F20">
        <v>21</v>
      </c>
      <c r="G20">
        <v>1</v>
      </c>
      <c r="H20" s="35">
        <v>412.4</v>
      </c>
      <c r="I20" s="35"/>
      <c r="J20" s="36"/>
      <c r="K20" s="37">
        <v>1700</v>
      </c>
      <c r="L20" s="16">
        <f t="shared" si="0"/>
        <v>1700</v>
      </c>
      <c r="M20" s="17">
        <f t="shared" si="1"/>
        <v>-701080</v>
      </c>
    </row>
    <row r="21" spans="2:13" x14ac:dyDescent="0.25">
      <c r="B21" s="33" t="s">
        <v>222</v>
      </c>
      <c r="C21" s="34">
        <v>44133</v>
      </c>
      <c r="D21" s="34">
        <v>44131</v>
      </c>
      <c r="E21" s="1" t="s">
        <v>234</v>
      </c>
      <c r="F21">
        <v>21</v>
      </c>
      <c r="G21">
        <v>1</v>
      </c>
      <c r="H21" s="35">
        <v>814.95</v>
      </c>
      <c r="I21" s="35"/>
      <c r="J21" s="36"/>
      <c r="K21" s="37">
        <v>1200</v>
      </c>
      <c r="L21" s="16">
        <f t="shared" si="0"/>
        <v>1200</v>
      </c>
      <c r="M21" s="17">
        <f t="shared" si="1"/>
        <v>-977940</v>
      </c>
    </row>
    <row r="22" spans="2:13" x14ac:dyDescent="0.25">
      <c r="B22" s="33" t="s">
        <v>222</v>
      </c>
      <c r="C22" s="34">
        <v>44133</v>
      </c>
      <c r="D22" s="34">
        <v>44131</v>
      </c>
      <c r="E22" s="1" t="s">
        <v>219</v>
      </c>
      <c r="F22">
        <v>21</v>
      </c>
      <c r="G22">
        <v>1</v>
      </c>
      <c r="H22" s="35">
        <v>2119.75</v>
      </c>
      <c r="I22" s="35"/>
      <c r="J22" s="36"/>
      <c r="K22" s="37">
        <v>350</v>
      </c>
      <c r="L22" s="16">
        <f t="shared" si="0"/>
        <v>350</v>
      </c>
      <c r="M22" s="17">
        <f t="shared" si="1"/>
        <v>-741912.5</v>
      </c>
    </row>
    <row r="23" spans="2:13" x14ac:dyDescent="0.25">
      <c r="B23" s="33" t="s">
        <v>222</v>
      </c>
      <c r="C23" s="34">
        <v>44133</v>
      </c>
      <c r="D23" s="34">
        <v>44131</v>
      </c>
      <c r="E23" s="1" t="s">
        <v>235</v>
      </c>
      <c r="F23">
        <v>21</v>
      </c>
      <c r="G23">
        <v>1</v>
      </c>
      <c r="H23" s="35">
        <v>11889.45</v>
      </c>
      <c r="I23" s="35"/>
      <c r="J23" s="36"/>
      <c r="K23" s="37">
        <v>75</v>
      </c>
      <c r="L23" s="16">
        <f t="shared" si="0"/>
        <v>75</v>
      </c>
      <c r="M23" s="17">
        <f t="shared" si="1"/>
        <v>-891708.75</v>
      </c>
    </row>
    <row r="24" spans="2:13" x14ac:dyDescent="0.25">
      <c r="B24" s="33" t="s">
        <v>222</v>
      </c>
      <c r="C24" s="34">
        <v>44133</v>
      </c>
      <c r="D24" s="34">
        <v>44132</v>
      </c>
      <c r="E24" s="1" t="s">
        <v>237</v>
      </c>
      <c r="F24">
        <v>21</v>
      </c>
      <c r="G24">
        <v>1</v>
      </c>
      <c r="H24" s="35">
        <v>5637.55</v>
      </c>
      <c r="I24" s="35"/>
      <c r="J24" s="36"/>
      <c r="K24" s="37">
        <v>125</v>
      </c>
      <c r="L24" s="16">
        <f t="shared" si="0"/>
        <v>125</v>
      </c>
      <c r="M24" s="17">
        <f t="shared" si="1"/>
        <v>-704693.75</v>
      </c>
    </row>
    <row r="25" spans="2:13" x14ac:dyDescent="0.25">
      <c r="B25" s="33" t="s">
        <v>222</v>
      </c>
      <c r="C25" s="34">
        <v>44133</v>
      </c>
      <c r="D25" s="34">
        <v>44132</v>
      </c>
      <c r="E25" s="1" t="s">
        <v>227</v>
      </c>
      <c r="F25">
        <v>21</v>
      </c>
      <c r="G25">
        <v>1</v>
      </c>
      <c r="H25" s="35">
        <v>3556.35</v>
      </c>
      <c r="I25" s="35"/>
      <c r="J25" s="36"/>
      <c r="K25" s="37">
        <v>200</v>
      </c>
      <c r="L25" s="16">
        <f t="shared" si="0"/>
        <v>200</v>
      </c>
      <c r="M25" s="17">
        <f t="shared" si="1"/>
        <v>-711270</v>
      </c>
    </row>
    <row r="26" spans="2:13" x14ac:dyDescent="0.25">
      <c r="B26" s="33" t="s">
        <v>222</v>
      </c>
      <c r="C26" s="34">
        <v>44133</v>
      </c>
      <c r="D26" s="34">
        <v>44132</v>
      </c>
      <c r="E26" s="1" t="s">
        <v>238</v>
      </c>
      <c r="F26">
        <v>21</v>
      </c>
      <c r="G26">
        <v>2</v>
      </c>
      <c r="H26" s="35">
        <v>83.2</v>
      </c>
      <c r="I26" s="35"/>
      <c r="J26" s="36"/>
      <c r="K26" s="37">
        <v>6100</v>
      </c>
      <c r="L26" s="16">
        <f t="shared" si="0"/>
        <v>12200</v>
      </c>
      <c r="M26" s="17">
        <f t="shared" si="1"/>
        <v>-1015040</v>
      </c>
    </row>
    <row r="27" spans="2:13" x14ac:dyDescent="0.25">
      <c r="B27" s="33" t="s">
        <v>222</v>
      </c>
      <c r="C27" s="34">
        <v>44133</v>
      </c>
      <c r="D27" s="34">
        <v>44132</v>
      </c>
      <c r="E27" s="1" t="s">
        <v>215</v>
      </c>
      <c r="F27">
        <v>21</v>
      </c>
      <c r="G27">
        <v>4</v>
      </c>
      <c r="H27" s="35">
        <v>1973.59</v>
      </c>
      <c r="I27" s="35"/>
      <c r="J27" s="36"/>
      <c r="K27" s="37">
        <v>300</v>
      </c>
      <c r="L27" s="16">
        <f t="shared" si="0"/>
        <v>1200</v>
      </c>
      <c r="M27" s="17">
        <f t="shared" si="1"/>
        <v>-2368308</v>
      </c>
    </row>
    <row r="28" spans="2:13" x14ac:dyDescent="0.25">
      <c r="B28" s="33" t="s">
        <v>222</v>
      </c>
      <c r="C28" s="34">
        <v>44133</v>
      </c>
      <c r="D28" s="34">
        <v>44132</v>
      </c>
      <c r="E28" s="1" t="s">
        <v>221</v>
      </c>
      <c r="F28">
        <v>21</v>
      </c>
      <c r="G28">
        <v>2</v>
      </c>
      <c r="H28" s="35">
        <v>586.98</v>
      </c>
      <c r="I28" s="35"/>
      <c r="J28" s="36"/>
      <c r="K28" s="37">
        <v>1100</v>
      </c>
      <c r="L28" s="16">
        <f t="shared" si="0"/>
        <v>2200</v>
      </c>
      <c r="M28" s="17">
        <f t="shared" si="1"/>
        <v>-1291356</v>
      </c>
    </row>
    <row r="29" spans="2:13" x14ac:dyDescent="0.25">
      <c r="B29" s="33" t="s">
        <v>222</v>
      </c>
      <c r="C29" s="34">
        <v>44133</v>
      </c>
      <c r="D29" s="34">
        <v>44132</v>
      </c>
      <c r="E29" s="1" t="s">
        <v>216</v>
      </c>
      <c r="F29">
        <v>21</v>
      </c>
      <c r="G29">
        <v>1</v>
      </c>
      <c r="H29" s="35">
        <v>2160.4</v>
      </c>
      <c r="I29" s="35"/>
      <c r="J29" s="36"/>
      <c r="K29" s="37">
        <v>300</v>
      </c>
      <c r="L29" s="16">
        <f t="shared" si="0"/>
        <v>300</v>
      </c>
      <c r="M29" s="17">
        <f t="shared" si="1"/>
        <v>-648120</v>
      </c>
    </row>
    <row r="30" spans="2:13" x14ac:dyDescent="0.25">
      <c r="B30" s="33" t="s">
        <v>222</v>
      </c>
      <c r="C30" s="34">
        <v>44133</v>
      </c>
      <c r="D30" s="34">
        <v>44132</v>
      </c>
      <c r="E30" s="1" t="s">
        <v>220</v>
      </c>
      <c r="F30">
        <v>21</v>
      </c>
      <c r="G30">
        <v>2</v>
      </c>
      <c r="H30" s="35">
        <v>591.66999999999996</v>
      </c>
      <c r="I30" s="35"/>
      <c r="J30" s="36"/>
      <c r="K30" s="37">
        <v>800</v>
      </c>
      <c r="L30" s="16">
        <f t="shared" si="0"/>
        <v>1600</v>
      </c>
      <c r="M30" s="17">
        <f t="shared" si="1"/>
        <v>-946671.99999999988</v>
      </c>
    </row>
    <row r="31" spans="2:13" x14ac:dyDescent="0.25">
      <c r="B31" s="33" t="s">
        <v>222</v>
      </c>
      <c r="C31" s="34">
        <v>44133</v>
      </c>
      <c r="D31" s="34">
        <v>44132</v>
      </c>
      <c r="E31" s="1" t="s">
        <v>239</v>
      </c>
      <c r="F31">
        <v>21</v>
      </c>
      <c r="G31">
        <v>1</v>
      </c>
      <c r="H31" s="35">
        <v>1076.9000000000001</v>
      </c>
      <c r="I31" s="35"/>
      <c r="J31" s="36"/>
      <c r="K31" s="37">
        <v>1200</v>
      </c>
      <c r="L31" s="16">
        <f t="shared" si="0"/>
        <v>1200</v>
      </c>
      <c r="M31" s="17">
        <f t="shared" si="1"/>
        <v>-1292280</v>
      </c>
    </row>
    <row r="32" spans="2:13" x14ac:dyDescent="0.25">
      <c r="B32" s="33" t="s">
        <v>222</v>
      </c>
      <c r="C32" s="34">
        <v>44133</v>
      </c>
      <c r="D32" s="34">
        <v>44132</v>
      </c>
      <c r="E32" s="1" t="s">
        <v>240</v>
      </c>
      <c r="F32">
        <v>21</v>
      </c>
      <c r="G32">
        <v>2</v>
      </c>
      <c r="H32" s="35">
        <v>165.5</v>
      </c>
      <c r="I32" s="35"/>
      <c r="J32" s="36"/>
      <c r="K32" s="37">
        <v>3200</v>
      </c>
      <c r="L32" s="16">
        <f t="shared" si="0"/>
        <v>6400</v>
      </c>
      <c r="M32" s="17">
        <f t="shared" si="1"/>
        <v>-1059200</v>
      </c>
    </row>
    <row r="33" spans="2:13" x14ac:dyDescent="0.25">
      <c r="B33" s="33" t="s">
        <v>222</v>
      </c>
      <c r="C33" s="34">
        <v>44133</v>
      </c>
      <c r="D33" s="34">
        <v>44132</v>
      </c>
      <c r="E33" s="1" t="s">
        <v>241</v>
      </c>
      <c r="F33">
        <v>21</v>
      </c>
      <c r="G33">
        <v>2</v>
      </c>
      <c r="H33" s="35">
        <v>66.55</v>
      </c>
      <c r="I33" s="35"/>
      <c r="J33" s="36"/>
      <c r="K33" s="37">
        <v>7700</v>
      </c>
      <c r="L33" s="16">
        <f t="shared" si="0"/>
        <v>15400</v>
      </c>
      <c r="M33" s="17">
        <f t="shared" si="1"/>
        <v>-1024870</v>
      </c>
    </row>
    <row r="34" spans="2:13" x14ac:dyDescent="0.25">
      <c r="B34" s="33" t="s">
        <v>222</v>
      </c>
      <c r="C34" s="34">
        <v>44133</v>
      </c>
      <c r="D34" s="34">
        <v>44132</v>
      </c>
      <c r="E34" s="1" t="s">
        <v>224</v>
      </c>
      <c r="F34">
        <v>21</v>
      </c>
      <c r="G34">
        <v>1</v>
      </c>
      <c r="H34" s="35">
        <v>172.35</v>
      </c>
      <c r="I34" s="35"/>
      <c r="J34" s="36"/>
      <c r="K34" s="37">
        <v>4000</v>
      </c>
      <c r="L34" s="16">
        <f t="shared" si="0"/>
        <v>4000</v>
      </c>
      <c r="M34" s="17">
        <f t="shared" si="1"/>
        <v>-689400</v>
      </c>
    </row>
    <row r="35" spans="2:13" x14ac:dyDescent="0.25">
      <c r="B35" s="33" t="s">
        <v>222</v>
      </c>
      <c r="C35" s="34">
        <v>44133</v>
      </c>
      <c r="D35" s="34">
        <v>44132</v>
      </c>
      <c r="E35" s="1" t="s">
        <v>226</v>
      </c>
      <c r="F35">
        <v>21</v>
      </c>
      <c r="G35">
        <v>2</v>
      </c>
      <c r="H35" s="35">
        <v>770</v>
      </c>
      <c r="I35" s="35"/>
      <c r="J35" s="36"/>
      <c r="K35" s="37">
        <v>750</v>
      </c>
      <c r="L35" s="16">
        <f t="shared" si="0"/>
        <v>1500</v>
      </c>
      <c r="M35" s="17">
        <f t="shared" si="1"/>
        <v>-1155000</v>
      </c>
    </row>
    <row r="36" spans="2:13" x14ac:dyDescent="0.25">
      <c r="B36" s="33" t="s">
        <v>222</v>
      </c>
      <c r="C36" s="34">
        <v>44133</v>
      </c>
      <c r="D36" s="34">
        <v>44132</v>
      </c>
      <c r="E36" s="1" t="s">
        <v>242</v>
      </c>
      <c r="F36">
        <v>21</v>
      </c>
      <c r="G36">
        <v>2</v>
      </c>
      <c r="H36" s="35">
        <v>190.25</v>
      </c>
      <c r="I36" s="35"/>
      <c r="J36" s="36"/>
      <c r="K36" s="37">
        <v>3000</v>
      </c>
      <c r="L36" s="16">
        <f t="shared" si="0"/>
        <v>6000</v>
      </c>
      <c r="M36" s="17">
        <f t="shared" si="1"/>
        <v>-1141500</v>
      </c>
    </row>
    <row r="37" spans="2:13" x14ac:dyDescent="0.25">
      <c r="B37" s="33" t="s">
        <v>222</v>
      </c>
      <c r="C37" s="34">
        <v>44133</v>
      </c>
      <c r="D37" s="34">
        <v>44132</v>
      </c>
      <c r="E37" s="1" t="s">
        <v>243</v>
      </c>
      <c r="F37">
        <v>21</v>
      </c>
      <c r="G37">
        <v>1</v>
      </c>
      <c r="H37" s="35">
        <v>463.7</v>
      </c>
      <c r="I37" s="35"/>
      <c r="J37" s="36"/>
      <c r="K37" s="37">
        <v>1400</v>
      </c>
      <c r="L37" s="16">
        <f t="shared" si="0"/>
        <v>1400</v>
      </c>
      <c r="M37" s="17">
        <f t="shared" si="1"/>
        <v>-649180</v>
      </c>
    </row>
    <row r="38" spans="2:13" x14ac:dyDescent="0.25">
      <c r="B38" s="33" t="s">
        <v>222</v>
      </c>
      <c r="C38" s="34">
        <v>44133</v>
      </c>
      <c r="D38" s="34">
        <v>44132</v>
      </c>
      <c r="E38" s="1" t="s">
        <v>244</v>
      </c>
      <c r="F38">
        <v>21</v>
      </c>
      <c r="G38">
        <v>1</v>
      </c>
      <c r="H38" s="35">
        <v>2625.15</v>
      </c>
      <c r="I38" s="35"/>
      <c r="J38" s="36"/>
      <c r="K38" s="37">
        <v>300</v>
      </c>
      <c r="L38" s="16">
        <f t="shared" si="0"/>
        <v>300</v>
      </c>
      <c r="M38" s="17">
        <f t="shared" si="1"/>
        <v>-787545</v>
      </c>
    </row>
    <row r="39" spans="2:13" x14ac:dyDescent="0.25">
      <c r="B39" s="33" t="s">
        <v>222</v>
      </c>
      <c r="C39" s="34">
        <v>44133</v>
      </c>
      <c r="D39" s="34">
        <v>44132</v>
      </c>
      <c r="E39" s="1" t="s">
        <v>245</v>
      </c>
      <c r="F39">
        <v>21</v>
      </c>
      <c r="G39">
        <v>1</v>
      </c>
      <c r="H39" s="35">
        <v>335.8</v>
      </c>
      <c r="I39" s="35"/>
      <c r="J39" s="36"/>
      <c r="K39" s="37">
        <v>3200</v>
      </c>
      <c r="L39" s="16">
        <f t="shared" si="0"/>
        <v>3200</v>
      </c>
      <c r="M39" s="17">
        <f t="shared" si="1"/>
        <v>-1074560</v>
      </c>
    </row>
    <row r="40" spans="2:13" x14ac:dyDescent="0.25">
      <c r="B40" s="33" t="s">
        <v>222</v>
      </c>
      <c r="C40" s="34">
        <v>44133</v>
      </c>
      <c r="D40" s="34">
        <v>44132</v>
      </c>
      <c r="E40" s="1" t="s">
        <v>246</v>
      </c>
      <c r="F40">
        <v>21</v>
      </c>
      <c r="G40">
        <v>-1</v>
      </c>
      <c r="H40" s="35">
        <v>2159.6</v>
      </c>
      <c r="I40" s="35"/>
      <c r="J40" s="36"/>
      <c r="K40" s="37">
        <v>300</v>
      </c>
      <c r="L40" s="16">
        <f t="shared" si="0"/>
        <v>-300</v>
      </c>
      <c r="M40" s="17">
        <f t="shared" si="1"/>
        <v>647880</v>
      </c>
    </row>
    <row r="41" spans="2:13" x14ac:dyDescent="0.25">
      <c r="B41" s="33" t="s">
        <v>222</v>
      </c>
      <c r="C41" s="34">
        <v>44133</v>
      </c>
      <c r="D41" s="34">
        <v>44132</v>
      </c>
      <c r="E41" s="1" t="s">
        <v>247</v>
      </c>
      <c r="F41">
        <v>21</v>
      </c>
      <c r="G41">
        <v>-2</v>
      </c>
      <c r="H41" s="35">
        <v>504.2</v>
      </c>
      <c r="I41" s="35"/>
      <c r="J41" s="36"/>
      <c r="K41" s="37">
        <v>1200</v>
      </c>
      <c r="L41" s="16">
        <f t="shared" si="0"/>
        <v>-2400</v>
      </c>
      <c r="M41" s="17">
        <f t="shared" si="1"/>
        <v>1210080</v>
      </c>
    </row>
    <row r="42" spans="2:13" x14ac:dyDescent="0.25">
      <c r="B42" s="33" t="s">
        <v>222</v>
      </c>
      <c r="C42" s="34">
        <v>44133</v>
      </c>
      <c r="D42" s="34">
        <v>44132</v>
      </c>
      <c r="E42" s="1" t="s">
        <v>229</v>
      </c>
      <c r="F42">
        <v>21</v>
      </c>
      <c r="G42">
        <v>-1</v>
      </c>
      <c r="H42" s="35">
        <v>2930.05</v>
      </c>
      <c r="I42" s="35"/>
      <c r="J42" s="36"/>
      <c r="K42" s="37">
        <v>250</v>
      </c>
      <c r="L42" s="16">
        <f t="shared" si="0"/>
        <v>-250</v>
      </c>
      <c r="M42" s="17">
        <f t="shared" si="1"/>
        <v>732512.5</v>
      </c>
    </row>
    <row r="43" spans="2:13" x14ac:dyDescent="0.25">
      <c r="B43" s="33" t="s">
        <v>222</v>
      </c>
      <c r="C43" s="34">
        <v>44133</v>
      </c>
      <c r="D43" s="34">
        <v>44132</v>
      </c>
      <c r="E43" s="1" t="s">
        <v>248</v>
      </c>
      <c r="F43">
        <v>21</v>
      </c>
      <c r="G43">
        <v>-1</v>
      </c>
      <c r="H43" s="35">
        <v>3359</v>
      </c>
      <c r="I43" s="35"/>
      <c r="J43" s="36"/>
      <c r="K43" s="37">
        <v>250</v>
      </c>
      <c r="L43" s="16">
        <f t="shared" si="0"/>
        <v>-250</v>
      </c>
      <c r="M43" s="17">
        <f t="shared" si="1"/>
        <v>839750</v>
      </c>
    </row>
    <row r="44" spans="2:13" x14ac:dyDescent="0.25">
      <c r="B44" s="33" t="s">
        <v>222</v>
      </c>
      <c r="C44" s="34">
        <v>44133</v>
      </c>
      <c r="D44" s="34">
        <v>44132</v>
      </c>
      <c r="E44" s="1" t="s">
        <v>249</v>
      </c>
      <c r="F44">
        <v>21</v>
      </c>
      <c r="G44">
        <v>-1</v>
      </c>
      <c r="H44" s="35">
        <v>761.55</v>
      </c>
      <c r="I44" s="35"/>
      <c r="J44" s="36"/>
      <c r="K44" s="37">
        <v>1300</v>
      </c>
      <c r="L44" s="16">
        <f t="shared" si="0"/>
        <v>-1300</v>
      </c>
      <c r="M44" s="17">
        <f t="shared" si="1"/>
        <v>990014.99999999988</v>
      </c>
    </row>
    <row r="45" spans="2:13" x14ac:dyDescent="0.25">
      <c r="B45" s="33" t="s">
        <v>222</v>
      </c>
      <c r="C45" s="34">
        <v>44133</v>
      </c>
      <c r="D45" s="34">
        <v>44132</v>
      </c>
      <c r="E45" s="1" t="s">
        <v>250</v>
      </c>
      <c r="F45">
        <v>21</v>
      </c>
      <c r="G45">
        <v>-1</v>
      </c>
      <c r="H45" s="35">
        <v>3108.55</v>
      </c>
      <c r="I45" s="35"/>
      <c r="J45" s="36"/>
      <c r="K45" s="37">
        <v>400</v>
      </c>
      <c r="L45" s="16">
        <f t="shared" si="0"/>
        <v>-400</v>
      </c>
      <c r="M45" s="17">
        <f t="shared" si="1"/>
        <v>1243420</v>
      </c>
    </row>
    <row r="46" spans="2:13" x14ac:dyDescent="0.25">
      <c r="B46" s="33" t="s">
        <v>222</v>
      </c>
      <c r="C46" s="34">
        <v>44133</v>
      </c>
      <c r="D46" s="34">
        <v>44132</v>
      </c>
      <c r="E46" s="1" t="s">
        <v>219</v>
      </c>
      <c r="F46">
        <v>21</v>
      </c>
      <c r="G46">
        <v>-1</v>
      </c>
      <c r="H46" s="35">
        <v>2132.25</v>
      </c>
      <c r="I46" s="35"/>
      <c r="J46" s="36"/>
      <c r="K46" s="37">
        <v>350</v>
      </c>
      <c r="L46" s="16">
        <f t="shared" si="0"/>
        <v>-350</v>
      </c>
      <c r="M46" s="17">
        <f t="shared" si="1"/>
        <v>746287.5</v>
      </c>
    </row>
    <row r="47" spans="2:13" x14ac:dyDescent="0.25">
      <c r="B47" s="33" t="s">
        <v>222</v>
      </c>
      <c r="C47" s="34">
        <v>44133</v>
      </c>
      <c r="D47" s="34">
        <v>44132</v>
      </c>
      <c r="E47" s="1" t="s">
        <v>228</v>
      </c>
      <c r="F47">
        <v>21</v>
      </c>
      <c r="G47">
        <v>-1</v>
      </c>
      <c r="H47" s="35">
        <v>2947.5</v>
      </c>
      <c r="I47" s="35"/>
      <c r="J47" s="36"/>
      <c r="K47" s="37">
        <v>300</v>
      </c>
      <c r="L47" s="16">
        <f t="shared" si="0"/>
        <v>-300</v>
      </c>
      <c r="M47" s="17">
        <f t="shared" si="1"/>
        <v>884250</v>
      </c>
    </row>
    <row r="48" spans="2:13" x14ac:dyDescent="0.25">
      <c r="B48" s="33" t="s">
        <v>222</v>
      </c>
      <c r="C48" s="34">
        <v>44133</v>
      </c>
      <c r="D48" s="34">
        <v>44132</v>
      </c>
      <c r="E48" s="1" t="s">
        <v>230</v>
      </c>
      <c r="F48">
        <v>21</v>
      </c>
      <c r="G48">
        <v>-1</v>
      </c>
      <c r="H48" s="35">
        <v>170.7</v>
      </c>
      <c r="I48" s="35"/>
      <c r="J48" s="36"/>
      <c r="K48" s="37">
        <v>4300</v>
      </c>
      <c r="L48" s="16">
        <f t="shared" si="0"/>
        <v>-4300</v>
      </c>
      <c r="M48" s="17">
        <f t="shared" si="1"/>
        <v>734010</v>
      </c>
    </row>
    <row r="49" spans="2:13" x14ac:dyDescent="0.25">
      <c r="B49" s="33" t="s">
        <v>222</v>
      </c>
      <c r="C49" s="34">
        <v>44133</v>
      </c>
      <c r="D49" s="34">
        <v>44132</v>
      </c>
      <c r="E49" s="1" t="s">
        <v>232</v>
      </c>
      <c r="F49">
        <v>21</v>
      </c>
      <c r="G49">
        <v>-1</v>
      </c>
      <c r="H49" s="35">
        <v>305.5</v>
      </c>
      <c r="I49" s="35"/>
      <c r="J49" s="36"/>
      <c r="K49" s="37">
        <v>2700</v>
      </c>
      <c r="L49" s="16">
        <f t="shared" si="0"/>
        <v>-2700</v>
      </c>
      <c r="M49" s="17">
        <f t="shared" si="1"/>
        <v>824850</v>
      </c>
    </row>
    <row r="50" spans="2:13" x14ac:dyDescent="0.25">
      <c r="B50" s="33" t="s">
        <v>222</v>
      </c>
      <c r="C50" s="34">
        <v>44133</v>
      </c>
      <c r="D50" s="34">
        <v>44132</v>
      </c>
      <c r="E50" s="1" t="s">
        <v>231</v>
      </c>
      <c r="F50">
        <v>21</v>
      </c>
      <c r="G50">
        <v>-1</v>
      </c>
      <c r="H50" s="35">
        <v>601.65</v>
      </c>
      <c r="I50" s="35"/>
      <c r="J50" s="36"/>
      <c r="K50" s="37">
        <v>1400</v>
      </c>
      <c r="L50" s="16">
        <f t="shared" si="0"/>
        <v>-1400</v>
      </c>
      <c r="M50" s="17">
        <f t="shared" si="1"/>
        <v>842310</v>
      </c>
    </row>
    <row r="51" spans="2:13" x14ac:dyDescent="0.25">
      <c r="B51" s="33" t="s">
        <v>222</v>
      </c>
      <c r="C51" s="34">
        <v>44133</v>
      </c>
      <c r="D51" s="34">
        <v>44132</v>
      </c>
      <c r="E51" s="1" t="s">
        <v>235</v>
      </c>
      <c r="F51">
        <v>21</v>
      </c>
      <c r="G51">
        <v>-1</v>
      </c>
      <c r="H51" s="35">
        <v>11715.75</v>
      </c>
      <c r="I51" s="35"/>
      <c r="J51" s="36"/>
      <c r="K51" s="37">
        <v>75</v>
      </c>
      <c r="L51" s="16">
        <f t="shared" si="0"/>
        <v>-75</v>
      </c>
      <c r="M51" s="17">
        <f t="shared" si="1"/>
        <v>878681.25</v>
      </c>
    </row>
    <row r="52" spans="2:13" x14ac:dyDescent="0.25">
      <c r="B52" s="33" t="s">
        <v>222</v>
      </c>
      <c r="C52" s="34">
        <v>44133</v>
      </c>
      <c r="D52" s="34">
        <v>44132</v>
      </c>
      <c r="E52" s="1" t="s">
        <v>251</v>
      </c>
      <c r="F52">
        <v>21</v>
      </c>
      <c r="G52">
        <v>-2</v>
      </c>
      <c r="H52" s="35">
        <v>88.58</v>
      </c>
      <c r="I52" s="35"/>
      <c r="J52" s="36"/>
      <c r="K52" s="37">
        <v>5700</v>
      </c>
      <c r="L52" s="16">
        <f t="shared" si="0"/>
        <v>-11400</v>
      </c>
      <c r="M52" s="17">
        <f t="shared" si="1"/>
        <v>1009812</v>
      </c>
    </row>
    <row r="53" spans="2:13" x14ac:dyDescent="0.25">
      <c r="B53" s="33" t="s">
        <v>222</v>
      </c>
      <c r="C53" s="34">
        <v>44133</v>
      </c>
      <c r="D53" s="34">
        <v>44132</v>
      </c>
      <c r="E53" s="1" t="s">
        <v>214</v>
      </c>
      <c r="F53">
        <v>21</v>
      </c>
      <c r="G53">
        <v>-1</v>
      </c>
      <c r="H53" s="35">
        <v>2018.1</v>
      </c>
      <c r="I53" s="35"/>
      <c r="J53" s="36"/>
      <c r="K53" s="37">
        <v>505</v>
      </c>
      <c r="L53" s="16">
        <f t="shared" si="0"/>
        <v>-505</v>
      </c>
      <c r="M53" s="17">
        <f t="shared" si="1"/>
        <v>1019140.5</v>
      </c>
    </row>
    <row r="54" spans="2:13" x14ac:dyDescent="0.25">
      <c r="B54" s="33" t="s">
        <v>222</v>
      </c>
      <c r="C54" s="34">
        <v>44133</v>
      </c>
      <c r="D54" s="34">
        <v>44132</v>
      </c>
      <c r="E54" s="1" t="s">
        <v>252</v>
      </c>
      <c r="F54">
        <v>21</v>
      </c>
      <c r="G54">
        <v>-1</v>
      </c>
      <c r="H54" s="35">
        <v>21360.6</v>
      </c>
      <c r="I54" s="35"/>
      <c r="J54" s="36"/>
      <c r="K54" s="37">
        <v>50</v>
      </c>
      <c r="L54" s="16">
        <f t="shared" si="0"/>
        <v>-50</v>
      </c>
      <c r="M54" s="17">
        <f t="shared" si="1"/>
        <v>1068030</v>
      </c>
    </row>
    <row r="55" spans="2:13" x14ac:dyDescent="0.25">
      <c r="B55" s="33" t="s">
        <v>222</v>
      </c>
      <c r="C55" s="34">
        <v>44133</v>
      </c>
      <c r="D55" s="34">
        <v>44132</v>
      </c>
      <c r="E55" s="1" t="s">
        <v>218</v>
      </c>
      <c r="F55">
        <v>21</v>
      </c>
      <c r="G55">
        <v>-1</v>
      </c>
      <c r="H55" s="35">
        <v>402.8</v>
      </c>
      <c r="I55" s="35"/>
      <c r="J55" s="36"/>
      <c r="K55" s="37">
        <v>1700</v>
      </c>
      <c r="L55" s="16">
        <f t="shared" si="0"/>
        <v>-1700</v>
      </c>
      <c r="M55" s="17">
        <f t="shared" si="1"/>
        <v>684760</v>
      </c>
    </row>
    <row r="56" spans="2:13" x14ac:dyDescent="0.25">
      <c r="B56" s="33" t="s">
        <v>222</v>
      </c>
      <c r="C56" s="34">
        <v>44133</v>
      </c>
      <c r="D56" s="34">
        <v>44132</v>
      </c>
      <c r="E56" s="1" t="s">
        <v>234</v>
      </c>
      <c r="F56">
        <v>21</v>
      </c>
      <c r="G56">
        <v>-1</v>
      </c>
      <c r="H56" s="35">
        <v>791.3</v>
      </c>
      <c r="I56" s="35"/>
      <c r="J56" s="36"/>
      <c r="K56" s="37">
        <v>1200</v>
      </c>
      <c r="L56" s="16">
        <f t="shared" si="0"/>
        <v>-1200</v>
      </c>
      <c r="M56" s="17">
        <f t="shared" si="1"/>
        <v>949560</v>
      </c>
    </row>
    <row r="57" spans="2:13" x14ac:dyDescent="0.25">
      <c r="B57" s="33" t="s">
        <v>222</v>
      </c>
      <c r="C57" s="34">
        <v>44133</v>
      </c>
      <c r="D57" s="34">
        <v>44132</v>
      </c>
      <c r="E57" s="1" t="s">
        <v>233</v>
      </c>
      <c r="F57">
        <v>21</v>
      </c>
      <c r="G57">
        <v>-2</v>
      </c>
      <c r="H57" s="35">
        <v>450.5</v>
      </c>
      <c r="I57" s="35"/>
      <c r="J57" s="36"/>
      <c r="K57" s="37">
        <v>1300</v>
      </c>
      <c r="L57" s="16">
        <f t="shared" si="0"/>
        <v>-2600</v>
      </c>
      <c r="M57" s="17">
        <f t="shared" si="1"/>
        <v>1171300</v>
      </c>
    </row>
    <row r="58" spans="2:13" x14ac:dyDescent="0.25">
      <c r="B58" s="33" t="s">
        <v>222</v>
      </c>
      <c r="C58" s="34">
        <v>44133</v>
      </c>
      <c r="D58" s="34">
        <v>44133</v>
      </c>
      <c r="E58" s="1" t="s">
        <v>217</v>
      </c>
      <c r="F58">
        <v>21</v>
      </c>
      <c r="G58">
        <v>2</v>
      </c>
      <c r="H58" s="35">
        <v>1572.03</v>
      </c>
      <c r="I58" s="35"/>
      <c r="J58" s="36"/>
      <c r="K58" s="37">
        <v>400</v>
      </c>
      <c r="L58" s="16">
        <f t="shared" si="0"/>
        <v>800</v>
      </c>
      <c r="M58" s="17">
        <f t="shared" si="1"/>
        <v>-1257624</v>
      </c>
    </row>
    <row r="59" spans="2:13" x14ac:dyDescent="0.25">
      <c r="B59" s="33" t="s">
        <v>222</v>
      </c>
      <c r="C59" s="34">
        <v>44133</v>
      </c>
      <c r="D59" s="34">
        <v>44133</v>
      </c>
      <c r="E59" s="1" t="s">
        <v>252</v>
      </c>
      <c r="F59">
        <v>21</v>
      </c>
      <c r="G59">
        <v>1</v>
      </c>
      <c r="H59" s="35">
        <v>21741.200000000001</v>
      </c>
      <c r="I59" s="35"/>
      <c r="J59" s="36"/>
      <c r="K59" s="37">
        <v>50</v>
      </c>
      <c r="L59" s="16">
        <f t="shared" si="0"/>
        <v>50</v>
      </c>
      <c r="M59" s="17">
        <f t="shared" si="1"/>
        <v>-1087060</v>
      </c>
    </row>
    <row r="60" spans="2:13" x14ac:dyDescent="0.25">
      <c r="B60" s="33" t="s">
        <v>222</v>
      </c>
      <c r="C60" s="34">
        <v>44133</v>
      </c>
      <c r="D60" s="34">
        <v>44133</v>
      </c>
      <c r="E60" s="1" t="s">
        <v>223</v>
      </c>
      <c r="F60">
        <v>21</v>
      </c>
      <c r="G60">
        <v>1</v>
      </c>
      <c r="H60" s="35">
        <v>16898.650000000001</v>
      </c>
      <c r="I60" s="35"/>
      <c r="J60" s="36"/>
      <c r="K60" s="37">
        <v>50</v>
      </c>
      <c r="L60" s="16">
        <f t="shared" si="0"/>
        <v>50</v>
      </c>
      <c r="M60" s="17">
        <f t="shared" si="1"/>
        <v>-844932.50000000012</v>
      </c>
    </row>
    <row r="61" spans="2:13" x14ac:dyDescent="0.25">
      <c r="B61" s="33" t="s">
        <v>222</v>
      </c>
      <c r="C61" s="34">
        <v>44133</v>
      </c>
      <c r="D61" s="34">
        <v>44133</v>
      </c>
      <c r="E61" s="1" t="s">
        <v>246</v>
      </c>
      <c r="F61">
        <v>21</v>
      </c>
      <c r="G61">
        <v>1</v>
      </c>
      <c r="H61" s="35">
        <v>2229.15</v>
      </c>
      <c r="I61" s="35"/>
      <c r="J61" s="36"/>
      <c r="K61" s="37">
        <v>300</v>
      </c>
      <c r="L61" s="16">
        <f t="shared" si="0"/>
        <v>300</v>
      </c>
      <c r="M61" s="17">
        <f t="shared" si="1"/>
        <v>-668745</v>
      </c>
    </row>
    <row r="62" spans="2:13" x14ac:dyDescent="0.25">
      <c r="B62" s="33" t="s">
        <v>222</v>
      </c>
      <c r="C62" s="34">
        <v>44133</v>
      </c>
      <c r="D62" s="34">
        <v>44133</v>
      </c>
      <c r="E62" s="1" t="s">
        <v>248</v>
      </c>
      <c r="F62">
        <v>21</v>
      </c>
      <c r="G62">
        <v>1</v>
      </c>
      <c r="H62" s="35">
        <v>3388.3</v>
      </c>
      <c r="I62" s="35"/>
      <c r="J62" s="36"/>
      <c r="K62" s="37">
        <v>250</v>
      </c>
      <c r="L62" s="16">
        <f t="shared" si="0"/>
        <v>250</v>
      </c>
      <c r="M62" s="17">
        <f t="shared" si="1"/>
        <v>-847075</v>
      </c>
    </row>
    <row r="63" spans="2:13" x14ac:dyDescent="0.25">
      <c r="B63" s="33" t="s">
        <v>222</v>
      </c>
      <c r="C63" s="34">
        <v>44133</v>
      </c>
      <c r="D63" s="34">
        <v>44133</v>
      </c>
      <c r="E63" s="1" t="s">
        <v>251</v>
      </c>
      <c r="F63">
        <v>21</v>
      </c>
      <c r="G63">
        <v>2</v>
      </c>
      <c r="H63" s="35">
        <v>86.55</v>
      </c>
      <c r="I63" s="35"/>
      <c r="J63" s="36"/>
      <c r="K63" s="37">
        <v>5700</v>
      </c>
      <c r="L63" s="16">
        <f t="shared" si="0"/>
        <v>11400</v>
      </c>
      <c r="M63" s="17">
        <f t="shared" si="1"/>
        <v>-986670</v>
      </c>
    </row>
    <row r="64" spans="2:13" x14ac:dyDescent="0.25">
      <c r="B64" s="33" t="s">
        <v>222</v>
      </c>
      <c r="C64" s="34">
        <v>44133</v>
      </c>
      <c r="D64" s="34">
        <v>44133</v>
      </c>
      <c r="E64" s="1" t="s">
        <v>250</v>
      </c>
      <c r="F64">
        <v>21</v>
      </c>
      <c r="G64">
        <v>1</v>
      </c>
      <c r="H64" s="35">
        <v>3113.45</v>
      </c>
      <c r="I64" s="35"/>
      <c r="J64" s="36"/>
      <c r="K64" s="37">
        <v>400</v>
      </c>
      <c r="L64" s="16">
        <f t="shared" si="0"/>
        <v>400</v>
      </c>
      <c r="M64" s="17">
        <f t="shared" si="1"/>
        <v>-1245380</v>
      </c>
    </row>
    <row r="65" spans="2:13" x14ac:dyDescent="0.25">
      <c r="B65" s="33" t="s">
        <v>222</v>
      </c>
      <c r="C65" s="34">
        <v>44133</v>
      </c>
      <c r="D65" s="34">
        <v>44133</v>
      </c>
      <c r="E65" s="1" t="s">
        <v>225</v>
      </c>
      <c r="F65">
        <v>21</v>
      </c>
      <c r="G65">
        <v>2</v>
      </c>
      <c r="H65" s="35">
        <v>933.83</v>
      </c>
      <c r="I65" s="35"/>
      <c r="J65" s="36"/>
      <c r="K65" s="37">
        <v>550</v>
      </c>
      <c r="L65" s="16">
        <f t="shared" si="0"/>
        <v>1100</v>
      </c>
      <c r="M65" s="17">
        <f t="shared" si="1"/>
        <v>-1027213</v>
      </c>
    </row>
    <row r="66" spans="2:13" x14ac:dyDescent="0.25">
      <c r="B66" s="33" t="s">
        <v>222</v>
      </c>
      <c r="C66" s="34">
        <v>44133</v>
      </c>
      <c r="D66" s="34">
        <v>44133</v>
      </c>
      <c r="E66" s="1" t="s">
        <v>249</v>
      </c>
      <c r="F66">
        <v>21</v>
      </c>
      <c r="G66">
        <v>1</v>
      </c>
      <c r="H66" s="35">
        <v>762.35</v>
      </c>
      <c r="I66" s="35"/>
      <c r="J66" s="36"/>
      <c r="K66" s="37">
        <v>1300</v>
      </c>
      <c r="L66" s="16">
        <f t="shared" si="0"/>
        <v>1300</v>
      </c>
      <c r="M66" s="17">
        <f t="shared" si="1"/>
        <v>-991055</v>
      </c>
    </row>
    <row r="67" spans="2:13" x14ac:dyDescent="0.25">
      <c r="B67" s="33" t="s">
        <v>222</v>
      </c>
      <c r="C67" s="34">
        <v>44133</v>
      </c>
      <c r="D67" s="34">
        <v>44133</v>
      </c>
      <c r="E67" s="1" t="s">
        <v>247</v>
      </c>
      <c r="F67">
        <v>21</v>
      </c>
      <c r="G67">
        <v>2</v>
      </c>
      <c r="H67" s="35">
        <v>494.4</v>
      </c>
      <c r="I67" s="35"/>
      <c r="J67" s="36"/>
      <c r="K67" s="37">
        <v>1200</v>
      </c>
      <c r="L67" s="16">
        <f t="shared" ref="L67:L130" si="2">K67*G67</f>
        <v>2400</v>
      </c>
      <c r="M67" s="17">
        <f t="shared" ref="M67:M130" si="3">IF(L67="","",-L67*H67)</f>
        <v>-1186560</v>
      </c>
    </row>
    <row r="68" spans="2:13" x14ac:dyDescent="0.25">
      <c r="B68" s="33" t="s">
        <v>222</v>
      </c>
      <c r="C68" s="34">
        <v>44133</v>
      </c>
      <c r="D68" s="34">
        <v>44133</v>
      </c>
      <c r="E68" s="1" t="s">
        <v>244</v>
      </c>
      <c r="F68">
        <v>21</v>
      </c>
      <c r="G68">
        <v>-1</v>
      </c>
      <c r="H68" s="35">
        <v>2632.45</v>
      </c>
      <c r="I68" s="35"/>
      <c r="J68" s="36"/>
      <c r="K68" s="37">
        <v>300</v>
      </c>
      <c r="L68" s="16">
        <f t="shared" si="2"/>
        <v>-300</v>
      </c>
      <c r="M68" s="17">
        <f t="shared" si="3"/>
        <v>789735</v>
      </c>
    </row>
    <row r="69" spans="2:13" x14ac:dyDescent="0.25">
      <c r="B69" s="33" t="s">
        <v>222</v>
      </c>
      <c r="C69" s="34">
        <v>44133</v>
      </c>
      <c r="D69" s="34">
        <v>44133</v>
      </c>
      <c r="E69" s="1" t="s">
        <v>241</v>
      </c>
      <c r="F69">
        <v>21</v>
      </c>
      <c r="G69">
        <v>-2</v>
      </c>
      <c r="H69" s="35">
        <v>64.349999999999994</v>
      </c>
      <c r="I69" s="35"/>
      <c r="J69" s="36"/>
      <c r="K69" s="37">
        <v>7700</v>
      </c>
      <c r="L69" s="16">
        <f t="shared" si="2"/>
        <v>-15400</v>
      </c>
      <c r="M69" s="17">
        <f t="shared" si="3"/>
        <v>990989.99999999988</v>
      </c>
    </row>
    <row r="70" spans="2:13" x14ac:dyDescent="0.25">
      <c r="B70" s="33" t="s">
        <v>222</v>
      </c>
      <c r="C70" s="34">
        <v>44133</v>
      </c>
      <c r="D70" s="34">
        <v>44133</v>
      </c>
      <c r="E70" s="1" t="s">
        <v>239</v>
      </c>
      <c r="F70">
        <v>21</v>
      </c>
      <c r="G70">
        <v>-1</v>
      </c>
      <c r="H70" s="35">
        <v>1074.7</v>
      </c>
      <c r="I70" s="35"/>
      <c r="J70" s="36"/>
      <c r="K70" s="37">
        <v>1200</v>
      </c>
      <c r="L70" s="16">
        <f t="shared" si="2"/>
        <v>-1200</v>
      </c>
      <c r="M70" s="17">
        <f t="shared" si="3"/>
        <v>1289640</v>
      </c>
    </row>
    <row r="71" spans="2:13" x14ac:dyDescent="0.25">
      <c r="B71" s="33" t="s">
        <v>222</v>
      </c>
      <c r="C71" s="34">
        <v>44133</v>
      </c>
      <c r="D71" s="34">
        <v>44133</v>
      </c>
      <c r="E71" s="1" t="s">
        <v>245</v>
      </c>
      <c r="F71">
        <v>21</v>
      </c>
      <c r="G71">
        <v>-1</v>
      </c>
      <c r="H71" s="35">
        <v>336.7</v>
      </c>
      <c r="I71" s="35"/>
      <c r="J71" s="36"/>
      <c r="K71" s="37">
        <v>3200</v>
      </c>
      <c r="L71" s="16">
        <f t="shared" si="2"/>
        <v>-3200</v>
      </c>
      <c r="M71" s="17">
        <f t="shared" si="3"/>
        <v>1077440</v>
      </c>
    </row>
    <row r="72" spans="2:13" x14ac:dyDescent="0.25">
      <c r="B72" s="33" t="s">
        <v>222</v>
      </c>
      <c r="C72" s="34">
        <v>44133</v>
      </c>
      <c r="D72" s="34">
        <v>44133</v>
      </c>
      <c r="E72" s="1" t="s">
        <v>215</v>
      </c>
      <c r="F72">
        <v>21</v>
      </c>
      <c r="G72">
        <v>-2</v>
      </c>
      <c r="H72" s="35">
        <v>1939</v>
      </c>
      <c r="I72" s="35"/>
      <c r="J72" s="36"/>
      <c r="K72" s="37">
        <v>300</v>
      </c>
      <c r="L72" s="16">
        <f t="shared" si="2"/>
        <v>-600</v>
      </c>
      <c r="M72" s="17">
        <f t="shared" si="3"/>
        <v>1163400</v>
      </c>
    </row>
    <row r="73" spans="2:13" x14ac:dyDescent="0.25">
      <c r="B73" s="33" t="s">
        <v>222</v>
      </c>
      <c r="C73" s="34">
        <v>44133</v>
      </c>
      <c r="D73" s="34">
        <v>44133</v>
      </c>
      <c r="E73" s="1" t="s">
        <v>238</v>
      </c>
      <c r="F73">
        <v>21</v>
      </c>
      <c r="G73">
        <v>-2</v>
      </c>
      <c r="H73" s="35">
        <v>82.83</v>
      </c>
      <c r="I73" s="35"/>
      <c r="J73" s="36"/>
      <c r="K73" s="37">
        <v>6100</v>
      </c>
      <c r="L73" s="16">
        <f t="shared" si="2"/>
        <v>-12200</v>
      </c>
      <c r="M73" s="17">
        <f t="shared" si="3"/>
        <v>1010526</v>
      </c>
    </row>
    <row r="74" spans="2:13" x14ac:dyDescent="0.25">
      <c r="B74" s="33" t="s">
        <v>222</v>
      </c>
      <c r="C74" s="34">
        <v>44133</v>
      </c>
      <c r="D74" s="34">
        <v>44133</v>
      </c>
      <c r="E74" s="1" t="s">
        <v>242</v>
      </c>
      <c r="F74">
        <v>21</v>
      </c>
      <c r="G74">
        <v>-2</v>
      </c>
      <c r="H74" s="35">
        <v>189.2</v>
      </c>
      <c r="I74" s="35"/>
      <c r="J74" s="36"/>
      <c r="K74" s="37">
        <v>3000</v>
      </c>
      <c r="L74" s="16">
        <f t="shared" si="2"/>
        <v>-6000</v>
      </c>
      <c r="M74" s="17">
        <f t="shared" si="3"/>
        <v>1135200</v>
      </c>
    </row>
    <row r="75" spans="2:13" x14ac:dyDescent="0.25">
      <c r="B75" s="33" t="s">
        <v>222</v>
      </c>
      <c r="C75" s="34">
        <v>44133</v>
      </c>
      <c r="D75" s="34">
        <v>44133</v>
      </c>
      <c r="E75" s="1" t="s">
        <v>243</v>
      </c>
      <c r="F75">
        <v>21</v>
      </c>
      <c r="G75">
        <v>-1</v>
      </c>
      <c r="H75" s="35">
        <v>456.45</v>
      </c>
      <c r="I75" s="35"/>
      <c r="J75" s="36"/>
      <c r="K75" s="37">
        <v>1400</v>
      </c>
      <c r="L75" s="16">
        <f t="shared" si="2"/>
        <v>-1400</v>
      </c>
      <c r="M75" s="17">
        <f t="shared" si="3"/>
        <v>639030</v>
      </c>
    </row>
    <row r="76" spans="2:13" x14ac:dyDescent="0.25">
      <c r="B76" s="33" t="s">
        <v>222</v>
      </c>
      <c r="C76" s="34">
        <v>44133</v>
      </c>
      <c r="D76" s="34">
        <v>44133</v>
      </c>
      <c r="E76" s="1" t="s">
        <v>240</v>
      </c>
      <c r="F76">
        <v>21</v>
      </c>
      <c r="G76">
        <v>-2</v>
      </c>
      <c r="H76" s="35">
        <v>163.63</v>
      </c>
      <c r="I76" s="35"/>
      <c r="J76" s="36"/>
      <c r="K76" s="37">
        <v>3200</v>
      </c>
      <c r="L76" s="16">
        <f t="shared" si="2"/>
        <v>-6400</v>
      </c>
      <c r="M76" s="17">
        <f t="shared" si="3"/>
        <v>1047232</v>
      </c>
    </row>
    <row r="77" spans="2:13" x14ac:dyDescent="0.25">
      <c r="B77" s="33" t="s">
        <v>222</v>
      </c>
      <c r="C77" s="34">
        <v>44133</v>
      </c>
      <c r="D77" s="34">
        <v>44133</v>
      </c>
      <c r="E77" s="1" t="s">
        <v>237</v>
      </c>
      <c r="F77">
        <v>21</v>
      </c>
      <c r="G77">
        <v>-1</v>
      </c>
      <c r="H77" s="35">
        <v>5612.1</v>
      </c>
      <c r="I77" s="35"/>
      <c r="J77" s="36"/>
      <c r="K77" s="37">
        <v>125</v>
      </c>
      <c r="L77" s="16">
        <f t="shared" si="2"/>
        <v>-125</v>
      </c>
      <c r="M77" s="17">
        <f t="shared" si="3"/>
        <v>701512.5</v>
      </c>
    </row>
    <row r="78" spans="2:13" x14ac:dyDescent="0.25">
      <c r="B78" s="20"/>
      <c r="C78" s="24"/>
      <c r="D78" s="24"/>
      <c r="E78" s="15"/>
      <c r="F78" s="13"/>
      <c r="G78" s="13"/>
      <c r="H78" s="21"/>
      <c r="I78" s="12"/>
      <c r="J78" s="22"/>
      <c r="K78" s="28"/>
      <c r="L78" s="16">
        <f t="shared" si="2"/>
        <v>0</v>
      </c>
      <c r="M78" s="17">
        <f t="shared" si="3"/>
        <v>0</v>
      </c>
    </row>
    <row r="79" spans="2:13" x14ac:dyDescent="0.25">
      <c r="B79" s="20"/>
      <c r="C79" s="24"/>
      <c r="D79" s="24"/>
      <c r="E79" s="15"/>
      <c r="F79" s="13"/>
      <c r="G79" s="13"/>
      <c r="H79" s="21"/>
      <c r="I79" s="12"/>
      <c r="J79" s="22"/>
      <c r="K79" s="28"/>
      <c r="L79" s="16">
        <f t="shared" si="2"/>
        <v>0</v>
      </c>
      <c r="M79" s="17">
        <f t="shared" si="3"/>
        <v>0</v>
      </c>
    </row>
    <row r="80" spans="2:13" x14ac:dyDescent="0.25">
      <c r="B80" s="20"/>
      <c r="C80" s="24"/>
      <c r="D80" s="24"/>
      <c r="E80" s="15"/>
      <c r="F80" s="13"/>
      <c r="G80" s="13"/>
      <c r="H80" s="12"/>
      <c r="I80" s="12"/>
      <c r="J80" s="22"/>
      <c r="K80" s="28"/>
      <c r="L80" s="16">
        <f t="shared" si="2"/>
        <v>0</v>
      </c>
      <c r="M80" s="17">
        <f t="shared" si="3"/>
        <v>0</v>
      </c>
    </row>
    <row r="81" spans="2:13" x14ac:dyDescent="0.25">
      <c r="B81" s="20"/>
      <c r="C81" s="24"/>
      <c r="D81" s="24"/>
      <c r="E81" s="15"/>
      <c r="F81" s="13"/>
      <c r="G81" s="13"/>
      <c r="H81" s="21"/>
      <c r="I81" s="12"/>
      <c r="J81" s="22"/>
      <c r="K81" s="28"/>
      <c r="L81" s="16">
        <f t="shared" si="2"/>
        <v>0</v>
      </c>
      <c r="M81" s="17">
        <f t="shared" si="3"/>
        <v>0</v>
      </c>
    </row>
    <row r="82" spans="2:13" x14ac:dyDescent="0.25">
      <c r="B82" s="20"/>
      <c r="C82" s="24"/>
      <c r="D82" s="24"/>
      <c r="E82" s="15"/>
      <c r="F82" s="13"/>
      <c r="G82" s="13"/>
      <c r="H82" s="21"/>
      <c r="I82" s="12"/>
      <c r="J82" s="22"/>
      <c r="K82" s="28"/>
      <c r="L82" s="16">
        <f t="shared" si="2"/>
        <v>0</v>
      </c>
      <c r="M82" s="17">
        <f t="shared" si="3"/>
        <v>0</v>
      </c>
    </row>
    <row r="83" spans="2:13" x14ac:dyDescent="0.25">
      <c r="B83" s="20"/>
      <c r="C83" s="24"/>
      <c r="D83" s="24"/>
      <c r="E83" s="15"/>
      <c r="F83" s="13"/>
      <c r="G83" s="13"/>
      <c r="H83" s="21"/>
      <c r="I83" s="12"/>
      <c r="J83" s="22"/>
      <c r="K83" s="28"/>
      <c r="L83" s="16">
        <f t="shared" si="2"/>
        <v>0</v>
      </c>
      <c r="M83" s="17">
        <f t="shared" si="3"/>
        <v>0</v>
      </c>
    </row>
    <row r="84" spans="2:13" x14ac:dyDescent="0.25">
      <c r="B84" s="20"/>
      <c r="C84" s="24"/>
      <c r="D84" s="24"/>
      <c r="E84" s="15"/>
      <c r="F84" s="13"/>
      <c r="G84" s="13"/>
      <c r="H84" s="21"/>
      <c r="I84" s="12"/>
      <c r="J84" s="22"/>
      <c r="K84" s="28"/>
      <c r="L84" s="16">
        <f t="shared" si="2"/>
        <v>0</v>
      </c>
      <c r="M84" s="17">
        <f t="shared" si="3"/>
        <v>0</v>
      </c>
    </row>
    <row r="85" spans="2:13" x14ac:dyDescent="0.25">
      <c r="B85" s="20"/>
      <c r="C85" s="24"/>
      <c r="D85" s="24"/>
      <c r="E85" s="15"/>
      <c r="F85" s="13"/>
      <c r="G85" s="13"/>
      <c r="H85" s="21"/>
      <c r="I85" s="12"/>
      <c r="J85" s="22"/>
      <c r="K85" s="28"/>
      <c r="L85" s="16">
        <f t="shared" si="2"/>
        <v>0</v>
      </c>
      <c r="M85" s="17">
        <f t="shared" si="3"/>
        <v>0</v>
      </c>
    </row>
    <row r="86" spans="2:13" x14ac:dyDescent="0.25">
      <c r="B86" s="20"/>
      <c r="C86" s="24"/>
      <c r="D86" s="24"/>
      <c r="E86" s="15"/>
      <c r="F86" s="13"/>
      <c r="G86" s="13"/>
      <c r="H86" s="21"/>
      <c r="I86" s="12"/>
      <c r="J86" s="22"/>
      <c r="K86" s="28"/>
      <c r="L86" s="16">
        <f t="shared" si="2"/>
        <v>0</v>
      </c>
      <c r="M86" s="17">
        <f t="shared" si="3"/>
        <v>0</v>
      </c>
    </row>
    <row r="87" spans="2:13" x14ac:dyDescent="0.25">
      <c r="B87" s="20"/>
      <c r="C87" s="24"/>
      <c r="D87" s="24"/>
      <c r="E87" s="15"/>
      <c r="F87" s="13"/>
      <c r="G87" s="13"/>
      <c r="H87" s="21"/>
      <c r="I87" s="12"/>
      <c r="J87" s="22"/>
      <c r="K87" s="28"/>
      <c r="L87" s="16">
        <f t="shared" si="2"/>
        <v>0</v>
      </c>
      <c r="M87" s="17">
        <f t="shared" si="3"/>
        <v>0</v>
      </c>
    </row>
    <row r="88" spans="2:13" x14ac:dyDescent="0.25">
      <c r="B88" s="20"/>
      <c r="C88" s="24"/>
      <c r="D88" s="24"/>
      <c r="E88" s="15"/>
      <c r="F88" s="13"/>
      <c r="G88" s="13"/>
      <c r="H88" s="21"/>
      <c r="I88" s="12"/>
      <c r="J88" s="22"/>
      <c r="K88" s="28"/>
      <c r="L88" s="16">
        <f t="shared" si="2"/>
        <v>0</v>
      </c>
      <c r="M88" s="17">
        <f t="shared" si="3"/>
        <v>0</v>
      </c>
    </row>
    <row r="89" spans="2:13" x14ac:dyDescent="0.25">
      <c r="B89" s="20"/>
      <c r="C89" s="24"/>
      <c r="D89" s="24"/>
      <c r="E89" s="15"/>
      <c r="F89" s="13"/>
      <c r="G89" s="13"/>
      <c r="H89" s="21"/>
      <c r="I89" s="12"/>
      <c r="J89" s="22"/>
      <c r="K89" s="28"/>
      <c r="L89" s="16">
        <f t="shared" si="2"/>
        <v>0</v>
      </c>
      <c r="M89" s="17">
        <f t="shared" si="3"/>
        <v>0</v>
      </c>
    </row>
    <row r="90" spans="2:13" x14ac:dyDescent="0.25">
      <c r="B90" s="20"/>
      <c r="C90" s="24"/>
      <c r="D90" s="24"/>
      <c r="E90" s="15"/>
      <c r="F90" s="13"/>
      <c r="G90" s="13"/>
      <c r="H90" s="21"/>
      <c r="I90" s="12"/>
      <c r="J90" s="22"/>
      <c r="K90" s="28"/>
      <c r="L90" s="16">
        <f t="shared" si="2"/>
        <v>0</v>
      </c>
      <c r="M90" s="17">
        <f t="shared" si="3"/>
        <v>0</v>
      </c>
    </row>
    <row r="91" spans="2:13" x14ac:dyDescent="0.25">
      <c r="B91" s="20"/>
      <c r="C91" s="24"/>
      <c r="D91" s="24"/>
      <c r="E91" s="15"/>
      <c r="F91" s="13"/>
      <c r="G91" s="13"/>
      <c r="H91" s="21"/>
      <c r="I91" s="12"/>
      <c r="J91" s="22"/>
      <c r="K91" s="28"/>
      <c r="L91" s="16">
        <f t="shared" si="2"/>
        <v>0</v>
      </c>
      <c r="M91" s="17">
        <f t="shared" si="3"/>
        <v>0</v>
      </c>
    </row>
    <row r="92" spans="2:13" x14ac:dyDescent="0.25">
      <c r="B92" s="20"/>
      <c r="C92" s="24"/>
      <c r="D92" s="24"/>
      <c r="E92" s="15"/>
      <c r="F92" s="13"/>
      <c r="G92" s="13"/>
      <c r="H92" s="21"/>
      <c r="I92" s="12"/>
      <c r="J92" s="22"/>
      <c r="K92" s="28"/>
      <c r="L92" s="16">
        <f t="shared" si="2"/>
        <v>0</v>
      </c>
      <c r="M92" s="17">
        <f t="shared" si="3"/>
        <v>0</v>
      </c>
    </row>
    <row r="93" spans="2:13" x14ac:dyDescent="0.25">
      <c r="B93" s="20"/>
      <c r="C93" s="24"/>
      <c r="D93" s="24"/>
      <c r="E93" s="15"/>
      <c r="F93" s="13"/>
      <c r="G93" s="13"/>
      <c r="H93" s="21"/>
      <c r="I93" s="12"/>
      <c r="J93" s="22"/>
      <c r="K93" s="28"/>
      <c r="L93" s="16">
        <f t="shared" si="2"/>
        <v>0</v>
      </c>
      <c r="M93" s="17">
        <f t="shared" si="3"/>
        <v>0</v>
      </c>
    </row>
    <row r="94" spans="2:13" x14ac:dyDescent="0.25">
      <c r="B94" s="20"/>
      <c r="C94" s="24"/>
      <c r="D94" s="24"/>
      <c r="E94" s="15"/>
      <c r="F94" s="13"/>
      <c r="G94" s="13"/>
      <c r="H94" s="21"/>
      <c r="I94" s="12"/>
      <c r="J94" s="22"/>
      <c r="K94" s="28"/>
      <c r="L94" s="16">
        <f t="shared" si="2"/>
        <v>0</v>
      </c>
      <c r="M94" s="17">
        <f t="shared" si="3"/>
        <v>0</v>
      </c>
    </row>
    <row r="95" spans="2:13" x14ac:dyDescent="0.25">
      <c r="B95" s="20"/>
      <c r="C95" s="24"/>
      <c r="D95" s="24"/>
      <c r="E95" s="15"/>
      <c r="F95" s="13"/>
      <c r="G95" s="13"/>
      <c r="H95" s="21"/>
      <c r="I95" s="12"/>
      <c r="J95" s="22"/>
      <c r="K95" s="28"/>
      <c r="L95" s="16">
        <f t="shared" si="2"/>
        <v>0</v>
      </c>
      <c r="M95" s="17">
        <f t="shared" si="3"/>
        <v>0</v>
      </c>
    </row>
    <row r="96" spans="2:13" x14ac:dyDescent="0.25">
      <c r="B96" s="20"/>
      <c r="C96" s="24"/>
      <c r="D96" s="24"/>
      <c r="E96" s="15"/>
      <c r="F96" s="13"/>
      <c r="G96" s="13"/>
      <c r="H96" s="21"/>
      <c r="I96" s="12"/>
      <c r="J96" s="22"/>
      <c r="K96" s="28"/>
      <c r="L96" s="16">
        <f t="shared" si="2"/>
        <v>0</v>
      </c>
      <c r="M96" s="17">
        <f t="shared" si="3"/>
        <v>0</v>
      </c>
    </row>
    <row r="97" spans="2:13" x14ac:dyDescent="0.25">
      <c r="B97" s="20"/>
      <c r="C97" s="24"/>
      <c r="D97" s="24"/>
      <c r="E97" s="15"/>
      <c r="F97" s="13"/>
      <c r="G97" s="13"/>
      <c r="H97" s="21"/>
      <c r="I97" s="12"/>
      <c r="J97" s="22"/>
      <c r="K97" s="28"/>
      <c r="L97" s="16">
        <f t="shared" si="2"/>
        <v>0</v>
      </c>
      <c r="M97" s="17">
        <f t="shared" si="3"/>
        <v>0</v>
      </c>
    </row>
    <row r="98" spans="2:13" x14ac:dyDescent="0.25">
      <c r="B98" s="20"/>
      <c r="C98" s="24"/>
      <c r="D98" s="24"/>
      <c r="E98" s="15"/>
      <c r="F98" s="13"/>
      <c r="G98" s="13"/>
      <c r="H98" s="21"/>
      <c r="I98" s="12"/>
      <c r="J98" s="22"/>
      <c r="K98" s="28"/>
      <c r="L98" s="16">
        <f t="shared" si="2"/>
        <v>0</v>
      </c>
      <c r="M98" s="17">
        <f t="shared" si="3"/>
        <v>0</v>
      </c>
    </row>
    <row r="99" spans="2:13" x14ac:dyDescent="0.25">
      <c r="B99" s="20"/>
      <c r="C99" s="24"/>
      <c r="D99" s="24"/>
      <c r="E99" s="15"/>
      <c r="F99" s="13"/>
      <c r="G99" s="13"/>
      <c r="H99" s="21"/>
      <c r="I99" s="12"/>
      <c r="J99" s="22"/>
      <c r="K99" s="28"/>
      <c r="L99" s="16">
        <f t="shared" si="2"/>
        <v>0</v>
      </c>
      <c r="M99" s="17">
        <f t="shared" si="3"/>
        <v>0</v>
      </c>
    </row>
    <row r="100" spans="2:13" x14ac:dyDescent="0.25">
      <c r="B100" s="20"/>
      <c r="C100" s="24"/>
      <c r="D100" s="24"/>
      <c r="E100" s="15"/>
      <c r="F100" s="13"/>
      <c r="G100" s="13"/>
      <c r="H100" s="21"/>
      <c r="I100" s="12"/>
      <c r="J100" s="22"/>
      <c r="K100" s="28"/>
      <c r="L100" s="16">
        <f t="shared" si="2"/>
        <v>0</v>
      </c>
      <c r="M100" s="17">
        <f t="shared" si="3"/>
        <v>0</v>
      </c>
    </row>
    <row r="101" spans="2:13" x14ac:dyDescent="0.25">
      <c r="B101" s="20"/>
      <c r="C101" s="24"/>
      <c r="D101" s="24"/>
      <c r="E101" s="15"/>
      <c r="F101" s="13"/>
      <c r="G101" s="13"/>
      <c r="H101" s="21"/>
      <c r="I101" s="12"/>
      <c r="J101" s="22"/>
      <c r="K101" s="28"/>
      <c r="L101" s="16">
        <f t="shared" si="2"/>
        <v>0</v>
      </c>
      <c r="M101" s="17">
        <f t="shared" si="3"/>
        <v>0</v>
      </c>
    </row>
    <row r="102" spans="2:13" x14ac:dyDescent="0.25">
      <c r="B102" s="20"/>
      <c r="C102" s="24"/>
      <c r="D102" s="24"/>
      <c r="E102" s="15"/>
      <c r="F102" s="13"/>
      <c r="G102" s="13"/>
      <c r="H102" s="21"/>
      <c r="I102" s="12"/>
      <c r="J102" s="22"/>
      <c r="K102" s="28"/>
      <c r="L102" s="16">
        <f t="shared" si="2"/>
        <v>0</v>
      </c>
      <c r="M102" s="17">
        <f t="shared" si="3"/>
        <v>0</v>
      </c>
    </row>
    <row r="103" spans="2:13" x14ac:dyDescent="0.25">
      <c r="B103" s="20"/>
      <c r="C103" s="24"/>
      <c r="D103" s="24"/>
      <c r="E103" s="15"/>
      <c r="F103" s="13"/>
      <c r="G103" s="13"/>
      <c r="H103" s="21"/>
      <c r="I103" s="12"/>
      <c r="J103" s="22"/>
      <c r="K103" s="28"/>
      <c r="L103" s="16">
        <f t="shared" si="2"/>
        <v>0</v>
      </c>
      <c r="M103" s="17">
        <f t="shared" si="3"/>
        <v>0</v>
      </c>
    </row>
    <row r="104" spans="2:13" x14ac:dyDescent="0.25">
      <c r="B104" s="20"/>
      <c r="C104" s="24"/>
      <c r="D104" s="24"/>
      <c r="E104" s="15"/>
      <c r="F104" s="13"/>
      <c r="G104" s="13"/>
      <c r="H104" s="21"/>
      <c r="I104" s="12"/>
      <c r="J104" s="22"/>
      <c r="K104" s="28"/>
      <c r="L104" s="16">
        <f t="shared" si="2"/>
        <v>0</v>
      </c>
      <c r="M104" s="17">
        <f t="shared" si="3"/>
        <v>0</v>
      </c>
    </row>
    <row r="105" spans="2:13" x14ac:dyDescent="0.25">
      <c r="B105" s="20"/>
      <c r="C105" s="24"/>
      <c r="D105" s="24"/>
      <c r="E105" s="15"/>
      <c r="F105" s="13"/>
      <c r="G105" s="13"/>
      <c r="H105" s="21"/>
      <c r="I105" s="12"/>
      <c r="J105" s="22"/>
      <c r="K105" s="28"/>
      <c r="L105" s="16">
        <f t="shared" si="2"/>
        <v>0</v>
      </c>
      <c r="M105" s="17">
        <f t="shared" si="3"/>
        <v>0</v>
      </c>
    </row>
    <row r="106" spans="2:13" x14ac:dyDescent="0.25">
      <c r="B106" s="20"/>
      <c r="C106" s="24"/>
      <c r="D106" s="24"/>
      <c r="E106" s="15"/>
      <c r="F106" s="13"/>
      <c r="G106" s="13"/>
      <c r="H106" s="21"/>
      <c r="I106" s="12"/>
      <c r="J106" s="22"/>
      <c r="K106" s="28"/>
      <c r="L106" s="16">
        <f t="shared" si="2"/>
        <v>0</v>
      </c>
      <c r="M106" s="17">
        <f t="shared" si="3"/>
        <v>0</v>
      </c>
    </row>
    <row r="107" spans="2:13" x14ac:dyDescent="0.25">
      <c r="B107" s="20"/>
      <c r="C107" s="24"/>
      <c r="D107" s="24"/>
      <c r="E107" s="15"/>
      <c r="F107" s="13"/>
      <c r="G107" s="13"/>
      <c r="H107" s="21"/>
      <c r="I107" s="12"/>
      <c r="J107" s="22"/>
      <c r="K107" s="28"/>
      <c r="L107" s="16">
        <f t="shared" si="2"/>
        <v>0</v>
      </c>
      <c r="M107" s="17">
        <f t="shared" si="3"/>
        <v>0</v>
      </c>
    </row>
    <row r="108" spans="2:13" x14ac:dyDescent="0.25">
      <c r="B108" s="20"/>
      <c r="C108" s="24"/>
      <c r="D108" s="24"/>
      <c r="E108" s="15"/>
      <c r="F108" s="13"/>
      <c r="G108" s="13"/>
      <c r="H108" s="21"/>
      <c r="I108" s="12"/>
      <c r="J108" s="22"/>
      <c r="K108" s="28"/>
      <c r="L108" s="16">
        <f t="shared" si="2"/>
        <v>0</v>
      </c>
      <c r="M108" s="17">
        <f t="shared" si="3"/>
        <v>0</v>
      </c>
    </row>
    <row r="109" spans="2:13" x14ac:dyDescent="0.25">
      <c r="B109" s="20"/>
      <c r="C109" s="24"/>
      <c r="D109" s="24"/>
      <c r="E109" s="15"/>
      <c r="F109" s="13"/>
      <c r="G109" s="13"/>
      <c r="H109" s="21"/>
      <c r="I109" s="12"/>
      <c r="J109" s="22"/>
      <c r="K109" s="28"/>
      <c r="L109" s="16">
        <f t="shared" si="2"/>
        <v>0</v>
      </c>
      <c r="M109" s="17">
        <f t="shared" si="3"/>
        <v>0</v>
      </c>
    </row>
    <row r="110" spans="2:13" x14ac:dyDescent="0.25">
      <c r="B110" s="20"/>
      <c r="C110" s="24"/>
      <c r="D110" s="24"/>
      <c r="E110" s="15"/>
      <c r="F110" s="13"/>
      <c r="G110" s="13"/>
      <c r="H110" s="21"/>
      <c r="I110" s="12"/>
      <c r="J110" s="22"/>
      <c r="K110" s="28"/>
      <c r="L110" s="16">
        <f t="shared" si="2"/>
        <v>0</v>
      </c>
      <c r="M110" s="17">
        <f t="shared" si="3"/>
        <v>0</v>
      </c>
    </row>
    <row r="111" spans="2:13" x14ac:dyDescent="0.25">
      <c r="B111" s="20"/>
      <c r="C111" s="24"/>
      <c r="D111" s="24"/>
      <c r="E111" s="15"/>
      <c r="F111" s="13"/>
      <c r="G111" s="13"/>
      <c r="H111" s="21"/>
      <c r="I111" s="12"/>
      <c r="J111" s="22"/>
      <c r="K111" s="28"/>
      <c r="L111" s="16">
        <f t="shared" si="2"/>
        <v>0</v>
      </c>
      <c r="M111" s="17">
        <f t="shared" si="3"/>
        <v>0</v>
      </c>
    </row>
    <row r="112" spans="2:13" x14ac:dyDescent="0.25">
      <c r="B112" s="20"/>
      <c r="C112" s="24"/>
      <c r="D112" s="24"/>
      <c r="E112" s="15"/>
      <c r="F112" s="13"/>
      <c r="G112" s="13"/>
      <c r="H112" s="21"/>
      <c r="I112" s="12"/>
      <c r="J112" s="22"/>
      <c r="K112" s="28"/>
      <c r="L112" s="16">
        <f t="shared" si="2"/>
        <v>0</v>
      </c>
      <c r="M112" s="17">
        <f t="shared" si="3"/>
        <v>0</v>
      </c>
    </row>
    <row r="113" spans="2:13" x14ac:dyDescent="0.25">
      <c r="B113" s="20"/>
      <c r="C113" s="24"/>
      <c r="D113" s="24"/>
      <c r="E113" s="15"/>
      <c r="F113" s="13"/>
      <c r="G113" s="13"/>
      <c r="H113" s="21"/>
      <c r="I113" s="12"/>
      <c r="J113" s="22"/>
      <c r="K113" s="28"/>
      <c r="L113" s="16">
        <f t="shared" si="2"/>
        <v>0</v>
      </c>
      <c r="M113" s="17">
        <f t="shared" si="3"/>
        <v>0</v>
      </c>
    </row>
    <row r="114" spans="2:13" x14ac:dyDescent="0.25">
      <c r="B114" s="20"/>
      <c r="C114" s="24"/>
      <c r="D114" s="24"/>
      <c r="E114" s="15"/>
      <c r="F114" s="13"/>
      <c r="G114" s="13"/>
      <c r="H114" s="21"/>
      <c r="I114" s="12"/>
      <c r="J114" s="22"/>
      <c r="K114" s="28"/>
      <c r="L114" s="16">
        <f t="shared" si="2"/>
        <v>0</v>
      </c>
      <c r="M114" s="17">
        <f t="shared" si="3"/>
        <v>0</v>
      </c>
    </row>
    <row r="115" spans="2:13" x14ac:dyDescent="0.25">
      <c r="B115" s="20"/>
      <c r="C115" s="24"/>
      <c r="D115" s="24"/>
      <c r="E115" s="15"/>
      <c r="F115" s="13"/>
      <c r="G115" s="13"/>
      <c r="H115" s="21"/>
      <c r="I115" s="12"/>
      <c r="J115" s="22"/>
      <c r="K115" s="28"/>
      <c r="L115" s="16">
        <f t="shared" si="2"/>
        <v>0</v>
      </c>
      <c r="M115" s="17">
        <f t="shared" si="3"/>
        <v>0</v>
      </c>
    </row>
    <row r="116" spans="2:13" x14ac:dyDescent="0.25">
      <c r="B116" s="20"/>
      <c r="C116" s="24"/>
      <c r="D116" s="24"/>
      <c r="E116" s="15"/>
      <c r="F116" s="13"/>
      <c r="G116" s="13"/>
      <c r="H116" s="21"/>
      <c r="I116" s="12"/>
      <c r="J116" s="22"/>
      <c r="K116" s="28"/>
      <c r="L116" s="16">
        <f t="shared" si="2"/>
        <v>0</v>
      </c>
      <c r="M116" s="17">
        <f t="shared" si="3"/>
        <v>0</v>
      </c>
    </row>
    <row r="117" spans="2:13" x14ac:dyDescent="0.25">
      <c r="B117" s="20"/>
      <c r="C117" s="24"/>
      <c r="D117" s="24"/>
      <c r="E117" s="15"/>
      <c r="F117" s="13"/>
      <c r="G117" s="13"/>
      <c r="H117" s="21"/>
      <c r="I117" s="12"/>
      <c r="J117" s="22"/>
      <c r="K117" s="28"/>
      <c r="L117" s="16">
        <f t="shared" si="2"/>
        <v>0</v>
      </c>
      <c r="M117" s="17">
        <f t="shared" si="3"/>
        <v>0</v>
      </c>
    </row>
    <row r="118" spans="2:13" x14ac:dyDescent="0.25">
      <c r="B118" s="20"/>
      <c r="C118" s="24"/>
      <c r="D118" s="24"/>
      <c r="E118" s="15"/>
      <c r="F118" s="13"/>
      <c r="G118" s="13"/>
      <c r="H118" s="21"/>
      <c r="I118" s="12"/>
      <c r="J118" s="22"/>
      <c r="K118" s="28"/>
      <c r="L118" s="16">
        <f t="shared" si="2"/>
        <v>0</v>
      </c>
      <c r="M118" s="17">
        <f t="shared" si="3"/>
        <v>0</v>
      </c>
    </row>
    <row r="119" spans="2:13" x14ac:dyDescent="0.25">
      <c r="B119" s="20"/>
      <c r="C119" s="24"/>
      <c r="D119" s="24"/>
      <c r="E119" s="15"/>
      <c r="F119" s="13"/>
      <c r="G119" s="13"/>
      <c r="H119" s="21"/>
      <c r="I119" s="12"/>
      <c r="J119" s="22"/>
      <c r="K119" s="28"/>
      <c r="L119" s="16">
        <f t="shared" si="2"/>
        <v>0</v>
      </c>
      <c r="M119" s="17">
        <f t="shared" si="3"/>
        <v>0</v>
      </c>
    </row>
    <row r="120" spans="2:13" x14ac:dyDescent="0.25">
      <c r="B120" s="20"/>
      <c r="C120" s="24"/>
      <c r="D120" s="24"/>
      <c r="E120" s="15"/>
      <c r="F120" s="13"/>
      <c r="G120" s="13"/>
      <c r="H120" s="21"/>
      <c r="I120" s="12"/>
      <c r="J120" s="22"/>
      <c r="K120" s="28"/>
      <c r="L120" s="16">
        <f t="shared" si="2"/>
        <v>0</v>
      </c>
      <c r="M120" s="17">
        <f t="shared" si="3"/>
        <v>0</v>
      </c>
    </row>
    <row r="121" spans="2:13" x14ac:dyDescent="0.25">
      <c r="B121" s="20"/>
      <c r="C121" s="24"/>
      <c r="D121" s="24"/>
      <c r="E121" s="15"/>
      <c r="F121" s="13"/>
      <c r="G121" s="13"/>
      <c r="H121" s="21"/>
      <c r="I121" s="12"/>
      <c r="J121" s="22"/>
      <c r="K121" s="28"/>
      <c r="L121" s="16">
        <f t="shared" si="2"/>
        <v>0</v>
      </c>
      <c r="M121" s="17">
        <f t="shared" si="3"/>
        <v>0</v>
      </c>
    </row>
    <row r="122" spans="2:13" x14ac:dyDescent="0.25">
      <c r="B122" s="20"/>
      <c r="C122" s="24"/>
      <c r="D122" s="24"/>
      <c r="E122" s="15"/>
      <c r="F122" s="13"/>
      <c r="G122" s="13"/>
      <c r="H122" s="21"/>
      <c r="I122" s="12"/>
      <c r="J122" s="22"/>
      <c r="K122" s="28"/>
      <c r="L122" s="16">
        <f t="shared" si="2"/>
        <v>0</v>
      </c>
      <c r="M122" s="17">
        <f t="shared" si="3"/>
        <v>0</v>
      </c>
    </row>
    <row r="123" spans="2:13" x14ac:dyDescent="0.25">
      <c r="B123" s="20"/>
      <c r="C123" s="24"/>
      <c r="D123" s="24"/>
      <c r="E123" s="15"/>
      <c r="F123" s="13"/>
      <c r="G123" s="13"/>
      <c r="H123" s="21"/>
      <c r="I123" s="12"/>
      <c r="J123" s="22"/>
      <c r="K123" s="28"/>
      <c r="L123" s="16">
        <f t="shared" si="2"/>
        <v>0</v>
      </c>
      <c r="M123" s="17">
        <f t="shared" si="3"/>
        <v>0</v>
      </c>
    </row>
    <row r="124" spans="2:13" x14ac:dyDescent="0.25">
      <c r="B124" s="20"/>
      <c r="C124" s="24"/>
      <c r="D124" s="24"/>
      <c r="E124" s="15"/>
      <c r="F124" s="13"/>
      <c r="G124" s="13"/>
      <c r="H124" s="21"/>
      <c r="I124" s="12"/>
      <c r="J124" s="22"/>
      <c r="K124" s="28"/>
      <c r="L124" s="16">
        <f t="shared" si="2"/>
        <v>0</v>
      </c>
      <c r="M124" s="17">
        <f t="shared" si="3"/>
        <v>0</v>
      </c>
    </row>
    <row r="125" spans="2:13" x14ac:dyDescent="0.25">
      <c r="B125" s="20"/>
      <c r="C125" s="24"/>
      <c r="D125" s="24"/>
      <c r="E125" s="15"/>
      <c r="F125" s="13"/>
      <c r="G125" s="13"/>
      <c r="H125" s="21"/>
      <c r="I125" s="12"/>
      <c r="J125" s="22"/>
      <c r="K125" s="28"/>
      <c r="L125" s="16">
        <f t="shared" si="2"/>
        <v>0</v>
      </c>
      <c r="M125" s="17">
        <f t="shared" si="3"/>
        <v>0</v>
      </c>
    </row>
    <row r="126" spans="2:13" x14ac:dyDescent="0.25">
      <c r="B126" s="20"/>
      <c r="C126" s="24"/>
      <c r="D126" s="24"/>
      <c r="E126" s="15"/>
      <c r="F126" s="13"/>
      <c r="G126" s="13"/>
      <c r="H126" s="21"/>
      <c r="I126" s="12"/>
      <c r="J126" s="22"/>
      <c r="K126" s="28"/>
      <c r="L126" s="16">
        <f t="shared" si="2"/>
        <v>0</v>
      </c>
      <c r="M126" s="17">
        <f t="shared" si="3"/>
        <v>0</v>
      </c>
    </row>
    <row r="127" spans="2:13" x14ac:dyDescent="0.25">
      <c r="B127" s="20"/>
      <c r="C127" s="24"/>
      <c r="D127" s="24"/>
      <c r="E127" s="15"/>
      <c r="F127" s="13"/>
      <c r="G127" s="13"/>
      <c r="H127" s="21"/>
      <c r="I127" s="12"/>
      <c r="J127" s="22"/>
      <c r="K127" s="28"/>
      <c r="L127" s="16">
        <f t="shared" si="2"/>
        <v>0</v>
      </c>
      <c r="M127" s="17">
        <f t="shared" si="3"/>
        <v>0</v>
      </c>
    </row>
    <row r="128" spans="2:13" x14ac:dyDescent="0.25">
      <c r="B128" s="20"/>
      <c r="C128" s="24"/>
      <c r="D128" s="24"/>
      <c r="E128" s="15"/>
      <c r="F128" s="13"/>
      <c r="G128" s="13"/>
      <c r="H128" s="21"/>
      <c r="I128" s="12"/>
      <c r="J128" s="22"/>
      <c r="K128" s="28"/>
      <c r="L128" s="16">
        <f t="shared" si="2"/>
        <v>0</v>
      </c>
      <c r="M128" s="17">
        <f t="shared" si="3"/>
        <v>0</v>
      </c>
    </row>
    <row r="129" spans="2:13" x14ac:dyDescent="0.25">
      <c r="B129" s="20"/>
      <c r="C129" s="24"/>
      <c r="D129" s="24"/>
      <c r="E129" s="15"/>
      <c r="F129" s="13"/>
      <c r="G129" s="13"/>
      <c r="H129" s="21"/>
      <c r="I129" s="12"/>
      <c r="J129" s="22"/>
      <c r="K129" s="28"/>
      <c r="L129" s="16">
        <f t="shared" si="2"/>
        <v>0</v>
      </c>
      <c r="M129" s="17">
        <f t="shared" si="3"/>
        <v>0</v>
      </c>
    </row>
    <row r="130" spans="2:13" x14ac:dyDescent="0.25">
      <c r="B130" s="20"/>
      <c r="C130" s="24"/>
      <c r="D130" s="24"/>
      <c r="E130" s="15"/>
      <c r="F130" s="13"/>
      <c r="G130" s="13"/>
      <c r="H130" s="21"/>
      <c r="I130" s="12"/>
      <c r="J130" s="22"/>
      <c r="K130" s="28"/>
      <c r="L130" s="16">
        <f t="shared" si="2"/>
        <v>0</v>
      </c>
      <c r="M130" s="17">
        <f t="shared" si="3"/>
        <v>0</v>
      </c>
    </row>
    <row r="131" spans="2:13" x14ac:dyDescent="0.25">
      <c r="B131" s="20"/>
      <c r="C131" s="24"/>
      <c r="D131" s="24"/>
      <c r="E131" s="15"/>
      <c r="F131" s="13"/>
      <c r="G131" s="13"/>
      <c r="H131" s="21"/>
      <c r="I131" s="12"/>
      <c r="J131" s="22"/>
      <c r="K131" s="28"/>
      <c r="L131" s="16">
        <f t="shared" ref="L131:L194" si="4">K131*G131</f>
        <v>0</v>
      </c>
      <c r="M131" s="17">
        <f t="shared" ref="M131:M194" si="5">IF(L131="","",-L131*H131)</f>
        <v>0</v>
      </c>
    </row>
    <row r="132" spans="2:13" x14ac:dyDescent="0.25">
      <c r="B132" s="20"/>
      <c r="C132" s="24"/>
      <c r="D132" s="24"/>
      <c r="E132" s="15"/>
      <c r="F132" s="13"/>
      <c r="G132" s="13"/>
      <c r="H132" s="21"/>
      <c r="I132" s="12"/>
      <c r="J132" s="22"/>
      <c r="K132" s="28"/>
      <c r="L132" s="16">
        <f t="shared" si="4"/>
        <v>0</v>
      </c>
      <c r="M132" s="17">
        <f t="shared" si="5"/>
        <v>0</v>
      </c>
    </row>
    <row r="133" spans="2:13" x14ac:dyDescent="0.25">
      <c r="B133" s="20"/>
      <c r="C133" s="24"/>
      <c r="D133" s="24"/>
      <c r="E133" s="15"/>
      <c r="F133" s="13"/>
      <c r="G133" s="13"/>
      <c r="H133" s="21"/>
      <c r="I133" s="12"/>
      <c r="J133" s="22"/>
      <c r="K133" s="28"/>
      <c r="L133" s="16">
        <f t="shared" si="4"/>
        <v>0</v>
      </c>
      <c r="M133" s="17">
        <f t="shared" si="5"/>
        <v>0</v>
      </c>
    </row>
    <row r="134" spans="2:13" x14ac:dyDescent="0.25">
      <c r="B134" s="20"/>
      <c r="C134" s="24"/>
      <c r="D134" s="24"/>
      <c r="E134" s="15"/>
      <c r="F134" s="13"/>
      <c r="G134" s="13"/>
      <c r="H134" s="21"/>
      <c r="I134" s="12"/>
      <c r="J134" s="22"/>
      <c r="K134" s="28"/>
      <c r="L134" s="16">
        <f t="shared" si="4"/>
        <v>0</v>
      </c>
      <c r="M134" s="17">
        <f t="shared" si="5"/>
        <v>0</v>
      </c>
    </row>
    <row r="135" spans="2:13" x14ac:dyDescent="0.25">
      <c r="B135" s="20"/>
      <c r="C135" s="24"/>
      <c r="D135" s="24"/>
      <c r="E135" s="15"/>
      <c r="F135" s="13"/>
      <c r="G135" s="13"/>
      <c r="H135" s="21"/>
      <c r="I135" s="12"/>
      <c r="J135" s="22"/>
      <c r="K135" s="28"/>
      <c r="L135" s="16">
        <f t="shared" si="4"/>
        <v>0</v>
      </c>
      <c r="M135" s="17">
        <f t="shared" si="5"/>
        <v>0</v>
      </c>
    </row>
    <row r="136" spans="2:13" x14ac:dyDescent="0.25">
      <c r="B136" s="20"/>
      <c r="C136" s="24"/>
      <c r="D136" s="24"/>
      <c r="E136" s="15"/>
      <c r="F136" s="13"/>
      <c r="G136" s="13"/>
      <c r="H136" s="21"/>
      <c r="I136" s="12"/>
      <c r="J136" s="22"/>
      <c r="K136" s="28"/>
      <c r="L136" s="16">
        <f t="shared" si="4"/>
        <v>0</v>
      </c>
      <c r="M136" s="17">
        <f t="shared" si="5"/>
        <v>0</v>
      </c>
    </row>
    <row r="137" spans="2:13" x14ac:dyDescent="0.25">
      <c r="B137" s="20"/>
      <c r="C137" s="24"/>
      <c r="D137" s="24"/>
      <c r="E137" s="15"/>
      <c r="F137" s="13"/>
      <c r="G137" s="13"/>
      <c r="H137" s="21"/>
      <c r="I137" s="12"/>
      <c r="J137" s="22"/>
      <c r="K137" s="28"/>
      <c r="L137" s="16">
        <f t="shared" si="4"/>
        <v>0</v>
      </c>
      <c r="M137" s="17">
        <f t="shared" si="5"/>
        <v>0</v>
      </c>
    </row>
    <row r="138" spans="2:13" x14ac:dyDescent="0.25">
      <c r="B138" s="20"/>
      <c r="C138" s="24"/>
      <c r="D138" s="24"/>
      <c r="E138" s="15"/>
      <c r="F138" s="13"/>
      <c r="G138" s="13"/>
      <c r="H138" s="21"/>
      <c r="I138" s="12"/>
      <c r="J138" s="22"/>
      <c r="K138" s="28"/>
      <c r="L138" s="16">
        <f t="shared" si="4"/>
        <v>0</v>
      </c>
      <c r="M138" s="17">
        <f t="shared" si="5"/>
        <v>0</v>
      </c>
    </row>
    <row r="139" spans="2:13" x14ac:dyDescent="0.25">
      <c r="B139" s="20"/>
      <c r="C139" s="24"/>
      <c r="D139" s="24"/>
      <c r="E139" s="15"/>
      <c r="F139" s="13"/>
      <c r="G139" s="13"/>
      <c r="H139" s="21"/>
      <c r="I139" s="12"/>
      <c r="J139" s="22"/>
      <c r="K139" s="28"/>
      <c r="L139" s="16">
        <f t="shared" si="4"/>
        <v>0</v>
      </c>
      <c r="M139" s="17">
        <f t="shared" si="5"/>
        <v>0</v>
      </c>
    </row>
    <row r="140" spans="2:13" x14ac:dyDescent="0.25">
      <c r="B140" s="20"/>
      <c r="C140" s="24"/>
      <c r="D140" s="24"/>
      <c r="E140" s="15"/>
      <c r="F140" s="13"/>
      <c r="G140" s="13"/>
      <c r="H140" s="21"/>
      <c r="I140" s="12"/>
      <c r="J140" s="22"/>
      <c r="K140" s="28"/>
      <c r="L140" s="16">
        <f t="shared" si="4"/>
        <v>0</v>
      </c>
      <c r="M140" s="17">
        <f t="shared" si="5"/>
        <v>0</v>
      </c>
    </row>
    <row r="141" spans="2:13" x14ac:dyDescent="0.25">
      <c r="B141" s="20"/>
      <c r="C141" s="24"/>
      <c r="D141" s="24"/>
      <c r="E141" s="15"/>
      <c r="F141" s="13"/>
      <c r="G141" s="13"/>
      <c r="H141" s="21"/>
      <c r="I141" s="12"/>
      <c r="J141" s="22"/>
      <c r="K141" s="28"/>
      <c r="L141" s="16">
        <f t="shared" si="4"/>
        <v>0</v>
      </c>
      <c r="M141" s="17">
        <f t="shared" si="5"/>
        <v>0</v>
      </c>
    </row>
    <row r="142" spans="2:13" x14ac:dyDescent="0.25">
      <c r="B142" s="20"/>
      <c r="C142" s="24"/>
      <c r="D142" s="24"/>
      <c r="E142" s="15"/>
      <c r="F142" s="13"/>
      <c r="G142" s="13"/>
      <c r="H142" s="21"/>
      <c r="I142" s="12"/>
      <c r="J142" s="22"/>
      <c r="K142" s="28"/>
      <c r="L142" s="16">
        <f t="shared" si="4"/>
        <v>0</v>
      </c>
      <c r="M142" s="17">
        <f t="shared" si="5"/>
        <v>0</v>
      </c>
    </row>
    <row r="143" spans="2:13" x14ac:dyDescent="0.25">
      <c r="B143" s="20"/>
      <c r="C143" s="24"/>
      <c r="D143" s="24"/>
      <c r="E143" s="15"/>
      <c r="F143" s="13"/>
      <c r="G143" s="13"/>
      <c r="H143" s="23"/>
      <c r="I143" s="12"/>
      <c r="J143" s="22"/>
      <c r="K143" s="28"/>
      <c r="L143" s="16">
        <f t="shared" si="4"/>
        <v>0</v>
      </c>
      <c r="M143" s="17">
        <f t="shared" si="5"/>
        <v>0</v>
      </c>
    </row>
    <row r="144" spans="2:13" x14ac:dyDescent="0.25">
      <c r="B144" s="20"/>
      <c r="C144" s="24"/>
      <c r="D144" s="24"/>
      <c r="E144" s="15"/>
      <c r="F144" s="13"/>
      <c r="G144" s="13"/>
      <c r="H144" s="21"/>
      <c r="I144" s="12"/>
      <c r="J144" s="22"/>
      <c r="K144" s="28"/>
      <c r="L144" s="16">
        <f t="shared" si="4"/>
        <v>0</v>
      </c>
      <c r="M144" s="17">
        <f t="shared" si="5"/>
        <v>0</v>
      </c>
    </row>
    <row r="145" spans="2:13" x14ac:dyDescent="0.25">
      <c r="B145" s="20"/>
      <c r="C145" s="24"/>
      <c r="D145" s="24"/>
      <c r="E145" s="15"/>
      <c r="F145" s="13"/>
      <c r="G145" s="13"/>
      <c r="H145" s="21"/>
      <c r="I145" s="12"/>
      <c r="J145" s="22"/>
      <c r="K145" s="28"/>
      <c r="L145" s="16">
        <f t="shared" si="4"/>
        <v>0</v>
      </c>
      <c r="M145" s="17">
        <f t="shared" si="5"/>
        <v>0</v>
      </c>
    </row>
    <row r="146" spans="2:13" x14ac:dyDescent="0.25">
      <c r="B146" s="20"/>
      <c r="C146" s="24"/>
      <c r="D146" s="24"/>
      <c r="E146" s="15"/>
      <c r="F146" s="13"/>
      <c r="G146" s="13"/>
      <c r="H146" s="21"/>
      <c r="I146" s="12"/>
      <c r="J146" s="22"/>
      <c r="K146" s="28"/>
      <c r="L146" s="16">
        <f t="shared" si="4"/>
        <v>0</v>
      </c>
      <c r="M146" s="17">
        <f t="shared" si="5"/>
        <v>0</v>
      </c>
    </row>
    <row r="147" spans="2:13" x14ac:dyDescent="0.25">
      <c r="B147" s="20"/>
      <c r="C147" s="24"/>
      <c r="D147" s="24"/>
      <c r="E147" s="15"/>
      <c r="F147" s="13"/>
      <c r="G147" s="13"/>
      <c r="H147" s="21"/>
      <c r="I147" s="12"/>
      <c r="J147" s="22"/>
      <c r="K147" s="28"/>
      <c r="L147" s="16">
        <f t="shared" si="4"/>
        <v>0</v>
      </c>
      <c r="M147" s="17">
        <f t="shared" si="5"/>
        <v>0</v>
      </c>
    </row>
    <row r="148" spans="2:13" x14ac:dyDescent="0.25">
      <c r="B148" s="20"/>
      <c r="C148" s="24"/>
      <c r="D148" s="24"/>
      <c r="E148" s="15"/>
      <c r="F148" s="13"/>
      <c r="G148" s="13"/>
      <c r="H148" s="21"/>
      <c r="I148" s="12"/>
      <c r="J148" s="22"/>
      <c r="K148" s="28"/>
      <c r="L148" s="16">
        <f t="shared" si="4"/>
        <v>0</v>
      </c>
      <c r="M148" s="17">
        <f t="shared" si="5"/>
        <v>0</v>
      </c>
    </row>
    <row r="149" spans="2:13" x14ac:dyDescent="0.25">
      <c r="B149" s="20"/>
      <c r="C149" s="24"/>
      <c r="D149" s="24"/>
      <c r="E149" s="15"/>
      <c r="F149" s="13"/>
      <c r="G149" s="13"/>
      <c r="H149" s="21"/>
      <c r="I149" s="12"/>
      <c r="J149" s="22"/>
      <c r="K149" s="28"/>
      <c r="L149" s="16">
        <f t="shared" si="4"/>
        <v>0</v>
      </c>
      <c r="M149" s="17">
        <f t="shared" si="5"/>
        <v>0</v>
      </c>
    </row>
    <row r="150" spans="2:13" x14ac:dyDescent="0.25">
      <c r="B150" s="20"/>
      <c r="C150" s="24"/>
      <c r="D150" s="24"/>
      <c r="E150" s="15"/>
      <c r="F150" s="13"/>
      <c r="G150" s="13"/>
      <c r="H150" s="21"/>
      <c r="I150" s="12"/>
      <c r="J150" s="22"/>
      <c r="K150" s="28"/>
      <c r="L150" s="16">
        <f t="shared" si="4"/>
        <v>0</v>
      </c>
      <c r="M150" s="17">
        <f t="shared" si="5"/>
        <v>0</v>
      </c>
    </row>
    <row r="151" spans="2:13" x14ac:dyDescent="0.25">
      <c r="B151" s="20"/>
      <c r="C151" s="24"/>
      <c r="D151" s="24"/>
      <c r="E151" s="15"/>
      <c r="F151" s="13"/>
      <c r="G151" s="13"/>
      <c r="H151" s="21"/>
      <c r="I151" s="12"/>
      <c r="J151" s="22"/>
      <c r="K151" s="28"/>
      <c r="L151" s="16">
        <f t="shared" si="4"/>
        <v>0</v>
      </c>
      <c r="M151" s="17">
        <f t="shared" si="5"/>
        <v>0</v>
      </c>
    </row>
    <row r="152" spans="2:13" x14ac:dyDescent="0.25">
      <c r="B152" s="20"/>
      <c r="C152" s="24"/>
      <c r="D152" s="24"/>
      <c r="E152" s="15"/>
      <c r="F152" s="13"/>
      <c r="G152" s="13"/>
      <c r="H152" s="21"/>
      <c r="I152" s="12"/>
      <c r="J152" s="22"/>
      <c r="K152" s="28"/>
      <c r="L152" s="16">
        <f t="shared" si="4"/>
        <v>0</v>
      </c>
      <c r="M152" s="17">
        <f t="shared" si="5"/>
        <v>0</v>
      </c>
    </row>
    <row r="153" spans="2:13" x14ac:dyDescent="0.25">
      <c r="B153" s="20"/>
      <c r="C153" s="24"/>
      <c r="D153" s="24"/>
      <c r="E153" s="15"/>
      <c r="F153" s="13"/>
      <c r="G153" s="13"/>
      <c r="H153" s="21"/>
      <c r="I153" s="12"/>
      <c r="J153" s="22"/>
      <c r="K153" s="28"/>
      <c r="L153" s="16">
        <f t="shared" si="4"/>
        <v>0</v>
      </c>
      <c r="M153" s="17">
        <f t="shared" si="5"/>
        <v>0</v>
      </c>
    </row>
    <row r="154" spans="2:13" x14ac:dyDescent="0.25">
      <c r="B154" s="20"/>
      <c r="C154" s="24"/>
      <c r="D154" s="24"/>
      <c r="E154" s="15"/>
      <c r="F154" s="13"/>
      <c r="G154" s="13"/>
      <c r="H154" s="21"/>
      <c r="I154" s="12"/>
      <c r="J154" s="22"/>
      <c r="K154" s="28"/>
      <c r="L154" s="16">
        <f t="shared" si="4"/>
        <v>0</v>
      </c>
      <c r="M154" s="17">
        <f t="shared" si="5"/>
        <v>0</v>
      </c>
    </row>
    <row r="155" spans="2:13" x14ac:dyDescent="0.25">
      <c r="B155" s="20"/>
      <c r="C155" s="24"/>
      <c r="D155" s="24"/>
      <c r="E155" s="15"/>
      <c r="F155" s="13"/>
      <c r="G155" s="13"/>
      <c r="H155" s="21"/>
      <c r="I155" s="12"/>
      <c r="J155" s="22"/>
      <c r="K155" s="28"/>
      <c r="L155" s="16">
        <f t="shared" si="4"/>
        <v>0</v>
      </c>
      <c r="M155" s="17">
        <f t="shared" si="5"/>
        <v>0</v>
      </c>
    </row>
    <row r="156" spans="2:13" x14ac:dyDescent="0.25">
      <c r="B156" s="20"/>
      <c r="C156" s="24"/>
      <c r="D156" s="24"/>
      <c r="E156" s="15"/>
      <c r="F156" s="13"/>
      <c r="G156" s="13"/>
      <c r="H156" s="21"/>
      <c r="I156" s="12"/>
      <c r="J156" s="22"/>
      <c r="K156" s="28"/>
      <c r="L156" s="16">
        <f t="shared" si="4"/>
        <v>0</v>
      </c>
      <c r="M156" s="17">
        <f t="shared" si="5"/>
        <v>0</v>
      </c>
    </row>
    <row r="157" spans="2:13" x14ac:dyDescent="0.25">
      <c r="B157" s="20"/>
      <c r="C157" s="24"/>
      <c r="D157" s="24"/>
      <c r="E157" s="15"/>
      <c r="F157" s="13"/>
      <c r="G157" s="13"/>
      <c r="H157" s="21"/>
      <c r="I157" s="12"/>
      <c r="J157" s="22"/>
      <c r="K157" s="28"/>
      <c r="L157" s="16">
        <f t="shared" si="4"/>
        <v>0</v>
      </c>
      <c r="M157" s="17">
        <f t="shared" si="5"/>
        <v>0</v>
      </c>
    </row>
    <row r="158" spans="2:13" x14ac:dyDescent="0.25">
      <c r="B158" s="20"/>
      <c r="C158" s="24"/>
      <c r="D158" s="24"/>
      <c r="E158" s="15"/>
      <c r="F158" s="13"/>
      <c r="G158" s="13"/>
      <c r="H158" s="21"/>
      <c r="I158" s="12"/>
      <c r="J158" s="22"/>
      <c r="K158" s="28"/>
      <c r="L158" s="16">
        <f t="shared" si="4"/>
        <v>0</v>
      </c>
      <c r="M158" s="17">
        <f t="shared" si="5"/>
        <v>0</v>
      </c>
    </row>
    <row r="159" spans="2:13" x14ac:dyDescent="0.25">
      <c r="B159" s="20"/>
      <c r="C159" s="24"/>
      <c r="D159" s="24"/>
      <c r="E159" s="15"/>
      <c r="F159" s="13"/>
      <c r="G159" s="13"/>
      <c r="H159" s="21"/>
      <c r="I159" s="12"/>
      <c r="J159" s="22"/>
      <c r="K159" s="28"/>
      <c r="L159" s="16">
        <f t="shared" si="4"/>
        <v>0</v>
      </c>
      <c r="M159" s="17">
        <f t="shared" si="5"/>
        <v>0</v>
      </c>
    </row>
    <row r="160" spans="2:13" x14ac:dyDescent="0.25">
      <c r="B160" s="20"/>
      <c r="C160" s="24"/>
      <c r="D160" s="24"/>
      <c r="E160" s="15"/>
      <c r="F160" s="13"/>
      <c r="G160" s="13"/>
      <c r="H160" s="21"/>
      <c r="I160" s="12"/>
      <c r="J160" s="22"/>
      <c r="K160" s="28"/>
      <c r="L160" s="16">
        <f t="shared" si="4"/>
        <v>0</v>
      </c>
      <c r="M160" s="17">
        <f t="shared" si="5"/>
        <v>0</v>
      </c>
    </row>
    <row r="161" spans="2:13" x14ac:dyDescent="0.25">
      <c r="B161" s="20"/>
      <c r="C161" s="24"/>
      <c r="D161" s="24"/>
      <c r="E161" s="15"/>
      <c r="F161" s="13"/>
      <c r="G161" s="13"/>
      <c r="H161" s="21"/>
      <c r="I161" s="12"/>
      <c r="J161" s="22"/>
      <c r="K161" s="28"/>
      <c r="L161" s="16">
        <f t="shared" si="4"/>
        <v>0</v>
      </c>
      <c r="M161" s="17">
        <f t="shared" si="5"/>
        <v>0</v>
      </c>
    </row>
    <row r="162" spans="2:13" x14ac:dyDescent="0.25">
      <c r="B162" s="20"/>
      <c r="C162" s="24"/>
      <c r="D162" s="24"/>
      <c r="E162" s="15"/>
      <c r="F162" s="13"/>
      <c r="G162" s="13"/>
      <c r="H162" s="21"/>
      <c r="I162" s="12"/>
      <c r="J162" s="22"/>
      <c r="K162" s="28"/>
      <c r="L162" s="16">
        <f t="shared" si="4"/>
        <v>0</v>
      </c>
      <c r="M162" s="17">
        <f t="shared" si="5"/>
        <v>0</v>
      </c>
    </row>
    <row r="163" spans="2:13" x14ac:dyDescent="0.25">
      <c r="B163" s="20"/>
      <c r="C163" s="24"/>
      <c r="D163" s="24"/>
      <c r="E163" s="15"/>
      <c r="F163" s="13"/>
      <c r="G163" s="13"/>
      <c r="H163" s="21"/>
      <c r="I163" s="12"/>
      <c r="J163" s="22"/>
      <c r="K163" s="28"/>
      <c r="L163" s="16">
        <f t="shared" si="4"/>
        <v>0</v>
      </c>
      <c r="M163" s="17">
        <f t="shared" si="5"/>
        <v>0</v>
      </c>
    </row>
    <row r="164" spans="2:13" x14ac:dyDescent="0.25">
      <c r="B164" s="20"/>
      <c r="C164" s="24"/>
      <c r="D164" s="24"/>
      <c r="E164" s="15"/>
      <c r="F164" s="13"/>
      <c r="G164" s="13"/>
      <c r="H164" s="21"/>
      <c r="I164" s="12"/>
      <c r="J164" s="22"/>
      <c r="K164" s="28"/>
      <c r="L164" s="16">
        <f t="shared" si="4"/>
        <v>0</v>
      </c>
      <c r="M164" s="17">
        <f t="shared" si="5"/>
        <v>0</v>
      </c>
    </row>
    <row r="165" spans="2:13" x14ac:dyDescent="0.25">
      <c r="B165" s="20"/>
      <c r="C165" s="24"/>
      <c r="D165" s="24"/>
      <c r="E165" s="15"/>
      <c r="F165" s="13"/>
      <c r="G165" s="13"/>
      <c r="H165" s="21"/>
      <c r="I165" s="12"/>
      <c r="J165" s="22"/>
      <c r="K165" s="28"/>
      <c r="L165" s="16">
        <f t="shared" si="4"/>
        <v>0</v>
      </c>
      <c r="M165" s="17">
        <f t="shared" si="5"/>
        <v>0</v>
      </c>
    </row>
    <row r="166" spans="2:13" x14ac:dyDescent="0.25">
      <c r="B166" s="20"/>
      <c r="C166" s="24"/>
      <c r="D166" s="24"/>
      <c r="E166" s="15"/>
      <c r="F166" s="13"/>
      <c r="G166" s="13"/>
      <c r="H166" s="21"/>
      <c r="I166" s="12"/>
      <c r="J166" s="22"/>
      <c r="K166" s="28"/>
      <c r="L166" s="16">
        <f t="shared" si="4"/>
        <v>0</v>
      </c>
      <c r="M166" s="17">
        <f t="shared" si="5"/>
        <v>0</v>
      </c>
    </row>
    <row r="167" spans="2:13" x14ac:dyDescent="0.25">
      <c r="B167" s="20"/>
      <c r="C167" s="24"/>
      <c r="D167" s="24"/>
      <c r="E167" s="15"/>
      <c r="F167" s="13"/>
      <c r="G167" s="13"/>
      <c r="H167" s="21"/>
      <c r="I167" s="12"/>
      <c r="J167" s="22"/>
      <c r="K167" s="28"/>
      <c r="L167" s="16">
        <f t="shared" si="4"/>
        <v>0</v>
      </c>
      <c r="M167" s="17">
        <f t="shared" si="5"/>
        <v>0</v>
      </c>
    </row>
    <row r="168" spans="2:13" x14ac:dyDescent="0.25">
      <c r="B168" s="20"/>
      <c r="C168" s="24"/>
      <c r="D168" s="24"/>
      <c r="E168" s="15"/>
      <c r="F168" s="13"/>
      <c r="G168" s="13"/>
      <c r="H168" s="21"/>
      <c r="I168" s="12"/>
      <c r="J168" s="22"/>
      <c r="K168" s="28"/>
      <c r="L168" s="16">
        <f t="shared" si="4"/>
        <v>0</v>
      </c>
      <c r="M168" s="17">
        <f t="shared" si="5"/>
        <v>0</v>
      </c>
    </row>
    <row r="169" spans="2:13" x14ac:dyDescent="0.25">
      <c r="B169" s="20"/>
      <c r="C169" s="24"/>
      <c r="D169" s="24"/>
      <c r="E169" s="15"/>
      <c r="F169" s="13"/>
      <c r="G169" s="13"/>
      <c r="H169" s="21"/>
      <c r="I169" s="12"/>
      <c r="J169" s="22"/>
      <c r="K169" s="28"/>
      <c r="L169" s="16">
        <f t="shared" si="4"/>
        <v>0</v>
      </c>
      <c r="M169" s="17">
        <f t="shared" si="5"/>
        <v>0</v>
      </c>
    </row>
    <row r="170" spans="2:13" x14ac:dyDescent="0.25">
      <c r="B170" s="20"/>
      <c r="C170" s="24"/>
      <c r="D170" s="24"/>
      <c r="E170" s="15"/>
      <c r="F170" s="13"/>
      <c r="G170" s="13"/>
      <c r="H170" s="21"/>
      <c r="I170" s="12"/>
      <c r="J170" s="22"/>
      <c r="K170" s="28"/>
      <c r="L170" s="16">
        <f t="shared" si="4"/>
        <v>0</v>
      </c>
      <c r="M170" s="17">
        <f t="shared" si="5"/>
        <v>0</v>
      </c>
    </row>
    <row r="171" spans="2:13" x14ac:dyDescent="0.25">
      <c r="B171" s="20"/>
      <c r="C171" s="24"/>
      <c r="D171" s="24"/>
      <c r="E171" s="15"/>
      <c r="F171" s="13"/>
      <c r="G171" s="13"/>
      <c r="H171" s="21"/>
      <c r="I171" s="12"/>
      <c r="J171" s="22"/>
      <c r="K171" s="28"/>
      <c r="L171" s="16">
        <f t="shared" si="4"/>
        <v>0</v>
      </c>
      <c r="M171" s="17">
        <f t="shared" si="5"/>
        <v>0</v>
      </c>
    </row>
    <row r="172" spans="2:13" x14ac:dyDescent="0.25">
      <c r="B172" s="20"/>
      <c r="C172" s="24"/>
      <c r="D172" s="24"/>
      <c r="E172" s="15"/>
      <c r="F172" s="13"/>
      <c r="G172" s="13"/>
      <c r="H172" s="21"/>
      <c r="I172" s="12"/>
      <c r="J172" s="22"/>
      <c r="K172" s="28"/>
      <c r="L172" s="16">
        <f t="shared" si="4"/>
        <v>0</v>
      </c>
      <c r="M172" s="17">
        <f t="shared" si="5"/>
        <v>0</v>
      </c>
    </row>
    <row r="173" spans="2:13" x14ac:dyDescent="0.25">
      <c r="B173" s="20"/>
      <c r="C173" s="24"/>
      <c r="D173" s="24"/>
      <c r="E173" s="15"/>
      <c r="F173" s="13"/>
      <c r="G173" s="13"/>
      <c r="H173" s="21"/>
      <c r="I173" s="12"/>
      <c r="J173" s="22"/>
      <c r="K173" s="28"/>
      <c r="L173" s="16">
        <f t="shared" si="4"/>
        <v>0</v>
      </c>
      <c r="M173" s="17">
        <f t="shared" si="5"/>
        <v>0</v>
      </c>
    </row>
    <row r="174" spans="2:13" x14ac:dyDescent="0.25">
      <c r="B174" s="20"/>
      <c r="C174" s="24"/>
      <c r="D174" s="24"/>
      <c r="E174" s="15"/>
      <c r="F174" s="13"/>
      <c r="G174" s="13"/>
      <c r="H174" s="21"/>
      <c r="I174" s="12"/>
      <c r="J174" s="22"/>
      <c r="K174" s="28"/>
      <c r="L174" s="16">
        <f t="shared" si="4"/>
        <v>0</v>
      </c>
      <c r="M174" s="17">
        <f t="shared" si="5"/>
        <v>0</v>
      </c>
    </row>
    <row r="175" spans="2:13" x14ac:dyDescent="0.25">
      <c r="B175" s="20"/>
      <c r="C175" s="24"/>
      <c r="D175" s="24"/>
      <c r="E175" s="15"/>
      <c r="F175" s="13"/>
      <c r="G175" s="13"/>
      <c r="H175" s="21"/>
      <c r="I175" s="12"/>
      <c r="J175" s="22"/>
      <c r="K175" s="28"/>
      <c r="L175" s="16">
        <f t="shared" si="4"/>
        <v>0</v>
      </c>
      <c r="M175" s="17">
        <f t="shared" si="5"/>
        <v>0</v>
      </c>
    </row>
    <row r="176" spans="2:13" x14ac:dyDescent="0.25">
      <c r="B176" s="20"/>
      <c r="C176" s="24"/>
      <c r="D176" s="24"/>
      <c r="E176" s="15"/>
      <c r="F176" s="13"/>
      <c r="G176" s="13"/>
      <c r="H176" s="21"/>
      <c r="I176" s="12"/>
      <c r="J176" s="22"/>
      <c r="K176" s="28"/>
      <c r="L176" s="16">
        <f t="shared" si="4"/>
        <v>0</v>
      </c>
      <c r="M176" s="17">
        <f t="shared" si="5"/>
        <v>0</v>
      </c>
    </row>
    <row r="177" spans="2:13" x14ac:dyDescent="0.25">
      <c r="B177" s="20"/>
      <c r="C177" s="24"/>
      <c r="D177" s="24"/>
      <c r="E177" s="15"/>
      <c r="F177" s="13"/>
      <c r="G177" s="13"/>
      <c r="H177" s="21"/>
      <c r="I177" s="12"/>
      <c r="J177" s="22"/>
      <c r="K177" s="28"/>
      <c r="L177" s="16">
        <f t="shared" si="4"/>
        <v>0</v>
      </c>
      <c r="M177" s="17">
        <f t="shared" si="5"/>
        <v>0</v>
      </c>
    </row>
    <row r="178" spans="2:13" x14ac:dyDescent="0.25">
      <c r="B178" s="20"/>
      <c r="C178" s="24"/>
      <c r="D178" s="24"/>
      <c r="E178" s="15"/>
      <c r="F178" s="13"/>
      <c r="G178" s="13"/>
      <c r="H178" s="21"/>
      <c r="I178" s="12"/>
      <c r="J178" s="22"/>
      <c r="K178" s="28"/>
      <c r="L178" s="16">
        <f t="shared" si="4"/>
        <v>0</v>
      </c>
      <c r="M178" s="17">
        <f t="shared" si="5"/>
        <v>0</v>
      </c>
    </row>
    <row r="179" spans="2:13" x14ac:dyDescent="0.25">
      <c r="B179" s="20"/>
      <c r="C179" s="24"/>
      <c r="D179" s="24"/>
      <c r="E179" s="15"/>
      <c r="F179" s="13"/>
      <c r="G179" s="13"/>
      <c r="H179" s="21"/>
      <c r="I179" s="12"/>
      <c r="J179" s="22"/>
      <c r="K179" s="28"/>
      <c r="L179" s="16">
        <f t="shared" si="4"/>
        <v>0</v>
      </c>
      <c r="M179" s="17">
        <f t="shared" si="5"/>
        <v>0</v>
      </c>
    </row>
    <row r="180" spans="2:13" x14ac:dyDescent="0.25">
      <c r="B180" s="20"/>
      <c r="C180" s="24"/>
      <c r="D180" s="24"/>
      <c r="E180" s="15"/>
      <c r="F180" s="13"/>
      <c r="G180" s="13"/>
      <c r="H180" s="21"/>
      <c r="I180" s="12"/>
      <c r="J180" s="22"/>
      <c r="K180" s="28"/>
      <c r="L180" s="16">
        <f t="shared" si="4"/>
        <v>0</v>
      </c>
      <c r="M180" s="17">
        <f t="shared" si="5"/>
        <v>0</v>
      </c>
    </row>
    <row r="181" spans="2:13" x14ac:dyDescent="0.25">
      <c r="B181" s="20"/>
      <c r="C181" s="24"/>
      <c r="D181" s="24"/>
      <c r="E181" s="15"/>
      <c r="F181" s="13"/>
      <c r="G181" s="13"/>
      <c r="H181" s="21"/>
      <c r="I181" s="12"/>
      <c r="J181" s="22"/>
      <c r="K181" s="28"/>
      <c r="L181" s="16">
        <f t="shared" si="4"/>
        <v>0</v>
      </c>
      <c r="M181" s="17">
        <f t="shared" si="5"/>
        <v>0</v>
      </c>
    </row>
    <row r="182" spans="2:13" x14ac:dyDescent="0.25">
      <c r="B182" s="20"/>
      <c r="C182" s="24"/>
      <c r="D182" s="24"/>
      <c r="E182" s="15"/>
      <c r="F182" s="13"/>
      <c r="G182" s="13"/>
      <c r="H182" s="21"/>
      <c r="I182" s="12"/>
      <c r="J182" s="22"/>
      <c r="K182" s="28"/>
      <c r="L182" s="16">
        <f t="shared" si="4"/>
        <v>0</v>
      </c>
      <c r="M182" s="17">
        <f t="shared" si="5"/>
        <v>0</v>
      </c>
    </row>
    <row r="183" spans="2:13" x14ac:dyDescent="0.25">
      <c r="B183" s="20"/>
      <c r="C183" s="24"/>
      <c r="D183" s="24"/>
      <c r="E183" s="15"/>
      <c r="F183" s="13"/>
      <c r="G183" s="13"/>
      <c r="H183" s="21"/>
      <c r="I183" s="12"/>
      <c r="J183" s="22"/>
      <c r="K183" s="28"/>
      <c r="L183" s="16">
        <f t="shared" si="4"/>
        <v>0</v>
      </c>
      <c r="M183" s="17">
        <f t="shared" si="5"/>
        <v>0</v>
      </c>
    </row>
    <row r="184" spans="2:13" x14ac:dyDescent="0.25">
      <c r="B184" s="20"/>
      <c r="C184" s="24"/>
      <c r="D184" s="24"/>
      <c r="E184" s="15"/>
      <c r="F184" s="13"/>
      <c r="G184" s="13"/>
      <c r="H184" s="21"/>
      <c r="I184" s="12"/>
      <c r="J184" s="22"/>
      <c r="K184" s="28"/>
      <c r="L184" s="16">
        <f t="shared" si="4"/>
        <v>0</v>
      </c>
      <c r="M184" s="17">
        <f t="shared" si="5"/>
        <v>0</v>
      </c>
    </row>
    <row r="185" spans="2:13" x14ac:dyDescent="0.25">
      <c r="B185" s="20"/>
      <c r="C185" s="24"/>
      <c r="D185" s="24"/>
      <c r="E185" s="15"/>
      <c r="F185" s="13"/>
      <c r="G185" s="13"/>
      <c r="H185" s="21"/>
      <c r="I185" s="12"/>
      <c r="J185" s="22"/>
      <c r="K185" s="28"/>
      <c r="L185" s="16">
        <f t="shared" si="4"/>
        <v>0</v>
      </c>
      <c r="M185" s="17">
        <f t="shared" si="5"/>
        <v>0</v>
      </c>
    </row>
    <row r="186" spans="2:13" x14ac:dyDescent="0.25">
      <c r="B186" s="20"/>
      <c r="C186" s="24"/>
      <c r="D186" s="24"/>
      <c r="E186" s="15"/>
      <c r="F186" s="13"/>
      <c r="G186" s="13"/>
      <c r="H186" s="21"/>
      <c r="I186" s="12"/>
      <c r="J186" s="22"/>
      <c r="K186" s="28"/>
      <c r="L186" s="16">
        <f t="shared" si="4"/>
        <v>0</v>
      </c>
      <c r="M186" s="17">
        <f t="shared" si="5"/>
        <v>0</v>
      </c>
    </row>
    <row r="187" spans="2:13" x14ac:dyDescent="0.25">
      <c r="B187" s="20"/>
      <c r="C187" s="24"/>
      <c r="D187" s="24"/>
      <c r="E187" s="15"/>
      <c r="F187" s="13"/>
      <c r="G187" s="13"/>
      <c r="H187" s="21"/>
      <c r="I187" s="12"/>
      <c r="J187" s="22"/>
      <c r="K187" s="28"/>
      <c r="L187" s="16">
        <f t="shared" si="4"/>
        <v>0</v>
      </c>
      <c r="M187" s="17">
        <f t="shared" si="5"/>
        <v>0</v>
      </c>
    </row>
    <row r="188" spans="2:13" x14ac:dyDescent="0.25">
      <c r="B188" s="20"/>
      <c r="C188" s="24"/>
      <c r="D188" s="24"/>
      <c r="E188" s="15"/>
      <c r="F188" s="13"/>
      <c r="G188" s="13"/>
      <c r="H188" s="21"/>
      <c r="I188" s="12"/>
      <c r="J188" s="22"/>
      <c r="K188" s="28"/>
      <c r="L188" s="16">
        <f t="shared" si="4"/>
        <v>0</v>
      </c>
      <c r="M188" s="17">
        <f t="shared" si="5"/>
        <v>0</v>
      </c>
    </row>
    <row r="189" spans="2:13" x14ac:dyDescent="0.25">
      <c r="B189" s="20"/>
      <c r="C189" s="24"/>
      <c r="D189" s="24"/>
      <c r="E189" s="15"/>
      <c r="F189" s="13"/>
      <c r="G189" s="13"/>
      <c r="H189" s="21"/>
      <c r="I189" s="12"/>
      <c r="J189" s="22"/>
      <c r="K189" s="28"/>
      <c r="L189" s="16">
        <f t="shared" si="4"/>
        <v>0</v>
      </c>
      <c r="M189" s="17">
        <f t="shared" si="5"/>
        <v>0</v>
      </c>
    </row>
    <row r="190" spans="2:13" x14ac:dyDescent="0.25">
      <c r="B190" s="20"/>
      <c r="C190" s="24"/>
      <c r="D190" s="24"/>
      <c r="E190" s="15"/>
      <c r="F190" s="13"/>
      <c r="G190" s="13"/>
      <c r="H190" s="23"/>
      <c r="I190" s="12"/>
      <c r="J190" s="22"/>
      <c r="K190" s="28"/>
      <c r="L190" s="16">
        <f t="shared" si="4"/>
        <v>0</v>
      </c>
      <c r="M190" s="17">
        <f t="shared" si="5"/>
        <v>0</v>
      </c>
    </row>
    <row r="191" spans="2:13" x14ac:dyDescent="0.25">
      <c r="B191" s="20"/>
      <c r="C191" s="24"/>
      <c r="D191" s="24"/>
      <c r="E191" s="15"/>
      <c r="F191" s="13"/>
      <c r="G191" s="13"/>
      <c r="H191" s="21"/>
      <c r="I191" s="12"/>
      <c r="J191" s="22"/>
      <c r="K191" s="28"/>
      <c r="L191" s="16">
        <f t="shared" si="4"/>
        <v>0</v>
      </c>
      <c r="M191" s="17">
        <f t="shared" si="5"/>
        <v>0</v>
      </c>
    </row>
    <row r="192" spans="2:13" x14ac:dyDescent="0.25">
      <c r="B192" s="20"/>
      <c r="C192" s="24"/>
      <c r="D192" s="24"/>
      <c r="E192" s="15"/>
      <c r="F192" s="13"/>
      <c r="G192" s="13"/>
      <c r="H192" s="21"/>
      <c r="I192" s="12"/>
      <c r="J192" s="22"/>
      <c r="K192" s="28"/>
      <c r="L192" s="16">
        <f t="shared" si="4"/>
        <v>0</v>
      </c>
      <c r="M192" s="17">
        <f t="shared" si="5"/>
        <v>0</v>
      </c>
    </row>
    <row r="193" spans="2:13" x14ac:dyDescent="0.25">
      <c r="B193" s="20"/>
      <c r="C193" s="24"/>
      <c r="D193" s="24"/>
      <c r="E193" s="15"/>
      <c r="F193" s="13"/>
      <c r="G193" s="13"/>
      <c r="H193" s="21"/>
      <c r="I193" s="12"/>
      <c r="J193" s="22"/>
      <c r="K193" s="28"/>
      <c r="L193" s="16">
        <f t="shared" si="4"/>
        <v>0</v>
      </c>
      <c r="M193" s="17">
        <f t="shared" si="5"/>
        <v>0</v>
      </c>
    </row>
    <row r="194" spans="2:13" x14ac:dyDescent="0.25">
      <c r="B194" s="20"/>
      <c r="C194" s="24"/>
      <c r="D194" s="24"/>
      <c r="E194" s="15"/>
      <c r="F194" s="13"/>
      <c r="G194" s="13"/>
      <c r="H194" s="21"/>
      <c r="I194" s="12"/>
      <c r="J194" s="22"/>
      <c r="K194" s="28"/>
      <c r="L194" s="16">
        <f t="shared" si="4"/>
        <v>0</v>
      </c>
      <c r="M194" s="17">
        <f t="shared" si="5"/>
        <v>0</v>
      </c>
    </row>
    <row r="195" spans="2:13" x14ac:dyDescent="0.25">
      <c r="B195" s="20"/>
      <c r="C195" s="24"/>
      <c r="D195" s="24"/>
      <c r="E195" s="15"/>
      <c r="F195" s="13"/>
      <c r="G195" s="13"/>
      <c r="H195" s="21"/>
      <c r="I195" s="12"/>
      <c r="J195" s="22"/>
      <c r="K195" s="28"/>
      <c r="L195" s="16">
        <f t="shared" ref="L195:L258" si="6">K195*G195</f>
        <v>0</v>
      </c>
      <c r="M195" s="17">
        <f t="shared" ref="M195:M196" si="7">IF(L195="","",-L195*H195)</f>
        <v>0</v>
      </c>
    </row>
    <row r="196" spans="2:13" x14ac:dyDescent="0.25">
      <c r="B196" s="20"/>
      <c r="C196" s="24"/>
      <c r="D196" s="24"/>
      <c r="E196" s="15"/>
      <c r="F196" s="13"/>
      <c r="G196" s="13"/>
      <c r="H196" s="21"/>
      <c r="I196" s="12"/>
      <c r="J196" s="22"/>
      <c r="K196" s="28"/>
      <c r="L196" s="16">
        <f t="shared" si="6"/>
        <v>0</v>
      </c>
      <c r="M196" s="17">
        <f t="shared" si="7"/>
        <v>0</v>
      </c>
    </row>
    <row r="197" spans="2:13" x14ac:dyDescent="0.25">
      <c r="B197" s="20"/>
      <c r="C197" s="24"/>
      <c r="D197" s="24"/>
      <c r="E197" s="15"/>
      <c r="F197" s="13"/>
      <c r="G197" s="13"/>
      <c r="H197" s="21"/>
      <c r="I197" s="12"/>
      <c r="J197" s="22"/>
      <c r="K197" s="28"/>
      <c r="L197" s="16">
        <f t="shared" si="6"/>
        <v>0</v>
      </c>
      <c r="M197" s="17">
        <f t="shared" ref="M197:M260" si="8">IF(L197="","",-L197*H197)</f>
        <v>0</v>
      </c>
    </row>
    <row r="198" spans="2:13" x14ac:dyDescent="0.25">
      <c r="B198" s="20"/>
      <c r="C198" s="24"/>
      <c r="D198" s="24"/>
      <c r="E198" s="15"/>
      <c r="F198" s="13"/>
      <c r="G198" s="13"/>
      <c r="H198" s="21"/>
      <c r="I198" s="12"/>
      <c r="J198" s="22"/>
      <c r="K198" s="28"/>
      <c r="L198" s="16">
        <f t="shared" si="6"/>
        <v>0</v>
      </c>
      <c r="M198" s="17">
        <f t="shared" si="8"/>
        <v>0</v>
      </c>
    </row>
    <row r="199" spans="2:13" x14ac:dyDescent="0.25">
      <c r="B199" s="20"/>
      <c r="C199" s="24"/>
      <c r="D199" s="24"/>
      <c r="E199" s="15"/>
      <c r="F199" s="13"/>
      <c r="G199" s="13"/>
      <c r="H199" s="21"/>
      <c r="I199" s="12"/>
      <c r="J199" s="22"/>
      <c r="K199" s="28"/>
      <c r="L199" s="16">
        <f t="shared" si="6"/>
        <v>0</v>
      </c>
      <c r="M199" s="17">
        <f t="shared" si="8"/>
        <v>0</v>
      </c>
    </row>
    <row r="200" spans="2:13" x14ac:dyDescent="0.25">
      <c r="B200" s="20"/>
      <c r="C200" s="24"/>
      <c r="D200" s="24"/>
      <c r="E200" s="15"/>
      <c r="F200" s="13"/>
      <c r="G200" s="13"/>
      <c r="H200" s="21"/>
      <c r="I200" s="12"/>
      <c r="J200" s="22"/>
      <c r="K200" s="28"/>
      <c r="L200" s="16">
        <f t="shared" si="6"/>
        <v>0</v>
      </c>
      <c r="M200" s="17">
        <f t="shared" si="8"/>
        <v>0</v>
      </c>
    </row>
    <row r="201" spans="2:13" x14ac:dyDescent="0.25">
      <c r="B201" s="20"/>
      <c r="C201" s="24"/>
      <c r="D201" s="24"/>
      <c r="E201" s="15"/>
      <c r="F201" s="13"/>
      <c r="G201" s="13"/>
      <c r="H201" s="21"/>
      <c r="I201" s="12"/>
      <c r="J201" s="22"/>
      <c r="K201" s="28"/>
      <c r="L201" s="16">
        <f t="shared" si="6"/>
        <v>0</v>
      </c>
      <c r="M201" s="17">
        <f t="shared" si="8"/>
        <v>0</v>
      </c>
    </row>
    <row r="202" spans="2:13" x14ac:dyDescent="0.25">
      <c r="B202" s="20"/>
      <c r="C202" s="24"/>
      <c r="D202" s="24"/>
      <c r="E202" s="15"/>
      <c r="F202" s="13"/>
      <c r="G202" s="13"/>
      <c r="H202" s="21"/>
      <c r="I202" s="12"/>
      <c r="J202" s="22"/>
      <c r="K202" s="28"/>
      <c r="L202" s="16">
        <f t="shared" si="6"/>
        <v>0</v>
      </c>
      <c r="M202" s="17">
        <f t="shared" si="8"/>
        <v>0</v>
      </c>
    </row>
    <row r="203" spans="2:13" x14ac:dyDescent="0.25">
      <c r="B203" s="20"/>
      <c r="C203" s="24"/>
      <c r="D203" s="24"/>
      <c r="E203" s="15"/>
      <c r="F203" s="13"/>
      <c r="G203" s="13"/>
      <c r="H203" s="21"/>
      <c r="I203" s="12"/>
      <c r="J203" s="22"/>
      <c r="K203" s="28"/>
      <c r="L203" s="16">
        <f t="shared" si="6"/>
        <v>0</v>
      </c>
      <c r="M203" s="17">
        <f t="shared" si="8"/>
        <v>0</v>
      </c>
    </row>
    <row r="204" spans="2:13" x14ac:dyDescent="0.25">
      <c r="B204" s="20"/>
      <c r="C204" s="24"/>
      <c r="D204" s="24"/>
      <c r="E204" s="15"/>
      <c r="F204" s="13"/>
      <c r="G204" s="13"/>
      <c r="H204" s="21"/>
      <c r="I204" s="12"/>
      <c r="J204" s="22"/>
      <c r="K204" s="28"/>
      <c r="L204" s="16">
        <f t="shared" si="6"/>
        <v>0</v>
      </c>
      <c r="M204" s="17">
        <f t="shared" si="8"/>
        <v>0</v>
      </c>
    </row>
    <row r="205" spans="2:13" x14ac:dyDescent="0.25">
      <c r="B205" s="20"/>
      <c r="C205" s="24"/>
      <c r="D205" s="24"/>
      <c r="E205" s="15"/>
      <c r="F205" s="13"/>
      <c r="G205" s="13"/>
      <c r="H205" s="21"/>
      <c r="I205" s="12"/>
      <c r="J205" s="22"/>
      <c r="K205" s="28"/>
      <c r="L205" s="16">
        <f t="shared" si="6"/>
        <v>0</v>
      </c>
      <c r="M205" s="17">
        <f t="shared" si="8"/>
        <v>0</v>
      </c>
    </row>
    <row r="206" spans="2:13" x14ac:dyDescent="0.25">
      <c r="B206" s="20"/>
      <c r="C206" s="24"/>
      <c r="D206" s="24"/>
      <c r="E206" s="15"/>
      <c r="F206" s="13"/>
      <c r="G206" s="13"/>
      <c r="H206" s="21"/>
      <c r="I206" s="12"/>
      <c r="J206" s="22"/>
      <c r="K206" s="28"/>
      <c r="L206" s="16">
        <f t="shared" si="6"/>
        <v>0</v>
      </c>
      <c r="M206" s="17">
        <f t="shared" si="8"/>
        <v>0</v>
      </c>
    </row>
    <row r="207" spans="2:13" x14ac:dyDescent="0.25">
      <c r="B207" s="20"/>
      <c r="C207" s="24"/>
      <c r="D207" s="24"/>
      <c r="E207" s="15"/>
      <c r="F207" s="13"/>
      <c r="G207" s="13"/>
      <c r="H207" s="21"/>
      <c r="I207" s="12"/>
      <c r="J207" s="22"/>
      <c r="K207" s="28"/>
      <c r="L207" s="16">
        <f t="shared" si="6"/>
        <v>0</v>
      </c>
      <c r="M207" s="17">
        <f t="shared" si="8"/>
        <v>0</v>
      </c>
    </row>
    <row r="208" spans="2:13" x14ac:dyDescent="0.25">
      <c r="B208" s="20"/>
      <c r="C208" s="24"/>
      <c r="D208" s="24"/>
      <c r="E208" s="15"/>
      <c r="F208" s="13"/>
      <c r="G208" s="13"/>
      <c r="H208" s="21"/>
      <c r="I208" s="12"/>
      <c r="J208" s="22"/>
      <c r="K208" s="28"/>
      <c r="L208" s="16">
        <f t="shared" si="6"/>
        <v>0</v>
      </c>
      <c r="M208" s="17">
        <f t="shared" si="8"/>
        <v>0</v>
      </c>
    </row>
    <row r="209" spans="2:13" x14ac:dyDescent="0.25">
      <c r="B209" s="20"/>
      <c r="C209" s="24"/>
      <c r="D209" s="24"/>
      <c r="E209" s="15"/>
      <c r="F209" s="13"/>
      <c r="G209" s="13"/>
      <c r="H209" s="21"/>
      <c r="I209" s="12"/>
      <c r="J209" s="22"/>
      <c r="K209" s="28"/>
      <c r="L209" s="16">
        <f t="shared" si="6"/>
        <v>0</v>
      </c>
      <c r="M209" s="17">
        <f t="shared" si="8"/>
        <v>0</v>
      </c>
    </row>
    <row r="210" spans="2:13" x14ac:dyDescent="0.25">
      <c r="B210" s="20"/>
      <c r="C210" s="24"/>
      <c r="D210" s="24"/>
      <c r="E210" s="15"/>
      <c r="F210" s="13"/>
      <c r="G210" s="13"/>
      <c r="H210" s="21"/>
      <c r="I210" s="12"/>
      <c r="J210" s="22"/>
      <c r="K210" s="28"/>
      <c r="L210" s="16">
        <f t="shared" si="6"/>
        <v>0</v>
      </c>
      <c r="M210" s="17">
        <f t="shared" si="8"/>
        <v>0</v>
      </c>
    </row>
    <row r="211" spans="2:13" x14ac:dyDescent="0.25">
      <c r="B211" s="20"/>
      <c r="C211" s="24"/>
      <c r="D211" s="24"/>
      <c r="E211" s="15"/>
      <c r="F211" s="13"/>
      <c r="G211" s="13"/>
      <c r="H211" s="21"/>
      <c r="I211" s="12"/>
      <c r="J211" s="22"/>
      <c r="K211" s="28"/>
      <c r="L211" s="16">
        <f t="shared" si="6"/>
        <v>0</v>
      </c>
      <c r="M211" s="17">
        <f t="shared" si="8"/>
        <v>0</v>
      </c>
    </row>
    <row r="212" spans="2:13" x14ac:dyDescent="0.25">
      <c r="B212" s="20"/>
      <c r="C212" s="24"/>
      <c r="D212" s="24"/>
      <c r="E212" s="15"/>
      <c r="F212" s="13"/>
      <c r="G212" s="13"/>
      <c r="H212" s="21"/>
      <c r="I212" s="12"/>
      <c r="J212" s="22"/>
      <c r="K212" s="28"/>
      <c r="L212" s="16">
        <f t="shared" si="6"/>
        <v>0</v>
      </c>
      <c r="M212" s="17">
        <f t="shared" si="8"/>
        <v>0</v>
      </c>
    </row>
    <row r="213" spans="2:13" x14ac:dyDescent="0.25">
      <c r="B213" s="20"/>
      <c r="C213" s="24"/>
      <c r="D213" s="24"/>
      <c r="E213" s="15"/>
      <c r="F213" s="13"/>
      <c r="G213" s="13"/>
      <c r="H213" s="21"/>
      <c r="I213" s="12"/>
      <c r="J213" s="22"/>
      <c r="K213" s="28"/>
      <c r="L213" s="16">
        <f t="shared" si="6"/>
        <v>0</v>
      </c>
      <c r="M213" s="17">
        <f t="shared" si="8"/>
        <v>0</v>
      </c>
    </row>
    <row r="214" spans="2:13" x14ac:dyDescent="0.25">
      <c r="B214" s="20"/>
      <c r="C214" s="24"/>
      <c r="D214" s="24"/>
      <c r="E214" s="15"/>
      <c r="F214" s="13"/>
      <c r="G214" s="13"/>
      <c r="H214" s="21"/>
      <c r="I214" s="12"/>
      <c r="J214" s="22"/>
      <c r="K214" s="28"/>
      <c r="L214" s="16">
        <f t="shared" si="6"/>
        <v>0</v>
      </c>
      <c r="M214" s="17">
        <f t="shared" si="8"/>
        <v>0</v>
      </c>
    </row>
    <row r="215" spans="2:13" x14ac:dyDescent="0.25">
      <c r="B215" s="20"/>
      <c r="C215" s="24"/>
      <c r="D215" s="24"/>
      <c r="E215" s="15"/>
      <c r="F215" s="13"/>
      <c r="G215" s="13"/>
      <c r="H215" s="21"/>
      <c r="I215" s="12"/>
      <c r="J215" s="22"/>
      <c r="K215" s="28"/>
      <c r="L215" s="16">
        <f t="shared" si="6"/>
        <v>0</v>
      </c>
      <c r="M215" s="17">
        <f t="shared" si="8"/>
        <v>0</v>
      </c>
    </row>
    <row r="216" spans="2:13" x14ac:dyDescent="0.25">
      <c r="B216" s="20"/>
      <c r="C216" s="24"/>
      <c r="D216" s="24"/>
      <c r="E216" s="15"/>
      <c r="F216" s="13"/>
      <c r="G216" s="13"/>
      <c r="H216" s="21"/>
      <c r="I216" s="12"/>
      <c r="J216" s="22"/>
      <c r="K216" s="28"/>
      <c r="L216" s="16">
        <f t="shared" si="6"/>
        <v>0</v>
      </c>
      <c r="M216" s="17">
        <f t="shared" si="8"/>
        <v>0</v>
      </c>
    </row>
    <row r="217" spans="2:13" x14ac:dyDescent="0.25">
      <c r="B217" s="20"/>
      <c r="C217" s="24"/>
      <c r="D217" s="24"/>
      <c r="E217" s="15"/>
      <c r="F217" s="13"/>
      <c r="G217" s="13"/>
      <c r="H217" s="21"/>
      <c r="I217" s="12"/>
      <c r="J217" s="22"/>
      <c r="K217" s="28"/>
      <c r="L217" s="16">
        <f t="shared" si="6"/>
        <v>0</v>
      </c>
      <c r="M217" s="17">
        <f t="shared" si="8"/>
        <v>0</v>
      </c>
    </row>
    <row r="218" spans="2:13" x14ac:dyDescent="0.25">
      <c r="B218" s="20"/>
      <c r="C218" s="24"/>
      <c r="D218" s="24"/>
      <c r="E218" s="15"/>
      <c r="F218" s="13"/>
      <c r="G218" s="13"/>
      <c r="H218" s="21"/>
      <c r="I218" s="12"/>
      <c r="J218" s="22"/>
      <c r="K218" s="28"/>
      <c r="L218" s="16">
        <f t="shared" si="6"/>
        <v>0</v>
      </c>
      <c r="M218" s="17">
        <f t="shared" si="8"/>
        <v>0</v>
      </c>
    </row>
    <row r="219" spans="2:13" x14ac:dyDescent="0.25">
      <c r="B219" s="20"/>
      <c r="C219" s="24"/>
      <c r="D219" s="24"/>
      <c r="E219" s="15"/>
      <c r="F219" s="13"/>
      <c r="G219" s="13"/>
      <c r="H219" s="21"/>
      <c r="I219" s="12"/>
      <c r="J219" s="22"/>
      <c r="K219" s="28"/>
      <c r="L219" s="16">
        <f t="shared" si="6"/>
        <v>0</v>
      </c>
      <c r="M219" s="17">
        <f t="shared" si="8"/>
        <v>0</v>
      </c>
    </row>
    <row r="220" spans="2:13" x14ac:dyDescent="0.25">
      <c r="B220" s="20"/>
      <c r="C220" s="24"/>
      <c r="D220" s="24"/>
      <c r="E220" s="15"/>
      <c r="F220" s="13"/>
      <c r="G220" s="13"/>
      <c r="H220" s="21"/>
      <c r="I220" s="12"/>
      <c r="J220" s="22"/>
      <c r="K220" s="28"/>
      <c r="L220" s="16">
        <f t="shared" si="6"/>
        <v>0</v>
      </c>
      <c r="M220" s="17">
        <f t="shared" si="8"/>
        <v>0</v>
      </c>
    </row>
    <row r="221" spans="2:13" x14ac:dyDescent="0.25">
      <c r="B221" s="20"/>
      <c r="C221" s="24"/>
      <c r="D221" s="24"/>
      <c r="E221" s="15"/>
      <c r="F221" s="13"/>
      <c r="G221" s="13"/>
      <c r="H221" s="21"/>
      <c r="I221" s="12"/>
      <c r="J221" s="22"/>
      <c r="K221" s="28"/>
      <c r="L221" s="16">
        <f t="shared" si="6"/>
        <v>0</v>
      </c>
      <c r="M221" s="17">
        <f t="shared" si="8"/>
        <v>0</v>
      </c>
    </row>
    <row r="222" spans="2:13" x14ac:dyDescent="0.25">
      <c r="B222" s="20"/>
      <c r="C222" s="24"/>
      <c r="D222" s="24"/>
      <c r="E222" s="15"/>
      <c r="F222" s="13"/>
      <c r="G222" s="13"/>
      <c r="H222" s="21"/>
      <c r="I222" s="12"/>
      <c r="J222" s="22"/>
      <c r="K222" s="28"/>
      <c r="L222" s="16">
        <f t="shared" si="6"/>
        <v>0</v>
      </c>
      <c r="M222" s="17">
        <f t="shared" si="8"/>
        <v>0</v>
      </c>
    </row>
    <row r="223" spans="2:13" x14ac:dyDescent="0.25">
      <c r="B223" s="20"/>
      <c r="C223" s="24"/>
      <c r="D223" s="24"/>
      <c r="E223" s="15"/>
      <c r="F223" s="13"/>
      <c r="G223" s="13"/>
      <c r="H223" s="21"/>
      <c r="I223" s="12"/>
      <c r="J223" s="22"/>
      <c r="K223" s="28"/>
      <c r="L223" s="16">
        <f t="shared" si="6"/>
        <v>0</v>
      </c>
      <c r="M223" s="17">
        <f t="shared" si="8"/>
        <v>0</v>
      </c>
    </row>
    <row r="224" spans="2:13" x14ac:dyDescent="0.25">
      <c r="B224" s="20"/>
      <c r="C224" s="24"/>
      <c r="D224" s="24"/>
      <c r="E224" s="15"/>
      <c r="F224" s="13"/>
      <c r="G224" s="13"/>
      <c r="H224" s="21"/>
      <c r="I224" s="12"/>
      <c r="J224" s="22"/>
      <c r="K224" s="28"/>
      <c r="L224" s="16">
        <f t="shared" si="6"/>
        <v>0</v>
      </c>
      <c r="M224" s="17">
        <f t="shared" si="8"/>
        <v>0</v>
      </c>
    </row>
    <row r="225" spans="2:13" x14ac:dyDescent="0.25">
      <c r="B225" s="20"/>
      <c r="C225" s="24"/>
      <c r="D225" s="24"/>
      <c r="E225" s="15"/>
      <c r="F225" s="13"/>
      <c r="G225" s="13"/>
      <c r="H225" s="21"/>
      <c r="I225" s="12"/>
      <c r="J225" s="22"/>
      <c r="K225" s="28"/>
      <c r="L225" s="16">
        <f t="shared" si="6"/>
        <v>0</v>
      </c>
      <c r="M225" s="17">
        <f t="shared" si="8"/>
        <v>0</v>
      </c>
    </row>
    <row r="226" spans="2:13" x14ac:dyDescent="0.25">
      <c r="B226" s="20"/>
      <c r="C226" s="24"/>
      <c r="D226" s="24"/>
      <c r="E226" s="15"/>
      <c r="F226" s="13"/>
      <c r="G226" s="13"/>
      <c r="H226" s="21"/>
      <c r="I226" s="12"/>
      <c r="J226" s="22"/>
      <c r="K226" s="28"/>
      <c r="L226" s="16">
        <f t="shared" si="6"/>
        <v>0</v>
      </c>
      <c r="M226" s="17">
        <f t="shared" si="8"/>
        <v>0</v>
      </c>
    </row>
    <row r="227" spans="2:13" x14ac:dyDescent="0.25">
      <c r="B227" s="20"/>
      <c r="C227" s="24"/>
      <c r="D227" s="24"/>
      <c r="E227" s="15"/>
      <c r="F227" s="13"/>
      <c r="G227" s="13"/>
      <c r="H227" s="21"/>
      <c r="I227" s="12"/>
      <c r="J227" s="22"/>
      <c r="K227" s="28"/>
      <c r="L227" s="16">
        <f t="shared" si="6"/>
        <v>0</v>
      </c>
      <c r="M227" s="17">
        <f t="shared" si="8"/>
        <v>0</v>
      </c>
    </row>
    <row r="228" spans="2:13" x14ac:dyDescent="0.25">
      <c r="B228" s="20"/>
      <c r="C228" s="24"/>
      <c r="D228" s="24"/>
      <c r="E228" s="15"/>
      <c r="F228" s="13"/>
      <c r="G228" s="13"/>
      <c r="H228" s="21"/>
      <c r="I228" s="12"/>
      <c r="J228" s="22"/>
      <c r="K228" s="28"/>
      <c r="L228" s="16">
        <f t="shared" si="6"/>
        <v>0</v>
      </c>
      <c r="M228" s="17">
        <f t="shared" si="8"/>
        <v>0</v>
      </c>
    </row>
    <row r="229" spans="2:13" x14ac:dyDescent="0.25">
      <c r="B229" s="20"/>
      <c r="C229" s="24"/>
      <c r="D229" s="24"/>
      <c r="E229" s="15"/>
      <c r="F229" s="13"/>
      <c r="G229" s="13"/>
      <c r="H229" s="21"/>
      <c r="I229" s="12"/>
      <c r="J229" s="22"/>
      <c r="K229" s="28"/>
      <c r="L229" s="16">
        <f t="shared" si="6"/>
        <v>0</v>
      </c>
      <c r="M229" s="17">
        <f t="shared" si="8"/>
        <v>0</v>
      </c>
    </row>
    <row r="230" spans="2:13" x14ac:dyDescent="0.25">
      <c r="B230" s="20"/>
      <c r="C230" s="24"/>
      <c r="D230" s="24"/>
      <c r="E230" s="15"/>
      <c r="F230" s="13"/>
      <c r="G230" s="13"/>
      <c r="H230" s="21"/>
      <c r="I230" s="12"/>
      <c r="J230" s="22"/>
      <c r="K230" s="28"/>
      <c r="L230" s="16">
        <f t="shared" si="6"/>
        <v>0</v>
      </c>
      <c r="M230" s="17">
        <f t="shared" si="8"/>
        <v>0</v>
      </c>
    </row>
    <row r="231" spans="2:13" x14ac:dyDescent="0.25">
      <c r="B231" s="20"/>
      <c r="C231" s="24"/>
      <c r="D231" s="24"/>
      <c r="E231" s="15"/>
      <c r="F231" s="13"/>
      <c r="G231" s="13"/>
      <c r="H231" s="21"/>
      <c r="I231" s="12"/>
      <c r="J231" s="22"/>
      <c r="K231" s="28"/>
      <c r="L231" s="16">
        <f t="shared" si="6"/>
        <v>0</v>
      </c>
      <c r="M231" s="17">
        <f t="shared" si="8"/>
        <v>0</v>
      </c>
    </row>
    <row r="232" spans="2:13" x14ac:dyDescent="0.25">
      <c r="B232" s="20"/>
      <c r="C232" s="24"/>
      <c r="D232" s="24"/>
      <c r="E232" s="15"/>
      <c r="F232" s="13"/>
      <c r="G232" s="13"/>
      <c r="H232" s="21"/>
      <c r="I232" s="12"/>
      <c r="J232" s="22"/>
      <c r="K232" s="28"/>
      <c r="L232" s="16">
        <f t="shared" si="6"/>
        <v>0</v>
      </c>
      <c r="M232" s="17">
        <f t="shared" si="8"/>
        <v>0</v>
      </c>
    </row>
    <row r="233" spans="2:13" x14ac:dyDescent="0.25">
      <c r="B233" s="20"/>
      <c r="C233" s="24"/>
      <c r="D233" s="24"/>
      <c r="E233" s="15"/>
      <c r="F233" s="13"/>
      <c r="G233" s="13"/>
      <c r="H233" s="21"/>
      <c r="I233" s="12"/>
      <c r="J233" s="22"/>
      <c r="K233" s="28"/>
      <c r="L233" s="16">
        <f t="shared" si="6"/>
        <v>0</v>
      </c>
      <c r="M233" s="17">
        <f t="shared" si="8"/>
        <v>0</v>
      </c>
    </row>
    <row r="234" spans="2:13" x14ac:dyDescent="0.25">
      <c r="B234" s="20"/>
      <c r="C234" s="24"/>
      <c r="D234" s="24"/>
      <c r="E234" s="15"/>
      <c r="F234" s="13"/>
      <c r="G234" s="13"/>
      <c r="H234" s="21"/>
      <c r="I234" s="12"/>
      <c r="J234" s="22"/>
      <c r="K234" s="28"/>
      <c r="L234" s="16">
        <f t="shared" si="6"/>
        <v>0</v>
      </c>
      <c r="M234" s="17">
        <f t="shared" si="8"/>
        <v>0</v>
      </c>
    </row>
    <row r="235" spans="2:13" x14ac:dyDescent="0.25">
      <c r="B235" s="20"/>
      <c r="C235" s="24"/>
      <c r="D235" s="24"/>
      <c r="E235" s="15"/>
      <c r="F235" s="13"/>
      <c r="G235" s="13"/>
      <c r="H235" s="21"/>
      <c r="I235" s="12"/>
      <c r="J235" s="22"/>
      <c r="K235" s="28"/>
      <c r="L235" s="16">
        <f t="shared" si="6"/>
        <v>0</v>
      </c>
      <c r="M235" s="17">
        <f t="shared" si="8"/>
        <v>0</v>
      </c>
    </row>
    <row r="236" spans="2:13" x14ac:dyDescent="0.25">
      <c r="B236" s="20"/>
      <c r="C236" s="24"/>
      <c r="D236" s="24"/>
      <c r="E236" s="15"/>
      <c r="F236" s="13"/>
      <c r="G236" s="13"/>
      <c r="H236" s="21"/>
      <c r="I236" s="12"/>
      <c r="J236" s="22"/>
      <c r="K236" s="28"/>
      <c r="L236" s="16">
        <f t="shared" si="6"/>
        <v>0</v>
      </c>
      <c r="M236" s="17">
        <f t="shared" si="8"/>
        <v>0</v>
      </c>
    </row>
    <row r="237" spans="2:13" x14ac:dyDescent="0.25">
      <c r="B237" s="20"/>
      <c r="C237" s="24"/>
      <c r="D237" s="24"/>
      <c r="E237" s="15"/>
      <c r="F237" s="13"/>
      <c r="G237" s="13"/>
      <c r="H237" s="21"/>
      <c r="I237" s="12"/>
      <c r="J237" s="22"/>
      <c r="K237" s="28"/>
      <c r="L237" s="16">
        <f t="shared" si="6"/>
        <v>0</v>
      </c>
      <c r="M237" s="17">
        <f t="shared" si="8"/>
        <v>0</v>
      </c>
    </row>
    <row r="238" spans="2:13" x14ac:dyDescent="0.25">
      <c r="B238" s="20"/>
      <c r="C238" s="24"/>
      <c r="D238" s="24"/>
      <c r="E238" s="15"/>
      <c r="F238" s="13"/>
      <c r="G238" s="13"/>
      <c r="H238" s="21"/>
      <c r="I238" s="12"/>
      <c r="J238" s="22"/>
      <c r="K238" s="28"/>
      <c r="L238" s="16">
        <f t="shared" si="6"/>
        <v>0</v>
      </c>
      <c r="M238" s="17">
        <f t="shared" si="8"/>
        <v>0</v>
      </c>
    </row>
    <row r="239" spans="2:13" x14ac:dyDescent="0.25">
      <c r="B239" s="20"/>
      <c r="C239" s="24"/>
      <c r="D239" s="24"/>
      <c r="E239" s="15"/>
      <c r="F239" s="13"/>
      <c r="G239" s="13"/>
      <c r="H239" s="21"/>
      <c r="I239" s="12"/>
      <c r="J239" s="22"/>
      <c r="K239" s="28"/>
      <c r="L239" s="16">
        <f t="shared" si="6"/>
        <v>0</v>
      </c>
      <c r="M239" s="17">
        <f t="shared" si="8"/>
        <v>0</v>
      </c>
    </row>
    <row r="240" spans="2:13" x14ac:dyDescent="0.25">
      <c r="B240" s="20"/>
      <c r="C240" s="24"/>
      <c r="D240" s="24"/>
      <c r="E240" s="15"/>
      <c r="F240" s="13"/>
      <c r="G240" s="13"/>
      <c r="H240" s="21"/>
      <c r="I240" s="12"/>
      <c r="J240" s="22"/>
      <c r="K240" s="28"/>
      <c r="L240" s="16">
        <f t="shared" si="6"/>
        <v>0</v>
      </c>
      <c r="M240" s="17">
        <f t="shared" si="8"/>
        <v>0</v>
      </c>
    </row>
    <row r="241" spans="2:13" x14ac:dyDescent="0.25">
      <c r="B241" s="20"/>
      <c r="C241" s="24"/>
      <c r="D241" s="24"/>
      <c r="E241" s="15"/>
      <c r="F241" s="13"/>
      <c r="G241" s="13"/>
      <c r="H241" s="21"/>
      <c r="I241" s="12"/>
      <c r="J241" s="22"/>
      <c r="K241" s="28"/>
      <c r="L241" s="16">
        <f t="shared" si="6"/>
        <v>0</v>
      </c>
      <c r="M241" s="17">
        <f t="shared" si="8"/>
        <v>0</v>
      </c>
    </row>
    <row r="242" spans="2:13" x14ac:dyDescent="0.25">
      <c r="B242" s="20"/>
      <c r="C242" s="24"/>
      <c r="D242" s="24"/>
      <c r="E242" s="15"/>
      <c r="F242" s="13"/>
      <c r="G242" s="13"/>
      <c r="H242" s="21"/>
      <c r="I242" s="12"/>
      <c r="J242" s="22"/>
      <c r="K242" s="28"/>
      <c r="L242" s="16">
        <f t="shared" si="6"/>
        <v>0</v>
      </c>
      <c r="M242" s="17">
        <f t="shared" si="8"/>
        <v>0</v>
      </c>
    </row>
    <row r="243" spans="2:13" x14ac:dyDescent="0.25">
      <c r="B243" s="20"/>
      <c r="C243" s="24"/>
      <c r="D243" s="24"/>
      <c r="E243" s="15"/>
      <c r="F243" s="13"/>
      <c r="G243" s="13"/>
      <c r="H243" s="21"/>
      <c r="I243" s="12"/>
      <c r="J243" s="22"/>
      <c r="K243" s="28"/>
      <c r="L243" s="16">
        <f t="shared" si="6"/>
        <v>0</v>
      </c>
      <c r="M243" s="17">
        <f t="shared" si="8"/>
        <v>0</v>
      </c>
    </row>
    <row r="244" spans="2:13" x14ac:dyDescent="0.25">
      <c r="B244" s="20"/>
      <c r="C244" s="24"/>
      <c r="D244" s="24"/>
      <c r="E244" s="15"/>
      <c r="F244" s="13"/>
      <c r="G244" s="13"/>
      <c r="H244" s="21"/>
      <c r="I244" s="12"/>
      <c r="J244" s="22"/>
      <c r="K244" s="28"/>
      <c r="L244" s="16">
        <f t="shared" si="6"/>
        <v>0</v>
      </c>
      <c r="M244" s="17">
        <f t="shared" si="8"/>
        <v>0</v>
      </c>
    </row>
    <row r="245" spans="2:13" x14ac:dyDescent="0.25">
      <c r="B245" s="20"/>
      <c r="C245" s="24"/>
      <c r="D245" s="24"/>
      <c r="E245" s="15"/>
      <c r="F245" s="13"/>
      <c r="G245" s="13"/>
      <c r="H245" s="21"/>
      <c r="I245" s="12"/>
      <c r="J245" s="22"/>
      <c r="K245" s="28"/>
      <c r="L245" s="16">
        <f t="shared" si="6"/>
        <v>0</v>
      </c>
      <c r="M245" s="17">
        <f t="shared" si="8"/>
        <v>0</v>
      </c>
    </row>
    <row r="246" spans="2:13" x14ac:dyDescent="0.25">
      <c r="B246" s="20"/>
      <c r="C246" s="24"/>
      <c r="D246" s="24"/>
      <c r="E246" s="15"/>
      <c r="F246" s="13"/>
      <c r="G246" s="13"/>
      <c r="H246" s="21"/>
      <c r="I246" s="12"/>
      <c r="J246" s="22"/>
      <c r="K246" s="28"/>
      <c r="L246" s="16">
        <f t="shared" si="6"/>
        <v>0</v>
      </c>
      <c r="M246" s="17">
        <f t="shared" si="8"/>
        <v>0</v>
      </c>
    </row>
    <row r="247" spans="2:13" x14ac:dyDescent="0.25">
      <c r="B247" s="20"/>
      <c r="C247" s="24"/>
      <c r="D247" s="24"/>
      <c r="E247" s="15"/>
      <c r="F247" s="13"/>
      <c r="G247" s="13"/>
      <c r="H247" s="21"/>
      <c r="I247" s="12"/>
      <c r="J247" s="22"/>
      <c r="K247" s="28"/>
      <c r="L247" s="16">
        <f t="shared" si="6"/>
        <v>0</v>
      </c>
      <c r="M247" s="17">
        <f t="shared" si="8"/>
        <v>0</v>
      </c>
    </row>
    <row r="248" spans="2:13" x14ac:dyDescent="0.25">
      <c r="B248" s="20"/>
      <c r="C248" s="24"/>
      <c r="D248" s="24"/>
      <c r="E248" s="15"/>
      <c r="F248" s="13"/>
      <c r="G248" s="13"/>
      <c r="H248" s="21"/>
      <c r="I248" s="12"/>
      <c r="J248" s="22"/>
      <c r="K248" s="28"/>
      <c r="L248" s="16">
        <f t="shared" si="6"/>
        <v>0</v>
      </c>
      <c r="M248" s="17">
        <f t="shared" si="8"/>
        <v>0</v>
      </c>
    </row>
    <row r="249" spans="2:13" x14ac:dyDescent="0.25">
      <c r="B249" s="20"/>
      <c r="C249" s="24"/>
      <c r="D249" s="24"/>
      <c r="E249" s="15"/>
      <c r="F249" s="13"/>
      <c r="G249" s="13"/>
      <c r="H249" s="21"/>
      <c r="I249" s="12"/>
      <c r="J249" s="22"/>
      <c r="K249" s="28"/>
      <c r="L249" s="16">
        <f t="shared" si="6"/>
        <v>0</v>
      </c>
      <c r="M249" s="17">
        <f t="shared" si="8"/>
        <v>0</v>
      </c>
    </row>
    <row r="250" spans="2:13" x14ac:dyDescent="0.25">
      <c r="B250" s="20"/>
      <c r="C250" s="24"/>
      <c r="D250" s="24"/>
      <c r="E250" s="15"/>
      <c r="F250" s="13"/>
      <c r="G250" s="13"/>
      <c r="H250" s="21"/>
      <c r="I250" s="12"/>
      <c r="J250" s="22"/>
      <c r="K250" s="28"/>
      <c r="L250" s="16">
        <f t="shared" si="6"/>
        <v>0</v>
      </c>
      <c r="M250" s="17">
        <f t="shared" si="8"/>
        <v>0</v>
      </c>
    </row>
    <row r="251" spans="2:13" x14ac:dyDescent="0.25">
      <c r="B251" s="20"/>
      <c r="C251" s="24"/>
      <c r="D251" s="24"/>
      <c r="E251" s="15"/>
      <c r="F251" s="13"/>
      <c r="G251" s="13"/>
      <c r="H251" s="21"/>
      <c r="I251" s="12"/>
      <c r="J251" s="22"/>
      <c r="K251" s="28"/>
      <c r="L251" s="16">
        <f t="shared" si="6"/>
        <v>0</v>
      </c>
      <c r="M251" s="17">
        <f t="shared" si="8"/>
        <v>0</v>
      </c>
    </row>
    <row r="252" spans="2:13" x14ac:dyDescent="0.25">
      <c r="B252" s="20"/>
      <c r="C252" s="24"/>
      <c r="D252" s="24"/>
      <c r="E252" s="15"/>
      <c r="F252" s="13"/>
      <c r="G252" s="13"/>
      <c r="H252" s="21"/>
      <c r="I252" s="12"/>
      <c r="J252" s="22"/>
      <c r="K252" s="28"/>
      <c r="L252" s="16">
        <f t="shared" si="6"/>
        <v>0</v>
      </c>
      <c r="M252" s="17">
        <f t="shared" si="8"/>
        <v>0</v>
      </c>
    </row>
    <row r="253" spans="2:13" x14ac:dyDescent="0.25">
      <c r="B253" s="20"/>
      <c r="C253" s="24"/>
      <c r="D253" s="24"/>
      <c r="E253" s="15"/>
      <c r="F253" s="13"/>
      <c r="G253" s="13"/>
      <c r="H253" s="21"/>
      <c r="I253" s="12"/>
      <c r="J253" s="22"/>
      <c r="K253" s="28"/>
      <c r="L253" s="16">
        <f t="shared" si="6"/>
        <v>0</v>
      </c>
      <c r="M253" s="17">
        <f t="shared" si="8"/>
        <v>0</v>
      </c>
    </row>
    <row r="254" spans="2:13" x14ac:dyDescent="0.25">
      <c r="B254" s="20"/>
      <c r="C254" s="24"/>
      <c r="D254" s="24"/>
      <c r="E254" s="15"/>
      <c r="F254" s="13"/>
      <c r="G254" s="13"/>
      <c r="H254" s="21"/>
      <c r="I254" s="12"/>
      <c r="J254" s="22"/>
      <c r="K254" s="28"/>
      <c r="L254" s="16">
        <f t="shared" si="6"/>
        <v>0</v>
      </c>
      <c r="M254" s="17">
        <f t="shared" si="8"/>
        <v>0</v>
      </c>
    </row>
    <row r="255" spans="2:13" x14ac:dyDescent="0.25">
      <c r="B255" s="20"/>
      <c r="C255" s="24"/>
      <c r="D255" s="24"/>
      <c r="E255" s="15"/>
      <c r="F255" s="13"/>
      <c r="G255" s="13"/>
      <c r="H255" s="21"/>
      <c r="I255" s="12"/>
      <c r="J255" s="22"/>
      <c r="K255" s="28"/>
      <c r="L255" s="16">
        <f t="shared" si="6"/>
        <v>0</v>
      </c>
      <c r="M255" s="17">
        <f t="shared" si="8"/>
        <v>0</v>
      </c>
    </row>
    <row r="256" spans="2:13" x14ac:dyDescent="0.25">
      <c r="B256" s="20"/>
      <c r="C256" s="24"/>
      <c r="D256" s="24"/>
      <c r="E256" s="15"/>
      <c r="F256" s="13"/>
      <c r="G256" s="13"/>
      <c r="H256" s="21"/>
      <c r="I256" s="12"/>
      <c r="J256" s="22"/>
      <c r="K256" s="28"/>
      <c r="L256" s="16">
        <f t="shared" si="6"/>
        <v>0</v>
      </c>
      <c r="M256" s="17">
        <f t="shared" si="8"/>
        <v>0</v>
      </c>
    </row>
    <row r="257" spans="2:13" x14ac:dyDescent="0.25">
      <c r="B257" s="20"/>
      <c r="C257" s="24"/>
      <c r="D257" s="24"/>
      <c r="E257" s="15"/>
      <c r="F257" s="13"/>
      <c r="G257" s="13"/>
      <c r="H257" s="21"/>
      <c r="I257" s="12"/>
      <c r="J257" s="22"/>
      <c r="K257" s="28"/>
      <c r="L257" s="16">
        <f t="shared" si="6"/>
        <v>0</v>
      </c>
      <c r="M257" s="17">
        <f t="shared" si="8"/>
        <v>0</v>
      </c>
    </row>
    <row r="258" spans="2:13" x14ac:dyDescent="0.25">
      <c r="B258" s="20"/>
      <c r="C258" s="24"/>
      <c r="D258" s="24"/>
      <c r="E258" s="15"/>
      <c r="F258" s="13"/>
      <c r="G258" s="13"/>
      <c r="H258" s="21"/>
      <c r="I258" s="12"/>
      <c r="J258" s="22"/>
      <c r="K258" s="28"/>
      <c r="L258" s="16">
        <f t="shared" si="6"/>
        <v>0</v>
      </c>
      <c r="M258" s="17">
        <f t="shared" si="8"/>
        <v>0</v>
      </c>
    </row>
    <row r="259" spans="2:13" x14ac:dyDescent="0.25">
      <c r="B259" s="20"/>
      <c r="C259" s="24"/>
      <c r="D259" s="24"/>
      <c r="E259" s="15"/>
      <c r="F259" s="13"/>
      <c r="G259" s="13"/>
      <c r="H259" s="21"/>
      <c r="I259" s="12"/>
      <c r="J259" s="22"/>
      <c r="K259" s="28"/>
      <c r="L259" s="16">
        <f t="shared" ref="L259:L322" si="9">K259*G259</f>
        <v>0</v>
      </c>
      <c r="M259" s="17">
        <f t="shared" si="8"/>
        <v>0</v>
      </c>
    </row>
    <row r="260" spans="2:13" x14ac:dyDescent="0.25">
      <c r="B260" s="20"/>
      <c r="C260" s="24"/>
      <c r="D260" s="24"/>
      <c r="E260" s="15"/>
      <c r="F260" s="13"/>
      <c r="G260" s="13"/>
      <c r="H260" s="21"/>
      <c r="I260" s="12"/>
      <c r="J260" s="22"/>
      <c r="K260" s="28"/>
      <c r="L260" s="16">
        <f t="shared" si="9"/>
        <v>0</v>
      </c>
      <c r="M260" s="17">
        <f t="shared" si="8"/>
        <v>0</v>
      </c>
    </row>
    <row r="261" spans="2:13" x14ac:dyDescent="0.25">
      <c r="B261" s="20"/>
      <c r="C261" s="24"/>
      <c r="D261" s="24"/>
      <c r="E261" s="15"/>
      <c r="F261" s="13"/>
      <c r="G261" s="13"/>
      <c r="H261" s="21"/>
      <c r="I261" s="12"/>
      <c r="J261" s="22"/>
      <c r="K261" s="28"/>
      <c r="L261" s="16">
        <f t="shared" si="9"/>
        <v>0</v>
      </c>
      <c r="M261" s="17">
        <f t="shared" ref="M261:M324" si="10">IF(L261="","",-L261*H261)</f>
        <v>0</v>
      </c>
    </row>
    <row r="262" spans="2:13" x14ac:dyDescent="0.25">
      <c r="B262" s="20"/>
      <c r="C262" s="24"/>
      <c r="D262" s="24"/>
      <c r="E262" s="15"/>
      <c r="F262" s="13"/>
      <c r="G262" s="13"/>
      <c r="H262" s="21"/>
      <c r="I262" s="12"/>
      <c r="J262" s="22"/>
      <c r="K262" s="28"/>
      <c r="L262" s="16">
        <f t="shared" si="9"/>
        <v>0</v>
      </c>
      <c r="M262" s="17">
        <f t="shared" si="10"/>
        <v>0</v>
      </c>
    </row>
    <row r="263" spans="2:13" x14ac:dyDescent="0.25">
      <c r="B263" s="20"/>
      <c r="C263" s="24"/>
      <c r="D263" s="24"/>
      <c r="E263" s="15"/>
      <c r="F263" s="13"/>
      <c r="G263" s="13"/>
      <c r="H263" s="21"/>
      <c r="I263" s="12"/>
      <c r="J263" s="22"/>
      <c r="K263" s="28"/>
      <c r="L263" s="16">
        <f t="shared" si="9"/>
        <v>0</v>
      </c>
      <c r="M263" s="17">
        <f t="shared" si="10"/>
        <v>0</v>
      </c>
    </row>
    <row r="264" spans="2:13" x14ac:dyDescent="0.25">
      <c r="B264" s="20"/>
      <c r="C264" s="24"/>
      <c r="D264" s="24"/>
      <c r="E264" s="15"/>
      <c r="F264" s="13"/>
      <c r="G264" s="13"/>
      <c r="H264" s="23"/>
      <c r="I264" s="12"/>
      <c r="J264" s="22"/>
      <c r="K264" s="28"/>
      <c r="L264" s="16">
        <f t="shared" si="9"/>
        <v>0</v>
      </c>
      <c r="M264" s="17">
        <f t="shared" si="10"/>
        <v>0</v>
      </c>
    </row>
    <row r="265" spans="2:13" x14ac:dyDescent="0.25">
      <c r="B265" s="20"/>
      <c r="C265" s="24"/>
      <c r="D265" s="24"/>
      <c r="E265" s="15"/>
      <c r="F265" s="13"/>
      <c r="G265" s="13"/>
      <c r="H265" s="21"/>
      <c r="I265" s="12"/>
      <c r="J265" s="22"/>
      <c r="K265" s="28"/>
      <c r="L265" s="16">
        <f t="shared" si="9"/>
        <v>0</v>
      </c>
      <c r="M265" s="17">
        <f t="shared" si="10"/>
        <v>0</v>
      </c>
    </row>
    <row r="266" spans="2:13" x14ac:dyDescent="0.25">
      <c r="B266" s="20"/>
      <c r="C266" s="24"/>
      <c r="D266" s="24"/>
      <c r="E266" s="15"/>
      <c r="F266" s="13"/>
      <c r="G266" s="13"/>
      <c r="H266" s="21"/>
      <c r="I266" s="12"/>
      <c r="J266" s="22"/>
      <c r="K266" s="28"/>
      <c r="L266" s="16">
        <f t="shared" si="9"/>
        <v>0</v>
      </c>
      <c r="M266" s="17">
        <f t="shared" si="10"/>
        <v>0</v>
      </c>
    </row>
    <row r="267" spans="2:13" x14ac:dyDescent="0.25">
      <c r="B267" s="20"/>
      <c r="C267" s="24"/>
      <c r="D267" s="24"/>
      <c r="E267" s="15"/>
      <c r="F267" s="13"/>
      <c r="G267" s="13"/>
      <c r="H267" s="21"/>
      <c r="I267" s="12"/>
      <c r="J267" s="22"/>
      <c r="K267" s="28"/>
      <c r="L267" s="16">
        <f t="shared" si="9"/>
        <v>0</v>
      </c>
      <c r="M267" s="17">
        <f t="shared" si="10"/>
        <v>0</v>
      </c>
    </row>
    <row r="268" spans="2:13" x14ac:dyDescent="0.25">
      <c r="B268" s="20"/>
      <c r="C268" s="24"/>
      <c r="D268" s="24"/>
      <c r="E268" s="15"/>
      <c r="F268" s="13"/>
      <c r="G268" s="13"/>
      <c r="H268" s="21"/>
      <c r="I268" s="12"/>
      <c r="J268" s="22"/>
      <c r="K268" s="28"/>
      <c r="L268" s="16">
        <f t="shared" si="9"/>
        <v>0</v>
      </c>
      <c r="M268" s="17">
        <f t="shared" si="10"/>
        <v>0</v>
      </c>
    </row>
    <row r="269" spans="2:13" x14ac:dyDescent="0.25">
      <c r="B269" s="20"/>
      <c r="C269" s="24"/>
      <c r="D269" s="24"/>
      <c r="E269" s="15"/>
      <c r="F269" s="13"/>
      <c r="G269" s="13"/>
      <c r="H269" s="21"/>
      <c r="I269" s="12"/>
      <c r="J269" s="22"/>
      <c r="K269" s="28"/>
      <c r="L269" s="16">
        <f t="shared" si="9"/>
        <v>0</v>
      </c>
      <c r="M269" s="17">
        <f t="shared" si="10"/>
        <v>0</v>
      </c>
    </row>
    <row r="270" spans="2:13" x14ac:dyDescent="0.25">
      <c r="B270" s="20"/>
      <c r="C270" s="24"/>
      <c r="D270" s="24"/>
      <c r="E270" s="15"/>
      <c r="F270" s="13"/>
      <c r="G270" s="13"/>
      <c r="H270" s="21"/>
      <c r="I270" s="12"/>
      <c r="J270" s="22"/>
      <c r="K270" s="28"/>
      <c r="L270" s="16">
        <f t="shared" si="9"/>
        <v>0</v>
      </c>
      <c r="M270" s="17">
        <f t="shared" si="10"/>
        <v>0</v>
      </c>
    </row>
    <row r="271" spans="2:13" x14ac:dyDescent="0.25">
      <c r="B271" s="20"/>
      <c r="C271" s="24"/>
      <c r="D271" s="24"/>
      <c r="E271" s="15"/>
      <c r="F271" s="13"/>
      <c r="G271" s="13"/>
      <c r="H271" s="21"/>
      <c r="I271" s="12"/>
      <c r="J271" s="22"/>
      <c r="K271" s="28"/>
      <c r="L271" s="16">
        <f t="shared" si="9"/>
        <v>0</v>
      </c>
      <c r="M271" s="17">
        <f t="shared" si="10"/>
        <v>0</v>
      </c>
    </row>
    <row r="272" spans="2:13" x14ac:dyDescent="0.25">
      <c r="B272" s="20"/>
      <c r="C272" s="24"/>
      <c r="D272" s="24"/>
      <c r="E272" s="15"/>
      <c r="F272" s="13"/>
      <c r="G272" s="13"/>
      <c r="H272" s="21"/>
      <c r="I272" s="12"/>
      <c r="J272" s="22"/>
      <c r="K272" s="28"/>
      <c r="L272" s="16">
        <f t="shared" si="9"/>
        <v>0</v>
      </c>
      <c r="M272" s="17">
        <f t="shared" si="10"/>
        <v>0</v>
      </c>
    </row>
    <row r="273" spans="2:13" x14ac:dyDescent="0.25">
      <c r="B273" s="20"/>
      <c r="C273" s="24"/>
      <c r="D273" s="24"/>
      <c r="E273" s="15"/>
      <c r="F273" s="13"/>
      <c r="G273" s="13"/>
      <c r="H273" s="21"/>
      <c r="I273" s="12"/>
      <c r="J273" s="22"/>
      <c r="K273" s="28"/>
      <c r="L273" s="16">
        <f t="shared" si="9"/>
        <v>0</v>
      </c>
      <c r="M273" s="17">
        <f t="shared" si="10"/>
        <v>0</v>
      </c>
    </row>
    <row r="274" spans="2:13" x14ac:dyDescent="0.25">
      <c r="B274" s="20"/>
      <c r="C274" s="24"/>
      <c r="D274" s="24"/>
      <c r="E274" s="15"/>
      <c r="F274" s="13"/>
      <c r="G274" s="13"/>
      <c r="H274" s="21"/>
      <c r="I274" s="12"/>
      <c r="J274" s="22"/>
      <c r="K274" s="28"/>
      <c r="L274" s="16">
        <f t="shared" si="9"/>
        <v>0</v>
      </c>
      <c r="M274" s="17">
        <f t="shared" si="10"/>
        <v>0</v>
      </c>
    </row>
    <row r="275" spans="2:13" x14ac:dyDescent="0.25">
      <c r="B275" s="20"/>
      <c r="C275" s="24"/>
      <c r="D275" s="24"/>
      <c r="E275" s="15"/>
      <c r="F275" s="13"/>
      <c r="G275" s="13"/>
      <c r="H275" s="21"/>
      <c r="I275" s="12"/>
      <c r="J275" s="22"/>
      <c r="K275" s="28"/>
      <c r="L275" s="16">
        <f t="shared" si="9"/>
        <v>0</v>
      </c>
      <c r="M275" s="17">
        <f t="shared" si="10"/>
        <v>0</v>
      </c>
    </row>
    <row r="276" spans="2:13" x14ac:dyDescent="0.25">
      <c r="B276" s="20"/>
      <c r="C276" s="24"/>
      <c r="D276" s="24"/>
      <c r="E276" s="15"/>
      <c r="F276" s="13"/>
      <c r="G276" s="13"/>
      <c r="H276" s="21"/>
      <c r="I276" s="12"/>
      <c r="J276" s="22"/>
      <c r="K276" s="28"/>
      <c r="L276" s="16">
        <f t="shared" si="9"/>
        <v>0</v>
      </c>
      <c r="M276" s="17">
        <f t="shared" si="10"/>
        <v>0</v>
      </c>
    </row>
    <row r="277" spans="2:13" x14ac:dyDescent="0.25">
      <c r="B277" s="20"/>
      <c r="C277" s="24"/>
      <c r="D277" s="24"/>
      <c r="E277" s="15"/>
      <c r="F277" s="13"/>
      <c r="G277" s="13"/>
      <c r="H277" s="21"/>
      <c r="I277" s="12"/>
      <c r="J277" s="22"/>
      <c r="K277" s="28"/>
      <c r="L277" s="16">
        <f t="shared" si="9"/>
        <v>0</v>
      </c>
      <c r="M277" s="17">
        <f t="shared" si="10"/>
        <v>0</v>
      </c>
    </row>
    <row r="278" spans="2:13" x14ac:dyDescent="0.25">
      <c r="B278" s="20"/>
      <c r="C278" s="24"/>
      <c r="D278" s="24"/>
      <c r="E278" s="15"/>
      <c r="F278" s="13"/>
      <c r="G278" s="13"/>
      <c r="H278" s="21"/>
      <c r="I278" s="12"/>
      <c r="J278" s="22"/>
      <c r="K278" s="28"/>
      <c r="L278" s="16">
        <f t="shared" si="9"/>
        <v>0</v>
      </c>
      <c r="M278" s="17">
        <f t="shared" si="10"/>
        <v>0</v>
      </c>
    </row>
    <row r="279" spans="2:13" x14ac:dyDescent="0.25">
      <c r="B279" s="20"/>
      <c r="C279" s="24"/>
      <c r="D279" s="24"/>
      <c r="E279" s="15"/>
      <c r="F279" s="13"/>
      <c r="G279" s="13"/>
      <c r="H279" s="21"/>
      <c r="I279" s="12"/>
      <c r="J279" s="22"/>
      <c r="K279" s="28"/>
      <c r="L279" s="16">
        <f t="shared" si="9"/>
        <v>0</v>
      </c>
      <c r="M279" s="17">
        <f t="shared" si="10"/>
        <v>0</v>
      </c>
    </row>
    <row r="280" spans="2:13" x14ac:dyDescent="0.25">
      <c r="B280" s="20"/>
      <c r="C280" s="24"/>
      <c r="D280" s="24"/>
      <c r="E280" s="15"/>
      <c r="F280" s="13"/>
      <c r="G280" s="13"/>
      <c r="H280" s="21"/>
      <c r="I280" s="12"/>
      <c r="J280" s="22"/>
      <c r="K280" s="28"/>
      <c r="L280" s="16">
        <f t="shared" si="9"/>
        <v>0</v>
      </c>
      <c r="M280" s="17">
        <f t="shared" si="10"/>
        <v>0</v>
      </c>
    </row>
    <row r="281" spans="2:13" x14ac:dyDescent="0.25">
      <c r="B281" s="20"/>
      <c r="C281" s="24"/>
      <c r="D281" s="24"/>
      <c r="E281" s="15"/>
      <c r="F281" s="13"/>
      <c r="G281" s="13"/>
      <c r="H281" s="21"/>
      <c r="I281" s="12"/>
      <c r="J281" s="22"/>
      <c r="K281" s="28"/>
      <c r="L281" s="16">
        <f t="shared" si="9"/>
        <v>0</v>
      </c>
      <c r="M281" s="17">
        <f t="shared" si="10"/>
        <v>0</v>
      </c>
    </row>
    <row r="282" spans="2:13" x14ac:dyDescent="0.25">
      <c r="B282" s="20"/>
      <c r="C282" s="24"/>
      <c r="D282" s="24"/>
      <c r="E282" s="15"/>
      <c r="F282" s="13"/>
      <c r="G282" s="13"/>
      <c r="H282" s="21"/>
      <c r="I282" s="12"/>
      <c r="J282" s="22"/>
      <c r="K282" s="28"/>
      <c r="L282" s="16">
        <f t="shared" si="9"/>
        <v>0</v>
      </c>
      <c r="M282" s="17">
        <f t="shared" si="10"/>
        <v>0</v>
      </c>
    </row>
    <row r="283" spans="2:13" x14ac:dyDescent="0.25">
      <c r="B283" s="20"/>
      <c r="C283" s="24"/>
      <c r="D283" s="24"/>
      <c r="E283" s="15"/>
      <c r="F283" s="13"/>
      <c r="G283" s="13"/>
      <c r="H283" s="21"/>
      <c r="I283" s="12"/>
      <c r="J283" s="22"/>
      <c r="K283" s="28"/>
      <c r="L283" s="16">
        <f t="shared" si="9"/>
        <v>0</v>
      </c>
      <c r="M283" s="17">
        <f t="shared" si="10"/>
        <v>0</v>
      </c>
    </row>
    <row r="284" spans="2:13" x14ac:dyDescent="0.25">
      <c r="B284" s="20"/>
      <c r="C284" s="24"/>
      <c r="D284" s="24"/>
      <c r="E284" s="15"/>
      <c r="F284" s="13"/>
      <c r="G284" s="13"/>
      <c r="H284" s="21"/>
      <c r="I284" s="12"/>
      <c r="J284" s="22"/>
      <c r="K284" s="28"/>
      <c r="L284" s="16">
        <f t="shared" si="9"/>
        <v>0</v>
      </c>
      <c r="M284" s="17">
        <f t="shared" si="10"/>
        <v>0</v>
      </c>
    </row>
    <row r="285" spans="2:13" x14ac:dyDescent="0.25">
      <c r="B285" s="20"/>
      <c r="C285" s="24"/>
      <c r="D285" s="24"/>
      <c r="E285" s="15"/>
      <c r="F285" s="13"/>
      <c r="G285" s="13"/>
      <c r="H285" s="21"/>
      <c r="I285" s="12"/>
      <c r="J285" s="22"/>
      <c r="K285" s="28"/>
      <c r="L285" s="16">
        <f t="shared" si="9"/>
        <v>0</v>
      </c>
      <c r="M285" s="17">
        <f t="shared" si="10"/>
        <v>0</v>
      </c>
    </row>
    <row r="286" spans="2:13" x14ac:dyDescent="0.25">
      <c r="B286" s="20"/>
      <c r="C286" s="24"/>
      <c r="D286" s="24"/>
      <c r="E286" s="15"/>
      <c r="F286" s="13"/>
      <c r="G286" s="13"/>
      <c r="H286" s="21"/>
      <c r="I286" s="12"/>
      <c r="J286" s="22"/>
      <c r="K286" s="28"/>
      <c r="L286" s="16">
        <f t="shared" si="9"/>
        <v>0</v>
      </c>
      <c r="M286" s="17">
        <f t="shared" si="10"/>
        <v>0</v>
      </c>
    </row>
    <row r="287" spans="2:13" x14ac:dyDescent="0.25">
      <c r="B287" s="20"/>
      <c r="C287" s="24"/>
      <c r="D287" s="24"/>
      <c r="E287" s="15"/>
      <c r="F287" s="13"/>
      <c r="G287" s="13"/>
      <c r="H287" s="21"/>
      <c r="I287" s="12"/>
      <c r="J287" s="22"/>
      <c r="K287" s="28"/>
      <c r="L287" s="16">
        <f t="shared" si="9"/>
        <v>0</v>
      </c>
      <c r="M287" s="17">
        <f t="shared" si="10"/>
        <v>0</v>
      </c>
    </row>
    <row r="288" spans="2:13" x14ac:dyDescent="0.25">
      <c r="B288" s="20"/>
      <c r="C288" s="24"/>
      <c r="D288" s="24"/>
      <c r="E288" s="15"/>
      <c r="F288" s="13"/>
      <c r="G288" s="13"/>
      <c r="H288" s="21"/>
      <c r="I288" s="12"/>
      <c r="J288" s="22"/>
      <c r="K288" s="28"/>
      <c r="L288" s="16">
        <f t="shared" si="9"/>
        <v>0</v>
      </c>
      <c r="M288" s="17">
        <f t="shared" si="10"/>
        <v>0</v>
      </c>
    </row>
    <row r="289" spans="2:13" x14ac:dyDescent="0.25">
      <c r="B289" s="20"/>
      <c r="C289" s="24"/>
      <c r="D289" s="24"/>
      <c r="E289" s="15"/>
      <c r="F289" s="13"/>
      <c r="G289" s="13"/>
      <c r="H289" s="21"/>
      <c r="I289" s="12"/>
      <c r="J289" s="22"/>
      <c r="K289" s="28"/>
      <c r="L289" s="16">
        <f t="shared" si="9"/>
        <v>0</v>
      </c>
      <c r="M289" s="17">
        <f t="shared" si="10"/>
        <v>0</v>
      </c>
    </row>
    <row r="290" spans="2:13" x14ac:dyDescent="0.25">
      <c r="B290" s="20"/>
      <c r="C290" s="24"/>
      <c r="D290" s="24"/>
      <c r="E290" s="15"/>
      <c r="F290" s="13"/>
      <c r="G290" s="13"/>
      <c r="H290" s="21"/>
      <c r="I290" s="12"/>
      <c r="J290" s="22"/>
      <c r="K290" s="28"/>
      <c r="L290" s="16">
        <f t="shared" si="9"/>
        <v>0</v>
      </c>
      <c r="M290" s="17">
        <f t="shared" si="10"/>
        <v>0</v>
      </c>
    </row>
    <row r="291" spans="2:13" x14ac:dyDescent="0.25">
      <c r="B291" s="20"/>
      <c r="C291" s="24"/>
      <c r="D291" s="24"/>
      <c r="E291" s="15"/>
      <c r="F291" s="13"/>
      <c r="G291" s="13"/>
      <c r="H291" s="21"/>
      <c r="I291" s="12"/>
      <c r="J291" s="22"/>
      <c r="K291" s="28"/>
      <c r="L291" s="16">
        <f t="shared" si="9"/>
        <v>0</v>
      </c>
      <c r="M291" s="17">
        <f t="shared" si="10"/>
        <v>0</v>
      </c>
    </row>
    <row r="292" spans="2:13" x14ac:dyDescent="0.25">
      <c r="B292" s="20"/>
      <c r="C292" s="24"/>
      <c r="D292" s="24"/>
      <c r="E292" s="15"/>
      <c r="F292" s="13"/>
      <c r="G292" s="13"/>
      <c r="H292" s="21"/>
      <c r="I292" s="12"/>
      <c r="J292" s="22"/>
      <c r="K292" s="28"/>
      <c r="L292" s="16">
        <f t="shared" si="9"/>
        <v>0</v>
      </c>
      <c r="M292" s="17">
        <f t="shared" si="10"/>
        <v>0</v>
      </c>
    </row>
    <row r="293" spans="2:13" x14ac:dyDescent="0.25">
      <c r="B293" s="20"/>
      <c r="C293" s="24"/>
      <c r="D293" s="24"/>
      <c r="E293" s="15"/>
      <c r="F293" s="13"/>
      <c r="G293" s="13"/>
      <c r="H293" s="21"/>
      <c r="I293" s="12"/>
      <c r="J293" s="22"/>
      <c r="K293" s="28"/>
      <c r="L293" s="16">
        <f t="shared" si="9"/>
        <v>0</v>
      </c>
      <c r="M293" s="17">
        <f t="shared" si="10"/>
        <v>0</v>
      </c>
    </row>
    <row r="294" spans="2:13" x14ac:dyDescent="0.25">
      <c r="B294" s="20"/>
      <c r="C294" s="24"/>
      <c r="D294" s="24"/>
      <c r="E294" s="15"/>
      <c r="F294" s="13"/>
      <c r="G294" s="13"/>
      <c r="H294" s="21"/>
      <c r="I294" s="12"/>
      <c r="J294" s="22"/>
      <c r="K294" s="28"/>
      <c r="L294" s="16">
        <f t="shared" si="9"/>
        <v>0</v>
      </c>
      <c r="M294" s="17">
        <f t="shared" si="10"/>
        <v>0</v>
      </c>
    </row>
    <row r="295" spans="2:13" x14ac:dyDescent="0.25">
      <c r="B295" s="20"/>
      <c r="C295" s="24"/>
      <c r="D295" s="24"/>
      <c r="E295" s="15"/>
      <c r="F295" s="13"/>
      <c r="G295" s="13"/>
      <c r="H295" s="21"/>
      <c r="I295" s="12"/>
      <c r="J295" s="22"/>
      <c r="K295" s="28"/>
      <c r="L295" s="16">
        <f t="shared" si="9"/>
        <v>0</v>
      </c>
      <c r="M295" s="17">
        <f t="shared" si="10"/>
        <v>0</v>
      </c>
    </row>
    <row r="296" spans="2:13" x14ac:dyDescent="0.25">
      <c r="B296" s="20"/>
      <c r="C296" s="24"/>
      <c r="D296" s="24"/>
      <c r="E296" s="15"/>
      <c r="F296" s="13"/>
      <c r="G296" s="13"/>
      <c r="H296" s="21"/>
      <c r="I296" s="12"/>
      <c r="J296" s="22"/>
      <c r="K296" s="28"/>
      <c r="L296" s="16">
        <f t="shared" si="9"/>
        <v>0</v>
      </c>
      <c r="M296" s="17">
        <f t="shared" si="10"/>
        <v>0</v>
      </c>
    </row>
    <row r="297" spans="2:13" x14ac:dyDescent="0.25">
      <c r="B297" s="20"/>
      <c r="C297" s="24"/>
      <c r="D297" s="24"/>
      <c r="E297" s="15"/>
      <c r="F297" s="13"/>
      <c r="G297" s="13"/>
      <c r="H297" s="21"/>
      <c r="I297" s="12"/>
      <c r="J297" s="22"/>
      <c r="K297" s="28"/>
      <c r="L297" s="16">
        <f t="shared" si="9"/>
        <v>0</v>
      </c>
      <c r="M297" s="17">
        <f t="shared" si="10"/>
        <v>0</v>
      </c>
    </row>
    <row r="298" spans="2:13" x14ac:dyDescent="0.25">
      <c r="B298" s="20"/>
      <c r="C298" s="24"/>
      <c r="D298" s="24"/>
      <c r="E298" s="15"/>
      <c r="F298" s="13"/>
      <c r="G298" s="13"/>
      <c r="H298" s="21"/>
      <c r="I298" s="12"/>
      <c r="J298" s="22"/>
      <c r="K298" s="28"/>
      <c r="L298" s="16">
        <f t="shared" si="9"/>
        <v>0</v>
      </c>
      <c r="M298" s="17">
        <f t="shared" si="10"/>
        <v>0</v>
      </c>
    </row>
    <row r="299" spans="2:13" x14ac:dyDescent="0.25">
      <c r="B299" s="20"/>
      <c r="C299" s="24"/>
      <c r="D299" s="24"/>
      <c r="E299" s="15"/>
      <c r="F299" s="13"/>
      <c r="G299" s="13"/>
      <c r="H299" s="21"/>
      <c r="I299" s="12"/>
      <c r="J299" s="22"/>
      <c r="K299" s="28"/>
      <c r="L299" s="16">
        <f t="shared" si="9"/>
        <v>0</v>
      </c>
      <c r="M299" s="17">
        <f t="shared" si="10"/>
        <v>0</v>
      </c>
    </row>
    <row r="300" spans="2:13" x14ac:dyDescent="0.25">
      <c r="B300" s="20"/>
      <c r="C300" s="24"/>
      <c r="D300" s="24"/>
      <c r="E300" s="15"/>
      <c r="F300" s="13"/>
      <c r="G300" s="13"/>
      <c r="H300" s="21"/>
      <c r="I300" s="12"/>
      <c r="J300" s="22"/>
      <c r="K300" s="28"/>
      <c r="L300" s="16">
        <f t="shared" si="9"/>
        <v>0</v>
      </c>
      <c r="M300" s="17">
        <f t="shared" si="10"/>
        <v>0</v>
      </c>
    </row>
    <row r="301" spans="2:13" x14ac:dyDescent="0.25">
      <c r="B301" s="20"/>
      <c r="C301" s="24"/>
      <c r="D301" s="24"/>
      <c r="E301" s="15"/>
      <c r="F301" s="13"/>
      <c r="G301" s="13"/>
      <c r="H301" s="21"/>
      <c r="I301" s="12"/>
      <c r="J301" s="22"/>
      <c r="K301" s="28"/>
      <c r="L301" s="16">
        <f t="shared" si="9"/>
        <v>0</v>
      </c>
      <c r="M301" s="17">
        <f t="shared" si="10"/>
        <v>0</v>
      </c>
    </row>
    <row r="302" spans="2:13" x14ac:dyDescent="0.25">
      <c r="B302" s="20"/>
      <c r="C302" s="24"/>
      <c r="D302" s="24"/>
      <c r="E302" s="15"/>
      <c r="F302" s="13"/>
      <c r="G302" s="13"/>
      <c r="H302" s="21"/>
      <c r="I302" s="12"/>
      <c r="J302" s="22"/>
      <c r="K302" s="28"/>
      <c r="L302" s="16">
        <f t="shared" si="9"/>
        <v>0</v>
      </c>
      <c r="M302" s="17">
        <f t="shared" si="10"/>
        <v>0</v>
      </c>
    </row>
    <row r="303" spans="2:13" x14ac:dyDescent="0.25">
      <c r="B303" s="20"/>
      <c r="C303" s="24"/>
      <c r="D303" s="24"/>
      <c r="E303" s="15"/>
      <c r="F303" s="13"/>
      <c r="G303" s="13"/>
      <c r="H303" s="21"/>
      <c r="I303" s="12"/>
      <c r="J303" s="22"/>
      <c r="K303" s="28"/>
      <c r="L303" s="16">
        <f t="shared" si="9"/>
        <v>0</v>
      </c>
      <c r="M303" s="17">
        <f t="shared" si="10"/>
        <v>0</v>
      </c>
    </row>
    <row r="304" spans="2:13" x14ac:dyDescent="0.25">
      <c r="B304" s="20"/>
      <c r="C304" s="24"/>
      <c r="D304" s="24"/>
      <c r="E304" s="15"/>
      <c r="F304" s="13"/>
      <c r="G304" s="13"/>
      <c r="H304" s="21"/>
      <c r="I304" s="12"/>
      <c r="J304" s="22"/>
      <c r="K304" s="28"/>
      <c r="L304" s="16">
        <f t="shared" si="9"/>
        <v>0</v>
      </c>
      <c r="M304" s="17">
        <f t="shared" si="10"/>
        <v>0</v>
      </c>
    </row>
    <row r="305" spans="2:13" x14ac:dyDescent="0.25">
      <c r="B305" s="20"/>
      <c r="C305" s="24"/>
      <c r="D305" s="24"/>
      <c r="E305" s="15"/>
      <c r="F305" s="13"/>
      <c r="G305" s="13"/>
      <c r="H305" s="21"/>
      <c r="I305" s="12"/>
      <c r="J305" s="22"/>
      <c r="K305" s="28"/>
      <c r="L305" s="16">
        <f t="shared" si="9"/>
        <v>0</v>
      </c>
      <c r="M305" s="17">
        <f t="shared" si="10"/>
        <v>0</v>
      </c>
    </row>
    <row r="306" spans="2:13" x14ac:dyDescent="0.25">
      <c r="B306" s="20"/>
      <c r="C306" s="24"/>
      <c r="D306" s="24"/>
      <c r="E306" s="15"/>
      <c r="F306" s="13"/>
      <c r="G306" s="13"/>
      <c r="H306" s="21"/>
      <c r="I306" s="12"/>
      <c r="J306" s="22"/>
      <c r="K306" s="28"/>
      <c r="L306" s="16">
        <f t="shared" si="9"/>
        <v>0</v>
      </c>
      <c r="M306" s="17">
        <f t="shared" si="10"/>
        <v>0</v>
      </c>
    </row>
    <row r="307" spans="2:13" x14ac:dyDescent="0.25">
      <c r="B307" s="20"/>
      <c r="C307" s="24"/>
      <c r="D307" s="24"/>
      <c r="E307" s="15"/>
      <c r="F307" s="13"/>
      <c r="G307" s="13"/>
      <c r="H307" s="21"/>
      <c r="I307" s="12"/>
      <c r="J307" s="22"/>
      <c r="K307" s="28"/>
      <c r="L307" s="16">
        <f t="shared" si="9"/>
        <v>0</v>
      </c>
      <c r="M307" s="17">
        <f t="shared" si="10"/>
        <v>0</v>
      </c>
    </row>
    <row r="308" spans="2:13" x14ac:dyDescent="0.25">
      <c r="B308" s="20"/>
      <c r="C308" s="24"/>
      <c r="D308" s="24"/>
      <c r="E308" s="15"/>
      <c r="F308" s="13"/>
      <c r="G308" s="13"/>
      <c r="H308" s="21"/>
      <c r="I308" s="12"/>
      <c r="J308" s="22"/>
      <c r="K308" s="28"/>
      <c r="L308" s="16">
        <f t="shared" si="9"/>
        <v>0</v>
      </c>
      <c r="M308" s="17">
        <f t="shared" si="10"/>
        <v>0</v>
      </c>
    </row>
    <row r="309" spans="2:13" x14ac:dyDescent="0.25">
      <c r="B309" s="20"/>
      <c r="C309" s="24"/>
      <c r="D309" s="24"/>
      <c r="E309" s="15"/>
      <c r="F309" s="13"/>
      <c r="G309" s="13"/>
      <c r="H309" s="21"/>
      <c r="I309" s="12"/>
      <c r="J309" s="22"/>
      <c r="K309" s="28"/>
      <c r="L309" s="16">
        <f t="shared" si="9"/>
        <v>0</v>
      </c>
      <c r="M309" s="17">
        <f t="shared" si="10"/>
        <v>0</v>
      </c>
    </row>
    <row r="310" spans="2:13" x14ac:dyDescent="0.25">
      <c r="B310" s="20"/>
      <c r="C310" s="24"/>
      <c r="D310" s="24"/>
      <c r="E310" s="15"/>
      <c r="F310" s="13"/>
      <c r="G310" s="13"/>
      <c r="H310" s="21"/>
      <c r="I310" s="12"/>
      <c r="J310" s="22"/>
      <c r="K310" s="28"/>
      <c r="L310" s="16">
        <f t="shared" si="9"/>
        <v>0</v>
      </c>
      <c r="M310" s="17">
        <f t="shared" si="10"/>
        <v>0</v>
      </c>
    </row>
    <row r="311" spans="2:13" x14ac:dyDescent="0.25">
      <c r="B311" s="20"/>
      <c r="C311" s="24"/>
      <c r="D311" s="24"/>
      <c r="E311" s="15"/>
      <c r="F311" s="13"/>
      <c r="G311" s="13"/>
      <c r="H311" s="21"/>
      <c r="I311" s="12"/>
      <c r="J311" s="22"/>
      <c r="K311" s="28"/>
      <c r="L311" s="16">
        <f t="shared" si="9"/>
        <v>0</v>
      </c>
      <c r="M311" s="17">
        <f t="shared" si="10"/>
        <v>0</v>
      </c>
    </row>
    <row r="312" spans="2:13" x14ac:dyDescent="0.25">
      <c r="B312" s="20"/>
      <c r="C312" s="24"/>
      <c r="D312" s="24"/>
      <c r="E312" s="15"/>
      <c r="F312" s="13"/>
      <c r="G312" s="13"/>
      <c r="H312" s="21"/>
      <c r="I312" s="12"/>
      <c r="J312" s="22"/>
      <c r="K312" s="28"/>
      <c r="L312" s="16">
        <f t="shared" si="9"/>
        <v>0</v>
      </c>
      <c r="M312" s="17">
        <f t="shared" si="10"/>
        <v>0</v>
      </c>
    </row>
    <row r="313" spans="2:13" x14ac:dyDescent="0.25">
      <c r="B313" s="20"/>
      <c r="C313" s="24"/>
      <c r="D313" s="24"/>
      <c r="E313" s="15"/>
      <c r="F313" s="13"/>
      <c r="G313" s="13"/>
      <c r="H313" s="21"/>
      <c r="I313" s="12"/>
      <c r="J313" s="22"/>
      <c r="K313" s="28"/>
      <c r="L313" s="16">
        <f t="shared" si="9"/>
        <v>0</v>
      </c>
      <c r="M313" s="17">
        <f t="shared" si="10"/>
        <v>0</v>
      </c>
    </row>
    <row r="314" spans="2:13" x14ac:dyDescent="0.25">
      <c r="B314" s="20"/>
      <c r="C314" s="24"/>
      <c r="D314" s="24"/>
      <c r="E314" s="15"/>
      <c r="F314" s="13"/>
      <c r="G314" s="13"/>
      <c r="H314" s="21"/>
      <c r="I314" s="12"/>
      <c r="J314" s="22"/>
      <c r="K314" s="28"/>
      <c r="L314" s="16">
        <f t="shared" si="9"/>
        <v>0</v>
      </c>
      <c r="M314" s="17">
        <f t="shared" si="10"/>
        <v>0</v>
      </c>
    </row>
    <row r="315" spans="2:13" x14ac:dyDescent="0.25">
      <c r="B315" s="20"/>
      <c r="C315" s="24"/>
      <c r="D315" s="24"/>
      <c r="E315" s="15"/>
      <c r="F315" s="13"/>
      <c r="G315" s="13"/>
      <c r="H315" s="21"/>
      <c r="I315" s="12"/>
      <c r="J315" s="22"/>
      <c r="K315" s="28"/>
      <c r="L315" s="16">
        <f t="shared" si="9"/>
        <v>0</v>
      </c>
      <c r="M315" s="17">
        <f t="shared" si="10"/>
        <v>0</v>
      </c>
    </row>
    <row r="316" spans="2:13" x14ac:dyDescent="0.25">
      <c r="B316" s="20"/>
      <c r="C316" s="24"/>
      <c r="D316" s="24"/>
      <c r="E316" s="15"/>
      <c r="F316" s="13"/>
      <c r="G316" s="13"/>
      <c r="H316" s="21"/>
      <c r="I316" s="12"/>
      <c r="J316" s="22"/>
      <c r="K316" s="28"/>
      <c r="L316" s="16">
        <f t="shared" si="9"/>
        <v>0</v>
      </c>
      <c r="M316" s="17">
        <f t="shared" si="10"/>
        <v>0</v>
      </c>
    </row>
    <row r="317" spans="2:13" x14ac:dyDescent="0.25">
      <c r="B317" s="20"/>
      <c r="C317" s="24"/>
      <c r="D317" s="24"/>
      <c r="E317" s="15"/>
      <c r="F317" s="13"/>
      <c r="G317" s="13"/>
      <c r="H317" s="21"/>
      <c r="I317" s="12"/>
      <c r="J317" s="22"/>
      <c r="K317" s="28"/>
      <c r="L317" s="16">
        <f t="shared" si="9"/>
        <v>0</v>
      </c>
      <c r="M317" s="17">
        <f t="shared" si="10"/>
        <v>0</v>
      </c>
    </row>
    <row r="318" spans="2:13" x14ac:dyDescent="0.25">
      <c r="B318" s="20"/>
      <c r="C318" s="24"/>
      <c r="D318" s="24"/>
      <c r="E318" s="15"/>
      <c r="F318" s="13"/>
      <c r="G318" s="13"/>
      <c r="H318" s="21"/>
      <c r="I318" s="12"/>
      <c r="J318" s="22"/>
      <c r="K318" s="28"/>
      <c r="L318" s="16">
        <f t="shared" si="9"/>
        <v>0</v>
      </c>
      <c r="M318" s="17">
        <f t="shared" si="10"/>
        <v>0</v>
      </c>
    </row>
    <row r="319" spans="2:13" x14ac:dyDescent="0.25">
      <c r="B319" s="20"/>
      <c r="C319" s="24"/>
      <c r="D319" s="24"/>
      <c r="E319" s="15"/>
      <c r="F319" s="13"/>
      <c r="G319" s="13"/>
      <c r="H319" s="21"/>
      <c r="I319" s="12"/>
      <c r="J319" s="22"/>
      <c r="K319" s="28"/>
      <c r="L319" s="16">
        <f t="shared" si="9"/>
        <v>0</v>
      </c>
      <c r="M319" s="17">
        <f t="shared" si="10"/>
        <v>0</v>
      </c>
    </row>
    <row r="320" spans="2:13" x14ac:dyDescent="0.25">
      <c r="B320" s="20"/>
      <c r="C320" s="24"/>
      <c r="D320" s="24"/>
      <c r="E320" s="15"/>
      <c r="F320" s="13"/>
      <c r="G320" s="13"/>
      <c r="H320" s="21"/>
      <c r="I320" s="12"/>
      <c r="J320" s="22"/>
      <c r="K320" s="28"/>
      <c r="L320" s="16">
        <f t="shared" si="9"/>
        <v>0</v>
      </c>
      <c r="M320" s="17">
        <f t="shared" si="10"/>
        <v>0</v>
      </c>
    </row>
    <row r="321" spans="2:13" x14ac:dyDescent="0.25">
      <c r="B321" s="20"/>
      <c r="C321" s="24"/>
      <c r="D321" s="24"/>
      <c r="E321" s="15"/>
      <c r="F321" s="13"/>
      <c r="G321" s="13"/>
      <c r="H321" s="21"/>
      <c r="I321" s="12"/>
      <c r="J321" s="22"/>
      <c r="K321" s="28"/>
      <c r="L321" s="16">
        <f t="shared" si="9"/>
        <v>0</v>
      </c>
      <c r="M321" s="17">
        <f t="shared" si="10"/>
        <v>0</v>
      </c>
    </row>
    <row r="322" spans="2:13" x14ac:dyDescent="0.25">
      <c r="B322" s="20"/>
      <c r="C322" s="24"/>
      <c r="D322" s="24"/>
      <c r="E322" s="15"/>
      <c r="F322" s="13"/>
      <c r="G322" s="13"/>
      <c r="H322" s="21"/>
      <c r="I322" s="12"/>
      <c r="J322" s="22"/>
      <c r="K322" s="28"/>
      <c r="L322" s="16">
        <f t="shared" si="9"/>
        <v>0</v>
      </c>
      <c r="M322" s="17">
        <f t="shared" si="10"/>
        <v>0</v>
      </c>
    </row>
    <row r="323" spans="2:13" x14ac:dyDescent="0.25">
      <c r="B323" s="20"/>
      <c r="C323" s="24"/>
      <c r="D323" s="24"/>
      <c r="E323" s="15"/>
      <c r="F323" s="13"/>
      <c r="G323" s="13"/>
      <c r="H323" s="21"/>
      <c r="I323" s="12"/>
      <c r="J323" s="22"/>
      <c r="K323" s="28"/>
      <c r="L323" s="16">
        <f t="shared" ref="L323:L386" si="11">K323*G323</f>
        <v>0</v>
      </c>
      <c r="M323" s="17">
        <f t="shared" si="10"/>
        <v>0</v>
      </c>
    </row>
    <row r="324" spans="2:13" x14ac:dyDescent="0.25">
      <c r="B324" s="20"/>
      <c r="C324" s="24"/>
      <c r="D324" s="24"/>
      <c r="E324" s="15"/>
      <c r="F324" s="13"/>
      <c r="G324" s="13"/>
      <c r="H324" s="21"/>
      <c r="I324" s="12"/>
      <c r="J324" s="22"/>
      <c r="K324" s="28"/>
      <c r="L324" s="16">
        <f t="shared" si="11"/>
        <v>0</v>
      </c>
      <c r="M324" s="17">
        <f t="shared" si="10"/>
        <v>0</v>
      </c>
    </row>
    <row r="325" spans="2:13" x14ac:dyDescent="0.25">
      <c r="B325" s="20"/>
      <c r="C325" s="24"/>
      <c r="D325" s="24"/>
      <c r="E325" s="15"/>
      <c r="F325" s="13"/>
      <c r="G325" s="13"/>
      <c r="H325" s="21"/>
      <c r="I325" s="12"/>
      <c r="J325" s="22"/>
      <c r="K325" s="28"/>
      <c r="L325" s="16">
        <f t="shared" si="11"/>
        <v>0</v>
      </c>
      <c r="M325" s="17">
        <f t="shared" ref="M325:M388" si="12">IF(L325="","",-L325*H325)</f>
        <v>0</v>
      </c>
    </row>
    <row r="326" spans="2:13" x14ac:dyDescent="0.25">
      <c r="B326" s="20"/>
      <c r="C326" s="24"/>
      <c r="D326" s="24"/>
      <c r="E326" s="15"/>
      <c r="F326" s="13"/>
      <c r="G326" s="13"/>
      <c r="H326" s="21"/>
      <c r="I326" s="12"/>
      <c r="J326" s="22"/>
      <c r="K326" s="28"/>
      <c r="L326" s="16">
        <f t="shared" si="11"/>
        <v>0</v>
      </c>
      <c r="M326" s="17">
        <f t="shared" si="12"/>
        <v>0</v>
      </c>
    </row>
    <row r="327" spans="2:13" x14ac:dyDescent="0.25">
      <c r="B327" s="20"/>
      <c r="C327" s="24"/>
      <c r="D327" s="24"/>
      <c r="E327" s="15"/>
      <c r="F327" s="13"/>
      <c r="G327" s="13"/>
      <c r="H327" s="21"/>
      <c r="I327" s="12"/>
      <c r="J327" s="22"/>
      <c r="K327" s="28"/>
      <c r="L327" s="16">
        <f t="shared" si="11"/>
        <v>0</v>
      </c>
      <c r="M327" s="17">
        <f t="shared" si="12"/>
        <v>0</v>
      </c>
    </row>
    <row r="328" spans="2:13" x14ac:dyDescent="0.25">
      <c r="B328" s="20"/>
      <c r="C328" s="24"/>
      <c r="D328" s="24"/>
      <c r="E328" s="15"/>
      <c r="F328" s="13"/>
      <c r="G328" s="13"/>
      <c r="H328" s="21"/>
      <c r="I328" s="12"/>
      <c r="J328" s="22"/>
      <c r="K328" s="28"/>
      <c r="L328" s="16">
        <f t="shared" si="11"/>
        <v>0</v>
      </c>
      <c r="M328" s="17">
        <f t="shared" si="12"/>
        <v>0</v>
      </c>
    </row>
    <row r="329" spans="2:13" x14ac:dyDescent="0.25">
      <c r="B329" s="20"/>
      <c r="C329" s="24"/>
      <c r="D329" s="24"/>
      <c r="E329" s="15"/>
      <c r="F329" s="13"/>
      <c r="H329" s="21"/>
      <c r="I329" s="12"/>
      <c r="J329" s="22"/>
      <c r="K329" s="28"/>
      <c r="L329" s="16">
        <f t="shared" si="11"/>
        <v>0</v>
      </c>
      <c r="M329" s="17">
        <f t="shared" si="12"/>
        <v>0</v>
      </c>
    </row>
    <row r="330" spans="2:13" x14ac:dyDescent="0.25">
      <c r="B330" s="20"/>
      <c r="C330" s="24"/>
      <c r="D330" s="24"/>
      <c r="E330" s="15"/>
      <c r="F330" s="13"/>
      <c r="H330" s="21"/>
      <c r="I330" s="12"/>
      <c r="J330" s="22"/>
      <c r="K330" s="28"/>
      <c r="L330" s="16">
        <f t="shared" si="11"/>
        <v>0</v>
      </c>
      <c r="M330" s="17">
        <f t="shared" si="12"/>
        <v>0</v>
      </c>
    </row>
    <row r="331" spans="2:13" x14ac:dyDescent="0.25">
      <c r="B331" s="20"/>
      <c r="C331" s="24"/>
      <c r="D331" s="24"/>
      <c r="E331" s="15"/>
      <c r="F331" s="13"/>
      <c r="G331" s="13"/>
      <c r="H331" s="21"/>
      <c r="I331" s="12"/>
      <c r="J331" s="22"/>
      <c r="K331" s="28"/>
      <c r="L331" s="16">
        <f t="shared" si="11"/>
        <v>0</v>
      </c>
      <c r="M331" s="17">
        <f t="shared" si="12"/>
        <v>0</v>
      </c>
    </row>
    <row r="332" spans="2:13" x14ac:dyDescent="0.25">
      <c r="B332" s="20"/>
      <c r="C332" s="24"/>
      <c r="D332" s="24"/>
      <c r="E332" s="15"/>
      <c r="F332" s="13"/>
      <c r="G332" s="13"/>
      <c r="H332" s="21"/>
      <c r="I332" s="12"/>
      <c r="J332" s="22"/>
      <c r="K332" s="28"/>
      <c r="L332" s="16">
        <f t="shared" si="11"/>
        <v>0</v>
      </c>
      <c r="M332" s="17">
        <f t="shared" si="12"/>
        <v>0</v>
      </c>
    </row>
    <row r="333" spans="2:13" x14ac:dyDescent="0.25">
      <c r="B333" s="20"/>
      <c r="C333" s="24"/>
      <c r="D333" s="24"/>
      <c r="E333" s="15"/>
      <c r="F333" s="13"/>
      <c r="G333" s="13"/>
      <c r="H333" s="21"/>
      <c r="I333" s="12"/>
      <c r="J333" s="22"/>
      <c r="K333" s="28"/>
      <c r="L333" s="16">
        <f t="shared" si="11"/>
        <v>0</v>
      </c>
      <c r="M333" s="17">
        <f t="shared" si="12"/>
        <v>0</v>
      </c>
    </row>
    <row r="334" spans="2:13" x14ac:dyDescent="0.25">
      <c r="B334" s="20"/>
      <c r="C334" s="24"/>
      <c r="D334" s="24"/>
      <c r="E334" s="15"/>
      <c r="F334" s="13"/>
      <c r="G334" s="13"/>
      <c r="H334" s="21"/>
      <c r="I334" s="12"/>
      <c r="J334" s="22"/>
      <c r="K334" s="28"/>
      <c r="L334" s="16">
        <f t="shared" si="11"/>
        <v>0</v>
      </c>
      <c r="M334" s="17">
        <f t="shared" si="12"/>
        <v>0</v>
      </c>
    </row>
    <row r="335" spans="2:13" x14ac:dyDescent="0.25">
      <c r="B335" s="20"/>
      <c r="C335" s="24"/>
      <c r="D335" s="24"/>
      <c r="E335" s="15"/>
      <c r="F335" s="13"/>
      <c r="G335" s="13"/>
      <c r="H335" s="21"/>
      <c r="I335" s="12"/>
      <c r="J335" s="22"/>
      <c r="K335" s="28"/>
      <c r="L335" s="16">
        <f t="shared" si="11"/>
        <v>0</v>
      </c>
      <c r="M335" s="17">
        <f t="shared" si="12"/>
        <v>0</v>
      </c>
    </row>
    <row r="336" spans="2:13" x14ac:dyDescent="0.25">
      <c r="B336" s="20"/>
      <c r="C336" s="24"/>
      <c r="D336" s="24"/>
      <c r="E336" s="15"/>
      <c r="F336" s="13"/>
      <c r="G336" s="13"/>
      <c r="H336" s="21"/>
      <c r="I336" s="12"/>
      <c r="J336" s="22"/>
      <c r="K336" s="28"/>
      <c r="L336" s="16">
        <f t="shared" si="11"/>
        <v>0</v>
      </c>
      <c r="M336" s="17">
        <f t="shared" si="12"/>
        <v>0</v>
      </c>
    </row>
    <row r="337" spans="2:13" x14ac:dyDescent="0.25">
      <c r="B337" s="20"/>
      <c r="C337" s="24"/>
      <c r="D337" s="24"/>
      <c r="E337" s="15"/>
      <c r="F337" s="13"/>
      <c r="G337" s="13"/>
      <c r="H337" s="21"/>
      <c r="I337" s="12"/>
      <c r="J337" s="22"/>
      <c r="K337" s="28"/>
      <c r="L337" s="16">
        <f t="shared" si="11"/>
        <v>0</v>
      </c>
      <c r="M337" s="17">
        <f t="shared" si="12"/>
        <v>0</v>
      </c>
    </row>
    <row r="338" spans="2:13" x14ac:dyDescent="0.25">
      <c r="B338" s="20"/>
      <c r="C338" s="24"/>
      <c r="D338" s="24"/>
      <c r="E338" s="15"/>
      <c r="F338" s="13"/>
      <c r="G338" s="13"/>
      <c r="H338" s="21"/>
      <c r="I338" s="12"/>
      <c r="J338" s="22"/>
      <c r="K338" s="28"/>
      <c r="L338" s="16">
        <f t="shared" si="11"/>
        <v>0</v>
      </c>
      <c r="M338" s="17">
        <f t="shared" si="12"/>
        <v>0</v>
      </c>
    </row>
    <row r="339" spans="2:13" x14ac:dyDescent="0.25">
      <c r="B339" s="20"/>
      <c r="C339" s="24"/>
      <c r="D339" s="24"/>
      <c r="E339" s="15"/>
      <c r="F339" s="13"/>
      <c r="G339" s="13"/>
      <c r="H339" s="21"/>
      <c r="I339" s="12"/>
      <c r="J339" s="22"/>
      <c r="K339" s="28"/>
      <c r="L339" s="16">
        <f t="shared" si="11"/>
        <v>0</v>
      </c>
      <c r="M339" s="17">
        <f t="shared" si="12"/>
        <v>0</v>
      </c>
    </row>
    <row r="340" spans="2:13" x14ac:dyDescent="0.25">
      <c r="B340" s="20"/>
      <c r="C340" s="24"/>
      <c r="D340" s="24"/>
      <c r="E340" s="15"/>
      <c r="F340" s="13"/>
      <c r="G340" s="13"/>
      <c r="H340" s="21"/>
      <c r="I340" s="12"/>
      <c r="J340" s="22"/>
      <c r="K340" s="28"/>
      <c r="L340" s="16">
        <f t="shared" si="11"/>
        <v>0</v>
      </c>
      <c r="M340" s="17">
        <f t="shared" si="12"/>
        <v>0</v>
      </c>
    </row>
    <row r="341" spans="2:13" x14ac:dyDescent="0.25">
      <c r="B341" s="20"/>
      <c r="C341" s="24"/>
      <c r="D341" s="24"/>
      <c r="E341" s="15"/>
      <c r="F341" s="13"/>
      <c r="G341" s="13"/>
      <c r="H341" s="21"/>
      <c r="I341" s="12"/>
      <c r="J341" s="22"/>
      <c r="K341" s="28"/>
      <c r="L341" s="16">
        <f t="shared" si="11"/>
        <v>0</v>
      </c>
      <c r="M341" s="17">
        <f t="shared" si="12"/>
        <v>0</v>
      </c>
    </row>
    <row r="342" spans="2:13" x14ac:dyDescent="0.25">
      <c r="B342" s="20"/>
      <c r="C342" s="24"/>
      <c r="D342" s="24"/>
      <c r="E342" s="15"/>
      <c r="F342" s="13"/>
      <c r="G342" s="13"/>
      <c r="H342" s="21"/>
      <c r="I342" s="12"/>
      <c r="J342" s="22"/>
      <c r="K342" s="28"/>
      <c r="L342" s="16">
        <f t="shared" si="11"/>
        <v>0</v>
      </c>
      <c r="M342" s="17">
        <f t="shared" si="12"/>
        <v>0</v>
      </c>
    </row>
    <row r="343" spans="2:13" x14ac:dyDescent="0.25">
      <c r="B343" s="20"/>
      <c r="C343" s="24"/>
      <c r="D343" s="24"/>
      <c r="E343" s="15"/>
      <c r="F343" s="13"/>
      <c r="G343" s="13"/>
      <c r="H343" s="21"/>
      <c r="I343" s="12"/>
      <c r="J343" s="22"/>
      <c r="K343" s="28"/>
      <c r="L343" s="16">
        <f t="shared" si="11"/>
        <v>0</v>
      </c>
      <c r="M343" s="17">
        <f t="shared" si="12"/>
        <v>0</v>
      </c>
    </row>
    <row r="344" spans="2:13" x14ac:dyDescent="0.25">
      <c r="B344" s="20"/>
      <c r="C344" s="24"/>
      <c r="D344" s="24"/>
      <c r="E344" s="15"/>
      <c r="F344" s="13"/>
      <c r="G344" s="13"/>
      <c r="H344" s="21"/>
      <c r="I344" s="12"/>
      <c r="J344" s="22"/>
      <c r="K344" s="28"/>
      <c r="L344" s="16">
        <f t="shared" si="11"/>
        <v>0</v>
      </c>
      <c r="M344" s="17">
        <f t="shared" si="12"/>
        <v>0</v>
      </c>
    </row>
    <row r="345" spans="2:13" x14ac:dyDescent="0.25">
      <c r="B345" s="20"/>
      <c r="C345" s="24"/>
      <c r="D345" s="24"/>
      <c r="E345" s="15"/>
      <c r="F345" s="13"/>
      <c r="G345" s="13"/>
      <c r="H345" s="21"/>
      <c r="I345" s="12"/>
      <c r="J345" s="22"/>
      <c r="K345" s="28"/>
      <c r="L345" s="16">
        <f t="shared" si="11"/>
        <v>0</v>
      </c>
      <c r="M345" s="17">
        <f t="shared" si="12"/>
        <v>0</v>
      </c>
    </row>
    <row r="346" spans="2:13" x14ac:dyDescent="0.25">
      <c r="B346" s="20"/>
      <c r="C346" s="24"/>
      <c r="D346" s="24"/>
      <c r="E346" s="15"/>
      <c r="F346" s="13"/>
      <c r="G346" s="13"/>
      <c r="H346" s="21"/>
      <c r="I346" s="12"/>
      <c r="J346" s="22"/>
      <c r="K346" s="28"/>
      <c r="L346" s="16">
        <f t="shared" si="11"/>
        <v>0</v>
      </c>
      <c r="M346" s="17">
        <f t="shared" si="12"/>
        <v>0</v>
      </c>
    </row>
    <row r="347" spans="2:13" x14ac:dyDescent="0.25">
      <c r="B347" s="20"/>
      <c r="C347" s="24"/>
      <c r="D347" s="24"/>
      <c r="E347" s="15"/>
      <c r="F347" s="13"/>
      <c r="G347" s="13"/>
      <c r="H347" s="21"/>
      <c r="I347" s="12"/>
      <c r="J347" s="22"/>
      <c r="K347" s="28"/>
      <c r="L347" s="16">
        <f t="shared" si="11"/>
        <v>0</v>
      </c>
      <c r="M347" s="17">
        <f t="shared" si="12"/>
        <v>0</v>
      </c>
    </row>
    <row r="348" spans="2:13" x14ac:dyDescent="0.25">
      <c r="B348" s="20"/>
      <c r="C348" s="24"/>
      <c r="D348" s="24"/>
      <c r="E348" s="15"/>
      <c r="F348" s="13"/>
      <c r="G348" s="13"/>
      <c r="H348" s="21"/>
      <c r="I348" s="12"/>
      <c r="J348" s="22"/>
      <c r="K348" s="28"/>
      <c r="L348" s="16">
        <f t="shared" si="11"/>
        <v>0</v>
      </c>
      <c r="M348" s="17">
        <f t="shared" si="12"/>
        <v>0</v>
      </c>
    </row>
    <row r="349" spans="2:13" x14ac:dyDescent="0.25">
      <c r="B349" s="33"/>
      <c r="C349" s="34"/>
      <c r="D349" s="34"/>
      <c r="F349"/>
      <c r="G349"/>
      <c r="H349" s="35"/>
      <c r="I349" s="35"/>
      <c r="J349" s="36"/>
      <c r="K349" s="37"/>
      <c r="L349" s="16">
        <f t="shared" si="11"/>
        <v>0</v>
      </c>
      <c r="M349" s="17">
        <f t="shared" si="12"/>
        <v>0</v>
      </c>
    </row>
    <row r="350" spans="2:13" x14ac:dyDescent="0.25">
      <c r="B350" s="33"/>
      <c r="C350" s="34"/>
      <c r="D350" s="34"/>
      <c r="F350"/>
      <c r="G350"/>
      <c r="H350" s="35"/>
      <c r="I350" s="35"/>
      <c r="J350" s="36"/>
      <c r="K350" s="37"/>
      <c r="L350" s="16">
        <f t="shared" si="11"/>
        <v>0</v>
      </c>
      <c r="M350" s="17">
        <f t="shared" si="12"/>
        <v>0</v>
      </c>
    </row>
    <row r="351" spans="2:13" x14ac:dyDescent="0.25">
      <c r="B351" s="33"/>
      <c r="C351" s="34"/>
      <c r="D351" s="34"/>
      <c r="F351"/>
      <c r="G351"/>
      <c r="H351" s="35"/>
      <c r="I351" s="35"/>
      <c r="J351" s="36"/>
      <c r="K351" s="37"/>
      <c r="L351" s="16">
        <f t="shared" si="11"/>
        <v>0</v>
      </c>
      <c r="M351" s="17">
        <f t="shared" si="12"/>
        <v>0</v>
      </c>
    </row>
    <row r="352" spans="2:13" x14ac:dyDescent="0.25">
      <c r="B352" s="33"/>
      <c r="C352" s="34"/>
      <c r="D352" s="34"/>
      <c r="F352"/>
      <c r="G352"/>
      <c r="H352" s="35"/>
      <c r="I352" s="35"/>
      <c r="J352" s="36"/>
      <c r="K352" s="37"/>
      <c r="L352" s="16">
        <f t="shared" si="11"/>
        <v>0</v>
      </c>
      <c r="M352" s="17">
        <f t="shared" si="12"/>
        <v>0</v>
      </c>
    </row>
    <row r="353" spans="2:13" x14ac:dyDescent="0.25">
      <c r="B353" s="33"/>
      <c r="C353" s="34"/>
      <c r="D353" s="34"/>
      <c r="F353"/>
      <c r="G353"/>
      <c r="H353" s="35"/>
      <c r="I353" s="35"/>
      <c r="J353" s="36"/>
      <c r="K353" s="37"/>
      <c r="L353" s="16">
        <f t="shared" si="11"/>
        <v>0</v>
      </c>
      <c r="M353" s="17">
        <f t="shared" si="12"/>
        <v>0</v>
      </c>
    </row>
    <row r="354" spans="2:13" x14ac:dyDescent="0.25">
      <c r="B354" s="33"/>
      <c r="C354" s="34"/>
      <c r="D354" s="34"/>
      <c r="F354"/>
      <c r="G354"/>
      <c r="H354" s="35"/>
      <c r="I354" s="35"/>
      <c r="J354" s="36"/>
      <c r="K354" s="37"/>
      <c r="L354" s="16">
        <f t="shared" si="11"/>
        <v>0</v>
      </c>
      <c r="M354" s="17">
        <f t="shared" si="12"/>
        <v>0</v>
      </c>
    </row>
    <row r="355" spans="2:13" x14ac:dyDescent="0.25">
      <c r="B355" s="33"/>
      <c r="C355" s="34"/>
      <c r="D355" s="34"/>
      <c r="F355"/>
      <c r="G355"/>
      <c r="H355" s="35"/>
      <c r="I355" s="35"/>
      <c r="J355" s="36"/>
      <c r="K355" s="37"/>
      <c r="L355" s="16">
        <f t="shared" si="11"/>
        <v>0</v>
      </c>
      <c r="M355" s="17">
        <f t="shared" si="12"/>
        <v>0</v>
      </c>
    </row>
    <row r="356" spans="2:13" x14ac:dyDescent="0.25">
      <c r="B356" s="33"/>
      <c r="C356" s="34"/>
      <c r="D356" s="34"/>
      <c r="F356"/>
      <c r="G356"/>
      <c r="H356" s="35"/>
      <c r="I356" s="35"/>
      <c r="J356" s="36"/>
      <c r="K356" s="37"/>
      <c r="L356" s="16">
        <f t="shared" si="11"/>
        <v>0</v>
      </c>
      <c r="M356" s="17">
        <f t="shared" si="12"/>
        <v>0</v>
      </c>
    </row>
    <row r="357" spans="2:13" x14ac:dyDescent="0.25">
      <c r="B357" s="33"/>
      <c r="C357" s="34"/>
      <c r="D357" s="34"/>
      <c r="F357"/>
      <c r="G357"/>
      <c r="H357" s="35"/>
      <c r="I357" s="35"/>
      <c r="J357" s="36"/>
      <c r="K357" s="37"/>
      <c r="L357" s="16">
        <f t="shared" si="11"/>
        <v>0</v>
      </c>
      <c r="M357" s="17">
        <f t="shared" si="12"/>
        <v>0</v>
      </c>
    </row>
    <row r="358" spans="2:13" x14ac:dyDescent="0.25">
      <c r="B358" s="33"/>
      <c r="C358" s="34"/>
      <c r="D358" s="34"/>
      <c r="F358"/>
      <c r="G358"/>
      <c r="H358" s="35"/>
      <c r="I358" s="35"/>
      <c r="J358" s="36"/>
      <c r="K358" s="37"/>
      <c r="L358" s="16">
        <f t="shared" si="11"/>
        <v>0</v>
      </c>
      <c r="M358" s="17">
        <f t="shared" si="12"/>
        <v>0</v>
      </c>
    </row>
    <row r="359" spans="2:13" x14ac:dyDescent="0.25">
      <c r="B359" s="33"/>
      <c r="C359" s="34"/>
      <c r="D359" s="34"/>
      <c r="F359"/>
      <c r="G359"/>
      <c r="H359" s="35"/>
      <c r="I359" s="35"/>
      <c r="J359" s="36"/>
      <c r="K359" s="37"/>
      <c r="L359" s="16">
        <f t="shared" si="11"/>
        <v>0</v>
      </c>
      <c r="M359" s="17">
        <f t="shared" si="12"/>
        <v>0</v>
      </c>
    </row>
    <row r="360" spans="2:13" x14ac:dyDescent="0.25">
      <c r="B360" s="33"/>
      <c r="C360" s="34"/>
      <c r="D360" s="34"/>
      <c r="F360"/>
      <c r="G360"/>
      <c r="H360" s="35"/>
      <c r="I360" s="35"/>
      <c r="J360" s="36"/>
      <c r="K360" s="37"/>
      <c r="L360" s="16">
        <f t="shared" si="11"/>
        <v>0</v>
      </c>
      <c r="M360" s="17">
        <f t="shared" si="12"/>
        <v>0</v>
      </c>
    </row>
    <row r="361" spans="2:13" x14ac:dyDescent="0.25">
      <c r="B361" s="33"/>
      <c r="C361" s="34"/>
      <c r="D361" s="34"/>
      <c r="F361"/>
      <c r="G361"/>
      <c r="H361" s="35"/>
      <c r="I361" s="35"/>
      <c r="J361" s="36"/>
      <c r="K361" s="37"/>
      <c r="L361" s="16">
        <f t="shared" si="11"/>
        <v>0</v>
      </c>
      <c r="M361" s="17">
        <f t="shared" si="12"/>
        <v>0</v>
      </c>
    </row>
    <row r="362" spans="2:13" x14ac:dyDescent="0.25">
      <c r="B362" s="33"/>
      <c r="C362" s="34"/>
      <c r="D362" s="34"/>
      <c r="F362"/>
      <c r="G362"/>
      <c r="H362" s="35"/>
      <c r="I362" s="35"/>
      <c r="J362" s="36"/>
      <c r="K362" s="37"/>
      <c r="L362" s="16">
        <f t="shared" si="11"/>
        <v>0</v>
      </c>
      <c r="M362" s="17">
        <f t="shared" si="12"/>
        <v>0</v>
      </c>
    </row>
    <row r="363" spans="2:13" x14ac:dyDescent="0.25">
      <c r="B363" s="33"/>
      <c r="C363" s="34"/>
      <c r="D363" s="34"/>
      <c r="F363"/>
      <c r="G363"/>
      <c r="H363" s="35"/>
      <c r="I363" s="35"/>
      <c r="J363" s="36"/>
      <c r="K363" s="37"/>
      <c r="L363" s="16">
        <f t="shared" si="11"/>
        <v>0</v>
      </c>
      <c r="M363" s="17">
        <f t="shared" si="12"/>
        <v>0</v>
      </c>
    </row>
    <row r="364" spans="2:13" x14ac:dyDescent="0.25">
      <c r="B364" s="33"/>
      <c r="C364" s="34"/>
      <c r="D364" s="34"/>
      <c r="F364"/>
      <c r="G364"/>
      <c r="H364" s="35"/>
      <c r="I364" s="35"/>
      <c r="J364" s="36"/>
      <c r="K364" s="37"/>
      <c r="L364" s="16">
        <f t="shared" si="11"/>
        <v>0</v>
      </c>
      <c r="M364" s="17">
        <f t="shared" si="12"/>
        <v>0</v>
      </c>
    </row>
    <row r="365" spans="2:13" x14ac:dyDescent="0.25">
      <c r="B365" s="33"/>
      <c r="C365" s="34"/>
      <c r="D365" s="34"/>
      <c r="F365"/>
      <c r="G365"/>
      <c r="H365" s="35"/>
      <c r="I365" s="35"/>
      <c r="J365" s="36"/>
      <c r="K365" s="37"/>
      <c r="L365" s="16">
        <f t="shared" si="11"/>
        <v>0</v>
      </c>
      <c r="M365" s="17">
        <f t="shared" si="12"/>
        <v>0</v>
      </c>
    </row>
    <row r="366" spans="2:13" x14ac:dyDescent="0.25">
      <c r="B366" s="33"/>
      <c r="C366" s="34"/>
      <c r="D366" s="34"/>
      <c r="F366"/>
      <c r="G366"/>
      <c r="H366" s="35"/>
      <c r="I366" s="35"/>
      <c r="J366" s="36"/>
      <c r="K366" s="37"/>
      <c r="L366" s="16">
        <f t="shared" si="11"/>
        <v>0</v>
      </c>
      <c r="M366" s="17">
        <f t="shared" si="12"/>
        <v>0</v>
      </c>
    </row>
    <row r="367" spans="2:13" x14ac:dyDescent="0.25">
      <c r="B367" s="33"/>
      <c r="C367" s="34"/>
      <c r="D367" s="34"/>
      <c r="F367"/>
      <c r="G367"/>
      <c r="H367" s="35"/>
      <c r="I367" s="35"/>
      <c r="J367" s="36"/>
      <c r="K367" s="37"/>
      <c r="L367" s="16">
        <f t="shared" si="11"/>
        <v>0</v>
      </c>
      <c r="M367" s="17">
        <f t="shared" si="12"/>
        <v>0</v>
      </c>
    </row>
    <row r="368" spans="2:13" x14ac:dyDescent="0.25">
      <c r="B368" s="33"/>
      <c r="C368" s="34"/>
      <c r="D368" s="34"/>
      <c r="F368"/>
      <c r="G368"/>
      <c r="H368" s="35"/>
      <c r="I368" s="35"/>
      <c r="J368" s="36"/>
      <c r="K368" s="37"/>
      <c r="L368" s="16">
        <f t="shared" si="11"/>
        <v>0</v>
      </c>
      <c r="M368" s="17">
        <f t="shared" si="12"/>
        <v>0</v>
      </c>
    </row>
    <row r="369" spans="2:13" x14ac:dyDescent="0.25">
      <c r="B369" s="33"/>
      <c r="C369" s="34"/>
      <c r="D369" s="34"/>
      <c r="F369"/>
      <c r="G369"/>
      <c r="H369" s="35"/>
      <c r="I369" s="35"/>
      <c r="J369" s="36"/>
      <c r="K369" s="37"/>
      <c r="L369" s="16">
        <f t="shared" si="11"/>
        <v>0</v>
      </c>
      <c r="M369" s="17">
        <f t="shared" si="12"/>
        <v>0</v>
      </c>
    </row>
    <row r="370" spans="2:13" x14ac:dyDescent="0.25">
      <c r="B370" s="33"/>
      <c r="C370" s="34"/>
      <c r="D370" s="34"/>
      <c r="F370"/>
      <c r="G370"/>
      <c r="H370" s="35"/>
      <c r="I370" s="35"/>
      <c r="J370" s="36"/>
      <c r="K370" s="37"/>
      <c r="L370" s="16">
        <f t="shared" si="11"/>
        <v>0</v>
      </c>
      <c r="M370" s="17">
        <f t="shared" si="12"/>
        <v>0</v>
      </c>
    </row>
    <row r="371" spans="2:13" x14ac:dyDescent="0.25">
      <c r="B371" s="33"/>
      <c r="C371" s="34"/>
      <c r="D371" s="34"/>
      <c r="F371"/>
      <c r="G371"/>
      <c r="H371" s="35"/>
      <c r="I371" s="35"/>
      <c r="J371" s="36"/>
      <c r="K371" s="37"/>
      <c r="L371" s="16">
        <f t="shared" si="11"/>
        <v>0</v>
      </c>
      <c r="M371" s="17">
        <f t="shared" si="12"/>
        <v>0</v>
      </c>
    </row>
    <row r="372" spans="2:13" x14ac:dyDescent="0.25">
      <c r="B372" s="33"/>
      <c r="C372" s="34"/>
      <c r="D372" s="34"/>
      <c r="F372"/>
      <c r="G372"/>
      <c r="H372" s="35"/>
      <c r="I372" s="35"/>
      <c r="J372" s="36"/>
      <c r="K372" s="37"/>
      <c r="L372" s="16">
        <f t="shared" si="11"/>
        <v>0</v>
      </c>
      <c r="M372" s="17">
        <f t="shared" si="12"/>
        <v>0</v>
      </c>
    </row>
    <row r="373" spans="2:13" x14ac:dyDescent="0.25">
      <c r="B373" s="33"/>
      <c r="C373" s="34"/>
      <c r="D373" s="34"/>
      <c r="F373"/>
      <c r="G373"/>
      <c r="H373" s="35"/>
      <c r="I373" s="35"/>
      <c r="J373" s="36"/>
      <c r="K373" s="37"/>
      <c r="L373" s="16">
        <f t="shared" si="11"/>
        <v>0</v>
      </c>
      <c r="M373" s="17">
        <f t="shared" si="12"/>
        <v>0</v>
      </c>
    </row>
    <row r="374" spans="2:13" x14ac:dyDescent="0.25">
      <c r="B374" s="33"/>
      <c r="C374" s="34"/>
      <c r="D374" s="34"/>
      <c r="F374"/>
      <c r="G374"/>
      <c r="H374" s="35"/>
      <c r="I374" s="35"/>
      <c r="J374" s="36"/>
      <c r="K374" s="37"/>
      <c r="L374" s="16">
        <f t="shared" si="11"/>
        <v>0</v>
      </c>
      <c r="M374" s="17">
        <f t="shared" si="12"/>
        <v>0</v>
      </c>
    </row>
    <row r="375" spans="2:13" x14ac:dyDescent="0.25">
      <c r="B375" s="33"/>
      <c r="C375" s="34"/>
      <c r="D375" s="34"/>
      <c r="F375"/>
      <c r="G375"/>
      <c r="H375" s="35"/>
      <c r="I375" s="35"/>
      <c r="J375" s="36"/>
      <c r="K375" s="37"/>
      <c r="L375" s="16">
        <f t="shared" si="11"/>
        <v>0</v>
      </c>
      <c r="M375" s="17">
        <f t="shared" si="12"/>
        <v>0</v>
      </c>
    </row>
    <row r="376" spans="2:13" x14ac:dyDescent="0.25">
      <c r="B376" s="33"/>
      <c r="C376" s="34"/>
      <c r="D376" s="34"/>
      <c r="F376"/>
      <c r="G376"/>
      <c r="H376" s="35"/>
      <c r="I376" s="35"/>
      <c r="J376" s="36"/>
      <c r="K376" s="37"/>
      <c r="L376" s="16">
        <f t="shared" si="11"/>
        <v>0</v>
      </c>
      <c r="M376" s="17">
        <f t="shared" si="12"/>
        <v>0</v>
      </c>
    </row>
    <row r="377" spans="2:13" x14ac:dyDescent="0.25">
      <c r="B377" s="33"/>
      <c r="C377" s="34"/>
      <c r="D377" s="34"/>
      <c r="F377"/>
      <c r="G377"/>
      <c r="H377" s="35"/>
      <c r="I377" s="35"/>
      <c r="J377" s="36"/>
      <c r="K377" s="37"/>
      <c r="L377" s="16">
        <f t="shared" si="11"/>
        <v>0</v>
      </c>
      <c r="M377" s="17">
        <f t="shared" si="12"/>
        <v>0</v>
      </c>
    </row>
    <row r="378" spans="2:13" x14ac:dyDescent="0.25">
      <c r="B378" s="33"/>
      <c r="C378" s="34"/>
      <c r="D378" s="34"/>
      <c r="F378"/>
      <c r="G378"/>
      <c r="H378" s="35"/>
      <c r="I378" s="35"/>
      <c r="J378" s="36"/>
      <c r="K378" s="37"/>
      <c r="L378" s="16">
        <f t="shared" si="11"/>
        <v>0</v>
      </c>
      <c r="M378" s="17">
        <f t="shared" si="12"/>
        <v>0</v>
      </c>
    </row>
    <row r="379" spans="2:13" x14ac:dyDescent="0.25">
      <c r="B379" s="33"/>
      <c r="C379" s="34"/>
      <c r="D379" s="34"/>
      <c r="F379"/>
      <c r="G379"/>
      <c r="H379" s="35"/>
      <c r="I379" s="35"/>
      <c r="J379" s="36"/>
      <c r="K379" s="37"/>
      <c r="L379" s="16">
        <f t="shared" si="11"/>
        <v>0</v>
      </c>
      <c r="M379" s="17">
        <f t="shared" si="12"/>
        <v>0</v>
      </c>
    </row>
    <row r="380" spans="2:13" x14ac:dyDescent="0.25">
      <c r="B380" s="33"/>
      <c r="C380" s="34"/>
      <c r="D380" s="34"/>
      <c r="F380"/>
      <c r="G380"/>
      <c r="H380" s="35"/>
      <c r="I380" s="35"/>
      <c r="J380" s="36"/>
      <c r="K380" s="37"/>
      <c r="L380" s="16">
        <f t="shared" si="11"/>
        <v>0</v>
      </c>
      <c r="M380" s="17">
        <f t="shared" si="12"/>
        <v>0</v>
      </c>
    </row>
    <row r="381" spans="2:13" x14ac:dyDescent="0.25">
      <c r="B381" s="33"/>
      <c r="C381" s="34"/>
      <c r="D381" s="34"/>
      <c r="F381"/>
      <c r="G381"/>
      <c r="H381" s="35"/>
      <c r="I381" s="35"/>
      <c r="J381" s="36"/>
      <c r="K381" s="37"/>
      <c r="L381" s="16">
        <f t="shared" si="11"/>
        <v>0</v>
      </c>
      <c r="M381" s="17">
        <f t="shared" si="12"/>
        <v>0</v>
      </c>
    </row>
    <row r="382" spans="2:13" x14ac:dyDescent="0.25">
      <c r="B382" s="33"/>
      <c r="C382" s="34"/>
      <c r="D382" s="34"/>
      <c r="F382"/>
      <c r="G382"/>
      <c r="H382" s="35"/>
      <c r="I382" s="35"/>
      <c r="J382" s="36"/>
      <c r="K382" s="37"/>
      <c r="L382" s="16">
        <f t="shared" si="11"/>
        <v>0</v>
      </c>
      <c r="M382" s="17">
        <f t="shared" si="12"/>
        <v>0</v>
      </c>
    </row>
    <row r="383" spans="2:13" x14ac:dyDescent="0.25">
      <c r="B383" s="33"/>
      <c r="C383" s="34"/>
      <c r="D383" s="34"/>
      <c r="F383"/>
      <c r="G383"/>
      <c r="H383" s="35"/>
      <c r="I383" s="35"/>
      <c r="J383" s="36"/>
      <c r="K383" s="37"/>
      <c r="L383" s="16">
        <f t="shared" si="11"/>
        <v>0</v>
      </c>
      <c r="M383" s="17">
        <f t="shared" si="12"/>
        <v>0</v>
      </c>
    </row>
    <row r="384" spans="2:13" x14ac:dyDescent="0.25">
      <c r="B384" s="33"/>
      <c r="C384" s="34"/>
      <c r="D384" s="34"/>
      <c r="F384"/>
      <c r="G384"/>
      <c r="H384" s="35"/>
      <c r="I384" s="35"/>
      <c r="J384" s="36"/>
      <c r="K384" s="37"/>
      <c r="L384" s="16">
        <f t="shared" si="11"/>
        <v>0</v>
      </c>
      <c r="M384" s="17">
        <f t="shared" si="12"/>
        <v>0</v>
      </c>
    </row>
    <row r="385" spans="2:13" x14ac:dyDescent="0.25">
      <c r="B385" s="33"/>
      <c r="C385" s="34"/>
      <c r="D385" s="34"/>
      <c r="F385"/>
      <c r="G385"/>
      <c r="H385" s="35"/>
      <c r="I385" s="35"/>
      <c r="J385" s="36"/>
      <c r="K385" s="37"/>
      <c r="L385" s="16">
        <f t="shared" si="11"/>
        <v>0</v>
      </c>
      <c r="M385" s="17">
        <f t="shared" si="12"/>
        <v>0</v>
      </c>
    </row>
    <row r="386" spans="2:13" x14ac:dyDescent="0.25">
      <c r="B386" s="33"/>
      <c r="C386" s="34"/>
      <c r="D386" s="34"/>
      <c r="F386"/>
      <c r="G386"/>
      <c r="H386" s="35"/>
      <c r="I386" s="35"/>
      <c r="J386" s="36"/>
      <c r="K386" s="37"/>
      <c r="L386" s="16">
        <f t="shared" si="11"/>
        <v>0</v>
      </c>
      <c r="M386" s="17">
        <f t="shared" si="12"/>
        <v>0</v>
      </c>
    </row>
    <row r="387" spans="2:13" x14ac:dyDescent="0.25">
      <c r="B387" s="33"/>
      <c r="C387" s="34"/>
      <c r="D387" s="34"/>
      <c r="F387"/>
      <c r="G387"/>
      <c r="H387" s="35"/>
      <c r="I387" s="35"/>
      <c r="J387" s="36"/>
      <c r="K387" s="37"/>
      <c r="L387" s="16">
        <f t="shared" ref="L387:L450" si="13">K387*G387</f>
        <v>0</v>
      </c>
      <c r="M387" s="17">
        <f t="shared" si="12"/>
        <v>0</v>
      </c>
    </row>
    <row r="388" spans="2:13" x14ac:dyDescent="0.25">
      <c r="B388" s="33"/>
      <c r="C388" s="34"/>
      <c r="D388" s="34"/>
      <c r="F388"/>
      <c r="G388"/>
      <c r="H388" s="35"/>
      <c r="I388" s="35"/>
      <c r="J388" s="36"/>
      <c r="K388" s="37"/>
      <c r="L388" s="16">
        <f t="shared" si="13"/>
        <v>0</v>
      </c>
      <c r="M388" s="17">
        <f t="shared" si="12"/>
        <v>0</v>
      </c>
    </row>
    <row r="389" spans="2:13" x14ac:dyDescent="0.25">
      <c r="B389" s="33"/>
      <c r="C389" s="34"/>
      <c r="D389" s="34"/>
      <c r="F389"/>
      <c r="G389"/>
      <c r="H389" s="35"/>
      <c r="I389" s="35"/>
      <c r="J389" s="36"/>
      <c r="K389" s="37"/>
      <c r="L389" s="16">
        <f t="shared" si="13"/>
        <v>0</v>
      </c>
      <c r="M389" s="17">
        <f t="shared" ref="M389:M452" si="14">IF(L389="","",-L389*H389)</f>
        <v>0</v>
      </c>
    </row>
    <row r="390" spans="2:13" x14ac:dyDescent="0.25">
      <c r="B390" s="33"/>
      <c r="C390" s="34"/>
      <c r="D390" s="34"/>
      <c r="F390"/>
      <c r="G390"/>
      <c r="H390" s="35"/>
      <c r="I390" s="35"/>
      <c r="J390" s="36"/>
      <c r="K390" s="37"/>
      <c r="L390" s="16">
        <f t="shared" si="13"/>
        <v>0</v>
      </c>
      <c r="M390" s="17">
        <f t="shared" si="14"/>
        <v>0</v>
      </c>
    </row>
    <row r="391" spans="2:13" x14ac:dyDescent="0.25">
      <c r="B391" s="33"/>
      <c r="C391" s="34"/>
      <c r="D391" s="34"/>
      <c r="F391"/>
      <c r="G391"/>
      <c r="H391" s="35"/>
      <c r="I391" s="35"/>
      <c r="J391" s="36"/>
      <c r="K391" s="37"/>
      <c r="L391" s="16">
        <f t="shared" si="13"/>
        <v>0</v>
      </c>
      <c r="M391" s="17">
        <f t="shared" si="14"/>
        <v>0</v>
      </c>
    </row>
    <row r="392" spans="2:13" x14ac:dyDescent="0.25">
      <c r="B392" s="33"/>
      <c r="C392" s="34"/>
      <c r="D392" s="34"/>
      <c r="F392"/>
      <c r="G392"/>
      <c r="H392" s="35"/>
      <c r="I392" s="35"/>
      <c r="J392" s="36"/>
      <c r="K392" s="37"/>
      <c r="L392" s="16">
        <f t="shared" si="13"/>
        <v>0</v>
      </c>
      <c r="M392" s="17">
        <f t="shared" si="14"/>
        <v>0</v>
      </c>
    </row>
    <row r="393" spans="2:13" x14ac:dyDescent="0.25">
      <c r="B393" s="33"/>
      <c r="C393" s="34"/>
      <c r="D393" s="34"/>
      <c r="F393"/>
      <c r="G393"/>
      <c r="H393" s="35"/>
      <c r="I393" s="35"/>
      <c r="J393" s="36"/>
      <c r="K393" s="37"/>
      <c r="L393" s="16">
        <f t="shared" si="13"/>
        <v>0</v>
      </c>
      <c r="M393" s="17">
        <f t="shared" si="14"/>
        <v>0</v>
      </c>
    </row>
    <row r="394" spans="2:13" x14ac:dyDescent="0.25">
      <c r="B394" s="33"/>
      <c r="C394" s="34"/>
      <c r="D394" s="34"/>
      <c r="F394"/>
      <c r="G394"/>
      <c r="H394" s="35"/>
      <c r="I394" s="35"/>
      <c r="J394" s="36"/>
      <c r="K394" s="37"/>
      <c r="L394" s="16">
        <f t="shared" si="13"/>
        <v>0</v>
      </c>
      <c r="M394" s="17">
        <f t="shared" si="14"/>
        <v>0</v>
      </c>
    </row>
    <row r="395" spans="2:13" x14ac:dyDescent="0.25">
      <c r="B395" s="33"/>
      <c r="C395" s="34"/>
      <c r="D395" s="34"/>
      <c r="F395"/>
      <c r="G395"/>
      <c r="H395" s="35"/>
      <c r="I395" s="35"/>
      <c r="J395" s="36"/>
      <c r="K395" s="37"/>
      <c r="L395" s="16">
        <f t="shared" si="13"/>
        <v>0</v>
      </c>
      <c r="M395" s="17">
        <f t="shared" si="14"/>
        <v>0</v>
      </c>
    </row>
    <row r="396" spans="2:13" x14ac:dyDescent="0.25">
      <c r="B396" s="33"/>
      <c r="C396" s="34"/>
      <c r="D396" s="34"/>
      <c r="F396"/>
      <c r="G396"/>
      <c r="H396" s="35"/>
      <c r="I396" s="35"/>
      <c r="J396" s="36"/>
      <c r="K396" s="37"/>
      <c r="L396" s="16">
        <f t="shared" si="13"/>
        <v>0</v>
      </c>
      <c r="M396" s="17">
        <f t="shared" si="14"/>
        <v>0</v>
      </c>
    </row>
    <row r="397" spans="2:13" x14ac:dyDescent="0.25">
      <c r="B397" s="33"/>
      <c r="C397" s="34"/>
      <c r="D397" s="34"/>
      <c r="F397"/>
      <c r="G397"/>
      <c r="H397" s="35"/>
      <c r="I397" s="35"/>
      <c r="J397" s="36"/>
      <c r="K397" s="37"/>
      <c r="L397" s="16">
        <f t="shared" si="13"/>
        <v>0</v>
      </c>
      <c r="M397" s="17">
        <f t="shared" si="14"/>
        <v>0</v>
      </c>
    </row>
    <row r="398" spans="2:13" x14ac:dyDescent="0.25">
      <c r="B398" s="33"/>
      <c r="C398" s="34"/>
      <c r="D398" s="34"/>
      <c r="F398"/>
      <c r="G398"/>
      <c r="H398" s="35"/>
      <c r="I398" s="35"/>
      <c r="J398" s="36"/>
      <c r="K398" s="37"/>
      <c r="L398" s="16">
        <f t="shared" si="13"/>
        <v>0</v>
      </c>
      <c r="M398" s="17">
        <f t="shared" si="14"/>
        <v>0</v>
      </c>
    </row>
    <row r="399" spans="2:13" x14ac:dyDescent="0.25">
      <c r="B399" s="33"/>
      <c r="C399" s="34"/>
      <c r="D399" s="34"/>
      <c r="F399"/>
      <c r="G399"/>
      <c r="H399" s="35"/>
      <c r="I399" s="35"/>
      <c r="J399" s="36"/>
      <c r="K399" s="37"/>
      <c r="L399" s="16">
        <f t="shared" si="13"/>
        <v>0</v>
      </c>
      <c r="M399" s="17">
        <f t="shared" si="14"/>
        <v>0</v>
      </c>
    </row>
    <row r="400" spans="2:13" x14ac:dyDescent="0.25">
      <c r="B400" s="33"/>
      <c r="C400" s="34"/>
      <c r="D400" s="34"/>
      <c r="F400"/>
      <c r="G400"/>
      <c r="H400" s="35"/>
      <c r="I400" s="35"/>
      <c r="J400" s="36"/>
      <c r="K400" s="37"/>
      <c r="L400" s="16">
        <f t="shared" si="13"/>
        <v>0</v>
      </c>
      <c r="M400" s="17">
        <f t="shared" si="14"/>
        <v>0</v>
      </c>
    </row>
    <row r="401" spans="2:13" x14ac:dyDescent="0.25">
      <c r="B401" s="33"/>
      <c r="C401" s="34"/>
      <c r="D401" s="34"/>
      <c r="F401"/>
      <c r="G401"/>
      <c r="H401" s="35"/>
      <c r="I401" s="35"/>
      <c r="J401" s="36"/>
      <c r="K401" s="37"/>
      <c r="L401" s="16">
        <f t="shared" si="13"/>
        <v>0</v>
      </c>
      <c r="M401" s="17">
        <f t="shared" si="14"/>
        <v>0</v>
      </c>
    </row>
    <row r="402" spans="2:13" x14ac:dyDescent="0.25">
      <c r="B402" s="33"/>
      <c r="C402" s="34"/>
      <c r="D402" s="34"/>
      <c r="F402"/>
      <c r="G402"/>
      <c r="H402" s="35"/>
      <c r="I402" s="35"/>
      <c r="J402" s="36"/>
      <c r="K402" s="37"/>
      <c r="L402" s="16">
        <f t="shared" si="13"/>
        <v>0</v>
      </c>
      <c r="M402" s="17">
        <f t="shared" si="14"/>
        <v>0</v>
      </c>
    </row>
    <row r="403" spans="2:13" x14ac:dyDescent="0.25">
      <c r="B403" s="33"/>
      <c r="C403" s="34"/>
      <c r="D403" s="34"/>
      <c r="F403"/>
      <c r="G403"/>
      <c r="H403" s="35"/>
      <c r="I403" s="35"/>
      <c r="J403" s="36"/>
      <c r="K403" s="37"/>
      <c r="L403" s="16">
        <f t="shared" si="13"/>
        <v>0</v>
      </c>
      <c r="M403" s="17">
        <f t="shared" si="14"/>
        <v>0</v>
      </c>
    </row>
    <row r="404" spans="2:13" x14ac:dyDescent="0.25">
      <c r="B404" s="33"/>
      <c r="C404" s="34"/>
      <c r="D404" s="34"/>
      <c r="F404"/>
      <c r="G404"/>
      <c r="H404" s="35"/>
      <c r="I404" s="35"/>
      <c r="J404" s="36"/>
      <c r="K404" s="37"/>
      <c r="L404" s="16">
        <f t="shared" si="13"/>
        <v>0</v>
      </c>
      <c r="M404" s="17">
        <f t="shared" si="14"/>
        <v>0</v>
      </c>
    </row>
    <row r="405" spans="2:13" x14ac:dyDescent="0.25">
      <c r="B405" s="33"/>
      <c r="C405" s="34"/>
      <c r="D405" s="34"/>
      <c r="F405"/>
      <c r="G405"/>
      <c r="H405" s="35"/>
      <c r="I405" s="35"/>
      <c r="J405" s="36"/>
      <c r="K405" s="37"/>
      <c r="L405" s="16">
        <f t="shared" si="13"/>
        <v>0</v>
      </c>
      <c r="M405" s="17">
        <f t="shared" si="14"/>
        <v>0</v>
      </c>
    </row>
    <row r="406" spans="2:13" x14ac:dyDescent="0.25">
      <c r="B406" s="33"/>
      <c r="C406" s="34"/>
      <c r="D406" s="34"/>
      <c r="F406"/>
      <c r="G406"/>
      <c r="H406" s="35"/>
      <c r="I406" s="35"/>
      <c r="J406" s="36"/>
      <c r="K406" s="37"/>
      <c r="L406" s="16">
        <f t="shared" si="13"/>
        <v>0</v>
      </c>
      <c r="M406" s="17">
        <f t="shared" si="14"/>
        <v>0</v>
      </c>
    </row>
    <row r="407" spans="2:13" x14ac:dyDescent="0.25">
      <c r="B407" s="33"/>
      <c r="C407" s="34"/>
      <c r="D407" s="34"/>
      <c r="F407"/>
      <c r="G407"/>
      <c r="H407" s="35"/>
      <c r="I407" s="35"/>
      <c r="J407" s="36"/>
      <c r="K407" s="37"/>
      <c r="L407" s="16">
        <f t="shared" si="13"/>
        <v>0</v>
      </c>
      <c r="M407" s="17">
        <f t="shared" si="14"/>
        <v>0</v>
      </c>
    </row>
    <row r="408" spans="2:13" x14ac:dyDescent="0.25">
      <c r="B408" s="33"/>
      <c r="C408" s="34"/>
      <c r="D408" s="34"/>
      <c r="F408"/>
      <c r="G408"/>
      <c r="H408" s="35"/>
      <c r="I408" s="35"/>
      <c r="J408" s="36"/>
      <c r="K408" s="37"/>
      <c r="L408" s="16">
        <f t="shared" si="13"/>
        <v>0</v>
      </c>
      <c r="M408" s="17">
        <f t="shared" si="14"/>
        <v>0</v>
      </c>
    </row>
    <row r="409" spans="2:13" x14ac:dyDescent="0.25">
      <c r="B409" s="33"/>
      <c r="C409" s="34"/>
      <c r="D409" s="34"/>
      <c r="F409"/>
      <c r="G409"/>
      <c r="H409" s="35"/>
      <c r="I409" s="35"/>
      <c r="J409" s="36"/>
      <c r="K409" s="37"/>
      <c r="L409" s="16">
        <f t="shared" si="13"/>
        <v>0</v>
      </c>
      <c r="M409" s="17">
        <f t="shared" si="14"/>
        <v>0</v>
      </c>
    </row>
    <row r="410" spans="2:13" x14ac:dyDescent="0.25">
      <c r="B410" s="33"/>
      <c r="C410" s="34"/>
      <c r="D410" s="34"/>
      <c r="F410"/>
      <c r="G410"/>
      <c r="H410" s="35"/>
      <c r="I410" s="35"/>
      <c r="J410" s="36"/>
      <c r="K410" s="37"/>
      <c r="L410" s="16">
        <f t="shared" si="13"/>
        <v>0</v>
      </c>
      <c r="M410" s="17">
        <f t="shared" si="14"/>
        <v>0</v>
      </c>
    </row>
    <row r="411" spans="2:13" x14ac:dyDescent="0.25">
      <c r="B411" s="33"/>
      <c r="C411" s="34"/>
      <c r="D411" s="34"/>
      <c r="F411"/>
      <c r="G411"/>
      <c r="H411" s="35"/>
      <c r="I411" s="35"/>
      <c r="J411" s="36"/>
      <c r="K411" s="37"/>
      <c r="L411" s="16">
        <f t="shared" si="13"/>
        <v>0</v>
      </c>
      <c r="M411" s="17">
        <f t="shared" si="14"/>
        <v>0</v>
      </c>
    </row>
    <row r="412" spans="2:13" x14ac:dyDescent="0.25">
      <c r="B412" s="33"/>
      <c r="C412" s="34"/>
      <c r="D412" s="34"/>
      <c r="F412"/>
      <c r="G412"/>
      <c r="H412" s="35"/>
      <c r="I412" s="35"/>
      <c r="J412" s="36"/>
      <c r="K412" s="37"/>
      <c r="L412" s="16">
        <f t="shared" si="13"/>
        <v>0</v>
      </c>
      <c r="M412" s="17">
        <f t="shared" si="14"/>
        <v>0</v>
      </c>
    </row>
    <row r="413" spans="2:13" x14ac:dyDescent="0.25">
      <c r="B413" s="33"/>
      <c r="C413" s="34"/>
      <c r="D413" s="34"/>
      <c r="F413"/>
      <c r="G413"/>
      <c r="H413" s="35"/>
      <c r="I413" s="35"/>
      <c r="J413" s="36"/>
      <c r="K413" s="37"/>
      <c r="L413" s="16">
        <f t="shared" si="13"/>
        <v>0</v>
      </c>
      <c r="M413" s="17">
        <f t="shared" si="14"/>
        <v>0</v>
      </c>
    </row>
    <row r="414" spans="2:13" x14ac:dyDescent="0.25">
      <c r="B414" s="33"/>
      <c r="C414" s="34"/>
      <c r="D414" s="34"/>
      <c r="F414"/>
      <c r="G414"/>
      <c r="H414" s="35"/>
      <c r="I414" s="35"/>
      <c r="J414" s="36"/>
      <c r="K414" s="37"/>
      <c r="L414" s="16">
        <f t="shared" si="13"/>
        <v>0</v>
      </c>
      <c r="M414" s="17">
        <f t="shared" si="14"/>
        <v>0</v>
      </c>
    </row>
    <row r="415" spans="2:13" x14ac:dyDescent="0.25">
      <c r="B415" s="33"/>
      <c r="C415" s="34"/>
      <c r="D415" s="34"/>
      <c r="F415"/>
      <c r="G415"/>
      <c r="H415" s="35"/>
      <c r="I415" s="35"/>
      <c r="J415" s="36"/>
      <c r="K415" s="37"/>
      <c r="L415" s="16">
        <f t="shared" si="13"/>
        <v>0</v>
      </c>
      <c r="M415" s="17">
        <f t="shared" si="14"/>
        <v>0</v>
      </c>
    </row>
    <row r="416" spans="2:13" x14ac:dyDescent="0.25">
      <c r="B416" s="33"/>
      <c r="C416" s="34"/>
      <c r="D416" s="34"/>
      <c r="F416"/>
      <c r="G416"/>
      <c r="H416" s="35"/>
      <c r="I416" s="35"/>
      <c r="J416" s="36"/>
      <c r="K416" s="37"/>
      <c r="L416" s="16">
        <f t="shared" si="13"/>
        <v>0</v>
      </c>
      <c r="M416" s="17">
        <f t="shared" si="14"/>
        <v>0</v>
      </c>
    </row>
    <row r="417" spans="2:13" x14ac:dyDescent="0.25">
      <c r="B417" s="33"/>
      <c r="C417" s="34"/>
      <c r="D417" s="34"/>
      <c r="F417"/>
      <c r="G417"/>
      <c r="H417" s="35"/>
      <c r="I417" s="35"/>
      <c r="J417" s="36"/>
      <c r="K417" s="37"/>
      <c r="L417" s="16">
        <f t="shared" si="13"/>
        <v>0</v>
      </c>
      <c r="M417" s="17">
        <f t="shared" si="14"/>
        <v>0</v>
      </c>
    </row>
    <row r="418" spans="2:13" x14ac:dyDescent="0.25">
      <c r="B418" s="33"/>
      <c r="C418" s="34"/>
      <c r="D418" s="34"/>
      <c r="F418"/>
      <c r="G418"/>
      <c r="H418" s="35"/>
      <c r="I418" s="35"/>
      <c r="J418" s="36"/>
      <c r="K418" s="37"/>
      <c r="L418" s="16">
        <f t="shared" si="13"/>
        <v>0</v>
      </c>
      <c r="M418" s="17">
        <f t="shared" si="14"/>
        <v>0</v>
      </c>
    </row>
    <row r="419" spans="2:13" x14ac:dyDescent="0.25">
      <c r="B419" s="33"/>
      <c r="C419" s="34"/>
      <c r="D419" s="34"/>
      <c r="F419"/>
      <c r="G419"/>
      <c r="H419" s="35"/>
      <c r="I419" s="35"/>
      <c r="J419" s="36"/>
      <c r="K419" s="37"/>
      <c r="L419" s="16">
        <f t="shared" si="13"/>
        <v>0</v>
      </c>
      <c r="M419" s="17">
        <f t="shared" si="14"/>
        <v>0</v>
      </c>
    </row>
    <row r="420" spans="2:13" x14ac:dyDescent="0.25">
      <c r="B420" s="33"/>
      <c r="C420" s="34"/>
      <c r="D420" s="34"/>
      <c r="F420"/>
      <c r="G420"/>
      <c r="H420" s="35"/>
      <c r="I420" s="35"/>
      <c r="J420" s="36"/>
      <c r="K420" s="37"/>
      <c r="L420" s="16">
        <f t="shared" si="13"/>
        <v>0</v>
      </c>
      <c r="M420" s="17">
        <f t="shared" si="14"/>
        <v>0</v>
      </c>
    </row>
    <row r="421" spans="2:13" x14ac:dyDescent="0.25">
      <c r="B421" s="33"/>
      <c r="C421" s="34"/>
      <c r="D421" s="34"/>
      <c r="F421"/>
      <c r="G421"/>
      <c r="H421" s="35"/>
      <c r="I421" s="35"/>
      <c r="J421" s="36"/>
      <c r="K421" s="37"/>
      <c r="L421" s="16">
        <f t="shared" si="13"/>
        <v>0</v>
      </c>
      <c r="M421" s="17">
        <f t="shared" si="14"/>
        <v>0</v>
      </c>
    </row>
    <row r="422" spans="2:13" x14ac:dyDescent="0.25">
      <c r="B422" s="33"/>
      <c r="C422" s="34"/>
      <c r="D422" s="34"/>
      <c r="F422"/>
      <c r="G422"/>
      <c r="H422" s="35"/>
      <c r="I422" s="35"/>
      <c r="J422" s="36"/>
      <c r="K422" s="37"/>
      <c r="L422" s="16">
        <f t="shared" si="13"/>
        <v>0</v>
      </c>
      <c r="M422" s="17">
        <f t="shared" si="14"/>
        <v>0</v>
      </c>
    </row>
    <row r="423" spans="2:13" x14ac:dyDescent="0.25">
      <c r="B423" s="33"/>
      <c r="C423" s="34"/>
      <c r="D423" s="34"/>
      <c r="F423"/>
      <c r="G423"/>
      <c r="H423" s="35"/>
      <c r="I423" s="35"/>
      <c r="J423" s="36"/>
      <c r="K423" s="37"/>
      <c r="L423" s="16">
        <f t="shared" si="13"/>
        <v>0</v>
      </c>
      <c r="M423" s="17">
        <f t="shared" si="14"/>
        <v>0</v>
      </c>
    </row>
    <row r="424" spans="2:13" x14ac:dyDescent="0.25">
      <c r="B424" s="33"/>
      <c r="C424" s="34"/>
      <c r="D424" s="34"/>
      <c r="F424"/>
      <c r="G424"/>
      <c r="H424" s="35"/>
      <c r="I424" s="35"/>
      <c r="J424" s="36"/>
      <c r="K424" s="37"/>
      <c r="L424" s="16">
        <f t="shared" si="13"/>
        <v>0</v>
      </c>
      <c r="M424" s="17">
        <f t="shared" si="14"/>
        <v>0</v>
      </c>
    </row>
    <row r="425" spans="2:13" x14ac:dyDescent="0.25">
      <c r="B425" s="33"/>
      <c r="C425" s="34"/>
      <c r="D425" s="34"/>
      <c r="F425"/>
      <c r="G425"/>
      <c r="H425" s="35"/>
      <c r="I425" s="35"/>
      <c r="J425" s="36"/>
      <c r="K425" s="37"/>
      <c r="L425" s="16">
        <f t="shared" si="13"/>
        <v>0</v>
      </c>
      <c r="M425" s="17">
        <f t="shared" si="14"/>
        <v>0</v>
      </c>
    </row>
    <row r="426" spans="2:13" x14ac:dyDescent="0.25">
      <c r="B426" s="33"/>
      <c r="C426" s="34"/>
      <c r="D426" s="34"/>
      <c r="F426"/>
      <c r="G426"/>
      <c r="H426" s="35"/>
      <c r="I426" s="35"/>
      <c r="J426" s="36"/>
      <c r="K426" s="37"/>
      <c r="L426" s="16">
        <f t="shared" si="13"/>
        <v>0</v>
      </c>
      <c r="M426" s="17">
        <f t="shared" si="14"/>
        <v>0</v>
      </c>
    </row>
    <row r="427" spans="2:13" x14ac:dyDescent="0.25">
      <c r="B427" s="33"/>
      <c r="C427" s="34"/>
      <c r="D427" s="34"/>
      <c r="F427"/>
      <c r="G427"/>
      <c r="H427" s="35"/>
      <c r="I427" s="35"/>
      <c r="J427" s="36"/>
      <c r="K427" s="37"/>
      <c r="L427" s="16">
        <f t="shared" si="13"/>
        <v>0</v>
      </c>
      <c r="M427" s="17">
        <f t="shared" si="14"/>
        <v>0</v>
      </c>
    </row>
    <row r="428" spans="2:13" x14ac:dyDescent="0.25">
      <c r="B428" s="33"/>
      <c r="C428" s="34"/>
      <c r="D428" s="34"/>
      <c r="F428"/>
      <c r="G428"/>
      <c r="H428" s="35"/>
      <c r="I428" s="35"/>
      <c r="J428" s="36"/>
      <c r="K428" s="37"/>
      <c r="L428" s="16">
        <f t="shared" si="13"/>
        <v>0</v>
      </c>
      <c r="M428" s="17">
        <f t="shared" si="14"/>
        <v>0</v>
      </c>
    </row>
    <row r="429" spans="2:13" x14ac:dyDescent="0.25">
      <c r="B429" s="33"/>
      <c r="C429" s="34"/>
      <c r="D429" s="34"/>
      <c r="F429"/>
      <c r="G429"/>
      <c r="H429" s="35"/>
      <c r="I429" s="35"/>
      <c r="J429" s="36"/>
      <c r="K429" s="37"/>
      <c r="L429" s="16">
        <f t="shared" si="13"/>
        <v>0</v>
      </c>
      <c r="M429" s="17">
        <f t="shared" si="14"/>
        <v>0</v>
      </c>
    </row>
    <row r="430" spans="2:13" x14ac:dyDescent="0.25">
      <c r="B430" s="33"/>
      <c r="C430" s="34"/>
      <c r="D430" s="34"/>
      <c r="F430"/>
      <c r="G430"/>
      <c r="H430" s="35"/>
      <c r="I430" s="35"/>
      <c r="J430" s="36"/>
      <c r="K430" s="37"/>
      <c r="L430" s="16">
        <f t="shared" si="13"/>
        <v>0</v>
      </c>
      <c r="M430" s="17">
        <f t="shared" si="14"/>
        <v>0</v>
      </c>
    </row>
    <row r="431" spans="2:13" x14ac:dyDescent="0.25">
      <c r="B431" s="33"/>
      <c r="C431" s="34"/>
      <c r="D431" s="34"/>
      <c r="F431"/>
      <c r="G431"/>
      <c r="H431" s="35"/>
      <c r="I431" s="35"/>
      <c r="J431" s="36"/>
      <c r="K431" s="37"/>
      <c r="L431" s="16">
        <f t="shared" si="13"/>
        <v>0</v>
      </c>
      <c r="M431" s="17">
        <f t="shared" si="14"/>
        <v>0</v>
      </c>
    </row>
    <row r="432" spans="2:13" x14ac:dyDescent="0.25">
      <c r="B432" s="33"/>
      <c r="C432" s="34"/>
      <c r="D432" s="34"/>
      <c r="F432"/>
      <c r="G432"/>
      <c r="H432" s="35"/>
      <c r="I432" s="35"/>
      <c r="J432" s="36"/>
      <c r="K432" s="37"/>
      <c r="L432" s="16">
        <f t="shared" si="13"/>
        <v>0</v>
      </c>
      <c r="M432" s="17">
        <f t="shared" si="14"/>
        <v>0</v>
      </c>
    </row>
    <row r="433" spans="2:13" x14ac:dyDescent="0.25">
      <c r="B433" s="33"/>
      <c r="C433" s="34"/>
      <c r="D433" s="34"/>
      <c r="F433"/>
      <c r="G433"/>
      <c r="H433" s="35"/>
      <c r="I433" s="35"/>
      <c r="J433" s="36"/>
      <c r="K433" s="37"/>
      <c r="L433" s="16">
        <f t="shared" si="13"/>
        <v>0</v>
      </c>
      <c r="M433" s="17">
        <f t="shared" si="14"/>
        <v>0</v>
      </c>
    </row>
    <row r="434" spans="2:13" x14ac:dyDescent="0.25">
      <c r="B434" s="33"/>
      <c r="C434" s="34"/>
      <c r="D434" s="34"/>
      <c r="F434"/>
      <c r="G434"/>
      <c r="H434" s="35"/>
      <c r="I434" s="35"/>
      <c r="J434" s="36"/>
      <c r="K434" s="37"/>
      <c r="L434" s="16">
        <f t="shared" si="13"/>
        <v>0</v>
      </c>
      <c r="M434" s="17">
        <f t="shared" si="14"/>
        <v>0</v>
      </c>
    </row>
    <row r="435" spans="2:13" x14ac:dyDescent="0.25">
      <c r="B435" s="33"/>
      <c r="C435" s="34"/>
      <c r="D435" s="34"/>
      <c r="F435"/>
      <c r="G435"/>
      <c r="H435" s="35"/>
      <c r="I435" s="35"/>
      <c r="J435" s="36"/>
      <c r="K435" s="37"/>
      <c r="L435" s="16">
        <f t="shared" si="13"/>
        <v>0</v>
      </c>
      <c r="M435" s="17">
        <f t="shared" si="14"/>
        <v>0</v>
      </c>
    </row>
    <row r="436" spans="2:13" x14ac:dyDescent="0.25">
      <c r="B436" s="33"/>
      <c r="C436" s="34"/>
      <c r="D436" s="34"/>
      <c r="F436"/>
      <c r="G436"/>
      <c r="H436" s="35"/>
      <c r="I436" s="35"/>
      <c r="J436" s="36"/>
      <c r="K436" s="37"/>
      <c r="L436" s="16">
        <f t="shared" si="13"/>
        <v>0</v>
      </c>
      <c r="M436" s="17">
        <f t="shared" si="14"/>
        <v>0</v>
      </c>
    </row>
    <row r="437" spans="2:13" x14ac:dyDescent="0.25">
      <c r="B437" s="33"/>
      <c r="C437" s="34"/>
      <c r="D437" s="34"/>
      <c r="F437"/>
      <c r="G437"/>
      <c r="H437" s="35"/>
      <c r="I437" s="35"/>
      <c r="J437" s="36"/>
      <c r="K437" s="37"/>
      <c r="L437" s="16">
        <f t="shared" si="13"/>
        <v>0</v>
      </c>
      <c r="M437" s="17">
        <f t="shared" si="14"/>
        <v>0</v>
      </c>
    </row>
    <row r="438" spans="2:13" x14ac:dyDescent="0.25">
      <c r="B438" s="33"/>
      <c r="C438" s="34"/>
      <c r="D438" s="34"/>
      <c r="F438"/>
      <c r="G438"/>
      <c r="H438" s="35"/>
      <c r="I438" s="35"/>
      <c r="J438" s="36"/>
      <c r="K438" s="37"/>
      <c r="L438" s="16">
        <f t="shared" si="13"/>
        <v>0</v>
      </c>
      <c r="M438" s="17">
        <f t="shared" si="14"/>
        <v>0</v>
      </c>
    </row>
    <row r="439" spans="2:13" x14ac:dyDescent="0.25">
      <c r="B439" s="33"/>
      <c r="C439" s="34"/>
      <c r="D439" s="34"/>
      <c r="F439"/>
      <c r="G439"/>
      <c r="H439" s="35"/>
      <c r="I439" s="35"/>
      <c r="J439" s="36"/>
      <c r="K439" s="37"/>
      <c r="L439" s="16">
        <f t="shared" si="13"/>
        <v>0</v>
      </c>
      <c r="M439" s="17">
        <f t="shared" si="14"/>
        <v>0</v>
      </c>
    </row>
    <row r="440" spans="2:13" x14ac:dyDescent="0.25">
      <c r="B440" s="33"/>
      <c r="C440" s="34"/>
      <c r="D440" s="34"/>
      <c r="F440"/>
      <c r="G440"/>
      <c r="H440" s="35"/>
      <c r="I440" s="35"/>
      <c r="J440" s="36"/>
      <c r="K440" s="37"/>
      <c r="L440" s="16">
        <f t="shared" si="13"/>
        <v>0</v>
      </c>
      <c r="M440" s="17">
        <f t="shared" si="14"/>
        <v>0</v>
      </c>
    </row>
    <row r="441" spans="2:13" x14ac:dyDescent="0.25">
      <c r="B441" s="33"/>
      <c r="C441" s="34"/>
      <c r="D441" s="34"/>
      <c r="F441"/>
      <c r="G441"/>
      <c r="H441" s="35"/>
      <c r="I441" s="35"/>
      <c r="J441" s="36"/>
      <c r="K441" s="37"/>
      <c r="L441" s="16">
        <f t="shared" si="13"/>
        <v>0</v>
      </c>
      <c r="M441" s="17">
        <f t="shared" si="14"/>
        <v>0</v>
      </c>
    </row>
    <row r="442" spans="2:13" x14ac:dyDescent="0.25">
      <c r="B442" s="33"/>
      <c r="C442" s="34"/>
      <c r="D442" s="34"/>
      <c r="F442"/>
      <c r="G442"/>
      <c r="H442" s="35"/>
      <c r="I442" s="35"/>
      <c r="J442" s="36"/>
      <c r="K442" s="37"/>
      <c r="L442" s="16">
        <f t="shared" si="13"/>
        <v>0</v>
      </c>
      <c r="M442" s="17">
        <f t="shared" si="14"/>
        <v>0</v>
      </c>
    </row>
    <row r="443" spans="2:13" x14ac:dyDescent="0.25">
      <c r="B443" s="33"/>
      <c r="C443" s="34"/>
      <c r="D443" s="34"/>
      <c r="F443"/>
      <c r="G443"/>
      <c r="H443" s="35"/>
      <c r="I443" s="35"/>
      <c r="J443" s="36"/>
      <c r="K443" s="37"/>
      <c r="L443" s="16">
        <f t="shared" si="13"/>
        <v>0</v>
      </c>
      <c r="M443" s="17">
        <f t="shared" si="14"/>
        <v>0</v>
      </c>
    </row>
    <row r="444" spans="2:13" x14ac:dyDescent="0.25">
      <c r="B444" s="33"/>
      <c r="C444" s="34"/>
      <c r="D444" s="34"/>
      <c r="F444"/>
      <c r="G444"/>
      <c r="H444" s="35"/>
      <c r="I444" s="35"/>
      <c r="J444" s="36"/>
      <c r="K444" s="37"/>
      <c r="L444" s="16">
        <f t="shared" si="13"/>
        <v>0</v>
      </c>
      <c r="M444" s="17">
        <f t="shared" si="14"/>
        <v>0</v>
      </c>
    </row>
    <row r="445" spans="2:13" x14ac:dyDescent="0.25">
      <c r="B445" s="33"/>
      <c r="C445" s="34"/>
      <c r="D445" s="34"/>
      <c r="F445"/>
      <c r="G445"/>
      <c r="H445" s="35"/>
      <c r="I445" s="35"/>
      <c r="J445" s="36"/>
      <c r="K445" s="37"/>
      <c r="L445" s="16">
        <f t="shared" si="13"/>
        <v>0</v>
      </c>
      <c r="M445" s="17">
        <f t="shared" si="14"/>
        <v>0</v>
      </c>
    </row>
    <row r="446" spans="2:13" x14ac:dyDescent="0.25">
      <c r="B446" s="33"/>
      <c r="C446" s="34"/>
      <c r="D446" s="34"/>
      <c r="F446"/>
      <c r="G446"/>
      <c r="H446" s="35"/>
      <c r="I446" s="35"/>
      <c r="J446" s="36"/>
      <c r="K446" s="37"/>
      <c r="L446" s="16">
        <f t="shared" si="13"/>
        <v>0</v>
      </c>
      <c r="M446" s="17">
        <f t="shared" si="14"/>
        <v>0</v>
      </c>
    </row>
    <row r="447" spans="2:13" x14ac:dyDescent="0.25">
      <c r="B447" s="33"/>
      <c r="C447" s="34"/>
      <c r="D447" s="34"/>
      <c r="F447"/>
      <c r="G447"/>
      <c r="H447" s="35"/>
      <c r="I447" s="35"/>
      <c r="J447" s="36"/>
      <c r="K447" s="37"/>
      <c r="L447" s="16">
        <f t="shared" si="13"/>
        <v>0</v>
      </c>
      <c r="M447" s="17">
        <f t="shared" si="14"/>
        <v>0</v>
      </c>
    </row>
    <row r="448" spans="2:13" x14ac:dyDescent="0.25">
      <c r="B448" s="33"/>
      <c r="C448" s="34"/>
      <c r="D448" s="34"/>
      <c r="F448"/>
      <c r="G448"/>
      <c r="H448" s="35"/>
      <c r="I448" s="35"/>
      <c r="J448" s="36"/>
      <c r="K448" s="37"/>
      <c r="L448" s="16">
        <f t="shared" si="13"/>
        <v>0</v>
      </c>
      <c r="M448" s="17">
        <f t="shared" si="14"/>
        <v>0</v>
      </c>
    </row>
    <row r="449" spans="2:13" x14ac:dyDescent="0.25">
      <c r="B449" s="33"/>
      <c r="C449" s="34"/>
      <c r="D449" s="34"/>
      <c r="F449"/>
      <c r="G449"/>
      <c r="H449" s="35"/>
      <c r="I449" s="35"/>
      <c r="J449" s="36"/>
      <c r="K449" s="37"/>
      <c r="L449" s="16">
        <f t="shared" si="13"/>
        <v>0</v>
      </c>
      <c r="M449" s="17">
        <f t="shared" si="14"/>
        <v>0</v>
      </c>
    </row>
    <row r="450" spans="2:13" x14ac:dyDescent="0.25">
      <c r="B450" s="33"/>
      <c r="C450" s="34"/>
      <c r="D450" s="34"/>
      <c r="F450"/>
      <c r="G450"/>
      <c r="H450" s="35"/>
      <c r="I450" s="35"/>
      <c r="J450" s="36"/>
      <c r="K450" s="37"/>
      <c r="L450" s="16">
        <f t="shared" si="13"/>
        <v>0</v>
      </c>
      <c r="M450" s="17">
        <f t="shared" si="14"/>
        <v>0</v>
      </c>
    </row>
    <row r="451" spans="2:13" x14ac:dyDescent="0.25">
      <c r="B451" s="33"/>
      <c r="C451" s="34"/>
      <c r="D451" s="34"/>
      <c r="F451"/>
      <c r="G451"/>
      <c r="H451" s="35"/>
      <c r="I451" s="35"/>
      <c r="J451" s="36"/>
      <c r="K451" s="37"/>
      <c r="L451" s="16">
        <f t="shared" ref="L451:L514" si="15">K451*G451</f>
        <v>0</v>
      </c>
      <c r="M451" s="17">
        <f t="shared" si="14"/>
        <v>0</v>
      </c>
    </row>
    <row r="452" spans="2:13" x14ac:dyDescent="0.25">
      <c r="B452" s="33"/>
      <c r="C452" s="34"/>
      <c r="D452" s="34"/>
      <c r="F452"/>
      <c r="G452"/>
      <c r="H452" s="35"/>
      <c r="I452" s="35"/>
      <c r="J452" s="36"/>
      <c r="K452" s="37"/>
      <c r="L452" s="16">
        <f t="shared" si="15"/>
        <v>0</v>
      </c>
      <c r="M452" s="17">
        <f t="shared" si="14"/>
        <v>0</v>
      </c>
    </row>
    <row r="453" spans="2:13" x14ac:dyDescent="0.25">
      <c r="B453" s="33"/>
      <c r="C453" s="34"/>
      <c r="D453" s="34"/>
      <c r="F453"/>
      <c r="G453"/>
      <c r="H453" s="35"/>
      <c r="I453" s="35"/>
      <c r="J453" s="36"/>
      <c r="K453" s="37"/>
      <c r="L453" s="16">
        <f t="shared" si="15"/>
        <v>0</v>
      </c>
      <c r="M453" s="17">
        <f t="shared" ref="M453:M516" si="16">IF(L453="","",-L453*H453)</f>
        <v>0</v>
      </c>
    </row>
    <row r="454" spans="2:13" x14ac:dyDescent="0.25">
      <c r="B454" s="33"/>
      <c r="C454" s="34"/>
      <c r="D454" s="34"/>
      <c r="F454"/>
      <c r="G454"/>
      <c r="H454" s="35"/>
      <c r="I454" s="35"/>
      <c r="J454" s="36"/>
      <c r="K454" s="37"/>
      <c r="L454" s="16">
        <f t="shared" si="15"/>
        <v>0</v>
      </c>
      <c r="M454" s="17">
        <f t="shared" si="16"/>
        <v>0</v>
      </c>
    </row>
    <row r="455" spans="2:13" x14ac:dyDescent="0.25">
      <c r="B455" s="33"/>
      <c r="C455" s="34"/>
      <c r="D455" s="34"/>
      <c r="F455"/>
      <c r="G455"/>
      <c r="H455" s="35"/>
      <c r="I455" s="35"/>
      <c r="J455" s="36"/>
      <c r="K455" s="37"/>
      <c r="L455" s="16">
        <f t="shared" si="15"/>
        <v>0</v>
      </c>
      <c r="M455" s="17">
        <f t="shared" si="16"/>
        <v>0</v>
      </c>
    </row>
    <row r="456" spans="2:13" x14ac:dyDescent="0.25">
      <c r="B456" s="33"/>
      <c r="C456" s="34"/>
      <c r="D456" s="34"/>
      <c r="F456"/>
      <c r="G456"/>
      <c r="H456" s="35"/>
      <c r="I456" s="35"/>
      <c r="J456" s="36"/>
      <c r="K456" s="37"/>
      <c r="L456" s="16">
        <f t="shared" si="15"/>
        <v>0</v>
      </c>
      <c r="M456" s="17">
        <f t="shared" si="16"/>
        <v>0</v>
      </c>
    </row>
    <row r="457" spans="2:13" x14ac:dyDescent="0.25">
      <c r="B457" s="33"/>
      <c r="C457" s="34"/>
      <c r="D457" s="34"/>
      <c r="F457"/>
      <c r="G457"/>
      <c r="H457" s="35"/>
      <c r="I457" s="35"/>
      <c r="J457" s="36"/>
      <c r="K457" s="37"/>
      <c r="L457" s="16">
        <f t="shared" si="15"/>
        <v>0</v>
      </c>
      <c r="M457" s="17">
        <f t="shared" si="16"/>
        <v>0</v>
      </c>
    </row>
    <row r="458" spans="2:13" x14ac:dyDescent="0.25">
      <c r="B458" s="33"/>
      <c r="C458" s="34"/>
      <c r="D458" s="34"/>
      <c r="F458"/>
      <c r="G458"/>
      <c r="H458" s="35"/>
      <c r="I458" s="35"/>
      <c r="J458" s="36"/>
      <c r="K458" s="37"/>
      <c r="L458" s="16">
        <f t="shared" si="15"/>
        <v>0</v>
      </c>
      <c r="M458" s="17">
        <f t="shared" si="16"/>
        <v>0</v>
      </c>
    </row>
    <row r="459" spans="2:13" x14ac:dyDescent="0.25">
      <c r="B459" s="33"/>
      <c r="C459" s="34"/>
      <c r="D459" s="34"/>
      <c r="F459"/>
      <c r="G459"/>
      <c r="H459" s="35"/>
      <c r="I459" s="35"/>
      <c r="J459" s="36"/>
      <c r="K459" s="37"/>
      <c r="L459" s="16">
        <f t="shared" si="15"/>
        <v>0</v>
      </c>
      <c r="M459" s="17">
        <f t="shared" si="16"/>
        <v>0</v>
      </c>
    </row>
    <row r="460" spans="2:13" x14ac:dyDescent="0.25">
      <c r="B460" s="33"/>
      <c r="C460" s="34"/>
      <c r="D460" s="34"/>
      <c r="F460"/>
      <c r="G460"/>
      <c r="H460" s="35"/>
      <c r="I460" s="35"/>
      <c r="J460" s="36"/>
      <c r="K460" s="37"/>
      <c r="L460" s="16">
        <f t="shared" si="15"/>
        <v>0</v>
      </c>
      <c r="M460" s="17">
        <f t="shared" si="16"/>
        <v>0</v>
      </c>
    </row>
    <row r="461" spans="2:13" x14ac:dyDescent="0.25">
      <c r="B461" s="33"/>
      <c r="C461" s="34"/>
      <c r="D461" s="34"/>
      <c r="F461"/>
      <c r="G461"/>
      <c r="H461" s="35"/>
      <c r="I461" s="35"/>
      <c r="J461" s="36"/>
      <c r="K461" s="37"/>
      <c r="L461" s="16">
        <f t="shared" si="15"/>
        <v>0</v>
      </c>
      <c r="M461" s="17">
        <f t="shared" si="16"/>
        <v>0</v>
      </c>
    </row>
    <row r="462" spans="2:13" x14ac:dyDescent="0.25">
      <c r="B462" s="33"/>
      <c r="C462" s="34"/>
      <c r="D462" s="34"/>
      <c r="F462"/>
      <c r="G462"/>
      <c r="H462" s="35"/>
      <c r="I462" s="35"/>
      <c r="J462" s="36"/>
      <c r="K462" s="37"/>
      <c r="L462" s="16">
        <f t="shared" si="15"/>
        <v>0</v>
      </c>
      <c r="M462" s="17">
        <f t="shared" si="16"/>
        <v>0</v>
      </c>
    </row>
    <row r="463" spans="2:13" x14ac:dyDescent="0.25">
      <c r="B463" s="33"/>
      <c r="C463" s="34"/>
      <c r="D463" s="34"/>
      <c r="F463"/>
      <c r="G463"/>
      <c r="H463" s="35"/>
      <c r="I463" s="35"/>
      <c r="J463" s="36"/>
      <c r="K463" s="37"/>
      <c r="L463" s="16">
        <f t="shared" si="15"/>
        <v>0</v>
      </c>
      <c r="M463" s="17">
        <f t="shared" si="16"/>
        <v>0</v>
      </c>
    </row>
    <row r="464" spans="2:13" x14ac:dyDescent="0.25">
      <c r="B464" s="33"/>
      <c r="C464" s="34"/>
      <c r="D464" s="34"/>
      <c r="F464"/>
      <c r="G464"/>
      <c r="H464" s="35"/>
      <c r="I464" s="35"/>
      <c r="J464" s="36"/>
      <c r="K464" s="37"/>
      <c r="L464" s="16">
        <f t="shared" si="15"/>
        <v>0</v>
      </c>
      <c r="M464" s="17">
        <f t="shared" si="16"/>
        <v>0</v>
      </c>
    </row>
    <row r="465" spans="2:13" x14ac:dyDescent="0.25">
      <c r="B465" s="33"/>
      <c r="C465" s="34"/>
      <c r="D465" s="34"/>
      <c r="F465"/>
      <c r="G465"/>
      <c r="H465" s="35"/>
      <c r="I465" s="35"/>
      <c r="J465" s="36"/>
      <c r="K465" s="37"/>
      <c r="L465" s="16">
        <f t="shared" si="15"/>
        <v>0</v>
      </c>
      <c r="M465" s="17">
        <f t="shared" si="16"/>
        <v>0</v>
      </c>
    </row>
    <row r="466" spans="2:13" x14ac:dyDescent="0.25">
      <c r="B466" s="33"/>
      <c r="C466" s="34"/>
      <c r="D466" s="34"/>
      <c r="F466"/>
      <c r="G466"/>
      <c r="H466" s="35"/>
      <c r="I466" s="35"/>
      <c r="J466" s="36"/>
      <c r="K466" s="37"/>
      <c r="L466" s="16">
        <f t="shared" si="15"/>
        <v>0</v>
      </c>
      <c r="M466" s="17">
        <f t="shared" si="16"/>
        <v>0</v>
      </c>
    </row>
    <row r="467" spans="2:13" x14ac:dyDescent="0.25">
      <c r="B467" s="33"/>
      <c r="C467" s="34"/>
      <c r="D467" s="34"/>
      <c r="F467"/>
      <c r="G467"/>
      <c r="H467" s="35"/>
      <c r="I467" s="35"/>
      <c r="J467" s="36"/>
      <c r="K467" s="37"/>
      <c r="L467" s="16">
        <f t="shared" si="15"/>
        <v>0</v>
      </c>
      <c r="M467" s="17">
        <f t="shared" si="16"/>
        <v>0</v>
      </c>
    </row>
    <row r="468" spans="2:13" x14ac:dyDescent="0.25">
      <c r="B468" s="33"/>
      <c r="C468" s="34"/>
      <c r="D468" s="34"/>
      <c r="F468"/>
      <c r="G468"/>
      <c r="H468" s="35"/>
      <c r="I468" s="35"/>
      <c r="J468" s="36"/>
      <c r="K468" s="37"/>
      <c r="L468" s="16">
        <f t="shared" si="15"/>
        <v>0</v>
      </c>
      <c r="M468" s="17">
        <f t="shared" si="16"/>
        <v>0</v>
      </c>
    </row>
    <row r="469" spans="2:13" x14ac:dyDescent="0.25">
      <c r="B469" s="33"/>
      <c r="C469" s="34"/>
      <c r="D469" s="34"/>
      <c r="F469"/>
      <c r="G469"/>
      <c r="H469" s="35"/>
      <c r="I469" s="35"/>
      <c r="J469" s="36"/>
      <c r="K469" s="37"/>
      <c r="L469" s="16">
        <f t="shared" si="15"/>
        <v>0</v>
      </c>
      <c r="M469" s="17">
        <f t="shared" si="16"/>
        <v>0</v>
      </c>
    </row>
    <row r="470" spans="2:13" x14ac:dyDescent="0.25">
      <c r="B470" s="33"/>
      <c r="C470" s="34"/>
      <c r="D470" s="34"/>
      <c r="F470"/>
      <c r="G470"/>
      <c r="H470" s="35"/>
      <c r="I470" s="35"/>
      <c r="J470" s="36"/>
      <c r="K470" s="37"/>
      <c r="L470" s="16">
        <f t="shared" si="15"/>
        <v>0</v>
      </c>
      <c r="M470" s="17">
        <f t="shared" si="16"/>
        <v>0</v>
      </c>
    </row>
    <row r="471" spans="2:13" x14ac:dyDescent="0.25">
      <c r="B471" s="33"/>
      <c r="C471" s="34"/>
      <c r="D471" s="34"/>
      <c r="F471"/>
      <c r="G471"/>
      <c r="H471" s="35"/>
      <c r="I471" s="35"/>
      <c r="J471" s="36"/>
      <c r="K471" s="37"/>
      <c r="L471" s="16">
        <f t="shared" si="15"/>
        <v>0</v>
      </c>
      <c r="M471" s="17">
        <f t="shared" si="16"/>
        <v>0</v>
      </c>
    </row>
    <row r="472" spans="2:13" x14ac:dyDescent="0.25">
      <c r="B472" s="33"/>
      <c r="C472" s="34"/>
      <c r="D472" s="34"/>
      <c r="F472"/>
      <c r="G472"/>
      <c r="H472" s="35"/>
      <c r="I472" s="35"/>
      <c r="J472" s="36"/>
      <c r="K472" s="37"/>
      <c r="L472" s="16">
        <f t="shared" si="15"/>
        <v>0</v>
      </c>
      <c r="M472" s="17">
        <f t="shared" si="16"/>
        <v>0</v>
      </c>
    </row>
    <row r="473" spans="2:13" x14ac:dyDescent="0.25">
      <c r="B473" s="33"/>
      <c r="C473" s="34"/>
      <c r="D473" s="34"/>
      <c r="F473"/>
      <c r="G473"/>
      <c r="H473" s="35"/>
      <c r="I473" s="35"/>
      <c r="J473" s="36"/>
      <c r="K473" s="37"/>
      <c r="L473" s="16">
        <f t="shared" si="15"/>
        <v>0</v>
      </c>
      <c r="M473" s="17">
        <f t="shared" si="16"/>
        <v>0</v>
      </c>
    </row>
    <row r="474" spans="2:13" x14ac:dyDescent="0.25">
      <c r="B474" s="33"/>
      <c r="C474" s="34"/>
      <c r="D474" s="34"/>
      <c r="F474"/>
      <c r="G474"/>
      <c r="H474" s="35"/>
      <c r="I474" s="35"/>
      <c r="J474" s="36"/>
      <c r="K474" s="37"/>
      <c r="L474" s="16">
        <f t="shared" si="15"/>
        <v>0</v>
      </c>
      <c r="M474" s="17">
        <f t="shared" si="16"/>
        <v>0</v>
      </c>
    </row>
    <row r="475" spans="2:13" x14ac:dyDescent="0.25">
      <c r="B475" s="33"/>
      <c r="C475" s="34"/>
      <c r="D475" s="34"/>
      <c r="F475"/>
      <c r="G475"/>
      <c r="H475" s="35"/>
      <c r="I475" s="35"/>
      <c r="J475" s="36"/>
      <c r="K475" s="37"/>
      <c r="L475" s="16">
        <f t="shared" si="15"/>
        <v>0</v>
      </c>
      <c r="M475" s="17">
        <f t="shared" si="16"/>
        <v>0</v>
      </c>
    </row>
    <row r="476" spans="2:13" x14ac:dyDescent="0.25">
      <c r="B476" s="33"/>
      <c r="C476" s="34"/>
      <c r="D476" s="34"/>
      <c r="F476"/>
      <c r="G476"/>
      <c r="H476" s="35"/>
      <c r="I476" s="35"/>
      <c r="J476" s="36"/>
      <c r="K476" s="37"/>
      <c r="L476" s="16">
        <f t="shared" si="15"/>
        <v>0</v>
      </c>
      <c r="M476" s="17">
        <f t="shared" si="16"/>
        <v>0</v>
      </c>
    </row>
    <row r="477" spans="2:13" x14ac:dyDescent="0.25">
      <c r="B477" s="33"/>
      <c r="C477" s="34"/>
      <c r="D477" s="34"/>
      <c r="F477"/>
      <c r="G477"/>
      <c r="H477" s="35"/>
      <c r="I477" s="35"/>
      <c r="J477" s="36"/>
      <c r="K477" s="37"/>
      <c r="L477" s="16">
        <f t="shared" si="15"/>
        <v>0</v>
      </c>
      <c r="M477" s="17">
        <f t="shared" si="16"/>
        <v>0</v>
      </c>
    </row>
    <row r="478" spans="2:13" x14ac:dyDescent="0.25">
      <c r="B478" s="33"/>
      <c r="C478" s="34"/>
      <c r="D478" s="34"/>
      <c r="F478"/>
      <c r="G478"/>
      <c r="H478" s="35"/>
      <c r="I478" s="35"/>
      <c r="J478" s="36"/>
      <c r="K478" s="37"/>
      <c r="L478" s="16">
        <f t="shared" si="15"/>
        <v>0</v>
      </c>
      <c r="M478" s="17">
        <f t="shared" si="16"/>
        <v>0</v>
      </c>
    </row>
    <row r="479" spans="2:13" x14ac:dyDescent="0.25">
      <c r="B479" s="33"/>
      <c r="C479" s="34"/>
      <c r="D479" s="34"/>
      <c r="F479"/>
      <c r="G479"/>
      <c r="H479" s="35"/>
      <c r="I479" s="35"/>
      <c r="J479" s="36"/>
      <c r="K479" s="37"/>
      <c r="L479" s="16">
        <f t="shared" si="15"/>
        <v>0</v>
      </c>
      <c r="M479" s="17">
        <f t="shared" si="16"/>
        <v>0</v>
      </c>
    </row>
    <row r="480" spans="2:13" x14ac:dyDescent="0.25">
      <c r="B480" s="33"/>
      <c r="C480" s="34"/>
      <c r="D480" s="34"/>
      <c r="F480"/>
      <c r="G480"/>
      <c r="H480" s="35"/>
      <c r="I480" s="35"/>
      <c r="J480" s="36"/>
      <c r="K480" s="37"/>
      <c r="L480" s="16">
        <f t="shared" si="15"/>
        <v>0</v>
      </c>
      <c r="M480" s="17">
        <f t="shared" si="16"/>
        <v>0</v>
      </c>
    </row>
    <row r="481" spans="2:13" x14ac:dyDescent="0.25">
      <c r="B481" s="33"/>
      <c r="C481" s="34"/>
      <c r="D481" s="34"/>
      <c r="F481"/>
      <c r="G481"/>
      <c r="H481" s="35"/>
      <c r="I481" s="35"/>
      <c r="J481" s="36"/>
      <c r="K481" s="37"/>
      <c r="L481" s="16">
        <f t="shared" si="15"/>
        <v>0</v>
      </c>
      <c r="M481" s="17">
        <f t="shared" si="16"/>
        <v>0</v>
      </c>
    </row>
    <row r="482" spans="2:13" x14ac:dyDescent="0.25">
      <c r="B482" s="33"/>
      <c r="C482" s="34"/>
      <c r="D482" s="34"/>
      <c r="F482"/>
      <c r="G482"/>
      <c r="H482" s="35"/>
      <c r="I482" s="35"/>
      <c r="J482" s="36"/>
      <c r="K482" s="37"/>
      <c r="L482" s="16">
        <f t="shared" si="15"/>
        <v>0</v>
      </c>
      <c r="M482" s="17">
        <f t="shared" si="16"/>
        <v>0</v>
      </c>
    </row>
    <row r="483" spans="2:13" x14ac:dyDescent="0.25">
      <c r="B483" s="33"/>
      <c r="C483" s="34"/>
      <c r="D483" s="34"/>
      <c r="F483"/>
      <c r="G483"/>
      <c r="H483" s="35"/>
      <c r="I483" s="35"/>
      <c r="J483" s="36"/>
      <c r="K483" s="37"/>
      <c r="L483" s="16">
        <f t="shared" si="15"/>
        <v>0</v>
      </c>
      <c r="M483" s="17">
        <f t="shared" si="16"/>
        <v>0</v>
      </c>
    </row>
    <row r="484" spans="2:13" x14ac:dyDescent="0.25">
      <c r="B484" s="33"/>
      <c r="C484" s="34"/>
      <c r="D484" s="34"/>
      <c r="F484"/>
      <c r="G484"/>
      <c r="H484" s="35"/>
      <c r="I484" s="35"/>
      <c r="J484" s="36"/>
      <c r="K484" s="37"/>
      <c r="L484" s="16">
        <f t="shared" si="15"/>
        <v>0</v>
      </c>
      <c r="M484" s="17">
        <f t="shared" si="16"/>
        <v>0</v>
      </c>
    </row>
    <row r="485" spans="2:13" x14ac:dyDescent="0.25">
      <c r="B485" s="33"/>
      <c r="C485" s="34"/>
      <c r="D485" s="34"/>
      <c r="F485"/>
      <c r="G485"/>
      <c r="H485" s="35"/>
      <c r="I485" s="35"/>
      <c r="J485" s="36"/>
      <c r="K485" s="37"/>
      <c r="L485" s="16">
        <f t="shared" si="15"/>
        <v>0</v>
      </c>
      <c r="M485" s="17">
        <f t="shared" si="16"/>
        <v>0</v>
      </c>
    </row>
    <row r="486" spans="2:13" x14ac:dyDescent="0.25">
      <c r="B486" s="33"/>
      <c r="C486" s="34"/>
      <c r="D486" s="34"/>
      <c r="F486"/>
      <c r="G486"/>
      <c r="H486" s="35"/>
      <c r="I486" s="35"/>
      <c r="J486" s="36"/>
      <c r="K486" s="37"/>
      <c r="L486" s="16">
        <f t="shared" si="15"/>
        <v>0</v>
      </c>
      <c r="M486" s="17">
        <f t="shared" si="16"/>
        <v>0</v>
      </c>
    </row>
    <row r="487" spans="2:13" x14ac:dyDescent="0.25">
      <c r="B487" s="33"/>
      <c r="C487" s="34"/>
      <c r="D487" s="34"/>
      <c r="F487"/>
      <c r="G487"/>
      <c r="H487" s="35"/>
      <c r="I487" s="35"/>
      <c r="J487" s="36"/>
      <c r="K487" s="37"/>
      <c r="L487" s="16">
        <f t="shared" si="15"/>
        <v>0</v>
      </c>
      <c r="M487" s="17">
        <f t="shared" si="16"/>
        <v>0</v>
      </c>
    </row>
    <row r="488" spans="2:13" x14ac:dyDescent="0.25">
      <c r="B488" s="33"/>
      <c r="C488" s="34"/>
      <c r="D488" s="34"/>
      <c r="F488"/>
      <c r="G488"/>
      <c r="H488" s="35"/>
      <c r="I488" s="35"/>
      <c r="J488" s="36"/>
      <c r="K488" s="37"/>
      <c r="L488" s="16">
        <f t="shared" si="15"/>
        <v>0</v>
      </c>
      <c r="M488" s="17">
        <f t="shared" si="16"/>
        <v>0</v>
      </c>
    </row>
    <row r="489" spans="2:13" x14ac:dyDescent="0.25">
      <c r="B489" s="33"/>
      <c r="C489" s="34"/>
      <c r="D489" s="34"/>
      <c r="F489"/>
      <c r="G489"/>
      <c r="H489" s="35"/>
      <c r="I489" s="35"/>
      <c r="J489" s="36"/>
      <c r="K489" s="37"/>
      <c r="L489" s="16">
        <f t="shared" si="15"/>
        <v>0</v>
      </c>
      <c r="M489" s="17">
        <f t="shared" si="16"/>
        <v>0</v>
      </c>
    </row>
    <row r="490" spans="2:13" x14ac:dyDescent="0.25">
      <c r="B490" s="33"/>
      <c r="C490" s="34"/>
      <c r="D490" s="34"/>
      <c r="F490"/>
      <c r="G490"/>
      <c r="H490" s="35"/>
      <c r="I490" s="35"/>
      <c r="J490" s="36"/>
      <c r="K490" s="37"/>
      <c r="L490" s="16">
        <f t="shared" si="15"/>
        <v>0</v>
      </c>
      <c r="M490" s="17">
        <f t="shared" si="16"/>
        <v>0</v>
      </c>
    </row>
    <row r="491" spans="2:13" x14ac:dyDescent="0.25">
      <c r="B491" s="33"/>
      <c r="C491" s="34"/>
      <c r="D491" s="34"/>
      <c r="F491"/>
      <c r="G491"/>
      <c r="H491" s="35"/>
      <c r="I491" s="35"/>
      <c r="J491" s="36"/>
      <c r="K491" s="37"/>
      <c r="L491" s="16">
        <f t="shared" si="15"/>
        <v>0</v>
      </c>
      <c r="M491" s="17">
        <f t="shared" si="16"/>
        <v>0</v>
      </c>
    </row>
    <row r="492" spans="2:13" x14ac:dyDescent="0.25">
      <c r="B492" s="33"/>
      <c r="C492" s="34"/>
      <c r="D492" s="34"/>
      <c r="F492"/>
      <c r="G492"/>
      <c r="H492" s="35"/>
      <c r="I492" s="35"/>
      <c r="J492" s="36"/>
      <c r="K492" s="37"/>
      <c r="L492" s="16">
        <f t="shared" si="15"/>
        <v>0</v>
      </c>
      <c r="M492" s="17">
        <f t="shared" si="16"/>
        <v>0</v>
      </c>
    </row>
    <row r="493" spans="2:13" x14ac:dyDescent="0.25">
      <c r="B493" s="33"/>
      <c r="C493" s="34"/>
      <c r="D493" s="34"/>
      <c r="F493"/>
      <c r="G493"/>
      <c r="H493" s="35"/>
      <c r="I493" s="35"/>
      <c r="J493" s="36"/>
      <c r="K493" s="37"/>
      <c r="L493" s="16">
        <f t="shared" si="15"/>
        <v>0</v>
      </c>
      <c r="M493" s="17">
        <f t="shared" si="16"/>
        <v>0</v>
      </c>
    </row>
    <row r="494" spans="2:13" x14ac:dyDescent="0.25">
      <c r="B494" s="33"/>
      <c r="C494" s="34"/>
      <c r="D494" s="34"/>
      <c r="F494"/>
      <c r="G494"/>
      <c r="H494" s="35"/>
      <c r="I494" s="35"/>
      <c r="J494" s="36"/>
      <c r="K494" s="37"/>
      <c r="L494" s="16">
        <f t="shared" si="15"/>
        <v>0</v>
      </c>
      <c r="M494" s="17">
        <f t="shared" si="16"/>
        <v>0</v>
      </c>
    </row>
    <row r="495" spans="2:13" x14ac:dyDescent="0.25">
      <c r="B495" s="33"/>
      <c r="C495" s="34"/>
      <c r="D495" s="34"/>
      <c r="F495"/>
      <c r="G495"/>
      <c r="H495" s="35"/>
      <c r="I495" s="35"/>
      <c r="J495" s="36"/>
      <c r="K495" s="37"/>
      <c r="L495" s="16">
        <f t="shared" si="15"/>
        <v>0</v>
      </c>
      <c r="M495" s="17">
        <f t="shared" si="16"/>
        <v>0</v>
      </c>
    </row>
    <row r="496" spans="2:13" x14ac:dyDescent="0.25">
      <c r="B496" s="33"/>
      <c r="C496" s="34"/>
      <c r="D496" s="34"/>
      <c r="F496"/>
      <c r="G496"/>
      <c r="H496" s="35"/>
      <c r="I496" s="35"/>
      <c r="J496" s="36"/>
      <c r="K496" s="37"/>
      <c r="L496" s="16">
        <f t="shared" si="15"/>
        <v>0</v>
      </c>
      <c r="M496" s="17">
        <f t="shared" si="16"/>
        <v>0</v>
      </c>
    </row>
    <row r="497" spans="2:13" x14ac:dyDescent="0.25">
      <c r="B497" s="33"/>
      <c r="C497" s="34"/>
      <c r="D497" s="34"/>
      <c r="F497"/>
      <c r="G497"/>
      <c r="H497" s="35"/>
      <c r="I497" s="35"/>
      <c r="J497" s="36"/>
      <c r="K497" s="37"/>
      <c r="L497" s="16">
        <f t="shared" si="15"/>
        <v>0</v>
      </c>
      <c r="M497" s="17">
        <f t="shared" si="16"/>
        <v>0</v>
      </c>
    </row>
    <row r="498" spans="2:13" x14ac:dyDescent="0.25">
      <c r="B498" s="33"/>
      <c r="C498" s="34"/>
      <c r="D498" s="34"/>
      <c r="F498"/>
      <c r="G498"/>
      <c r="H498" s="35"/>
      <c r="I498" s="35"/>
      <c r="J498" s="36"/>
      <c r="K498" s="37"/>
      <c r="L498" s="16">
        <f t="shared" si="15"/>
        <v>0</v>
      </c>
      <c r="M498" s="17">
        <f t="shared" si="16"/>
        <v>0</v>
      </c>
    </row>
    <row r="499" spans="2:13" x14ac:dyDescent="0.25">
      <c r="B499" s="33"/>
      <c r="C499" s="34"/>
      <c r="D499" s="34"/>
      <c r="F499"/>
      <c r="G499"/>
      <c r="H499" s="35"/>
      <c r="I499" s="35"/>
      <c r="J499" s="36"/>
      <c r="K499" s="37"/>
      <c r="L499" s="16">
        <f t="shared" si="15"/>
        <v>0</v>
      </c>
      <c r="M499" s="17">
        <f t="shared" si="16"/>
        <v>0</v>
      </c>
    </row>
    <row r="500" spans="2:13" x14ac:dyDescent="0.25">
      <c r="B500" s="33"/>
      <c r="C500" s="34"/>
      <c r="D500" s="34"/>
      <c r="F500"/>
      <c r="G500"/>
      <c r="H500" s="35"/>
      <c r="I500" s="35"/>
      <c r="J500" s="36"/>
      <c r="K500" s="37"/>
      <c r="L500" s="16">
        <f t="shared" si="15"/>
        <v>0</v>
      </c>
      <c r="M500" s="17">
        <f t="shared" si="16"/>
        <v>0</v>
      </c>
    </row>
    <row r="501" spans="2:13" x14ac:dyDescent="0.25">
      <c r="B501" s="33"/>
      <c r="C501" s="34"/>
      <c r="D501" s="34"/>
      <c r="F501"/>
      <c r="G501"/>
      <c r="H501" s="35"/>
      <c r="I501" s="35"/>
      <c r="J501" s="36"/>
      <c r="K501" s="37"/>
      <c r="L501" s="16">
        <f t="shared" si="15"/>
        <v>0</v>
      </c>
      <c r="M501" s="17">
        <f t="shared" si="16"/>
        <v>0</v>
      </c>
    </row>
    <row r="502" spans="2:13" x14ac:dyDescent="0.25">
      <c r="B502" s="33"/>
      <c r="C502" s="34"/>
      <c r="D502" s="34"/>
      <c r="F502"/>
      <c r="G502"/>
      <c r="H502" s="35"/>
      <c r="I502" s="35"/>
      <c r="J502" s="36"/>
      <c r="K502" s="37"/>
      <c r="L502" s="16">
        <f t="shared" si="15"/>
        <v>0</v>
      </c>
      <c r="M502" s="17">
        <f t="shared" si="16"/>
        <v>0</v>
      </c>
    </row>
    <row r="503" spans="2:13" x14ac:dyDescent="0.25">
      <c r="B503" s="33"/>
      <c r="C503" s="34"/>
      <c r="D503" s="34"/>
      <c r="F503"/>
      <c r="G503"/>
      <c r="H503" s="35"/>
      <c r="I503" s="35"/>
      <c r="J503" s="36"/>
      <c r="K503" s="37"/>
      <c r="L503" s="16">
        <f t="shared" si="15"/>
        <v>0</v>
      </c>
      <c r="M503" s="17">
        <f t="shared" si="16"/>
        <v>0</v>
      </c>
    </row>
    <row r="504" spans="2:13" x14ac:dyDescent="0.25">
      <c r="B504" s="33"/>
      <c r="C504" s="34"/>
      <c r="D504" s="34"/>
      <c r="F504"/>
      <c r="G504"/>
      <c r="H504" s="35"/>
      <c r="I504" s="35"/>
      <c r="J504" s="36"/>
      <c r="K504" s="37"/>
      <c r="L504" s="16">
        <f t="shared" si="15"/>
        <v>0</v>
      </c>
      <c r="M504" s="17">
        <f t="shared" si="16"/>
        <v>0</v>
      </c>
    </row>
    <row r="505" spans="2:13" x14ac:dyDescent="0.25">
      <c r="B505" s="33"/>
      <c r="C505" s="34"/>
      <c r="D505" s="34"/>
      <c r="F505"/>
      <c r="G505"/>
      <c r="H505" s="35"/>
      <c r="I505" s="35"/>
      <c r="J505" s="36"/>
      <c r="K505" s="37"/>
      <c r="L505" s="16">
        <f t="shared" si="15"/>
        <v>0</v>
      </c>
      <c r="M505" s="17">
        <f t="shared" si="16"/>
        <v>0</v>
      </c>
    </row>
    <row r="506" spans="2:13" x14ac:dyDescent="0.25">
      <c r="B506" s="33"/>
      <c r="C506" s="34"/>
      <c r="D506" s="34"/>
      <c r="F506"/>
      <c r="G506"/>
      <c r="H506" s="35"/>
      <c r="I506" s="35"/>
      <c r="J506" s="36"/>
      <c r="K506" s="37"/>
      <c r="L506" s="16">
        <f t="shared" si="15"/>
        <v>0</v>
      </c>
      <c r="M506" s="17">
        <f t="shared" si="16"/>
        <v>0</v>
      </c>
    </row>
    <row r="507" spans="2:13" x14ac:dyDescent="0.25">
      <c r="B507" s="33"/>
      <c r="C507" s="34"/>
      <c r="D507" s="34"/>
      <c r="F507"/>
      <c r="G507"/>
      <c r="H507" s="35"/>
      <c r="I507" s="35"/>
      <c r="J507" s="36"/>
      <c r="K507" s="37"/>
      <c r="L507" s="16">
        <f t="shared" si="15"/>
        <v>0</v>
      </c>
      <c r="M507" s="17">
        <f t="shared" si="16"/>
        <v>0</v>
      </c>
    </row>
    <row r="508" spans="2:13" x14ac:dyDescent="0.25">
      <c r="B508" s="33"/>
      <c r="C508" s="34"/>
      <c r="D508" s="34"/>
      <c r="F508"/>
      <c r="G508"/>
      <c r="H508" s="35"/>
      <c r="I508" s="35"/>
      <c r="J508" s="36"/>
      <c r="K508" s="37"/>
      <c r="L508" s="16">
        <f t="shared" si="15"/>
        <v>0</v>
      </c>
      <c r="M508" s="17">
        <f t="shared" si="16"/>
        <v>0</v>
      </c>
    </row>
    <row r="509" spans="2:13" x14ac:dyDescent="0.25">
      <c r="B509" s="33"/>
      <c r="C509" s="34"/>
      <c r="D509" s="34"/>
      <c r="F509"/>
      <c r="G509"/>
      <c r="H509" s="35"/>
      <c r="I509" s="35"/>
      <c r="J509" s="36"/>
      <c r="K509" s="37"/>
      <c r="L509" s="16">
        <f t="shared" si="15"/>
        <v>0</v>
      </c>
      <c r="M509" s="17">
        <f t="shared" si="16"/>
        <v>0</v>
      </c>
    </row>
    <row r="510" spans="2:13" x14ac:dyDescent="0.25">
      <c r="B510" s="33"/>
      <c r="C510" s="34"/>
      <c r="D510" s="34"/>
      <c r="F510"/>
      <c r="G510"/>
      <c r="H510" s="35"/>
      <c r="I510" s="35"/>
      <c r="J510" s="36"/>
      <c r="K510" s="37"/>
      <c r="L510" s="16">
        <f t="shared" si="15"/>
        <v>0</v>
      </c>
      <c r="M510" s="17">
        <f t="shared" si="16"/>
        <v>0</v>
      </c>
    </row>
    <row r="511" spans="2:13" x14ac:dyDescent="0.25">
      <c r="B511" s="33"/>
      <c r="C511" s="34"/>
      <c r="D511" s="34"/>
      <c r="F511"/>
      <c r="G511"/>
      <c r="H511" s="35"/>
      <c r="I511" s="35"/>
      <c r="J511" s="36"/>
      <c r="K511" s="37"/>
      <c r="L511" s="16">
        <f t="shared" si="15"/>
        <v>0</v>
      </c>
      <c r="M511" s="17">
        <f t="shared" si="16"/>
        <v>0</v>
      </c>
    </row>
    <row r="512" spans="2:13" x14ac:dyDescent="0.25">
      <c r="B512" s="33"/>
      <c r="C512" s="34"/>
      <c r="D512" s="34"/>
      <c r="F512"/>
      <c r="G512"/>
      <c r="H512" s="35"/>
      <c r="I512" s="35"/>
      <c r="J512" s="36"/>
      <c r="K512" s="37"/>
      <c r="L512" s="16">
        <f t="shared" si="15"/>
        <v>0</v>
      </c>
      <c r="M512" s="17">
        <f t="shared" si="16"/>
        <v>0</v>
      </c>
    </row>
    <row r="513" spans="2:13" x14ac:dyDescent="0.25">
      <c r="B513" s="33"/>
      <c r="C513" s="34"/>
      <c r="D513" s="34"/>
      <c r="F513"/>
      <c r="G513"/>
      <c r="H513" s="35"/>
      <c r="I513" s="35"/>
      <c r="J513" s="36"/>
      <c r="K513" s="37"/>
      <c r="L513" s="16">
        <f t="shared" si="15"/>
        <v>0</v>
      </c>
      <c r="M513" s="17">
        <f t="shared" si="16"/>
        <v>0</v>
      </c>
    </row>
    <row r="514" spans="2:13" x14ac:dyDescent="0.25">
      <c r="B514" s="33"/>
      <c r="C514" s="34"/>
      <c r="D514" s="34"/>
      <c r="F514"/>
      <c r="G514"/>
      <c r="H514" s="35"/>
      <c r="I514" s="35"/>
      <c r="J514" s="36"/>
      <c r="K514" s="37"/>
      <c r="L514" s="16">
        <f t="shared" si="15"/>
        <v>0</v>
      </c>
      <c r="M514" s="17">
        <f t="shared" si="16"/>
        <v>0</v>
      </c>
    </row>
    <row r="515" spans="2:13" x14ac:dyDescent="0.25">
      <c r="B515" s="33"/>
      <c r="C515" s="34"/>
      <c r="D515" s="34"/>
      <c r="F515"/>
      <c r="G515"/>
      <c r="H515" s="35"/>
      <c r="I515" s="35"/>
      <c r="J515" s="36"/>
      <c r="K515" s="37"/>
      <c r="L515" s="16">
        <f t="shared" ref="L515:L578" si="17">K515*G515</f>
        <v>0</v>
      </c>
      <c r="M515" s="17">
        <f t="shared" si="16"/>
        <v>0</v>
      </c>
    </row>
    <row r="516" spans="2:13" x14ac:dyDescent="0.25">
      <c r="B516" s="33"/>
      <c r="C516" s="34"/>
      <c r="D516" s="34"/>
      <c r="F516"/>
      <c r="G516"/>
      <c r="H516" s="35"/>
      <c r="I516" s="35"/>
      <c r="J516" s="36"/>
      <c r="K516" s="37"/>
      <c r="L516" s="16">
        <f t="shared" si="17"/>
        <v>0</v>
      </c>
      <c r="M516" s="17">
        <f t="shared" si="16"/>
        <v>0</v>
      </c>
    </row>
    <row r="517" spans="2:13" x14ac:dyDescent="0.25">
      <c r="B517" s="33"/>
      <c r="C517" s="34"/>
      <c r="D517" s="34"/>
      <c r="F517"/>
      <c r="G517"/>
      <c r="H517" s="35"/>
      <c r="I517" s="35"/>
      <c r="J517" s="36"/>
      <c r="K517" s="37"/>
      <c r="L517" s="16">
        <f t="shared" si="17"/>
        <v>0</v>
      </c>
      <c r="M517" s="17">
        <f t="shared" ref="M517:M580" si="18">IF(L517="","",-L517*H517)</f>
        <v>0</v>
      </c>
    </row>
    <row r="518" spans="2:13" x14ac:dyDescent="0.25">
      <c r="B518" s="33"/>
      <c r="C518" s="34"/>
      <c r="D518" s="34"/>
      <c r="F518"/>
      <c r="G518"/>
      <c r="H518" s="35"/>
      <c r="I518" s="35"/>
      <c r="J518" s="36"/>
      <c r="K518" s="37"/>
      <c r="L518" s="16">
        <f t="shared" si="17"/>
        <v>0</v>
      </c>
      <c r="M518" s="17">
        <f t="shared" si="18"/>
        <v>0</v>
      </c>
    </row>
    <row r="519" spans="2:13" x14ac:dyDescent="0.25">
      <c r="B519" s="33"/>
      <c r="C519" s="34"/>
      <c r="D519" s="34"/>
      <c r="F519"/>
      <c r="G519"/>
      <c r="H519" s="35"/>
      <c r="I519" s="35"/>
      <c r="J519" s="36"/>
      <c r="K519" s="37"/>
      <c r="L519" s="16">
        <f t="shared" si="17"/>
        <v>0</v>
      </c>
      <c r="M519" s="17">
        <f t="shared" si="18"/>
        <v>0</v>
      </c>
    </row>
    <row r="520" spans="2:13" x14ac:dyDescent="0.25">
      <c r="B520" s="33"/>
      <c r="C520" s="34"/>
      <c r="D520" s="34"/>
      <c r="F520"/>
      <c r="G520"/>
      <c r="H520" s="35"/>
      <c r="I520" s="35"/>
      <c r="J520" s="36"/>
      <c r="K520" s="37"/>
      <c r="L520" s="16">
        <f t="shared" si="17"/>
        <v>0</v>
      </c>
      <c r="M520" s="17">
        <f t="shared" si="18"/>
        <v>0</v>
      </c>
    </row>
    <row r="521" spans="2:13" x14ac:dyDescent="0.25">
      <c r="B521" s="33"/>
      <c r="C521" s="34"/>
      <c r="D521" s="34"/>
      <c r="F521"/>
      <c r="G521"/>
      <c r="H521" s="35"/>
      <c r="I521" s="35"/>
      <c r="J521" s="36"/>
      <c r="K521" s="37"/>
      <c r="L521" s="16">
        <f t="shared" si="17"/>
        <v>0</v>
      </c>
      <c r="M521" s="17">
        <f t="shared" si="18"/>
        <v>0</v>
      </c>
    </row>
    <row r="522" spans="2:13" x14ac:dyDescent="0.25">
      <c r="B522" s="33"/>
      <c r="C522" s="34"/>
      <c r="D522" s="34"/>
      <c r="F522"/>
      <c r="G522"/>
      <c r="H522" s="35"/>
      <c r="I522" s="35"/>
      <c r="J522" s="36"/>
      <c r="K522" s="37"/>
      <c r="L522" s="16">
        <f t="shared" si="17"/>
        <v>0</v>
      </c>
      <c r="M522" s="17">
        <f t="shared" si="18"/>
        <v>0</v>
      </c>
    </row>
    <row r="523" spans="2:13" x14ac:dyDescent="0.25">
      <c r="B523" s="33"/>
      <c r="C523" s="34"/>
      <c r="D523" s="34"/>
      <c r="F523"/>
      <c r="G523"/>
      <c r="H523" s="35"/>
      <c r="I523" s="35"/>
      <c r="J523" s="36"/>
      <c r="K523" s="37"/>
      <c r="L523" s="16">
        <f t="shared" si="17"/>
        <v>0</v>
      </c>
      <c r="M523" s="17">
        <f t="shared" si="18"/>
        <v>0</v>
      </c>
    </row>
    <row r="524" spans="2:13" x14ac:dyDescent="0.25">
      <c r="B524" s="33"/>
      <c r="C524" s="34"/>
      <c r="D524" s="34"/>
      <c r="F524"/>
      <c r="G524"/>
      <c r="H524" s="35"/>
      <c r="I524" s="35"/>
      <c r="J524" s="36"/>
      <c r="K524" s="37"/>
      <c r="L524" s="16">
        <f t="shared" si="17"/>
        <v>0</v>
      </c>
      <c r="M524" s="17">
        <f t="shared" si="18"/>
        <v>0</v>
      </c>
    </row>
    <row r="525" spans="2:13" x14ac:dyDescent="0.25">
      <c r="B525" s="33"/>
      <c r="C525" s="34"/>
      <c r="D525" s="34"/>
      <c r="F525"/>
      <c r="G525"/>
      <c r="H525" s="35"/>
      <c r="I525" s="35"/>
      <c r="J525" s="36"/>
      <c r="K525" s="37"/>
      <c r="L525" s="16">
        <f t="shared" si="17"/>
        <v>0</v>
      </c>
      <c r="M525" s="17">
        <f t="shared" si="18"/>
        <v>0</v>
      </c>
    </row>
    <row r="526" spans="2:13" x14ac:dyDescent="0.25">
      <c r="B526" s="33"/>
      <c r="C526" s="34"/>
      <c r="D526" s="34"/>
      <c r="F526"/>
      <c r="G526"/>
      <c r="H526" s="35"/>
      <c r="I526" s="35"/>
      <c r="J526" s="36"/>
      <c r="K526" s="37"/>
      <c r="L526" s="16">
        <f t="shared" si="17"/>
        <v>0</v>
      </c>
      <c r="M526" s="17">
        <f t="shared" si="18"/>
        <v>0</v>
      </c>
    </row>
    <row r="527" spans="2:13" x14ac:dyDescent="0.25">
      <c r="B527" s="33"/>
      <c r="C527" s="34"/>
      <c r="D527" s="34"/>
      <c r="F527"/>
      <c r="G527"/>
      <c r="H527" s="35"/>
      <c r="I527" s="35"/>
      <c r="J527" s="36"/>
      <c r="K527" s="37"/>
      <c r="L527" s="16">
        <f t="shared" si="17"/>
        <v>0</v>
      </c>
      <c r="M527" s="17">
        <f t="shared" si="18"/>
        <v>0</v>
      </c>
    </row>
    <row r="528" spans="2:13" x14ac:dyDescent="0.25">
      <c r="B528" s="33"/>
      <c r="C528" s="34"/>
      <c r="D528" s="34"/>
      <c r="F528"/>
      <c r="G528"/>
      <c r="H528" s="35"/>
      <c r="I528" s="35"/>
      <c r="J528" s="36"/>
      <c r="K528" s="37"/>
      <c r="L528" s="16">
        <f t="shared" si="17"/>
        <v>0</v>
      </c>
      <c r="M528" s="17">
        <f t="shared" si="18"/>
        <v>0</v>
      </c>
    </row>
    <row r="529" spans="2:13" x14ac:dyDescent="0.25">
      <c r="B529" s="33"/>
      <c r="C529" s="34"/>
      <c r="D529" s="34"/>
      <c r="F529"/>
      <c r="G529"/>
      <c r="H529" s="35"/>
      <c r="I529" s="35"/>
      <c r="J529" s="36"/>
      <c r="K529" s="37"/>
      <c r="L529" s="16">
        <f t="shared" si="17"/>
        <v>0</v>
      </c>
      <c r="M529" s="17">
        <f t="shared" si="18"/>
        <v>0</v>
      </c>
    </row>
    <row r="530" spans="2:13" x14ac:dyDescent="0.25">
      <c r="B530" s="33"/>
      <c r="C530" s="34"/>
      <c r="D530" s="34"/>
      <c r="F530"/>
      <c r="G530"/>
      <c r="H530" s="35"/>
      <c r="I530" s="35"/>
      <c r="J530" s="36"/>
      <c r="K530" s="37"/>
      <c r="L530" s="16">
        <f t="shared" si="17"/>
        <v>0</v>
      </c>
      <c r="M530" s="17">
        <f t="shared" si="18"/>
        <v>0</v>
      </c>
    </row>
    <row r="531" spans="2:13" x14ac:dyDescent="0.25">
      <c r="B531" s="33"/>
      <c r="C531" s="34"/>
      <c r="D531" s="34"/>
      <c r="F531"/>
      <c r="G531"/>
      <c r="H531" s="35"/>
      <c r="I531" s="35"/>
      <c r="J531" s="36"/>
      <c r="K531" s="37"/>
      <c r="L531" s="16">
        <f t="shared" si="17"/>
        <v>0</v>
      </c>
      <c r="M531" s="17">
        <f t="shared" si="18"/>
        <v>0</v>
      </c>
    </row>
    <row r="532" spans="2:13" x14ac:dyDescent="0.25">
      <c r="B532" s="33"/>
      <c r="C532" s="34"/>
      <c r="D532" s="34"/>
      <c r="F532"/>
      <c r="G532"/>
      <c r="H532" s="35"/>
      <c r="I532" s="35"/>
      <c r="J532" s="36"/>
      <c r="K532" s="37"/>
      <c r="L532" s="16">
        <f t="shared" si="17"/>
        <v>0</v>
      </c>
      <c r="M532" s="17">
        <f t="shared" si="18"/>
        <v>0</v>
      </c>
    </row>
    <row r="533" spans="2:13" x14ac:dyDescent="0.25">
      <c r="B533" s="33"/>
      <c r="C533" s="34"/>
      <c r="D533" s="34"/>
      <c r="F533"/>
      <c r="G533"/>
      <c r="H533" s="35"/>
      <c r="I533" s="35"/>
      <c r="J533" s="36"/>
      <c r="K533" s="37"/>
      <c r="L533" s="16">
        <f t="shared" si="17"/>
        <v>0</v>
      </c>
      <c r="M533" s="17">
        <f t="shared" si="18"/>
        <v>0</v>
      </c>
    </row>
    <row r="534" spans="2:13" x14ac:dyDescent="0.25">
      <c r="B534" s="33"/>
      <c r="C534" s="34"/>
      <c r="D534" s="34"/>
      <c r="F534"/>
      <c r="G534"/>
      <c r="H534" s="35"/>
      <c r="I534" s="35"/>
      <c r="J534" s="36"/>
      <c r="K534" s="37"/>
      <c r="L534" s="16">
        <f t="shared" si="17"/>
        <v>0</v>
      </c>
      <c r="M534" s="17">
        <f t="shared" si="18"/>
        <v>0</v>
      </c>
    </row>
    <row r="535" spans="2:13" x14ac:dyDescent="0.25">
      <c r="B535" s="33"/>
      <c r="C535" s="34"/>
      <c r="D535" s="34"/>
      <c r="F535"/>
      <c r="G535"/>
      <c r="H535" s="35"/>
      <c r="I535" s="35"/>
      <c r="J535" s="36"/>
      <c r="K535" s="37"/>
      <c r="L535" s="16">
        <f t="shared" si="17"/>
        <v>0</v>
      </c>
      <c r="M535" s="17">
        <f t="shared" si="18"/>
        <v>0</v>
      </c>
    </row>
    <row r="536" spans="2:13" x14ac:dyDescent="0.25">
      <c r="B536" s="33"/>
      <c r="C536" s="34"/>
      <c r="D536" s="34"/>
      <c r="F536"/>
      <c r="G536"/>
      <c r="H536" s="35"/>
      <c r="I536" s="35"/>
      <c r="J536" s="36"/>
      <c r="K536" s="37"/>
      <c r="L536" s="16">
        <f t="shared" si="17"/>
        <v>0</v>
      </c>
      <c r="M536" s="17">
        <f t="shared" si="18"/>
        <v>0</v>
      </c>
    </row>
    <row r="537" spans="2:13" x14ac:dyDescent="0.25">
      <c r="B537" s="33"/>
      <c r="C537" s="34"/>
      <c r="D537" s="34"/>
      <c r="F537"/>
      <c r="G537"/>
      <c r="H537" s="35"/>
      <c r="I537" s="35"/>
      <c r="J537" s="36"/>
      <c r="K537" s="37"/>
      <c r="L537" s="16">
        <f t="shared" si="17"/>
        <v>0</v>
      </c>
      <c r="M537" s="17">
        <f t="shared" si="18"/>
        <v>0</v>
      </c>
    </row>
    <row r="538" spans="2:13" x14ac:dyDescent="0.25">
      <c r="B538" s="33"/>
      <c r="C538" s="34"/>
      <c r="D538" s="34"/>
      <c r="F538"/>
      <c r="G538"/>
      <c r="H538" s="35"/>
      <c r="I538" s="35"/>
      <c r="J538" s="36"/>
      <c r="K538" s="37"/>
      <c r="L538" s="16">
        <f t="shared" si="17"/>
        <v>0</v>
      </c>
      <c r="M538" s="17">
        <f t="shared" si="18"/>
        <v>0</v>
      </c>
    </row>
    <row r="539" spans="2:13" x14ac:dyDescent="0.25">
      <c r="B539" s="33"/>
      <c r="C539" s="34"/>
      <c r="D539" s="34"/>
      <c r="F539"/>
      <c r="G539"/>
      <c r="H539" s="35"/>
      <c r="I539" s="35"/>
      <c r="J539" s="36"/>
      <c r="K539" s="37"/>
      <c r="L539" s="16">
        <f t="shared" si="17"/>
        <v>0</v>
      </c>
      <c r="M539" s="17">
        <f t="shared" si="18"/>
        <v>0</v>
      </c>
    </row>
    <row r="540" spans="2:13" x14ac:dyDescent="0.25">
      <c r="B540" s="33"/>
      <c r="C540" s="34"/>
      <c r="D540" s="34"/>
      <c r="F540"/>
      <c r="G540"/>
      <c r="H540" s="35"/>
      <c r="I540" s="35"/>
      <c r="J540" s="36"/>
      <c r="K540" s="37"/>
      <c r="L540" s="16">
        <f t="shared" si="17"/>
        <v>0</v>
      </c>
      <c r="M540" s="17">
        <f t="shared" si="18"/>
        <v>0</v>
      </c>
    </row>
    <row r="541" spans="2:13" x14ac:dyDescent="0.25">
      <c r="B541" s="33"/>
      <c r="C541" s="34"/>
      <c r="D541" s="34"/>
      <c r="F541"/>
      <c r="G541"/>
      <c r="H541" s="35"/>
      <c r="I541" s="35"/>
      <c r="J541" s="36"/>
      <c r="K541" s="37"/>
      <c r="L541" s="16">
        <f t="shared" si="17"/>
        <v>0</v>
      </c>
      <c r="M541" s="17">
        <f t="shared" si="18"/>
        <v>0</v>
      </c>
    </row>
    <row r="542" spans="2:13" x14ac:dyDescent="0.25">
      <c r="B542" s="33"/>
      <c r="C542" s="34"/>
      <c r="D542" s="34"/>
      <c r="F542"/>
      <c r="G542"/>
      <c r="H542" s="35"/>
      <c r="I542" s="35"/>
      <c r="J542" s="36"/>
      <c r="K542" s="37"/>
      <c r="L542" s="16">
        <f t="shared" si="17"/>
        <v>0</v>
      </c>
      <c r="M542" s="17">
        <f t="shared" si="18"/>
        <v>0</v>
      </c>
    </row>
    <row r="543" spans="2:13" x14ac:dyDescent="0.25">
      <c r="B543" s="33"/>
      <c r="C543" s="34"/>
      <c r="D543" s="34"/>
      <c r="F543"/>
      <c r="G543"/>
      <c r="H543" s="35"/>
      <c r="I543" s="35"/>
      <c r="J543" s="36"/>
      <c r="K543" s="37"/>
      <c r="L543" s="16">
        <f t="shared" si="17"/>
        <v>0</v>
      </c>
      <c r="M543" s="17">
        <f t="shared" si="18"/>
        <v>0</v>
      </c>
    </row>
    <row r="544" spans="2:13" x14ac:dyDescent="0.25">
      <c r="B544" s="33"/>
      <c r="C544" s="34"/>
      <c r="D544" s="34"/>
      <c r="F544"/>
      <c r="G544"/>
      <c r="H544" s="35"/>
      <c r="I544" s="35"/>
      <c r="J544" s="36"/>
      <c r="K544" s="37"/>
      <c r="L544" s="16">
        <f t="shared" si="17"/>
        <v>0</v>
      </c>
      <c r="M544" s="17">
        <f t="shared" si="18"/>
        <v>0</v>
      </c>
    </row>
    <row r="545" spans="2:13" x14ac:dyDescent="0.25">
      <c r="B545" s="33"/>
      <c r="C545" s="34"/>
      <c r="D545" s="34"/>
      <c r="F545"/>
      <c r="G545"/>
      <c r="H545" s="35"/>
      <c r="I545" s="35"/>
      <c r="J545" s="36"/>
      <c r="K545" s="37"/>
      <c r="L545" s="16">
        <f t="shared" si="17"/>
        <v>0</v>
      </c>
      <c r="M545" s="17">
        <f t="shared" si="18"/>
        <v>0</v>
      </c>
    </row>
    <row r="546" spans="2:13" x14ac:dyDescent="0.25">
      <c r="B546" s="33"/>
      <c r="C546" s="34"/>
      <c r="D546" s="34"/>
      <c r="F546"/>
      <c r="G546"/>
      <c r="H546" s="35"/>
      <c r="I546" s="35"/>
      <c r="J546" s="36"/>
      <c r="K546" s="37"/>
      <c r="L546" s="16">
        <f t="shared" si="17"/>
        <v>0</v>
      </c>
      <c r="M546" s="17">
        <f t="shared" si="18"/>
        <v>0</v>
      </c>
    </row>
    <row r="547" spans="2:13" x14ac:dyDescent="0.25">
      <c r="B547" s="33"/>
      <c r="C547" s="34"/>
      <c r="D547" s="34"/>
      <c r="F547"/>
      <c r="G547"/>
      <c r="H547" s="35"/>
      <c r="I547" s="35"/>
      <c r="J547" s="36"/>
      <c r="K547" s="37"/>
      <c r="L547" s="16">
        <f t="shared" si="17"/>
        <v>0</v>
      </c>
      <c r="M547" s="17">
        <f t="shared" si="18"/>
        <v>0</v>
      </c>
    </row>
    <row r="548" spans="2:13" x14ac:dyDescent="0.25">
      <c r="B548" s="33"/>
      <c r="C548" s="34"/>
      <c r="D548" s="34"/>
      <c r="F548"/>
      <c r="G548"/>
      <c r="H548" s="35"/>
      <c r="I548" s="35"/>
      <c r="J548" s="36"/>
      <c r="K548" s="37"/>
      <c r="L548" s="16">
        <f t="shared" si="17"/>
        <v>0</v>
      </c>
      <c r="M548" s="17">
        <f t="shared" si="18"/>
        <v>0</v>
      </c>
    </row>
    <row r="549" spans="2:13" x14ac:dyDescent="0.25">
      <c r="B549" s="33"/>
      <c r="C549" s="34"/>
      <c r="D549" s="34"/>
      <c r="F549"/>
      <c r="G549"/>
      <c r="H549" s="35"/>
      <c r="I549" s="35"/>
      <c r="J549" s="36"/>
      <c r="K549" s="37"/>
      <c r="L549" s="16">
        <f t="shared" si="17"/>
        <v>0</v>
      </c>
      <c r="M549" s="17">
        <f t="shared" si="18"/>
        <v>0</v>
      </c>
    </row>
    <row r="550" spans="2:13" x14ac:dyDescent="0.25">
      <c r="B550" s="33"/>
      <c r="C550" s="34"/>
      <c r="D550" s="34"/>
      <c r="F550"/>
      <c r="G550"/>
      <c r="H550" s="35"/>
      <c r="I550" s="35"/>
      <c r="J550" s="36"/>
      <c r="K550" s="37"/>
      <c r="L550" s="16">
        <f t="shared" si="17"/>
        <v>0</v>
      </c>
      <c r="M550" s="17">
        <f t="shared" si="18"/>
        <v>0</v>
      </c>
    </row>
    <row r="551" spans="2:13" x14ac:dyDescent="0.25">
      <c r="B551" s="33"/>
      <c r="C551" s="34"/>
      <c r="D551" s="34"/>
      <c r="F551"/>
      <c r="G551"/>
      <c r="H551" s="35"/>
      <c r="I551" s="35"/>
      <c r="J551" s="36"/>
      <c r="K551" s="37"/>
      <c r="L551" s="16">
        <f t="shared" si="17"/>
        <v>0</v>
      </c>
      <c r="M551" s="17">
        <f t="shared" si="18"/>
        <v>0</v>
      </c>
    </row>
    <row r="552" spans="2:13" x14ac:dyDescent="0.25">
      <c r="B552" s="33"/>
      <c r="C552" s="34"/>
      <c r="D552" s="34"/>
      <c r="F552"/>
      <c r="G552"/>
      <c r="H552" s="35"/>
      <c r="I552" s="35"/>
      <c r="J552" s="36"/>
      <c r="K552" s="37"/>
      <c r="L552" s="16">
        <f t="shared" si="17"/>
        <v>0</v>
      </c>
      <c r="M552" s="17">
        <f t="shared" si="18"/>
        <v>0</v>
      </c>
    </row>
    <row r="553" spans="2:13" x14ac:dyDescent="0.25">
      <c r="B553" s="33"/>
      <c r="C553" s="34"/>
      <c r="D553" s="34"/>
      <c r="F553"/>
      <c r="G553"/>
      <c r="H553" s="35"/>
      <c r="I553" s="35"/>
      <c r="J553" s="36"/>
      <c r="K553" s="37"/>
      <c r="L553" s="16">
        <f t="shared" si="17"/>
        <v>0</v>
      </c>
      <c r="M553" s="17">
        <f t="shared" si="18"/>
        <v>0</v>
      </c>
    </row>
    <row r="554" spans="2:13" x14ac:dyDescent="0.25">
      <c r="B554" s="33"/>
      <c r="C554" s="34"/>
      <c r="D554" s="34"/>
      <c r="F554"/>
      <c r="G554"/>
      <c r="H554" s="35"/>
      <c r="I554" s="35"/>
      <c r="J554" s="36"/>
      <c r="K554" s="37"/>
      <c r="L554" s="16">
        <f t="shared" si="17"/>
        <v>0</v>
      </c>
      <c r="M554" s="17">
        <f t="shared" si="18"/>
        <v>0</v>
      </c>
    </row>
    <row r="555" spans="2:13" x14ac:dyDescent="0.25">
      <c r="B555" s="33"/>
      <c r="C555" s="34"/>
      <c r="D555" s="34"/>
      <c r="F555"/>
      <c r="G555"/>
      <c r="H555" s="35"/>
      <c r="I555" s="35"/>
      <c r="J555" s="36"/>
      <c r="K555" s="37"/>
      <c r="L555" s="16">
        <f t="shared" si="17"/>
        <v>0</v>
      </c>
      <c r="M555" s="17">
        <f t="shared" si="18"/>
        <v>0</v>
      </c>
    </row>
    <row r="556" spans="2:13" x14ac:dyDescent="0.25">
      <c r="B556" s="33"/>
      <c r="C556" s="34"/>
      <c r="D556" s="34"/>
      <c r="F556"/>
      <c r="G556"/>
      <c r="H556" s="35"/>
      <c r="I556" s="35"/>
      <c r="J556" s="36"/>
      <c r="K556" s="37"/>
      <c r="L556" s="16">
        <f t="shared" si="17"/>
        <v>0</v>
      </c>
      <c r="M556" s="17">
        <f t="shared" si="18"/>
        <v>0</v>
      </c>
    </row>
    <row r="557" spans="2:13" x14ac:dyDescent="0.25">
      <c r="B557" s="33"/>
      <c r="C557" s="34"/>
      <c r="D557" s="34"/>
      <c r="F557"/>
      <c r="G557"/>
      <c r="H557" s="35"/>
      <c r="I557" s="35"/>
      <c r="J557" s="36"/>
      <c r="K557" s="37"/>
      <c r="L557" s="16">
        <f t="shared" si="17"/>
        <v>0</v>
      </c>
      <c r="M557" s="17">
        <f t="shared" si="18"/>
        <v>0</v>
      </c>
    </row>
    <row r="558" spans="2:13" x14ac:dyDescent="0.25">
      <c r="B558" s="33"/>
      <c r="C558" s="34"/>
      <c r="D558" s="34"/>
      <c r="F558"/>
      <c r="G558"/>
      <c r="H558" s="35"/>
      <c r="I558" s="35"/>
      <c r="J558" s="36"/>
      <c r="K558" s="37"/>
      <c r="L558" s="16">
        <f t="shared" si="17"/>
        <v>0</v>
      </c>
      <c r="M558" s="17">
        <f t="shared" si="18"/>
        <v>0</v>
      </c>
    </row>
    <row r="559" spans="2:13" x14ac:dyDescent="0.25">
      <c r="B559" s="33"/>
      <c r="C559" s="34"/>
      <c r="D559" s="34"/>
      <c r="F559"/>
      <c r="G559"/>
      <c r="H559" s="35"/>
      <c r="I559" s="35"/>
      <c r="J559" s="36"/>
      <c r="K559" s="37"/>
      <c r="L559" s="16">
        <f t="shared" si="17"/>
        <v>0</v>
      </c>
      <c r="M559" s="17">
        <f t="shared" si="18"/>
        <v>0</v>
      </c>
    </row>
    <row r="560" spans="2:13" x14ac:dyDescent="0.25">
      <c r="B560" s="33"/>
      <c r="C560" s="34"/>
      <c r="D560" s="34"/>
      <c r="F560"/>
      <c r="G560"/>
      <c r="H560" s="35"/>
      <c r="I560" s="35"/>
      <c r="J560" s="36"/>
      <c r="K560" s="37"/>
      <c r="L560" s="16">
        <f t="shared" si="17"/>
        <v>0</v>
      </c>
      <c r="M560" s="17">
        <f t="shared" si="18"/>
        <v>0</v>
      </c>
    </row>
    <row r="561" spans="2:13" x14ac:dyDescent="0.25">
      <c r="B561" s="33"/>
      <c r="C561" s="34"/>
      <c r="D561" s="34"/>
      <c r="F561"/>
      <c r="G561"/>
      <c r="H561" s="35"/>
      <c r="I561" s="35"/>
      <c r="J561" s="36"/>
      <c r="K561" s="37"/>
      <c r="L561" s="16">
        <f t="shared" si="17"/>
        <v>0</v>
      </c>
      <c r="M561" s="17">
        <f t="shared" si="18"/>
        <v>0</v>
      </c>
    </row>
    <row r="562" spans="2:13" x14ac:dyDescent="0.25">
      <c r="B562" s="33"/>
      <c r="C562" s="34"/>
      <c r="D562" s="34"/>
      <c r="F562"/>
      <c r="G562"/>
      <c r="H562" s="35"/>
      <c r="I562" s="35"/>
      <c r="J562" s="36"/>
      <c r="K562" s="37"/>
      <c r="L562" s="16">
        <f t="shared" si="17"/>
        <v>0</v>
      </c>
      <c r="M562" s="17">
        <f t="shared" si="18"/>
        <v>0</v>
      </c>
    </row>
    <row r="563" spans="2:13" x14ac:dyDescent="0.25">
      <c r="B563" s="33"/>
      <c r="C563" s="34"/>
      <c r="D563" s="34"/>
      <c r="F563"/>
      <c r="G563"/>
      <c r="H563" s="35"/>
      <c r="I563" s="35"/>
      <c r="J563" s="36"/>
      <c r="K563" s="37"/>
      <c r="L563" s="16">
        <f t="shared" si="17"/>
        <v>0</v>
      </c>
      <c r="M563" s="17">
        <f t="shared" si="18"/>
        <v>0</v>
      </c>
    </row>
    <row r="564" spans="2:13" x14ac:dyDescent="0.25">
      <c r="B564" s="33"/>
      <c r="C564" s="34"/>
      <c r="D564" s="34"/>
      <c r="F564"/>
      <c r="G564"/>
      <c r="H564" s="35"/>
      <c r="I564" s="35"/>
      <c r="J564" s="36"/>
      <c r="K564" s="37"/>
      <c r="L564" s="16">
        <f t="shared" si="17"/>
        <v>0</v>
      </c>
      <c r="M564" s="17">
        <f t="shared" si="18"/>
        <v>0</v>
      </c>
    </row>
    <row r="565" spans="2:13" x14ac:dyDescent="0.25">
      <c r="B565" s="33"/>
      <c r="C565" s="34"/>
      <c r="D565" s="34"/>
      <c r="F565"/>
      <c r="G565"/>
      <c r="H565" s="35"/>
      <c r="I565" s="35"/>
      <c r="J565" s="36"/>
      <c r="K565" s="37"/>
      <c r="L565" s="16">
        <f t="shared" si="17"/>
        <v>0</v>
      </c>
      <c r="M565" s="17">
        <f t="shared" si="18"/>
        <v>0</v>
      </c>
    </row>
    <row r="566" spans="2:13" x14ac:dyDescent="0.25">
      <c r="B566" s="33"/>
      <c r="C566" s="34"/>
      <c r="D566" s="34"/>
      <c r="F566"/>
      <c r="G566"/>
      <c r="H566" s="35"/>
      <c r="I566" s="35"/>
      <c r="J566" s="36"/>
      <c r="K566" s="37"/>
      <c r="L566" s="16">
        <f t="shared" si="17"/>
        <v>0</v>
      </c>
      <c r="M566" s="17">
        <f t="shared" si="18"/>
        <v>0</v>
      </c>
    </row>
    <row r="567" spans="2:13" x14ac:dyDescent="0.25">
      <c r="B567" s="33"/>
      <c r="C567" s="34"/>
      <c r="D567" s="34"/>
      <c r="F567"/>
      <c r="G567"/>
      <c r="H567" s="35"/>
      <c r="I567" s="35"/>
      <c r="J567" s="36"/>
      <c r="K567" s="37"/>
      <c r="L567" s="16">
        <f t="shared" si="17"/>
        <v>0</v>
      </c>
      <c r="M567" s="17">
        <f t="shared" si="18"/>
        <v>0</v>
      </c>
    </row>
    <row r="568" spans="2:13" x14ac:dyDescent="0.25">
      <c r="B568" s="33"/>
      <c r="C568" s="34"/>
      <c r="D568" s="34"/>
      <c r="F568"/>
      <c r="G568"/>
      <c r="H568" s="35"/>
      <c r="I568" s="35"/>
      <c r="J568" s="36"/>
      <c r="K568" s="37"/>
      <c r="L568" s="16">
        <f t="shared" si="17"/>
        <v>0</v>
      </c>
      <c r="M568" s="17">
        <f t="shared" si="18"/>
        <v>0</v>
      </c>
    </row>
    <row r="569" spans="2:13" x14ac:dyDescent="0.25">
      <c r="B569" s="33"/>
      <c r="C569" s="34"/>
      <c r="D569" s="34"/>
      <c r="F569"/>
      <c r="G569"/>
      <c r="H569" s="35"/>
      <c r="I569" s="35"/>
      <c r="J569" s="36"/>
      <c r="K569" s="37"/>
      <c r="L569" s="16">
        <f t="shared" si="17"/>
        <v>0</v>
      </c>
      <c r="M569" s="17">
        <f t="shared" si="18"/>
        <v>0</v>
      </c>
    </row>
    <row r="570" spans="2:13" x14ac:dyDescent="0.25">
      <c r="B570" s="33"/>
      <c r="C570" s="34"/>
      <c r="D570" s="34"/>
      <c r="F570"/>
      <c r="G570"/>
      <c r="H570" s="35"/>
      <c r="I570" s="35"/>
      <c r="J570" s="36"/>
      <c r="K570" s="37"/>
      <c r="L570" s="16">
        <f t="shared" si="17"/>
        <v>0</v>
      </c>
      <c r="M570" s="17">
        <f t="shared" si="18"/>
        <v>0</v>
      </c>
    </row>
    <row r="571" spans="2:13" x14ac:dyDescent="0.25">
      <c r="B571" s="33"/>
      <c r="C571" s="34"/>
      <c r="D571" s="34"/>
      <c r="F571"/>
      <c r="G571"/>
      <c r="H571" s="35"/>
      <c r="I571" s="35"/>
      <c r="J571" s="36"/>
      <c r="K571" s="37"/>
      <c r="L571" s="16">
        <f t="shared" si="17"/>
        <v>0</v>
      </c>
      <c r="M571" s="17">
        <f t="shared" si="18"/>
        <v>0</v>
      </c>
    </row>
    <row r="572" spans="2:13" x14ac:dyDescent="0.25">
      <c r="B572" s="33"/>
      <c r="C572" s="34"/>
      <c r="D572" s="34"/>
      <c r="F572"/>
      <c r="G572"/>
      <c r="H572" s="35"/>
      <c r="I572" s="35"/>
      <c r="J572" s="36"/>
      <c r="K572" s="37"/>
      <c r="L572" s="16">
        <f t="shared" si="17"/>
        <v>0</v>
      </c>
      <c r="M572" s="17">
        <f t="shared" si="18"/>
        <v>0</v>
      </c>
    </row>
    <row r="573" spans="2:13" x14ac:dyDescent="0.25">
      <c r="B573" s="33"/>
      <c r="C573" s="34"/>
      <c r="D573" s="34"/>
      <c r="F573"/>
      <c r="G573"/>
      <c r="H573" s="35"/>
      <c r="I573" s="35"/>
      <c r="J573" s="36"/>
      <c r="K573" s="37"/>
      <c r="L573" s="16">
        <f t="shared" si="17"/>
        <v>0</v>
      </c>
      <c r="M573" s="17">
        <f t="shared" si="18"/>
        <v>0</v>
      </c>
    </row>
    <row r="574" spans="2:13" x14ac:dyDescent="0.25">
      <c r="B574" s="33"/>
      <c r="C574" s="34"/>
      <c r="D574" s="34"/>
      <c r="F574"/>
      <c r="G574"/>
      <c r="H574" s="35"/>
      <c r="I574" s="35"/>
      <c r="J574" s="36"/>
      <c r="K574" s="37"/>
      <c r="L574" s="16">
        <f t="shared" si="17"/>
        <v>0</v>
      </c>
      <c r="M574" s="17">
        <f t="shared" si="18"/>
        <v>0</v>
      </c>
    </row>
    <row r="575" spans="2:13" x14ac:dyDescent="0.25">
      <c r="B575" s="33"/>
      <c r="C575" s="34"/>
      <c r="D575" s="34"/>
      <c r="F575"/>
      <c r="G575"/>
      <c r="H575" s="35"/>
      <c r="I575" s="35"/>
      <c r="J575" s="36"/>
      <c r="K575" s="37"/>
      <c r="L575" s="16">
        <f t="shared" si="17"/>
        <v>0</v>
      </c>
      <c r="M575" s="17">
        <f t="shared" si="18"/>
        <v>0</v>
      </c>
    </row>
    <row r="576" spans="2:13" x14ac:dyDescent="0.25">
      <c r="B576" s="33"/>
      <c r="C576" s="34"/>
      <c r="D576" s="34"/>
      <c r="F576"/>
      <c r="G576"/>
      <c r="H576" s="35"/>
      <c r="I576" s="35"/>
      <c r="J576" s="36"/>
      <c r="K576" s="37"/>
      <c r="L576" s="16">
        <f t="shared" si="17"/>
        <v>0</v>
      </c>
      <c r="M576" s="17">
        <f t="shared" si="18"/>
        <v>0</v>
      </c>
    </row>
    <row r="577" spans="2:13" x14ac:dyDescent="0.25">
      <c r="B577" s="33"/>
      <c r="C577" s="34"/>
      <c r="D577" s="34"/>
      <c r="F577"/>
      <c r="G577"/>
      <c r="H577" s="35"/>
      <c r="I577" s="35"/>
      <c r="J577" s="36"/>
      <c r="K577" s="37"/>
      <c r="L577" s="16">
        <f t="shared" si="17"/>
        <v>0</v>
      </c>
      <c r="M577" s="17">
        <f t="shared" si="18"/>
        <v>0</v>
      </c>
    </row>
    <row r="578" spans="2:13" x14ac:dyDescent="0.25">
      <c r="B578" s="33"/>
      <c r="C578" s="34"/>
      <c r="D578" s="34"/>
      <c r="F578"/>
      <c r="G578"/>
      <c r="H578" s="35"/>
      <c r="I578" s="35"/>
      <c r="J578" s="36"/>
      <c r="K578" s="37"/>
      <c r="L578" s="16">
        <f t="shared" si="17"/>
        <v>0</v>
      </c>
      <c r="M578" s="17">
        <f t="shared" si="18"/>
        <v>0</v>
      </c>
    </row>
    <row r="579" spans="2:13" x14ac:dyDescent="0.25">
      <c r="B579" s="33"/>
      <c r="C579" s="34"/>
      <c r="D579" s="34"/>
      <c r="F579"/>
      <c r="G579"/>
      <c r="H579" s="35"/>
      <c r="I579" s="35"/>
      <c r="J579" s="36"/>
      <c r="K579" s="37"/>
      <c r="L579" s="16">
        <f t="shared" ref="L579:L642" si="19">K579*G579</f>
        <v>0</v>
      </c>
      <c r="M579" s="17">
        <f t="shared" si="18"/>
        <v>0</v>
      </c>
    </row>
    <row r="580" spans="2:13" x14ac:dyDescent="0.25">
      <c r="B580" s="33"/>
      <c r="C580" s="34"/>
      <c r="D580" s="34"/>
      <c r="F580"/>
      <c r="G580"/>
      <c r="H580" s="35"/>
      <c r="I580" s="35"/>
      <c r="J580" s="36"/>
      <c r="K580" s="37"/>
      <c r="L580" s="16">
        <f t="shared" si="19"/>
        <v>0</v>
      </c>
      <c r="M580" s="17">
        <f t="shared" si="18"/>
        <v>0</v>
      </c>
    </row>
    <row r="581" spans="2:13" x14ac:dyDescent="0.25">
      <c r="B581" s="33"/>
      <c r="C581" s="34"/>
      <c r="D581" s="34"/>
      <c r="F581"/>
      <c r="G581"/>
      <c r="H581" s="35"/>
      <c r="I581" s="35"/>
      <c r="J581" s="36"/>
      <c r="K581" s="37"/>
      <c r="L581" s="16">
        <f t="shared" si="19"/>
        <v>0</v>
      </c>
      <c r="M581" s="17">
        <f t="shared" ref="M581:M644" si="20">IF(L581="","",-L581*H581)</f>
        <v>0</v>
      </c>
    </row>
    <row r="582" spans="2:13" x14ac:dyDescent="0.25">
      <c r="B582" s="33"/>
      <c r="C582" s="34"/>
      <c r="D582" s="34"/>
      <c r="F582"/>
      <c r="G582"/>
      <c r="H582" s="35"/>
      <c r="I582" s="35"/>
      <c r="J582" s="36"/>
      <c r="K582" s="37"/>
      <c r="L582" s="16">
        <f t="shared" si="19"/>
        <v>0</v>
      </c>
      <c r="M582" s="17">
        <f t="shared" si="20"/>
        <v>0</v>
      </c>
    </row>
    <row r="583" spans="2:13" x14ac:dyDescent="0.25">
      <c r="B583" s="33"/>
      <c r="C583" s="34"/>
      <c r="D583" s="34"/>
      <c r="F583"/>
      <c r="G583"/>
      <c r="H583" s="35"/>
      <c r="I583" s="35"/>
      <c r="J583" s="36"/>
      <c r="K583" s="37"/>
      <c r="L583" s="16">
        <f t="shared" si="19"/>
        <v>0</v>
      </c>
      <c r="M583" s="17">
        <f t="shared" si="20"/>
        <v>0</v>
      </c>
    </row>
    <row r="584" spans="2:13" x14ac:dyDescent="0.25">
      <c r="B584" s="33"/>
      <c r="C584" s="34"/>
      <c r="D584" s="34"/>
      <c r="F584"/>
      <c r="G584"/>
      <c r="H584" s="35"/>
      <c r="I584" s="35"/>
      <c r="J584" s="36"/>
      <c r="K584" s="37"/>
      <c r="L584" s="16">
        <f t="shared" si="19"/>
        <v>0</v>
      </c>
      <c r="M584" s="17">
        <f t="shared" si="20"/>
        <v>0</v>
      </c>
    </row>
    <row r="585" spans="2:13" x14ac:dyDescent="0.25">
      <c r="B585" s="33"/>
      <c r="C585" s="34"/>
      <c r="D585" s="34"/>
      <c r="F585"/>
      <c r="G585"/>
      <c r="H585" s="35"/>
      <c r="I585" s="35"/>
      <c r="J585" s="36"/>
      <c r="K585" s="37"/>
      <c r="L585" s="16">
        <f t="shared" si="19"/>
        <v>0</v>
      </c>
      <c r="M585" s="17">
        <f t="shared" si="20"/>
        <v>0</v>
      </c>
    </row>
    <row r="586" spans="2:13" x14ac:dyDescent="0.25">
      <c r="B586" s="33"/>
      <c r="C586" s="34"/>
      <c r="D586" s="34"/>
      <c r="F586"/>
      <c r="G586"/>
      <c r="H586" s="35"/>
      <c r="I586" s="35"/>
      <c r="J586" s="36"/>
      <c r="K586" s="37"/>
      <c r="L586" s="16">
        <f t="shared" si="19"/>
        <v>0</v>
      </c>
      <c r="M586" s="17">
        <f t="shared" si="20"/>
        <v>0</v>
      </c>
    </row>
    <row r="587" spans="2:13" x14ac:dyDescent="0.25">
      <c r="B587" s="33"/>
      <c r="C587" s="34"/>
      <c r="D587" s="34"/>
      <c r="F587"/>
      <c r="G587"/>
      <c r="H587" s="35"/>
      <c r="I587" s="35"/>
      <c r="J587" s="36"/>
      <c r="K587" s="37"/>
      <c r="L587" s="16">
        <f t="shared" si="19"/>
        <v>0</v>
      </c>
      <c r="M587" s="17">
        <f t="shared" si="20"/>
        <v>0</v>
      </c>
    </row>
    <row r="588" spans="2:13" x14ac:dyDescent="0.25">
      <c r="B588" s="33"/>
      <c r="C588" s="34"/>
      <c r="D588" s="34"/>
      <c r="F588"/>
      <c r="G588"/>
      <c r="H588" s="35"/>
      <c r="I588" s="35"/>
      <c r="J588" s="36"/>
      <c r="K588" s="37"/>
      <c r="L588" s="16">
        <f t="shared" si="19"/>
        <v>0</v>
      </c>
      <c r="M588" s="17">
        <f t="shared" si="20"/>
        <v>0</v>
      </c>
    </row>
    <row r="589" spans="2:13" x14ac:dyDescent="0.25">
      <c r="B589" s="33"/>
      <c r="C589" s="34"/>
      <c r="D589" s="34"/>
      <c r="F589"/>
      <c r="G589"/>
      <c r="H589" s="35"/>
      <c r="I589" s="35"/>
      <c r="J589" s="36"/>
      <c r="K589" s="37"/>
      <c r="L589" s="16">
        <f t="shared" si="19"/>
        <v>0</v>
      </c>
      <c r="M589" s="17">
        <f t="shared" si="20"/>
        <v>0</v>
      </c>
    </row>
    <row r="590" spans="2:13" x14ac:dyDescent="0.25">
      <c r="B590" s="33"/>
      <c r="C590" s="34"/>
      <c r="D590" s="34"/>
      <c r="F590"/>
      <c r="G590"/>
      <c r="H590" s="35"/>
      <c r="I590" s="35"/>
      <c r="J590" s="36"/>
      <c r="K590" s="37"/>
      <c r="L590" s="16">
        <f t="shared" si="19"/>
        <v>0</v>
      </c>
      <c r="M590" s="17">
        <f t="shared" si="20"/>
        <v>0</v>
      </c>
    </row>
    <row r="591" spans="2:13" x14ac:dyDescent="0.25">
      <c r="B591" s="33"/>
      <c r="C591" s="34"/>
      <c r="D591" s="34"/>
      <c r="F591"/>
      <c r="G591"/>
      <c r="H591" s="35"/>
      <c r="I591" s="35"/>
      <c r="J591" s="36"/>
      <c r="K591" s="37"/>
      <c r="L591" s="16">
        <f t="shared" si="19"/>
        <v>0</v>
      </c>
      <c r="M591" s="17">
        <f t="shared" si="20"/>
        <v>0</v>
      </c>
    </row>
    <row r="592" spans="2:13" x14ac:dyDescent="0.25">
      <c r="B592" s="33"/>
      <c r="C592" s="34"/>
      <c r="D592" s="34"/>
      <c r="F592"/>
      <c r="G592"/>
      <c r="H592" s="35"/>
      <c r="I592" s="35"/>
      <c r="J592" s="36"/>
      <c r="K592" s="37"/>
      <c r="L592" s="16">
        <f t="shared" si="19"/>
        <v>0</v>
      </c>
      <c r="M592" s="17">
        <f t="shared" si="20"/>
        <v>0</v>
      </c>
    </row>
    <row r="593" spans="2:13" x14ac:dyDescent="0.25">
      <c r="B593" s="33"/>
      <c r="C593" s="34"/>
      <c r="D593" s="34"/>
      <c r="F593"/>
      <c r="G593"/>
      <c r="H593" s="35"/>
      <c r="I593" s="35"/>
      <c r="J593" s="36"/>
      <c r="K593" s="37"/>
      <c r="L593" s="16">
        <f t="shared" si="19"/>
        <v>0</v>
      </c>
      <c r="M593" s="17">
        <f t="shared" si="20"/>
        <v>0</v>
      </c>
    </row>
    <row r="594" spans="2:13" x14ac:dyDescent="0.25">
      <c r="B594" s="33"/>
      <c r="C594" s="34"/>
      <c r="D594" s="34"/>
      <c r="F594"/>
      <c r="G594"/>
      <c r="H594" s="35"/>
      <c r="I594" s="35"/>
      <c r="J594" s="36"/>
      <c r="K594" s="37"/>
      <c r="L594" s="16">
        <f t="shared" si="19"/>
        <v>0</v>
      </c>
      <c r="M594" s="17">
        <f t="shared" si="20"/>
        <v>0</v>
      </c>
    </row>
    <row r="595" spans="2:13" x14ac:dyDescent="0.25">
      <c r="B595" s="33"/>
      <c r="C595" s="34"/>
      <c r="D595" s="34"/>
      <c r="F595"/>
      <c r="G595"/>
      <c r="H595" s="35"/>
      <c r="I595" s="35"/>
      <c r="J595" s="36"/>
      <c r="K595" s="37"/>
      <c r="L595" s="16">
        <f t="shared" si="19"/>
        <v>0</v>
      </c>
      <c r="M595" s="17">
        <f t="shared" si="20"/>
        <v>0</v>
      </c>
    </row>
    <row r="596" spans="2:13" x14ac:dyDescent="0.25">
      <c r="B596" s="33"/>
      <c r="C596" s="34"/>
      <c r="D596" s="34"/>
      <c r="F596"/>
      <c r="G596"/>
      <c r="H596" s="35"/>
      <c r="I596" s="35"/>
      <c r="J596" s="36"/>
      <c r="K596" s="37"/>
      <c r="L596" s="16">
        <f t="shared" si="19"/>
        <v>0</v>
      </c>
      <c r="M596" s="17">
        <f t="shared" si="20"/>
        <v>0</v>
      </c>
    </row>
    <row r="597" spans="2:13" x14ac:dyDescent="0.25">
      <c r="B597" s="33"/>
      <c r="C597" s="34"/>
      <c r="D597" s="34"/>
      <c r="F597"/>
      <c r="G597"/>
      <c r="H597" s="35"/>
      <c r="I597" s="35"/>
      <c r="J597" s="36"/>
      <c r="K597" s="37"/>
      <c r="L597" s="16">
        <f t="shared" si="19"/>
        <v>0</v>
      </c>
      <c r="M597" s="17">
        <f t="shared" si="20"/>
        <v>0</v>
      </c>
    </row>
    <row r="598" spans="2:13" x14ac:dyDescent="0.25">
      <c r="B598" s="33"/>
      <c r="C598" s="34"/>
      <c r="D598" s="34"/>
      <c r="F598"/>
      <c r="G598"/>
      <c r="H598" s="35"/>
      <c r="I598" s="35"/>
      <c r="J598" s="36"/>
      <c r="K598" s="37"/>
      <c r="L598" s="16">
        <f t="shared" si="19"/>
        <v>0</v>
      </c>
      <c r="M598" s="17">
        <f t="shared" si="20"/>
        <v>0</v>
      </c>
    </row>
    <row r="599" spans="2:13" x14ac:dyDescent="0.25">
      <c r="B599" s="33"/>
      <c r="C599" s="34"/>
      <c r="D599" s="34"/>
      <c r="F599"/>
      <c r="G599"/>
      <c r="H599" s="35"/>
      <c r="I599" s="35"/>
      <c r="J599" s="36"/>
      <c r="K599" s="37"/>
      <c r="L599" s="16">
        <f t="shared" si="19"/>
        <v>0</v>
      </c>
      <c r="M599" s="17">
        <f t="shared" si="20"/>
        <v>0</v>
      </c>
    </row>
    <row r="600" spans="2:13" x14ac:dyDescent="0.25">
      <c r="B600" s="33"/>
      <c r="C600" s="34"/>
      <c r="D600" s="34"/>
      <c r="F600"/>
      <c r="G600"/>
      <c r="H600" s="35"/>
      <c r="I600" s="35"/>
      <c r="J600" s="36"/>
      <c r="K600" s="37"/>
      <c r="L600" s="16">
        <f t="shared" si="19"/>
        <v>0</v>
      </c>
      <c r="M600" s="17">
        <f t="shared" si="20"/>
        <v>0</v>
      </c>
    </row>
    <row r="601" spans="2:13" x14ac:dyDescent="0.25">
      <c r="B601" s="33"/>
      <c r="C601" s="34"/>
      <c r="D601" s="34"/>
      <c r="F601"/>
      <c r="G601"/>
      <c r="H601" s="35"/>
      <c r="I601" s="35"/>
      <c r="J601" s="36"/>
      <c r="K601" s="37"/>
      <c r="L601" s="16">
        <f t="shared" si="19"/>
        <v>0</v>
      </c>
      <c r="M601" s="17">
        <f t="shared" si="20"/>
        <v>0</v>
      </c>
    </row>
    <row r="602" spans="2:13" x14ac:dyDescent="0.25">
      <c r="B602" s="33"/>
      <c r="C602" s="34"/>
      <c r="D602" s="34"/>
      <c r="F602"/>
      <c r="G602"/>
      <c r="H602" s="35"/>
      <c r="I602" s="35"/>
      <c r="J602" s="36"/>
      <c r="K602" s="37"/>
      <c r="L602" s="16">
        <f t="shared" si="19"/>
        <v>0</v>
      </c>
      <c r="M602" s="17">
        <f t="shared" si="20"/>
        <v>0</v>
      </c>
    </row>
    <row r="603" spans="2:13" x14ac:dyDescent="0.25">
      <c r="B603" s="33"/>
      <c r="C603" s="34"/>
      <c r="D603" s="34"/>
      <c r="F603"/>
      <c r="G603"/>
      <c r="H603" s="35"/>
      <c r="I603" s="35"/>
      <c r="J603" s="36"/>
      <c r="K603" s="37"/>
      <c r="L603" s="16">
        <f t="shared" si="19"/>
        <v>0</v>
      </c>
      <c r="M603" s="17">
        <f t="shared" si="20"/>
        <v>0</v>
      </c>
    </row>
    <row r="604" spans="2:13" x14ac:dyDescent="0.25">
      <c r="B604" s="33"/>
      <c r="C604" s="34"/>
      <c r="D604" s="34"/>
      <c r="F604"/>
      <c r="G604"/>
      <c r="H604" s="35"/>
      <c r="I604" s="35"/>
      <c r="J604" s="36"/>
      <c r="K604" s="37"/>
      <c r="L604" s="16">
        <f t="shared" si="19"/>
        <v>0</v>
      </c>
      <c r="M604" s="17">
        <f t="shared" si="20"/>
        <v>0</v>
      </c>
    </row>
    <row r="605" spans="2:13" x14ac:dyDescent="0.25">
      <c r="B605" s="33"/>
      <c r="C605" s="34"/>
      <c r="D605" s="34"/>
      <c r="F605"/>
      <c r="G605"/>
      <c r="H605" s="35"/>
      <c r="I605" s="35"/>
      <c r="J605" s="36"/>
      <c r="K605" s="37"/>
      <c r="L605" s="16">
        <f t="shared" si="19"/>
        <v>0</v>
      </c>
      <c r="M605" s="17">
        <f t="shared" si="20"/>
        <v>0</v>
      </c>
    </row>
    <row r="606" spans="2:13" x14ac:dyDescent="0.25">
      <c r="B606" s="33"/>
      <c r="C606" s="34"/>
      <c r="D606" s="34"/>
      <c r="F606"/>
      <c r="G606"/>
      <c r="H606" s="35"/>
      <c r="I606" s="35"/>
      <c r="J606" s="36"/>
      <c r="K606" s="37"/>
      <c r="L606" s="16">
        <f t="shared" si="19"/>
        <v>0</v>
      </c>
      <c r="M606" s="17">
        <f t="shared" si="20"/>
        <v>0</v>
      </c>
    </row>
    <row r="607" spans="2:13" x14ac:dyDescent="0.25">
      <c r="B607" s="33"/>
      <c r="C607" s="34"/>
      <c r="D607" s="34"/>
      <c r="F607"/>
      <c r="G607"/>
      <c r="H607" s="35"/>
      <c r="I607" s="35"/>
      <c r="J607" s="36"/>
      <c r="K607" s="37"/>
      <c r="L607" s="16">
        <f t="shared" si="19"/>
        <v>0</v>
      </c>
      <c r="M607" s="17">
        <f t="shared" si="20"/>
        <v>0</v>
      </c>
    </row>
    <row r="608" spans="2:13" x14ac:dyDescent="0.25">
      <c r="B608" s="33"/>
      <c r="C608" s="34"/>
      <c r="D608" s="34"/>
      <c r="F608"/>
      <c r="G608"/>
      <c r="H608" s="35"/>
      <c r="I608" s="35"/>
      <c r="J608" s="36"/>
      <c r="K608" s="37"/>
      <c r="L608" s="16">
        <f t="shared" si="19"/>
        <v>0</v>
      </c>
      <c r="M608" s="17">
        <f t="shared" si="20"/>
        <v>0</v>
      </c>
    </row>
    <row r="609" spans="2:13" x14ac:dyDescent="0.25">
      <c r="B609" s="33"/>
      <c r="C609" s="34"/>
      <c r="D609" s="34"/>
      <c r="F609"/>
      <c r="G609"/>
      <c r="H609" s="35"/>
      <c r="I609" s="35"/>
      <c r="J609" s="36"/>
      <c r="K609" s="37"/>
      <c r="L609" s="16">
        <f t="shared" si="19"/>
        <v>0</v>
      </c>
      <c r="M609" s="17">
        <f t="shared" si="20"/>
        <v>0</v>
      </c>
    </row>
    <row r="610" spans="2:13" x14ac:dyDescent="0.25">
      <c r="B610" s="33"/>
      <c r="C610" s="34"/>
      <c r="D610" s="34"/>
      <c r="F610"/>
      <c r="G610"/>
      <c r="H610" s="35"/>
      <c r="I610" s="35"/>
      <c r="J610" s="36"/>
      <c r="K610" s="37"/>
      <c r="L610" s="16">
        <f t="shared" si="19"/>
        <v>0</v>
      </c>
      <c r="M610" s="17">
        <f t="shared" si="20"/>
        <v>0</v>
      </c>
    </row>
    <row r="611" spans="2:13" x14ac:dyDescent="0.25">
      <c r="B611" s="33"/>
      <c r="C611" s="34"/>
      <c r="D611" s="34"/>
      <c r="F611"/>
      <c r="G611"/>
      <c r="H611" s="35"/>
      <c r="I611" s="35"/>
      <c r="J611" s="36"/>
      <c r="K611" s="37"/>
      <c r="L611" s="16">
        <f t="shared" si="19"/>
        <v>0</v>
      </c>
      <c r="M611" s="17">
        <f t="shared" si="20"/>
        <v>0</v>
      </c>
    </row>
    <row r="612" spans="2:13" x14ac:dyDescent="0.25">
      <c r="B612" s="33"/>
      <c r="C612" s="34"/>
      <c r="D612" s="34"/>
      <c r="F612"/>
      <c r="G612"/>
      <c r="H612" s="35"/>
      <c r="I612" s="35"/>
      <c r="J612" s="36"/>
      <c r="K612" s="37"/>
      <c r="L612" s="16">
        <f t="shared" si="19"/>
        <v>0</v>
      </c>
      <c r="M612" s="17">
        <f t="shared" si="20"/>
        <v>0</v>
      </c>
    </row>
    <row r="613" spans="2:13" x14ac:dyDescent="0.25">
      <c r="B613" s="33"/>
      <c r="C613" s="34"/>
      <c r="D613" s="34"/>
      <c r="F613"/>
      <c r="G613"/>
      <c r="H613" s="35"/>
      <c r="I613" s="35"/>
      <c r="J613" s="36"/>
      <c r="K613" s="37"/>
      <c r="L613" s="16">
        <f t="shared" si="19"/>
        <v>0</v>
      </c>
      <c r="M613" s="17">
        <f t="shared" si="20"/>
        <v>0</v>
      </c>
    </row>
    <row r="614" spans="2:13" x14ac:dyDescent="0.25">
      <c r="B614" s="33"/>
      <c r="C614" s="34"/>
      <c r="D614" s="34"/>
      <c r="F614"/>
      <c r="G614"/>
      <c r="H614" s="35"/>
      <c r="I614" s="35"/>
      <c r="J614" s="36"/>
      <c r="K614" s="37"/>
      <c r="L614" s="16">
        <f t="shared" si="19"/>
        <v>0</v>
      </c>
      <c r="M614" s="17">
        <f t="shared" si="20"/>
        <v>0</v>
      </c>
    </row>
    <row r="615" spans="2:13" x14ac:dyDescent="0.25">
      <c r="B615" s="33"/>
      <c r="C615" s="34"/>
      <c r="D615" s="34"/>
      <c r="F615"/>
      <c r="G615"/>
      <c r="H615" s="35"/>
      <c r="I615" s="35"/>
      <c r="J615" s="36"/>
      <c r="K615" s="37"/>
      <c r="L615" s="16">
        <f t="shared" si="19"/>
        <v>0</v>
      </c>
      <c r="M615" s="17">
        <f t="shared" si="20"/>
        <v>0</v>
      </c>
    </row>
    <row r="616" spans="2:13" x14ac:dyDescent="0.25">
      <c r="B616" s="33"/>
      <c r="C616" s="34"/>
      <c r="D616" s="34"/>
      <c r="F616"/>
      <c r="G616"/>
      <c r="H616" s="35"/>
      <c r="I616" s="35"/>
      <c r="J616" s="36"/>
      <c r="K616" s="37"/>
      <c r="L616" s="16">
        <f t="shared" si="19"/>
        <v>0</v>
      </c>
      <c r="M616" s="17">
        <f t="shared" si="20"/>
        <v>0</v>
      </c>
    </row>
    <row r="617" spans="2:13" x14ac:dyDescent="0.25">
      <c r="B617" s="33"/>
      <c r="C617" s="34"/>
      <c r="D617" s="34"/>
      <c r="F617"/>
      <c r="G617"/>
      <c r="H617" s="35"/>
      <c r="I617" s="35"/>
      <c r="J617" s="36"/>
      <c r="K617" s="37"/>
      <c r="L617" s="16">
        <f t="shared" si="19"/>
        <v>0</v>
      </c>
      <c r="M617" s="17">
        <f t="shared" si="20"/>
        <v>0</v>
      </c>
    </row>
    <row r="618" spans="2:13" x14ac:dyDescent="0.25">
      <c r="B618" s="33"/>
      <c r="C618" s="34"/>
      <c r="D618" s="34"/>
      <c r="F618"/>
      <c r="G618"/>
      <c r="H618" s="35"/>
      <c r="I618" s="35"/>
      <c r="J618" s="36"/>
      <c r="K618" s="37"/>
      <c r="L618" s="16">
        <f t="shared" si="19"/>
        <v>0</v>
      </c>
      <c r="M618" s="17">
        <f t="shared" si="20"/>
        <v>0</v>
      </c>
    </row>
    <row r="619" spans="2:13" x14ac:dyDescent="0.25">
      <c r="B619" s="33"/>
      <c r="C619" s="34"/>
      <c r="D619" s="34"/>
      <c r="F619"/>
      <c r="G619"/>
      <c r="H619" s="35"/>
      <c r="I619" s="35"/>
      <c r="J619" s="36"/>
      <c r="K619" s="37"/>
      <c r="L619" s="16">
        <f t="shared" si="19"/>
        <v>0</v>
      </c>
      <c r="M619" s="17">
        <f t="shared" si="20"/>
        <v>0</v>
      </c>
    </row>
    <row r="620" spans="2:13" x14ac:dyDescent="0.25">
      <c r="B620" s="33"/>
      <c r="C620" s="34"/>
      <c r="D620" s="34"/>
      <c r="F620"/>
      <c r="G620"/>
      <c r="H620" s="35"/>
      <c r="I620" s="35"/>
      <c r="J620" s="36"/>
      <c r="K620" s="37"/>
      <c r="L620" s="16">
        <f t="shared" si="19"/>
        <v>0</v>
      </c>
      <c r="M620" s="17">
        <f t="shared" si="20"/>
        <v>0</v>
      </c>
    </row>
    <row r="621" spans="2:13" x14ac:dyDescent="0.25">
      <c r="B621" s="33"/>
      <c r="C621" s="34"/>
      <c r="D621" s="34"/>
      <c r="F621"/>
      <c r="G621"/>
      <c r="H621" s="35"/>
      <c r="I621" s="35"/>
      <c r="J621" s="36"/>
      <c r="K621" s="37"/>
      <c r="L621" s="16">
        <f t="shared" si="19"/>
        <v>0</v>
      </c>
      <c r="M621" s="17">
        <f t="shared" si="20"/>
        <v>0</v>
      </c>
    </row>
    <row r="622" spans="2:13" x14ac:dyDescent="0.25">
      <c r="B622" s="33"/>
      <c r="C622" s="34"/>
      <c r="D622" s="34"/>
      <c r="F622"/>
      <c r="G622"/>
      <c r="H622" s="35"/>
      <c r="I622" s="35"/>
      <c r="J622" s="36"/>
      <c r="K622" s="37"/>
      <c r="L622" s="16">
        <f t="shared" si="19"/>
        <v>0</v>
      </c>
      <c r="M622" s="17">
        <f t="shared" si="20"/>
        <v>0</v>
      </c>
    </row>
    <row r="623" spans="2:13" x14ac:dyDescent="0.25">
      <c r="B623" s="33"/>
      <c r="C623" s="34"/>
      <c r="D623" s="34"/>
      <c r="F623"/>
      <c r="G623"/>
      <c r="H623" s="35"/>
      <c r="I623" s="35"/>
      <c r="J623" s="36"/>
      <c r="K623" s="37"/>
      <c r="L623" s="16">
        <f t="shared" si="19"/>
        <v>0</v>
      </c>
      <c r="M623" s="17">
        <f t="shared" si="20"/>
        <v>0</v>
      </c>
    </row>
    <row r="624" spans="2:13" x14ac:dyDescent="0.25">
      <c r="B624" s="33"/>
      <c r="C624" s="34"/>
      <c r="D624" s="34"/>
      <c r="F624"/>
      <c r="G624"/>
      <c r="H624" s="35"/>
      <c r="I624" s="35"/>
      <c r="J624" s="36"/>
      <c r="K624" s="37"/>
      <c r="L624" s="16">
        <f t="shared" si="19"/>
        <v>0</v>
      </c>
      <c r="M624" s="17">
        <f t="shared" si="20"/>
        <v>0</v>
      </c>
    </row>
    <row r="625" spans="2:13" x14ac:dyDescent="0.25">
      <c r="B625" s="33"/>
      <c r="C625" s="34"/>
      <c r="D625" s="34"/>
      <c r="F625"/>
      <c r="G625"/>
      <c r="H625" s="35"/>
      <c r="I625" s="35"/>
      <c r="J625" s="36"/>
      <c r="K625" s="37"/>
      <c r="L625" s="16">
        <f t="shared" si="19"/>
        <v>0</v>
      </c>
      <c r="M625" s="17">
        <f t="shared" si="20"/>
        <v>0</v>
      </c>
    </row>
    <row r="626" spans="2:13" x14ac:dyDescent="0.25">
      <c r="B626" s="33"/>
      <c r="C626" s="34"/>
      <c r="D626" s="34"/>
      <c r="F626"/>
      <c r="G626"/>
      <c r="H626" s="35"/>
      <c r="I626" s="35"/>
      <c r="J626" s="36"/>
      <c r="K626" s="37"/>
      <c r="L626" s="16">
        <f t="shared" si="19"/>
        <v>0</v>
      </c>
      <c r="M626" s="17">
        <f t="shared" si="20"/>
        <v>0</v>
      </c>
    </row>
    <row r="627" spans="2:13" x14ac:dyDescent="0.25">
      <c r="B627" s="33"/>
      <c r="C627" s="34"/>
      <c r="D627" s="34"/>
      <c r="F627"/>
      <c r="G627"/>
      <c r="H627" s="35"/>
      <c r="I627" s="35"/>
      <c r="J627" s="36"/>
      <c r="K627" s="37"/>
      <c r="L627" s="16">
        <f t="shared" si="19"/>
        <v>0</v>
      </c>
      <c r="M627" s="17">
        <f t="shared" si="20"/>
        <v>0</v>
      </c>
    </row>
    <row r="628" spans="2:13" x14ac:dyDescent="0.25">
      <c r="B628" s="33"/>
      <c r="C628" s="34"/>
      <c r="D628" s="34"/>
      <c r="F628"/>
      <c r="G628"/>
      <c r="H628" s="35"/>
      <c r="I628" s="35"/>
      <c r="J628" s="36"/>
      <c r="K628" s="37"/>
      <c r="L628" s="16">
        <f t="shared" si="19"/>
        <v>0</v>
      </c>
      <c r="M628" s="17">
        <f t="shared" si="20"/>
        <v>0</v>
      </c>
    </row>
    <row r="629" spans="2:13" x14ac:dyDescent="0.25">
      <c r="B629" s="33"/>
      <c r="C629" s="34"/>
      <c r="D629" s="34"/>
      <c r="F629"/>
      <c r="G629"/>
      <c r="H629" s="35"/>
      <c r="I629" s="35"/>
      <c r="J629" s="36"/>
      <c r="K629" s="37"/>
      <c r="L629" s="16">
        <f t="shared" si="19"/>
        <v>0</v>
      </c>
      <c r="M629" s="17">
        <f t="shared" si="20"/>
        <v>0</v>
      </c>
    </row>
    <row r="630" spans="2:13" x14ac:dyDescent="0.25">
      <c r="B630" s="33"/>
      <c r="C630" s="34"/>
      <c r="D630" s="34"/>
      <c r="F630"/>
      <c r="G630"/>
      <c r="H630" s="35"/>
      <c r="I630" s="35"/>
      <c r="J630" s="36"/>
      <c r="K630" s="37"/>
      <c r="L630" s="16">
        <f t="shared" si="19"/>
        <v>0</v>
      </c>
      <c r="M630" s="17">
        <f t="shared" si="20"/>
        <v>0</v>
      </c>
    </row>
    <row r="631" spans="2:13" x14ac:dyDescent="0.25">
      <c r="B631" s="33"/>
      <c r="C631" s="34"/>
      <c r="D631" s="34"/>
      <c r="F631"/>
      <c r="G631"/>
      <c r="H631" s="35"/>
      <c r="I631" s="35"/>
      <c r="J631" s="36"/>
      <c r="K631" s="37"/>
      <c r="L631" s="16">
        <f t="shared" si="19"/>
        <v>0</v>
      </c>
      <c r="M631" s="17">
        <f t="shared" si="20"/>
        <v>0</v>
      </c>
    </row>
    <row r="632" spans="2:13" x14ac:dyDescent="0.25">
      <c r="B632" s="33"/>
      <c r="C632" s="34"/>
      <c r="D632" s="34"/>
      <c r="F632"/>
      <c r="G632"/>
      <c r="H632" s="35"/>
      <c r="I632" s="35"/>
      <c r="J632" s="36"/>
      <c r="K632" s="37"/>
      <c r="L632" s="16">
        <f t="shared" si="19"/>
        <v>0</v>
      </c>
      <c r="M632" s="17">
        <f t="shared" si="20"/>
        <v>0</v>
      </c>
    </row>
    <row r="633" spans="2:13" x14ac:dyDescent="0.25">
      <c r="B633" s="33"/>
      <c r="C633" s="34"/>
      <c r="D633" s="34"/>
      <c r="F633"/>
      <c r="G633"/>
      <c r="H633" s="35"/>
      <c r="I633" s="35"/>
      <c r="J633" s="36"/>
      <c r="K633" s="37"/>
      <c r="L633" s="16">
        <f t="shared" si="19"/>
        <v>0</v>
      </c>
      <c r="M633" s="17">
        <f t="shared" si="20"/>
        <v>0</v>
      </c>
    </row>
    <row r="634" spans="2:13" x14ac:dyDescent="0.25">
      <c r="B634" s="33"/>
      <c r="C634" s="34"/>
      <c r="D634" s="34"/>
      <c r="F634"/>
      <c r="G634"/>
      <c r="H634" s="35"/>
      <c r="I634" s="35"/>
      <c r="J634" s="36"/>
      <c r="K634" s="37"/>
      <c r="L634" s="16">
        <f t="shared" si="19"/>
        <v>0</v>
      </c>
      <c r="M634" s="17">
        <f t="shared" si="20"/>
        <v>0</v>
      </c>
    </row>
    <row r="635" spans="2:13" x14ac:dyDescent="0.25">
      <c r="B635" s="33"/>
      <c r="C635" s="34"/>
      <c r="D635" s="34"/>
      <c r="F635"/>
      <c r="G635"/>
      <c r="H635" s="35"/>
      <c r="I635" s="35"/>
      <c r="J635" s="36"/>
      <c r="K635" s="37"/>
      <c r="L635" s="16">
        <f t="shared" si="19"/>
        <v>0</v>
      </c>
      <c r="M635" s="17">
        <f t="shared" si="20"/>
        <v>0</v>
      </c>
    </row>
    <row r="636" spans="2:13" x14ac:dyDescent="0.25">
      <c r="B636" s="33"/>
      <c r="C636" s="34"/>
      <c r="D636" s="34"/>
      <c r="F636"/>
      <c r="G636"/>
      <c r="H636" s="35"/>
      <c r="I636" s="35"/>
      <c r="J636" s="36"/>
      <c r="K636" s="37"/>
      <c r="L636" s="16">
        <f t="shared" si="19"/>
        <v>0</v>
      </c>
      <c r="M636" s="17">
        <f t="shared" si="20"/>
        <v>0</v>
      </c>
    </row>
    <row r="637" spans="2:13" x14ac:dyDescent="0.25">
      <c r="B637" s="40"/>
      <c r="C637" s="41"/>
      <c r="D637" s="41"/>
      <c r="E637" s="42"/>
      <c r="F637" s="15"/>
      <c r="G637" s="15"/>
      <c r="H637" s="43"/>
      <c r="I637" s="43"/>
      <c r="J637" s="22"/>
      <c r="K637" s="37"/>
      <c r="L637" s="16">
        <f t="shared" si="19"/>
        <v>0</v>
      </c>
      <c r="M637" s="17">
        <f t="shared" si="20"/>
        <v>0</v>
      </c>
    </row>
    <row r="638" spans="2:13" x14ac:dyDescent="0.25">
      <c r="B638" s="40"/>
      <c r="C638" s="41"/>
      <c r="D638" s="41"/>
      <c r="E638" s="42"/>
      <c r="F638" s="15"/>
      <c r="G638" s="15"/>
      <c r="H638" s="43"/>
      <c r="I638" s="43"/>
      <c r="J638" s="22"/>
      <c r="K638" s="37"/>
      <c r="L638" s="16">
        <f t="shared" si="19"/>
        <v>0</v>
      </c>
      <c r="M638" s="17">
        <f t="shared" si="20"/>
        <v>0</v>
      </c>
    </row>
    <row r="639" spans="2:13" x14ac:dyDescent="0.25">
      <c r="B639" s="40"/>
      <c r="C639" s="41"/>
      <c r="D639" s="41"/>
      <c r="E639" s="42"/>
      <c r="F639" s="15"/>
      <c r="G639" s="15"/>
      <c r="H639" s="43"/>
      <c r="I639" s="43"/>
      <c r="J639" s="22"/>
      <c r="K639" s="37"/>
      <c r="L639" s="16">
        <f t="shared" si="19"/>
        <v>0</v>
      </c>
      <c r="M639" s="17">
        <f t="shared" si="20"/>
        <v>0</v>
      </c>
    </row>
    <row r="640" spans="2:13" x14ac:dyDescent="0.25">
      <c r="B640" s="40"/>
      <c r="C640" s="41"/>
      <c r="D640" s="41"/>
      <c r="E640" s="42"/>
      <c r="F640" s="15"/>
      <c r="G640" s="15"/>
      <c r="H640" s="43"/>
      <c r="I640" s="43"/>
      <c r="J640" s="22"/>
      <c r="K640" s="37"/>
      <c r="L640" s="16">
        <f t="shared" si="19"/>
        <v>0</v>
      </c>
      <c r="M640" s="17">
        <f t="shared" si="20"/>
        <v>0</v>
      </c>
    </row>
    <row r="641" spans="2:13" x14ac:dyDescent="0.25">
      <c r="B641" s="40"/>
      <c r="C641" s="41"/>
      <c r="D641" s="41"/>
      <c r="E641" s="42"/>
      <c r="F641" s="15"/>
      <c r="G641" s="15"/>
      <c r="H641" s="43"/>
      <c r="I641" s="43"/>
      <c r="J641" s="22"/>
      <c r="K641" s="37"/>
      <c r="L641" s="16">
        <f t="shared" si="19"/>
        <v>0</v>
      </c>
      <c r="M641" s="17">
        <f t="shared" si="20"/>
        <v>0</v>
      </c>
    </row>
    <row r="642" spans="2:13" x14ac:dyDescent="0.25">
      <c r="B642" s="40"/>
      <c r="C642" s="41"/>
      <c r="D642" s="41"/>
      <c r="E642" s="42"/>
      <c r="F642" s="15"/>
      <c r="G642" s="15"/>
      <c r="H642" s="43"/>
      <c r="I642" s="43"/>
      <c r="J642" s="22"/>
      <c r="K642" s="37"/>
      <c r="L642" s="16">
        <f t="shared" si="19"/>
        <v>0</v>
      </c>
      <c r="M642" s="17">
        <f t="shared" si="20"/>
        <v>0</v>
      </c>
    </row>
    <row r="643" spans="2:13" x14ac:dyDescent="0.25">
      <c r="B643" s="40"/>
      <c r="C643" s="41"/>
      <c r="D643" s="41"/>
      <c r="E643" s="42"/>
      <c r="F643" s="15"/>
      <c r="G643" s="15"/>
      <c r="H643" s="43"/>
      <c r="I643" s="43"/>
      <c r="J643" s="22"/>
      <c r="K643" s="37"/>
      <c r="L643" s="16">
        <f t="shared" ref="L643:L694" si="21">K643*G643</f>
        <v>0</v>
      </c>
      <c r="M643" s="17">
        <f t="shared" si="20"/>
        <v>0</v>
      </c>
    </row>
    <row r="644" spans="2:13" x14ac:dyDescent="0.25">
      <c r="B644" s="40"/>
      <c r="C644" s="41"/>
      <c r="D644" s="41"/>
      <c r="E644" s="42"/>
      <c r="F644" s="15"/>
      <c r="G644" s="15"/>
      <c r="H644" s="43"/>
      <c r="I644" s="43"/>
      <c r="J644" s="22"/>
      <c r="K644" s="37"/>
      <c r="L644" s="16">
        <f t="shared" si="21"/>
        <v>0</v>
      </c>
      <c r="M644" s="17">
        <f t="shared" si="20"/>
        <v>0</v>
      </c>
    </row>
    <row r="645" spans="2:13" x14ac:dyDescent="0.25">
      <c r="B645" s="40"/>
      <c r="C645" s="41"/>
      <c r="D645" s="41"/>
      <c r="E645" s="42"/>
      <c r="F645" s="15"/>
      <c r="G645" s="15"/>
      <c r="H645" s="43"/>
      <c r="I645" s="43"/>
      <c r="J645" s="22"/>
      <c r="K645" s="37"/>
      <c r="L645" s="16">
        <f t="shared" si="21"/>
        <v>0</v>
      </c>
      <c r="M645" s="17">
        <f t="shared" ref="M645:M694" si="22">IF(L645="","",-L645*H645)</f>
        <v>0</v>
      </c>
    </row>
    <row r="646" spans="2:13" x14ac:dyDescent="0.25">
      <c r="B646" s="40"/>
      <c r="C646" s="41"/>
      <c r="D646" s="41"/>
      <c r="E646" s="42"/>
      <c r="F646" s="15"/>
      <c r="G646" s="15"/>
      <c r="H646" s="43"/>
      <c r="I646" s="43"/>
      <c r="J646" s="22"/>
      <c r="K646" s="37"/>
      <c r="L646" s="16">
        <f t="shared" si="21"/>
        <v>0</v>
      </c>
      <c r="M646" s="17">
        <f t="shared" si="22"/>
        <v>0</v>
      </c>
    </row>
    <row r="647" spans="2:13" x14ac:dyDescent="0.25">
      <c r="B647" s="40"/>
      <c r="C647" s="41"/>
      <c r="D647" s="41"/>
      <c r="E647" s="42"/>
      <c r="F647" s="15"/>
      <c r="G647" s="15"/>
      <c r="H647" s="43"/>
      <c r="I647" s="43"/>
      <c r="J647" s="22"/>
      <c r="K647" s="37"/>
      <c r="L647" s="16">
        <f t="shared" si="21"/>
        <v>0</v>
      </c>
      <c r="M647" s="17">
        <f t="shared" si="22"/>
        <v>0</v>
      </c>
    </row>
    <row r="648" spans="2:13" x14ac:dyDescent="0.25">
      <c r="B648" s="40"/>
      <c r="C648" s="41"/>
      <c r="D648" s="41"/>
      <c r="E648" s="42"/>
      <c r="F648" s="15"/>
      <c r="G648" s="15"/>
      <c r="H648" s="43"/>
      <c r="I648" s="43"/>
      <c r="J648" s="22"/>
      <c r="K648" s="37"/>
      <c r="L648" s="16">
        <f t="shared" si="21"/>
        <v>0</v>
      </c>
      <c r="M648" s="17">
        <f t="shared" si="22"/>
        <v>0</v>
      </c>
    </row>
    <row r="649" spans="2:13" x14ac:dyDescent="0.25">
      <c r="B649" s="40"/>
      <c r="C649" s="41"/>
      <c r="D649" s="41"/>
      <c r="E649" s="42"/>
      <c r="F649" s="15"/>
      <c r="G649" s="15"/>
      <c r="H649" s="43"/>
      <c r="I649" s="43"/>
      <c r="J649" s="22"/>
      <c r="K649" s="37"/>
      <c r="L649" s="16">
        <f t="shared" si="21"/>
        <v>0</v>
      </c>
      <c r="M649" s="17">
        <f t="shared" si="22"/>
        <v>0</v>
      </c>
    </row>
    <row r="650" spans="2:13" x14ac:dyDescent="0.25">
      <c r="B650" s="40"/>
      <c r="C650" s="41"/>
      <c r="D650" s="41"/>
      <c r="E650" s="42"/>
      <c r="F650" s="15"/>
      <c r="G650" s="15"/>
      <c r="H650" s="43"/>
      <c r="I650" s="43"/>
      <c r="J650" s="22"/>
      <c r="K650" s="37"/>
      <c r="L650" s="16">
        <f t="shared" si="21"/>
        <v>0</v>
      </c>
      <c r="M650" s="17">
        <f t="shared" si="22"/>
        <v>0</v>
      </c>
    </row>
    <row r="651" spans="2:13" x14ac:dyDescent="0.25">
      <c r="B651" s="40"/>
      <c r="C651" s="41"/>
      <c r="D651" s="41"/>
      <c r="E651" s="42"/>
      <c r="F651" s="15"/>
      <c r="G651" s="15"/>
      <c r="H651" s="43"/>
      <c r="I651" s="43"/>
      <c r="J651" s="22"/>
      <c r="K651" s="37"/>
      <c r="L651" s="16">
        <f t="shared" si="21"/>
        <v>0</v>
      </c>
      <c r="M651" s="17">
        <f t="shared" si="22"/>
        <v>0</v>
      </c>
    </row>
    <row r="652" spans="2:13" x14ac:dyDescent="0.25">
      <c r="B652" s="40"/>
      <c r="C652" s="41"/>
      <c r="D652" s="41"/>
      <c r="E652" s="42"/>
      <c r="F652" s="15"/>
      <c r="G652" s="15"/>
      <c r="H652" s="43"/>
      <c r="I652" s="43"/>
      <c r="J652" s="22"/>
      <c r="K652" s="37"/>
      <c r="L652" s="16">
        <f t="shared" si="21"/>
        <v>0</v>
      </c>
      <c r="M652" s="17">
        <f t="shared" si="22"/>
        <v>0</v>
      </c>
    </row>
    <row r="653" spans="2:13" x14ac:dyDescent="0.25">
      <c r="B653" s="33"/>
      <c r="C653" s="34"/>
      <c r="D653" s="34"/>
      <c r="F653"/>
      <c r="G653"/>
      <c r="H653" s="35"/>
      <c r="I653" s="35"/>
      <c r="J653" s="22"/>
      <c r="K653" s="37"/>
      <c r="L653" s="16">
        <f t="shared" si="21"/>
        <v>0</v>
      </c>
      <c r="M653" s="17">
        <f t="shared" si="22"/>
        <v>0</v>
      </c>
    </row>
    <row r="654" spans="2:13" x14ac:dyDescent="0.25">
      <c r="B654" s="33"/>
      <c r="C654" s="34"/>
      <c r="D654" s="34"/>
      <c r="F654"/>
      <c r="G654"/>
      <c r="H654" s="35"/>
      <c r="I654" s="35"/>
      <c r="J654" s="22"/>
      <c r="K654" s="37"/>
      <c r="L654" s="16">
        <f t="shared" si="21"/>
        <v>0</v>
      </c>
      <c r="M654" s="17">
        <f t="shared" si="22"/>
        <v>0</v>
      </c>
    </row>
    <row r="655" spans="2:13" x14ac:dyDescent="0.25">
      <c r="B655" s="33"/>
      <c r="C655" s="34"/>
      <c r="D655" s="34"/>
      <c r="F655"/>
      <c r="G655"/>
      <c r="H655" s="35"/>
      <c r="I655" s="35"/>
      <c r="J655" s="22"/>
      <c r="K655" s="37"/>
      <c r="L655" s="16">
        <f t="shared" si="21"/>
        <v>0</v>
      </c>
      <c r="M655" s="17">
        <f t="shared" si="22"/>
        <v>0</v>
      </c>
    </row>
    <row r="656" spans="2:13" x14ac:dyDescent="0.25">
      <c r="B656" s="33"/>
      <c r="C656" s="34"/>
      <c r="D656" s="34"/>
      <c r="F656"/>
      <c r="G656"/>
      <c r="H656" s="35"/>
      <c r="I656" s="35"/>
      <c r="J656" s="22"/>
      <c r="K656" s="37"/>
      <c r="L656" s="16">
        <f t="shared" si="21"/>
        <v>0</v>
      </c>
      <c r="M656" s="17">
        <f t="shared" si="22"/>
        <v>0</v>
      </c>
    </row>
    <row r="657" spans="2:13" x14ac:dyDescent="0.25">
      <c r="B657" s="33"/>
      <c r="C657" s="34"/>
      <c r="D657" s="34"/>
      <c r="F657"/>
      <c r="G657"/>
      <c r="H657" s="35"/>
      <c r="I657" s="35"/>
      <c r="J657" s="22"/>
      <c r="K657" s="37"/>
      <c r="L657" s="16">
        <f t="shared" si="21"/>
        <v>0</v>
      </c>
      <c r="M657" s="17">
        <f t="shared" si="22"/>
        <v>0</v>
      </c>
    </row>
    <row r="658" spans="2:13" x14ac:dyDescent="0.25">
      <c r="B658" s="33"/>
      <c r="C658" s="34"/>
      <c r="D658" s="34"/>
      <c r="F658"/>
      <c r="G658"/>
      <c r="H658" s="35"/>
      <c r="I658" s="35"/>
      <c r="J658" s="22"/>
      <c r="K658" s="37"/>
      <c r="L658" s="16">
        <f t="shared" si="21"/>
        <v>0</v>
      </c>
      <c r="M658" s="17">
        <f t="shared" si="22"/>
        <v>0</v>
      </c>
    </row>
    <row r="659" spans="2:13" x14ac:dyDescent="0.25">
      <c r="B659" s="33"/>
      <c r="C659" s="34"/>
      <c r="D659" s="34"/>
      <c r="F659"/>
      <c r="G659"/>
      <c r="H659" s="35"/>
      <c r="I659" s="35"/>
      <c r="J659" s="22"/>
      <c r="K659" s="37"/>
      <c r="L659" s="16">
        <f t="shared" si="21"/>
        <v>0</v>
      </c>
      <c r="M659" s="17">
        <f t="shared" si="22"/>
        <v>0</v>
      </c>
    </row>
    <row r="660" spans="2:13" x14ac:dyDescent="0.25">
      <c r="B660" s="33"/>
      <c r="C660" s="34"/>
      <c r="D660" s="34"/>
      <c r="F660"/>
      <c r="G660"/>
      <c r="H660" s="35"/>
      <c r="I660" s="35"/>
      <c r="J660" s="36"/>
      <c r="K660" s="37"/>
      <c r="L660" s="16">
        <f t="shared" si="21"/>
        <v>0</v>
      </c>
      <c r="M660" s="17">
        <f t="shared" si="22"/>
        <v>0</v>
      </c>
    </row>
    <row r="661" spans="2:13" x14ac:dyDescent="0.25">
      <c r="B661" s="33"/>
      <c r="C661" s="34"/>
      <c r="D661" s="34"/>
      <c r="F661"/>
      <c r="G661"/>
      <c r="H661" s="35"/>
      <c r="I661" s="35"/>
      <c r="J661" s="36"/>
      <c r="K661" s="37"/>
      <c r="L661" s="16">
        <f t="shared" si="21"/>
        <v>0</v>
      </c>
      <c r="M661" s="17">
        <f t="shared" si="22"/>
        <v>0</v>
      </c>
    </row>
    <row r="662" spans="2:13" x14ac:dyDescent="0.25">
      <c r="B662" s="33"/>
      <c r="C662" s="34"/>
      <c r="D662" s="34"/>
      <c r="F662"/>
      <c r="G662"/>
      <c r="H662" s="35"/>
      <c r="I662" s="35"/>
      <c r="J662" s="36"/>
      <c r="K662" s="37"/>
      <c r="L662" s="16">
        <f t="shared" si="21"/>
        <v>0</v>
      </c>
      <c r="M662" s="17">
        <f t="shared" si="22"/>
        <v>0</v>
      </c>
    </row>
    <row r="663" spans="2:13" x14ac:dyDescent="0.25">
      <c r="B663" s="33"/>
      <c r="C663" s="34"/>
      <c r="D663" s="34"/>
      <c r="F663"/>
      <c r="G663"/>
      <c r="H663" s="35"/>
      <c r="I663" s="35"/>
      <c r="J663" s="36"/>
      <c r="K663" s="37"/>
      <c r="L663" s="16">
        <f t="shared" si="21"/>
        <v>0</v>
      </c>
      <c r="M663" s="17">
        <f t="shared" si="22"/>
        <v>0</v>
      </c>
    </row>
    <row r="664" spans="2:13" x14ac:dyDescent="0.25">
      <c r="B664" s="33"/>
      <c r="C664" s="34"/>
      <c r="D664" s="34"/>
      <c r="F664"/>
      <c r="G664"/>
      <c r="H664" s="35"/>
      <c r="I664" s="35"/>
      <c r="J664" s="36"/>
      <c r="K664" s="37"/>
      <c r="L664" s="16">
        <f t="shared" si="21"/>
        <v>0</v>
      </c>
      <c r="M664" s="17">
        <f t="shared" si="22"/>
        <v>0</v>
      </c>
    </row>
    <row r="665" spans="2:13" x14ac:dyDescent="0.25">
      <c r="B665" s="33"/>
      <c r="C665" s="34"/>
      <c r="D665" s="34"/>
      <c r="F665"/>
      <c r="G665"/>
      <c r="H665" s="35"/>
      <c r="I665" s="35"/>
      <c r="J665" s="36"/>
      <c r="K665" s="37"/>
      <c r="L665" s="16">
        <f t="shared" si="21"/>
        <v>0</v>
      </c>
      <c r="M665" s="17">
        <f t="shared" si="22"/>
        <v>0</v>
      </c>
    </row>
    <row r="666" spans="2:13" x14ac:dyDescent="0.25">
      <c r="B666" s="33"/>
      <c r="C666" s="34"/>
      <c r="D666" s="34"/>
      <c r="F666"/>
      <c r="G666"/>
      <c r="H666" s="35"/>
      <c r="I666" s="35"/>
      <c r="J666" s="36"/>
      <c r="K666" s="37"/>
      <c r="L666" s="16">
        <f t="shared" si="21"/>
        <v>0</v>
      </c>
      <c r="M666" s="17">
        <f t="shared" si="22"/>
        <v>0</v>
      </c>
    </row>
    <row r="667" spans="2:13" x14ac:dyDescent="0.25">
      <c r="B667" s="33"/>
      <c r="C667" s="34"/>
      <c r="D667" s="34"/>
      <c r="F667"/>
      <c r="G667"/>
      <c r="H667" s="35"/>
      <c r="I667" s="35"/>
      <c r="J667" s="36"/>
      <c r="K667" s="37"/>
      <c r="L667" s="16">
        <f t="shared" si="21"/>
        <v>0</v>
      </c>
      <c r="M667" s="17">
        <f t="shared" si="22"/>
        <v>0</v>
      </c>
    </row>
    <row r="668" spans="2:13" x14ac:dyDescent="0.25">
      <c r="B668" s="33"/>
      <c r="C668" s="34"/>
      <c r="D668" s="34"/>
      <c r="F668"/>
      <c r="G668"/>
      <c r="H668" s="35"/>
      <c r="I668" s="35"/>
      <c r="J668" s="36"/>
      <c r="K668" s="37"/>
      <c r="L668" s="16">
        <f t="shared" si="21"/>
        <v>0</v>
      </c>
      <c r="M668" s="17">
        <f t="shared" si="22"/>
        <v>0</v>
      </c>
    </row>
    <row r="669" spans="2:13" x14ac:dyDescent="0.25">
      <c r="B669" s="33"/>
      <c r="C669" s="34"/>
      <c r="D669" s="34"/>
      <c r="F669"/>
      <c r="G669"/>
      <c r="H669" s="35"/>
      <c r="I669" s="35"/>
      <c r="J669" s="36"/>
      <c r="K669" s="37"/>
      <c r="L669" s="16">
        <f t="shared" si="21"/>
        <v>0</v>
      </c>
      <c r="M669" s="17">
        <f t="shared" si="22"/>
        <v>0</v>
      </c>
    </row>
    <row r="670" spans="2:13" x14ac:dyDescent="0.25">
      <c r="B670" s="33"/>
      <c r="C670" s="34"/>
      <c r="D670" s="34"/>
      <c r="F670"/>
      <c r="G670"/>
      <c r="H670" s="35"/>
      <c r="I670" s="35"/>
      <c r="J670" s="36"/>
      <c r="K670" s="37"/>
      <c r="L670" s="16">
        <f t="shared" si="21"/>
        <v>0</v>
      </c>
      <c r="M670" s="17">
        <f t="shared" si="22"/>
        <v>0</v>
      </c>
    </row>
    <row r="671" spans="2:13" x14ac:dyDescent="0.25">
      <c r="B671" s="33"/>
      <c r="C671" s="34"/>
      <c r="D671" s="34"/>
      <c r="F671"/>
      <c r="G671"/>
      <c r="H671" s="35"/>
      <c r="I671" s="35"/>
      <c r="J671" s="36"/>
      <c r="K671" s="37"/>
      <c r="L671" s="16">
        <f t="shared" si="21"/>
        <v>0</v>
      </c>
      <c r="M671" s="17">
        <f t="shared" si="22"/>
        <v>0</v>
      </c>
    </row>
    <row r="672" spans="2:13" x14ac:dyDescent="0.25">
      <c r="B672" s="33"/>
      <c r="C672" s="34"/>
      <c r="D672" s="34"/>
      <c r="F672"/>
      <c r="G672"/>
      <c r="H672" s="35"/>
      <c r="I672" s="35"/>
      <c r="J672" s="36"/>
      <c r="K672" s="37"/>
      <c r="L672" s="16">
        <f t="shared" si="21"/>
        <v>0</v>
      </c>
      <c r="M672" s="17">
        <f t="shared" si="22"/>
        <v>0</v>
      </c>
    </row>
    <row r="673" spans="2:13" x14ac:dyDescent="0.25">
      <c r="B673" s="33"/>
      <c r="C673" s="34"/>
      <c r="D673" s="34"/>
      <c r="F673"/>
      <c r="G673"/>
      <c r="H673" s="35"/>
      <c r="I673" s="35"/>
      <c r="J673" s="36"/>
      <c r="K673" s="37"/>
      <c r="L673" s="16">
        <f t="shared" si="21"/>
        <v>0</v>
      </c>
      <c r="M673" s="17">
        <f t="shared" si="22"/>
        <v>0</v>
      </c>
    </row>
    <row r="674" spans="2:13" x14ac:dyDescent="0.25">
      <c r="B674" s="33"/>
      <c r="C674" s="34"/>
      <c r="D674" s="34"/>
      <c r="F674"/>
      <c r="G674"/>
      <c r="H674" s="35"/>
      <c r="I674" s="35"/>
      <c r="J674" s="36"/>
      <c r="K674" s="37"/>
      <c r="L674" s="16">
        <f t="shared" si="21"/>
        <v>0</v>
      </c>
      <c r="M674" s="17">
        <f t="shared" si="22"/>
        <v>0</v>
      </c>
    </row>
    <row r="675" spans="2:13" x14ac:dyDescent="0.25">
      <c r="B675" s="33"/>
      <c r="C675" s="34"/>
      <c r="D675" s="34"/>
      <c r="F675"/>
      <c r="G675"/>
      <c r="H675" s="35"/>
      <c r="I675" s="35"/>
      <c r="J675" s="36"/>
      <c r="K675" s="37"/>
      <c r="L675" s="16">
        <f t="shared" si="21"/>
        <v>0</v>
      </c>
      <c r="M675" s="17">
        <f t="shared" si="22"/>
        <v>0</v>
      </c>
    </row>
    <row r="676" spans="2:13" x14ac:dyDescent="0.25">
      <c r="B676" s="33"/>
      <c r="C676" s="34"/>
      <c r="D676" s="34"/>
      <c r="F676"/>
      <c r="G676"/>
      <c r="H676" s="35"/>
      <c r="I676" s="35"/>
      <c r="J676" s="36"/>
      <c r="K676" s="37"/>
      <c r="L676" s="16">
        <f t="shared" si="21"/>
        <v>0</v>
      </c>
      <c r="M676" s="17">
        <f t="shared" si="22"/>
        <v>0</v>
      </c>
    </row>
    <row r="677" spans="2:13" x14ac:dyDescent="0.25">
      <c r="B677" s="33"/>
      <c r="C677" s="34"/>
      <c r="D677" s="34"/>
      <c r="F677"/>
      <c r="G677"/>
      <c r="H677" s="35"/>
      <c r="I677" s="35"/>
      <c r="J677" s="36"/>
      <c r="K677" s="37"/>
      <c r="L677" s="16">
        <f t="shared" si="21"/>
        <v>0</v>
      </c>
      <c r="M677" s="17">
        <f t="shared" si="22"/>
        <v>0</v>
      </c>
    </row>
    <row r="678" spans="2:13" x14ac:dyDescent="0.25">
      <c r="B678" s="33"/>
      <c r="C678" s="34"/>
      <c r="D678" s="34"/>
      <c r="F678"/>
      <c r="G678"/>
      <c r="H678" s="35"/>
      <c r="I678" s="35"/>
      <c r="J678" s="36"/>
      <c r="K678" s="37"/>
      <c r="L678" s="16">
        <f t="shared" si="21"/>
        <v>0</v>
      </c>
      <c r="M678" s="17">
        <f t="shared" si="22"/>
        <v>0</v>
      </c>
    </row>
    <row r="679" spans="2:13" x14ac:dyDescent="0.25">
      <c r="B679" s="33"/>
      <c r="C679" s="34"/>
      <c r="D679" s="34"/>
      <c r="F679"/>
      <c r="G679"/>
      <c r="H679" s="35"/>
      <c r="I679" s="35"/>
      <c r="J679" s="36"/>
      <c r="K679" s="37"/>
      <c r="L679" s="16">
        <f t="shared" si="21"/>
        <v>0</v>
      </c>
      <c r="M679" s="17">
        <f t="shared" si="22"/>
        <v>0</v>
      </c>
    </row>
    <row r="680" spans="2:13" x14ac:dyDescent="0.25">
      <c r="B680" s="33"/>
      <c r="C680" s="34"/>
      <c r="D680" s="34"/>
      <c r="F680"/>
      <c r="G680"/>
      <c r="H680" s="35"/>
      <c r="I680" s="35"/>
      <c r="J680" s="36"/>
      <c r="K680" s="37"/>
      <c r="L680" s="16">
        <f t="shared" si="21"/>
        <v>0</v>
      </c>
      <c r="M680" s="17">
        <f t="shared" si="22"/>
        <v>0</v>
      </c>
    </row>
    <row r="681" spans="2:13" x14ac:dyDescent="0.25">
      <c r="B681" s="33"/>
      <c r="C681" s="34"/>
      <c r="D681" s="34"/>
      <c r="F681"/>
      <c r="G681"/>
      <c r="H681" s="35"/>
      <c r="I681" s="35"/>
      <c r="J681" s="36"/>
      <c r="K681" s="37"/>
      <c r="L681" s="16">
        <f t="shared" si="21"/>
        <v>0</v>
      </c>
      <c r="M681" s="17">
        <f t="shared" si="22"/>
        <v>0</v>
      </c>
    </row>
    <row r="682" spans="2:13" x14ac:dyDescent="0.25">
      <c r="B682" s="33"/>
      <c r="C682" s="34"/>
      <c r="D682" s="34"/>
      <c r="F682"/>
      <c r="G682"/>
      <c r="H682" s="35"/>
      <c r="I682" s="35"/>
      <c r="J682" s="36"/>
      <c r="K682" s="37"/>
      <c r="L682" s="16">
        <f t="shared" si="21"/>
        <v>0</v>
      </c>
      <c r="M682" s="17">
        <f t="shared" si="22"/>
        <v>0</v>
      </c>
    </row>
    <row r="683" spans="2:13" x14ac:dyDescent="0.25">
      <c r="B683" s="33"/>
      <c r="C683" s="34"/>
      <c r="D683" s="34"/>
      <c r="F683"/>
      <c r="G683"/>
      <c r="H683" s="43"/>
      <c r="I683" s="43"/>
      <c r="J683" s="22"/>
      <c r="K683" s="37"/>
      <c r="L683" s="16">
        <f t="shared" si="21"/>
        <v>0</v>
      </c>
      <c r="M683" s="17">
        <f t="shared" si="22"/>
        <v>0</v>
      </c>
    </row>
    <row r="684" spans="2:13" x14ac:dyDescent="0.25">
      <c r="B684" s="33"/>
      <c r="C684" s="34"/>
      <c r="D684" s="34"/>
      <c r="F684"/>
      <c r="G684"/>
      <c r="H684" s="43"/>
      <c r="I684" s="43"/>
      <c r="J684" s="22"/>
      <c r="K684" s="37"/>
      <c r="L684" s="16">
        <f t="shared" si="21"/>
        <v>0</v>
      </c>
      <c r="M684" s="17">
        <f t="shared" si="22"/>
        <v>0</v>
      </c>
    </row>
    <row r="685" spans="2:13" x14ac:dyDescent="0.25">
      <c r="B685" s="33"/>
      <c r="C685" s="34"/>
      <c r="D685" s="34"/>
      <c r="F685"/>
      <c r="G685"/>
      <c r="H685" s="43"/>
      <c r="I685" s="43"/>
      <c r="J685" s="22"/>
      <c r="K685" s="37"/>
      <c r="L685" s="16">
        <f t="shared" si="21"/>
        <v>0</v>
      </c>
      <c r="M685" s="17">
        <f t="shared" si="22"/>
        <v>0</v>
      </c>
    </row>
    <row r="686" spans="2:13" x14ac:dyDescent="0.25">
      <c r="B686" s="33"/>
      <c r="C686" s="34"/>
      <c r="D686" s="34"/>
      <c r="F686"/>
      <c r="G686"/>
      <c r="H686" s="43"/>
      <c r="I686" s="43"/>
      <c r="J686" s="22"/>
      <c r="K686" s="37"/>
      <c r="L686" s="16">
        <f t="shared" si="21"/>
        <v>0</v>
      </c>
      <c r="M686" s="17">
        <f t="shared" si="22"/>
        <v>0</v>
      </c>
    </row>
    <row r="687" spans="2:13" x14ac:dyDescent="0.25">
      <c r="B687" s="33"/>
      <c r="C687" s="34"/>
      <c r="D687" s="34"/>
      <c r="F687"/>
      <c r="G687"/>
      <c r="H687" s="43"/>
      <c r="I687" s="43"/>
      <c r="J687" s="22"/>
      <c r="K687" s="37"/>
      <c r="L687" s="16">
        <f t="shared" si="21"/>
        <v>0</v>
      </c>
      <c r="M687" s="17">
        <f t="shared" si="22"/>
        <v>0</v>
      </c>
    </row>
    <row r="688" spans="2:13" x14ac:dyDescent="0.25">
      <c r="B688" s="33"/>
      <c r="C688" s="34"/>
      <c r="D688" s="34"/>
      <c r="F688"/>
      <c r="G688"/>
      <c r="H688" s="43"/>
      <c r="I688" s="43"/>
      <c r="J688" s="22"/>
      <c r="K688" s="37"/>
      <c r="L688" s="16">
        <f t="shared" si="21"/>
        <v>0</v>
      </c>
      <c r="M688" s="17">
        <f t="shared" si="22"/>
        <v>0</v>
      </c>
    </row>
    <row r="689" spans="2:13" x14ac:dyDescent="0.25">
      <c r="B689" s="33"/>
      <c r="C689" s="34"/>
      <c r="D689" s="34"/>
      <c r="F689"/>
      <c r="G689"/>
      <c r="H689" s="43"/>
      <c r="I689" s="43"/>
      <c r="J689" s="22"/>
      <c r="K689" s="37"/>
      <c r="L689" s="16">
        <f t="shared" si="21"/>
        <v>0</v>
      </c>
      <c r="M689" s="17">
        <f t="shared" si="22"/>
        <v>0</v>
      </c>
    </row>
    <row r="690" spans="2:13" x14ac:dyDescent="0.25">
      <c r="B690" s="33"/>
      <c r="C690" s="34"/>
      <c r="D690" s="34"/>
      <c r="F690"/>
      <c r="G690"/>
      <c r="H690" s="43"/>
      <c r="I690" s="43"/>
      <c r="J690" s="22"/>
      <c r="K690" s="37"/>
      <c r="L690" s="16">
        <f t="shared" si="21"/>
        <v>0</v>
      </c>
      <c r="M690" s="17">
        <f t="shared" si="22"/>
        <v>0</v>
      </c>
    </row>
    <row r="691" spans="2:13" x14ac:dyDescent="0.25">
      <c r="B691" s="33"/>
      <c r="C691" s="34"/>
      <c r="D691" s="34"/>
      <c r="F691"/>
      <c r="G691"/>
      <c r="H691" s="43"/>
      <c r="I691" s="43"/>
      <c r="J691" s="22"/>
      <c r="K691" s="37"/>
      <c r="L691" s="16">
        <f t="shared" si="21"/>
        <v>0</v>
      </c>
      <c r="M691" s="17">
        <f t="shared" si="22"/>
        <v>0</v>
      </c>
    </row>
    <row r="692" spans="2:13" x14ac:dyDescent="0.25">
      <c r="B692" s="33"/>
      <c r="C692" s="34"/>
      <c r="D692" s="34"/>
      <c r="F692"/>
      <c r="G692"/>
      <c r="H692" s="43"/>
      <c r="I692" s="43"/>
      <c r="J692" s="22"/>
      <c r="K692" s="37"/>
      <c r="L692" s="16">
        <f t="shared" si="21"/>
        <v>0</v>
      </c>
      <c r="M692" s="17">
        <f t="shared" si="22"/>
        <v>0</v>
      </c>
    </row>
    <row r="693" spans="2:13" x14ac:dyDescent="0.25">
      <c r="B693" s="33"/>
      <c r="C693" s="34"/>
      <c r="D693" s="34"/>
      <c r="F693"/>
      <c r="G693"/>
      <c r="H693" s="43"/>
      <c r="I693" s="43"/>
      <c r="J693" s="22"/>
      <c r="K693" s="37"/>
      <c r="L693" s="16">
        <f t="shared" si="21"/>
        <v>0</v>
      </c>
      <c r="M693" s="17">
        <f t="shared" si="22"/>
        <v>0</v>
      </c>
    </row>
    <row r="694" spans="2:13" x14ac:dyDescent="0.25">
      <c r="B694" s="33"/>
      <c r="C694" s="34"/>
      <c r="D694" s="34"/>
      <c r="F694"/>
      <c r="G694"/>
      <c r="H694" s="43"/>
      <c r="I694" s="43"/>
      <c r="J694" s="22"/>
      <c r="K694" s="37"/>
      <c r="L694" s="16">
        <f t="shared" si="21"/>
        <v>0</v>
      </c>
      <c r="M694" s="17">
        <f t="shared" si="22"/>
        <v>0</v>
      </c>
    </row>
    <row r="695" spans="2:13" x14ac:dyDescent="0.25">
      <c r="B695" s="33"/>
      <c r="C695" s="34"/>
      <c r="D695" s="34"/>
      <c r="F695"/>
      <c r="G695"/>
      <c r="H695" s="43"/>
      <c r="I695" s="43"/>
      <c r="J695" s="22"/>
      <c r="K695" s="37"/>
      <c r="L695" s="16">
        <f t="shared" ref="L695:L750" si="23">K695*G695</f>
        <v>0</v>
      </c>
      <c r="M695" s="17">
        <f t="shared" ref="M695:M750" si="24">IF(L695="","",-L695*H695)</f>
        <v>0</v>
      </c>
    </row>
    <row r="696" spans="2:13" x14ac:dyDescent="0.25">
      <c r="B696" s="33"/>
      <c r="C696" s="34"/>
      <c r="D696" s="34"/>
      <c r="F696"/>
      <c r="G696"/>
      <c r="H696" s="43"/>
      <c r="I696" s="43"/>
      <c r="J696" s="22"/>
      <c r="K696" s="37"/>
      <c r="L696" s="16">
        <f t="shared" si="23"/>
        <v>0</v>
      </c>
      <c r="M696" s="17">
        <f t="shared" si="24"/>
        <v>0</v>
      </c>
    </row>
    <row r="697" spans="2:13" x14ac:dyDescent="0.25">
      <c r="B697" s="33"/>
      <c r="C697" s="34"/>
      <c r="D697" s="34"/>
      <c r="F697"/>
      <c r="G697"/>
      <c r="H697" s="43"/>
      <c r="I697" s="43"/>
      <c r="J697" s="22"/>
      <c r="K697" s="37"/>
      <c r="L697" s="16">
        <f t="shared" si="23"/>
        <v>0</v>
      </c>
      <c r="M697" s="17">
        <f t="shared" si="24"/>
        <v>0</v>
      </c>
    </row>
    <row r="698" spans="2:13" x14ac:dyDescent="0.25">
      <c r="B698" s="33"/>
      <c r="C698" s="34"/>
      <c r="D698" s="34"/>
      <c r="F698"/>
      <c r="G698"/>
      <c r="H698" s="43"/>
      <c r="I698" s="43"/>
      <c r="J698" s="22"/>
      <c r="K698" s="37"/>
      <c r="L698" s="16">
        <f t="shared" si="23"/>
        <v>0</v>
      </c>
      <c r="M698" s="17">
        <f t="shared" si="24"/>
        <v>0</v>
      </c>
    </row>
    <row r="699" spans="2:13" x14ac:dyDescent="0.25">
      <c r="B699" s="33"/>
      <c r="C699" s="34"/>
      <c r="D699" s="34"/>
      <c r="F699"/>
      <c r="G699"/>
      <c r="H699" s="35"/>
      <c r="I699" s="35"/>
      <c r="J699" s="22"/>
      <c r="K699" s="37"/>
      <c r="L699" s="16">
        <f t="shared" si="23"/>
        <v>0</v>
      </c>
      <c r="M699" s="17">
        <f t="shared" si="24"/>
        <v>0</v>
      </c>
    </row>
    <row r="700" spans="2:13" x14ac:dyDescent="0.25">
      <c r="B700" s="33"/>
      <c r="C700" s="34"/>
      <c r="D700" s="34"/>
      <c r="F700"/>
      <c r="G700"/>
      <c r="H700" s="35"/>
      <c r="I700" s="35"/>
      <c r="J700" s="22"/>
      <c r="K700" s="37"/>
      <c r="L700" s="16">
        <f t="shared" si="23"/>
        <v>0</v>
      </c>
      <c r="M700" s="17">
        <f t="shared" si="24"/>
        <v>0</v>
      </c>
    </row>
    <row r="701" spans="2:13" x14ac:dyDescent="0.25">
      <c r="B701" s="33"/>
      <c r="C701" s="34"/>
      <c r="D701" s="34"/>
      <c r="F701"/>
      <c r="G701"/>
      <c r="H701" s="35"/>
      <c r="I701" s="35"/>
      <c r="J701" s="22"/>
      <c r="K701" s="37"/>
      <c r="L701" s="16">
        <f t="shared" si="23"/>
        <v>0</v>
      </c>
      <c r="M701" s="17">
        <f t="shared" si="24"/>
        <v>0</v>
      </c>
    </row>
    <row r="702" spans="2:13" x14ac:dyDescent="0.25">
      <c r="B702" s="33"/>
      <c r="C702" s="34"/>
      <c r="D702" s="34"/>
      <c r="F702"/>
      <c r="G702"/>
      <c r="H702" s="35"/>
      <c r="I702" s="35"/>
      <c r="J702" s="22"/>
      <c r="K702" s="37"/>
      <c r="L702" s="16">
        <f t="shared" si="23"/>
        <v>0</v>
      </c>
      <c r="M702" s="17">
        <f t="shared" si="24"/>
        <v>0</v>
      </c>
    </row>
    <row r="703" spans="2:13" x14ac:dyDescent="0.25">
      <c r="B703" s="33"/>
      <c r="C703" s="34"/>
      <c r="D703" s="34"/>
      <c r="F703"/>
      <c r="G703"/>
      <c r="H703" s="35"/>
      <c r="I703" s="35"/>
      <c r="J703" s="22"/>
      <c r="K703" s="37"/>
      <c r="L703" s="16">
        <f t="shared" si="23"/>
        <v>0</v>
      </c>
      <c r="M703" s="17">
        <f t="shared" si="24"/>
        <v>0</v>
      </c>
    </row>
    <row r="704" spans="2:13" x14ac:dyDescent="0.25">
      <c r="B704" s="33"/>
      <c r="C704" s="34"/>
      <c r="D704" s="34"/>
      <c r="F704"/>
      <c r="G704"/>
      <c r="H704" s="35"/>
      <c r="I704" s="35"/>
      <c r="J704" s="22"/>
      <c r="K704" s="37"/>
      <c r="L704" s="16">
        <f t="shared" si="23"/>
        <v>0</v>
      </c>
      <c r="M704" s="17">
        <f t="shared" si="24"/>
        <v>0</v>
      </c>
    </row>
    <row r="705" spans="2:13" x14ac:dyDescent="0.25">
      <c r="B705" s="33"/>
      <c r="C705" s="34"/>
      <c r="D705" s="34"/>
      <c r="F705"/>
      <c r="G705"/>
      <c r="H705" s="35"/>
      <c r="I705" s="35"/>
      <c r="J705" s="22"/>
      <c r="K705" s="37"/>
      <c r="L705" s="16">
        <f t="shared" si="23"/>
        <v>0</v>
      </c>
      <c r="M705" s="17">
        <f t="shared" si="24"/>
        <v>0</v>
      </c>
    </row>
    <row r="706" spans="2:13" x14ac:dyDescent="0.25">
      <c r="B706" s="33"/>
      <c r="C706" s="34"/>
      <c r="D706" s="34"/>
      <c r="F706"/>
      <c r="G706"/>
      <c r="H706" s="35"/>
      <c r="I706" s="35"/>
      <c r="J706" s="36"/>
      <c r="K706" s="37"/>
      <c r="L706" s="16">
        <f t="shared" si="23"/>
        <v>0</v>
      </c>
      <c r="M706" s="17">
        <f t="shared" si="24"/>
        <v>0</v>
      </c>
    </row>
    <row r="707" spans="2:13" x14ac:dyDescent="0.25">
      <c r="B707" s="33"/>
      <c r="C707" s="34"/>
      <c r="D707" s="34"/>
      <c r="F707"/>
      <c r="G707"/>
      <c r="H707" s="35"/>
      <c r="I707" s="35"/>
      <c r="J707" s="36"/>
      <c r="K707" s="37"/>
      <c r="L707" s="16">
        <f t="shared" si="23"/>
        <v>0</v>
      </c>
      <c r="M707" s="17">
        <f t="shared" si="24"/>
        <v>0</v>
      </c>
    </row>
    <row r="708" spans="2:13" x14ac:dyDescent="0.25">
      <c r="B708" s="33"/>
      <c r="C708" s="34"/>
      <c r="D708" s="34"/>
      <c r="F708"/>
      <c r="G708"/>
      <c r="H708" s="35"/>
      <c r="I708" s="35"/>
      <c r="J708" s="36"/>
      <c r="K708" s="37"/>
      <c r="L708" s="16">
        <f t="shared" si="23"/>
        <v>0</v>
      </c>
      <c r="M708" s="17">
        <f t="shared" si="24"/>
        <v>0</v>
      </c>
    </row>
    <row r="709" spans="2:13" x14ac:dyDescent="0.25">
      <c r="B709" s="33"/>
      <c r="C709" s="34"/>
      <c r="D709" s="34"/>
      <c r="F709"/>
      <c r="G709"/>
      <c r="H709" s="35"/>
      <c r="I709" s="35"/>
      <c r="J709" s="36"/>
      <c r="K709" s="37"/>
      <c r="L709" s="16">
        <f t="shared" si="23"/>
        <v>0</v>
      </c>
      <c r="M709" s="17">
        <f t="shared" si="24"/>
        <v>0</v>
      </c>
    </row>
    <row r="710" spans="2:13" x14ac:dyDescent="0.25">
      <c r="B710" s="33"/>
      <c r="C710" s="34"/>
      <c r="D710" s="34"/>
      <c r="F710"/>
      <c r="G710"/>
      <c r="H710" s="35"/>
      <c r="I710" s="35"/>
      <c r="J710" s="36"/>
      <c r="K710" s="37"/>
      <c r="L710" s="16">
        <f t="shared" si="23"/>
        <v>0</v>
      </c>
      <c r="M710" s="17">
        <f t="shared" si="24"/>
        <v>0</v>
      </c>
    </row>
    <row r="711" spans="2:13" x14ac:dyDescent="0.25">
      <c r="B711" s="33"/>
      <c r="C711" s="34"/>
      <c r="D711" s="34"/>
      <c r="F711"/>
      <c r="G711"/>
      <c r="H711" s="35"/>
      <c r="I711" s="35"/>
      <c r="J711" s="36"/>
      <c r="K711" s="37"/>
      <c r="L711" s="16">
        <f t="shared" si="23"/>
        <v>0</v>
      </c>
      <c r="M711" s="17">
        <f t="shared" si="24"/>
        <v>0</v>
      </c>
    </row>
    <row r="712" spans="2:13" x14ac:dyDescent="0.25">
      <c r="B712" s="33"/>
      <c r="C712" s="34"/>
      <c r="D712" s="34"/>
      <c r="F712"/>
      <c r="G712"/>
      <c r="H712" s="35"/>
      <c r="I712" s="35"/>
      <c r="J712" s="36"/>
      <c r="K712" s="37"/>
      <c r="L712" s="16">
        <f t="shared" si="23"/>
        <v>0</v>
      </c>
      <c r="M712" s="17">
        <f t="shared" si="24"/>
        <v>0</v>
      </c>
    </row>
    <row r="713" spans="2:13" x14ac:dyDescent="0.25">
      <c r="K713" s="37"/>
      <c r="L713" s="16">
        <f t="shared" si="23"/>
        <v>0</v>
      </c>
      <c r="M713" s="17">
        <f t="shared" si="24"/>
        <v>0</v>
      </c>
    </row>
    <row r="714" spans="2:13" x14ac:dyDescent="0.25">
      <c r="K714" s="37"/>
      <c r="L714" s="16">
        <f t="shared" si="23"/>
        <v>0</v>
      </c>
      <c r="M714" s="17">
        <f t="shared" si="24"/>
        <v>0</v>
      </c>
    </row>
    <row r="715" spans="2:13" x14ac:dyDescent="0.25">
      <c r="K715" s="37"/>
      <c r="L715" s="16">
        <f t="shared" si="23"/>
        <v>0</v>
      </c>
      <c r="M715" s="17">
        <f t="shared" si="24"/>
        <v>0</v>
      </c>
    </row>
    <row r="716" spans="2:13" x14ac:dyDescent="0.25">
      <c r="K716" s="37"/>
      <c r="L716" s="16">
        <f t="shared" si="23"/>
        <v>0</v>
      </c>
      <c r="M716" s="17">
        <f t="shared" si="24"/>
        <v>0</v>
      </c>
    </row>
    <row r="717" spans="2:13" x14ac:dyDescent="0.25">
      <c r="K717" s="37"/>
      <c r="L717" s="16">
        <f t="shared" si="23"/>
        <v>0</v>
      </c>
      <c r="M717" s="17">
        <f t="shared" si="24"/>
        <v>0</v>
      </c>
    </row>
    <row r="718" spans="2:13" x14ac:dyDescent="0.25">
      <c r="K718" s="37"/>
      <c r="L718" s="16">
        <f t="shared" si="23"/>
        <v>0</v>
      </c>
      <c r="M718" s="17">
        <f t="shared" si="24"/>
        <v>0</v>
      </c>
    </row>
    <row r="719" spans="2:13" x14ac:dyDescent="0.25">
      <c r="K719" s="37"/>
      <c r="L719" s="16">
        <f t="shared" si="23"/>
        <v>0</v>
      </c>
      <c r="M719" s="17">
        <f t="shared" si="24"/>
        <v>0</v>
      </c>
    </row>
    <row r="720" spans="2:13" x14ac:dyDescent="0.25">
      <c r="K720" s="37"/>
      <c r="L720" s="16">
        <f t="shared" si="23"/>
        <v>0</v>
      </c>
      <c r="M720" s="17">
        <f t="shared" si="24"/>
        <v>0</v>
      </c>
    </row>
    <row r="721" spans="11:13" x14ac:dyDescent="0.25">
      <c r="K721" s="37"/>
      <c r="L721" s="16">
        <f t="shared" si="23"/>
        <v>0</v>
      </c>
      <c r="M721" s="17">
        <f t="shared" si="24"/>
        <v>0</v>
      </c>
    </row>
    <row r="722" spans="11:13" x14ac:dyDescent="0.25">
      <c r="K722" s="37"/>
      <c r="L722" s="16">
        <f t="shared" si="23"/>
        <v>0</v>
      </c>
      <c r="M722" s="17">
        <f t="shared" si="24"/>
        <v>0</v>
      </c>
    </row>
    <row r="723" spans="11:13" x14ac:dyDescent="0.25">
      <c r="K723" s="37"/>
      <c r="L723" s="16">
        <f t="shared" si="23"/>
        <v>0</v>
      </c>
      <c r="M723" s="17">
        <f t="shared" si="24"/>
        <v>0</v>
      </c>
    </row>
    <row r="724" spans="11:13" x14ac:dyDescent="0.25">
      <c r="K724" s="37"/>
      <c r="L724" s="16">
        <f t="shared" si="23"/>
        <v>0</v>
      </c>
      <c r="M724" s="17">
        <f t="shared" si="24"/>
        <v>0</v>
      </c>
    </row>
    <row r="725" spans="11:13" x14ac:dyDescent="0.25">
      <c r="K725" s="37"/>
      <c r="L725" s="16">
        <f t="shared" si="23"/>
        <v>0</v>
      </c>
      <c r="M725" s="17">
        <f t="shared" si="24"/>
        <v>0</v>
      </c>
    </row>
    <row r="726" spans="11:13" x14ac:dyDescent="0.25">
      <c r="K726" s="37"/>
      <c r="L726" s="16">
        <f t="shared" si="23"/>
        <v>0</v>
      </c>
      <c r="M726" s="17">
        <f t="shared" si="24"/>
        <v>0</v>
      </c>
    </row>
    <row r="727" spans="11:13" x14ac:dyDescent="0.25">
      <c r="K727" s="37"/>
      <c r="L727" s="16">
        <f t="shared" si="23"/>
        <v>0</v>
      </c>
      <c r="M727" s="17">
        <f t="shared" si="24"/>
        <v>0</v>
      </c>
    </row>
    <row r="728" spans="11:13" x14ac:dyDescent="0.25">
      <c r="K728" s="37"/>
      <c r="L728" s="16">
        <f t="shared" si="23"/>
        <v>0</v>
      </c>
      <c r="M728" s="17">
        <f t="shared" si="24"/>
        <v>0</v>
      </c>
    </row>
    <row r="729" spans="11:13" x14ac:dyDescent="0.25">
      <c r="K729" s="37"/>
      <c r="L729" s="16">
        <f t="shared" si="23"/>
        <v>0</v>
      </c>
      <c r="M729" s="17">
        <f t="shared" si="24"/>
        <v>0</v>
      </c>
    </row>
    <row r="730" spans="11:13" x14ac:dyDescent="0.25">
      <c r="K730" s="37"/>
      <c r="L730" s="16">
        <f t="shared" si="23"/>
        <v>0</v>
      </c>
      <c r="M730" s="17">
        <f t="shared" si="24"/>
        <v>0</v>
      </c>
    </row>
    <row r="731" spans="11:13" x14ac:dyDescent="0.25">
      <c r="K731" s="37"/>
      <c r="L731" s="16">
        <f t="shared" si="23"/>
        <v>0</v>
      </c>
      <c r="M731" s="17">
        <f t="shared" si="24"/>
        <v>0</v>
      </c>
    </row>
    <row r="732" spans="11:13" x14ac:dyDescent="0.25">
      <c r="K732" s="37"/>
      <c r="L732" s="16">
        <f t="shared" si="23"/>
        <v>0</v>
      </c>
      <c r="M732" s="17">
        <f t="shared" si="24"/>
        <v>0</v>
      </c>
    </row>
    <row r="733" spans="11:13" x14ac:dyDescent="0.25">
      <c r="K733" s="37"/>
      <c r="L733" s="16">
        <f t="shared" si="23"/>
        <v>0</v>
      </c>
      <c r="M733" s="17">
        <f t="shared" si="24"/>
        <v>0</v>
      </c>
    </row>
    <row r="734" spans="11:13" x14ac:dyDescent="0.25">
      <c r="K734" s="37"/>
      <c r="L734" s="16">
        <f t="shared" si="23"/>
        <v>0</v>
      </c>
      <c r="M734" s="17">
        <f t="shared" si="24"/>
        <v>0</v>
      </c>
    </row>
    <row r="735" spans="11:13" x14ac:dyDescent="0.25">
      <c r="K735" s="37"/>
      <c r="L735" s="16">
        <f t="shared" si="23"/>
        <v>0</v>
      </c>
      <c r="M735" s="17">
        <f t="shared" si="24"/>
        <v>0</v>
      </c>
    </row>
    <row r="736" spans="11:13" x14ac:dyDescent="0.25">
      <c r="K736" s="37"/>
      <c r="L736" s="16">
        <f t="shared" si="23"/>
        <v>0</v>
      </c>
      <c r="M736" s="17">
        <f t="shared" si="24"/>
        <v>0</v>
      </c>
    </row>
    <row r="737" spans="11:13" x14ac:dyDescent="0.25">
      <c r="K737" s="37"/>
      <c r="L737" s="16">
        <f t="shared" si="23"/>
        <v>0</v>
      </c>
      <c r="M737" s="17">
        <f t="shared" si="24"/>
        <v>0</v>
      </c>
    </row>
    <row r="738" spans="11:13" x14ac:dyDescent="0.25">
      <c r="K738" s="37"/>
      <c r="L738" s="16">
        <f t="shared" si="23"/>
        <v>0</v>
      </c>
      <c r="M738" s="17">
        <f t="shared" si="24"/>
        <v>0</v>
      </c>
    </row>
    <row r="739" spans="11:13" x14ac:dyDescent="0.25">
      <c r="K739" s="37"/>
      <c r="L739" s="16">
        <f t="shared" si="23"/>
        <v>0</v>
      </c>
      <c r="M739" s="17">
        <f t="shared" si="24"/>
        <v>0</v>
      </c>
    </row>
    <row r="740" spans="11:13" x14ac:dyDescent="0.25">
      <c r="K740" s="37"/>
      <c r="L740" s="16">
        <f t="shared" si="23"/>
        <v>0</v>
      </c>
      <c r="M740" s="17">
        <f t="shared" si="24"/>
        <v>0</v>
      </c>
    </row>
    <row r="741" spans="11:13" x14ac:dyDescent="0.25">
      <c r="K741" s="37"/>
      <c r="L741" s="16">
        <f t="shared" si="23"/>
        <v>0</v>
      </c>
      <c r="M741" s="17">
        <f t="shared" si="24"/>
        <v>0</v>
      </c>
    </row>
    <row r="742" spans="11:13" x14ac:dyDescent="0.25">
      <c r="K742" s="37"/>
      <c r="L742" s="16">
        <f t="shared" si="23"/>
        <v>0</v>
      </c>
      <c r="M742" s="17">
        <f t="shared" si="24"/>
        <v>0</v>
      </c>
    </row>
    <row r="743" spans="11:13" x14ac:dyDescent="0.25">
      <c r="K743" s="37"/>
      <c r="L743" s="16">
        <f t="shared" si="23"/>
        <v>0</v>
      </c>
      <c r="M743" s="17">
        <f t="shared" si="24"/>
        <v>0</v>
      </c>
    </row>
    <row r="744" spans="11:13" x14ac:dyDescent="0.25">
      <c r="K744" s="37"/>
      <c r="L744" s="16">
        <f t="shared" si="23"/>
        <v>0</v>
      </c>
      <c r="M744" s="17">
        <f t="shared" si="24"/>
        <v>0</v>
      </c>
    </row>
    <row r="745" spans="11:13" x14ac:dyDescent="0.25">
      <c r="K745" s="37"/>
      <c r="L745" s="16">
        <f t="shared" si="23"/>
        <v>0</v>
      </c>
      <c r="M745" s="17">
        <f t="shared" si="24"/>
        <v>0</v>
      </c>
    </row>
    <row r="746" spans="11:13" x14ac:dyDescent="0.25">
      <c r="K746" s="37"/>
      <c r="L746" s="16">
        <f t="shared" si="23"/>
        <v>0</v>
      </c>
      <c r="M746" s="17">
        <f t="shared" si="24"/>
        <v>0</v>
      </c>
    </row>
    <row r="747" spans="11:13" x14ac:dyDescent="0.25">
      <c r="K747" s="37"/>
      <c r="L747" s="16">
        <f t="shared" si="23"/>
        <v>0</v>
      </c>
      <c r="M747" s="17">
        <f t="shared" si="24"/>
        <v>0</v>
      </c>
    </row>
    <row r="748" spans="11:13" x14ac:dyDescent="0.25">
      <c r="K748" s="37"/>
      <c r="L748" s="16">
        <f t="shared" si="23"/>
        <v>0</v>
      </c>
      <c r="M748" s="17">
        <f t="shared" si="24"/>
        <v>0</v>
      </c>
    </row>
    <row r="749" spans="11:13" x14ac:dyDescent="0.25">
      <c r="K749" s="37"/>
      <c r="L749" s="16">
        <f t="shared" si="23"/>
        <v>0</v>
      </c>
      <c r="M749" s="17">
        <f t="shared" si="24"/>
        <v>0</v>
      </c>
    </row>
    <row r="750" spans="11:13" x14ac:dyDescent="0.25">
      <c r="K750" s="37"/>
      <c r="L750" s="16">
        <f t="shared" si="23"/>
        <v>0</v>
      </c>
      <c r="M750" s="17">
        <f t="shared" si="24"/>
        <v>0</v>
      </c>
    </row>
  </sheetData>
  <autoFilter ref="B2:M750" xr:uid="{60BABB3A-7216-41BE-B6D1-C0C82D779618}"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893ED31F5D764EA8D5435B4B4B144E" ma:contentTypeVersion="9" ma:contentTypeDescription="Create a new document." ma:contentTypeScope="" ma:versionID="ac24917478e6cdcf020ec186441b32cd">
  <xsd:schema xmlns:xsd="http://www.w3.org/2001/XMLSchema" xmlns:xs="http://www.w3.org/2001/XMLSchema" xmlns:p="http://schemas.microsoft.com/office/2006/metadata/properties" xmlns:ns2="15af022e-c55a-47c3-b286-b782e7262bb6" targetNamespace="http://schemas.microsoft.com/office/2006/metadata/properties" ma:root="true" ma:fieldsID="d54e47a8daa59dcaf383465c922ed853" ns2:_="">
    <xsd:import namespace="15af022e-c55a-47c3-b286-b782e7262b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f022e-c55a-47c3-b286-b782e7262b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0E0BCC-8D40-4CA2-A42B-E6CB0D09D83F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15af022e-c55a-47c3-b286-b782e7262bb6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2A23BF-73B5-47B8-94D9-1427647B59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1E08C2-2881-4934-93EA-2C44697026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af022e-c55a-47c3-b286-b782e7262b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Trade Sheet</vt:lpstr>
      <vt:lpstr>Positions</vt:lpstr>
      <vt:lpstr>PnL Paste</vt:lpstr>
      <vt:lpstr>Account Ref</vt:lpstr>
      <vt:lpstr>EXPIRED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NSOLANKI</dc:creator>
  <cp:lastModifiedBy>Gaurik Shah</cp:lastModifiedBy>
  <dcterms:created xsi:type="dcterms:W3CDTF">2017-10-27T04:53:50Z</dcterms:created>
  <dcterms:modified xsi:type="dcterms:W3CDTF">2020-12-31T10:51:16Z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0x01010083893ED31F5D764EA8D5435B4B4B144E</vt:lpwstr>
  </property>
  <property fmtid="{D5CDD505-2E9C-101B-9397-08002B2CF9AE}" pid="3" name="AuthorIds_UIVersion_115200">
    <vt:lpwstr>18</vt:lpwstr>
  </property>
</Properties>
</file>