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980CD78-2682-485C-94C1-71D0D44697D8}" xr6:coauthVersionLast="46" xr6:coauthVersionMax="46" xr10:uidLastSave="{00000000-0000-0000-0000-000000000000}"/>
  <bookViews>
    <workbookView xWindow="-120" yWindow="-120" windowWidth="20730" windowHeight="11160" activeTab="1" xr2:uid="{BC4DF7C6-E6F4-42F8-A09D-25F17DF013ED}"/>
  </bookViews>
  <sheets>
    <sheet name="Results" sheetId="3" r:id="rId1"/>
    <sheet name="Data" sheetId="1" r:id="rId2"/>
    <sheet name="Keywords" sheetId="2" r:id="rId3"/>
  </sheets>
  <definedNames>
    <definedName name="Comment">Data!$B$2:$B$51</definedName>
    <definedName name="Final">Data!$F$2:$F$51</definedName>
    <definedName name="Name">Data!$A$2:$A$51</definedName>
    <definedName name="Negative">Keywords!$C$2:$C$13</definedName>
    <definedName name="Negative_Count">Data!$E$2:$E$51</definedName>
    <definedName name="Neutral">Keywords!$B$2:$B$8</definedName>
    <definedName name="Neutral_Count">Data!$D$2:$D$51</definedName>
    <definedName name="Poitive_Count">Data!$C$2:$C$51</definedName>
    <definedName name="Positive">Keywords!$A$2:$A$18</definedName>
    <definedName name="Positive_Count">Data!$C$2:$C$51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3"/>
  <c r="B2" i="3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  <c r="B5" i="3" s="1"/>
  <c r="C5" i="3" s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5" i="1"/>
  <c r="C6" i="1"/>
  <c r="C7" i="1"/>
  <c r="C8" i="1"/>
  <c r="C9" i="1"/>
  <c r="C10" i="1"/>
  <c r="C3" i="1"/>
  <c r="C3" i="3" l="1"/>
  <c r="C2" i="3"/>
  <c r="B4" i="3"/>
  <c r="C4" i="3" s="1"/>
</calcChain>
</file>

<file path=xl/sharedStrings.xml><?xml version="1.0" encoding="utf-8"?>
<sst xmlns="http://schemas.openxmlformats.org/spreadsheetml/2006/main" count="152" uniqueCount="143">
  <si>
    <t>Rahul Mhatre</t>
  </si>
  <si>
    <t>One of the best at this price !!</t>
  </si>
  <si>
    <t>Akshay joshi</t>
  </si>
  <si>
    <t>Good but lack bass</t>
  </si>
  <si>
    <t>Arjun goyal</t>
  </si>
  <si>
    <t>Decent Headphone at all.</t>
  </si>
  <si>
    <t>Amazon Customer</t>
  </si>
  <si>
    <t>Broken headset</t>
  </si>
  <si>
    <t>amay jain</t>
  </si>
  <si>
    <t>Overall Great</t>
  </si>
  <si>
    <t>Siddharth Agrawal</t>
  </si>
  <si>
    <t>Mesmerized!</t>
  </si>
  <si>
    <t>Pallabi</t>
  </si>
  <si>
    <t>Worst earphone ever</t>
  </si>
  <si>
    <t>Krupa Devi</t>
  </si>
  <si>
    <t> Super !!!!! Super!!</t>
  </si>
  <si>
    <t>Medha</t>
  </si>
  <si>
    <t> Best in class</t>
  </si>
  <si>
    <t>Padmaraj Ooty</t>
  </si>
  <si>
    <t> Simple Awesome!!!</t>
  </si>
  <si>
    <t>karthikyl</t>
  </si>
  <si>
    <t>OKAY for price......</t>
  </si>
  <si>
    <t>Demander</t>
  </si>
  <si>
    <t>Waste of money</t>
  </si>
  <si>
    <t>Aditya Shegaonkar</t>
  </si>
  <si>
    <t>Decent earphone's with deep bass.</t>
  </si>
  <si>
    <t>Letshaveabook</t>
  </si>
  <si>
    <t>Build quality sucks</t>
  </si>
  <si>
    <t>Satish</t>
  </si>
  <si>
    <t>Okay product. Will comment in 3-6 months regarding durability.</t>
  </si>
  <si>
    <t>Arunabha Saha</t>
  </si>
  <si>
    <t>Best earphones for a regular Awesome experience. Love boat</t>
  </si>
  <si>
    <t>Siva Viswanathan</t>
  </si>
  <si>
    <t>okay!</t>
  </si>
  <si>
    <t>sreeram</t>
  </si>
  <si>
    <t>its not worth it</t>
  </si>
  <si>
    <t>Radhakrishna Upadhyaya K</t>
  </si>
  <si>
    <t>Decent earphone for the price</t>
  </si>
  <si>
    <t>Ajay Thakur</t>
  </si>
  <si>
    <t>Design Flaws</t>
  </si>
  <si>
    <t>Not worth even for free !</t>
  </si>
  <si>
    <t>Swapnil</t>
  </si>
  <si>
    <t> Class at reasonable prices</t>
  </si>
  <si>
    <t>Srinivas</t>
  </si>
  <si>
    <t>Very cheap quality sound</t>
  </si>
  <si>
    <t>Okay</t>
  </si>
  <si>
    <t>Amoli</t>
  </si>
  <si>
    <t> Great buy!</t>
  </si>
  <si>
    <t>vivek bashetti</t>
  </si>
  <si>
    <t>One of the best earphone🤩👍👌✌️🤘🤟</t>
  </si>
  <si>
    <t>Rajesh</t>
  </si>
  <si>
    <t> SUPERB Fantastic Value for money product</t>
  </si>
  <si>
    <t>Amrita</t>
  </si>
  <si>
    <t>Boat sinked..want my money back or a new headset in return</t>
  </si>
  <si>
    <t>Piyush</t>
  </si>
  <si>
    <t>Average Earphone</t>
  </si>
  <si>
    <t xml:space="preserve"> Raj</t>
  </si>
  <si>
    <r>
      <t>5.0 out of 5 stars</t>
    </r>
    <r>
      <rPr>
        <b/>
        <u/>
        <sz val="10"/>
        <color rgb="FFC45500"/>
        <rFont val="Arial"/>
        <family val="2"/>
      </rPr>
      <t> amazing sound quality and clearity</t>
    </r>
  </si>
  <si>
    <t>Sumit</t>
  </si>
  <si>
    <t>Ultimate product in this price, go for it without thinking</t>
  </si>
  <si>
    <t>Kegen Rodrigues</t>
  </si>
  <si>
    <t>Passed the ultimate headphone test on YouTube</t>
  </si>
  <si>
    <t>Smart India Customer</t>
  </si>
  <si>
    <t> Awesome Sound</t>
  </si>
  <si>
    <t>Sulok Kumar Saxena</t>
  </si>
  <si>
    <t> Marvellous product</t>
  </si>
  <si>
    <t>Bingo</t>
  </si>
  <si>
    <t>Decent headphones, but not long lasting - poor quality</t>
  </si>
  <si>
    <t>Winged Rhino</t>
  </si>
  <si>
    <t>Excellent budget in-ears with mic</t>
  </si>
  <si>
    <t>true commenteer</t>
  </si>
  <si>
    <t>Work fine ,but Warning for plugin up or down</t>
  </si>
  <si>
    <t>Deepak Chauhan</t>
  </si>
  <si>
    <t>Mind-blowing earhphones</t>
  </si>
  <si>
    <t>p n s manian</t>
  </si>
  <si>
    <r>
      <t>5.0 out of 5 stars</t>
    </r>
    <r>
      <rPr>
        <b/>
        <u/>
        <sz val="10"/>
        <color rgb="FFC45500"/>
        <rFont val="Arial"/>
        <family val="2"/>
      </rPr>
      <t> nice earphones at an affordable rate</t>
    </r>
  </si>
  <si>
    <t>rohith</t>
  </si>
  <si>
    <t>Best in the budget segment</t>
  </si>
  <si>
    <t>shreekant ankalgi</t>
  </si>
  <si>
    <t> very good sound quality 💕</t>
  </si>
  <si>
    <t>Luke</t>
  </si>
  <si>
    <t>Fantastic product for 399₹</t>
  </si>
  <si>
    <t>Neshway</t>
  </si>
  <si>
    <t>Worth the money</t>
  </si>
  <si>
    <t>Lionking</t>
  </si>
  <si>
    <t>Just OK</t>
  </si>
  <si>
    <t>Nikhil</t>
  </si>
  <si>
    <t>Excellent after sales services and value for money</t>
  </si>
  <si>
    <t xml:space="preserve"> PSM</t>
  </si>
  <si>
    <t> Good sound and bass..At par with JBL</t>
  </si>
  <si>
    <t>Manoj</t>
  </si>
  <si>
    <t>Average Performance</t>
  </si>
  <si>
    <t>Dr Ankeeta Chakravartty</t>
  </si>
  <si>
    <t> Amazed with the Sound, Superb</t>
  </si>
  <si>
    <t>Kunal L.</t>
  </si>
  <si>
    <t>Amazing headphones. Value for money. I'm hooked. 5/5</t>
  </si>
  <si>
    <t>best</t>
  </si>
  <si>
    <t>flaw</t>
  </si>
  <si>
    <t>fine</t>
  </si>
  <si>
    <t>broken</t>
  </si>
  <si>
    <t>great</t>
  </si>
  <si>
    <t>cool</t>
  </si>
  <si>
    <t>worst</t>
  </si>
  <si>
    <t>mesmerized</t>
  </si>
  <si>
    <t>average</t>
  </si>
  <si>
    <t>damaged</t>
  </si>
  <si>
    <t>super</t>
  </si>
  <si>
    <t>ok</t>
  </si>
  <si>
    <t>awesome</t>
  </si>
  <si>
    <t>reasonable</t>
  </si>
  <si>
    <t>replace</t>
  </si>
  <si>
    <t>worth</t>
  </si>
  <si>
    <t>affordable</t>
  </si>
  <si>
    <t>return</t>
  </si>
  <si>
    <t>amazing</t>
  </si>
  <si>
    <t>descent</t>
  </si>
  <si>
    <t>bad</t>
  </si>
  <si>
    <t>amazed</t>
  </si>
  <si>
    <t>cheap</t>
  </si>
  <si>
    <t>good</t>
  </si>
  <si>
    <t>low</t>
  </si>
  <si>
    <t>excellent</t>
  </si>
  <si>
    <t>not</t>
  </si>
  <si>
    <t>fantastic</t>
  </si>
  <si>
    <t>sucks</t>
  </si>
  <si>
    <t>fabulous</t>
  </si>
  <si>
    <t>waste</t>
  </si>
  <si>
    <t>mind-blowing</t>
  </si>
  <si>
    <t>ultimate</t>
  </si>
  <si>
    <t>marvellous</t>
  </si>
  <si>
    <t>Positive</t>
  </si>
  <si>
    <t>Neutral</t>
  </si>
  <si>
    <t>Negative</t>
  </si>
  <si>
    <t>Name</t>
  </si>
  <si>
    <t>Comment</t>
  </si>
  <si>
    <t>Neutral Count</t>
  </si>
  <si>
    <t>Negative Count</t>
  </si>
  <si>
    <t>Final</t>
  </si>
  <si>
    <t>Sentiment</t>
  </si>
  <si>
    <t>Count</t>
  </si>
  <si>
    <t>Positive Count</t>
  </si>
  <si>
    <t>Total Comments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</si>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</sst>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b/>
      <u/>
      <sz val="10"/>
      <color rgb="FFC45500"/>
      <name val="Arial"/>
      <family val="2"/>
    </font>
    <font>
      <u/>
      <sz val="11"/>
      <color theme="10"/>
      <name val="Calibri"/>
      <family val="2"/>
    </font>
    <font>
      <i/>
      <sz val="10"/>
      <color rgb="FF0066C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4" fillId="0" borderId="1" xfId="1" applyBorder="1" applyAlignment="1" applyProtection="1">
      <alignment vertical="center" wrapText="1"/>
    </xf>
    <xf numFmtId="0" fontId="4" fillId="0" borderId="1" xfId="1" applyBorder="1" applyAlignment="1" applyProtection="1"/>
    <xf numFmtId="0" fontId="2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2" xfId="0" applyFont="1" applyFill="1" applyBorder="1" applyAlignment="1">
      <alignment wrapText="1"/>
    </xf>
    <xf numFmtId="0" fontId="1" fillId="0" borderId="0" xfId="0" applyFont="1"/>
    <xf numFmtId="9" fontId="0" fillId="0" borderId="0" xfId="0" applyNumberFormat="1"/>
    <xf numFmtId="0" fontId="1" fillId="0" borderId="3" xfId="0" applyFont="1" applyBorder="1"/>
    <xf numFmtId="0" fontId="0" fillId="0" borderId="3" xfId="0" applyBorder="1"/>
    <xf numFmtId="0" fontId="1" fillId="0" borderId="3" xfId="0" applyFont="1" applyFill="1" applyBorder="1"/>
  </cellXfs>
  <cellStyles count="2">
    <cellStyle name="Hyperlink" xfId="1" builtinId="8"/>
    <cellStyle name="Normal" xfId="0" builtinId="0"/>
  </cellStyles>
  <dxfs count="4">
    <dxf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D60093"/>
      <color rgb="FF99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Positive, Negative</a:t>
            </a:r>
            <a:r>
              <a:rPr lang="en-US" baseline="0"/>
              <a:t> and Neutral Comments Count With Total Comments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04-420C-B466-430912A38DE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4-420C-B466-430912A38D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04-420C-B466-430912A38DE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4-420C-B466-430912A38D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Results!$A$2:$A$5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Total Comments</c:v>
                </c:pt>
              </c:strCache>
            </c:strRef>
          </c:cat>
          <c:val>
            <c:numRef>
              <c:f>Results!$B$2:$B$5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11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4-420C-B466-430912A3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747992"/>
        <c:axId val="480750616"/>
      </c:barChart>
      <c:catAx>
        <c:axId val="48074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0616"/>
        <c:crosses val="autoZero"/>
        <c:auto val="1"/>
        <c:lblAlgn val="ctr"/>
        <c:lblOffset val="100"/>
        <c:noMultiLvlLbl val="0"/>
      </c:catAx>
      <c:valAx>
        <c:axId val="4807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4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Percent of Positive,Negative and Neutral Comments</a:t>
            </a:r>
            <a:endParaRPr lang="en-US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Results!$C$1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948-4A91-9255-9A39D6170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948-4A91-9255-9A39D61701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948-4A91-9255-9A39D61701D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170077-6FD4-41B1-A01E-D3B7D5472C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48-4A91-9255-9A39D61701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BE1B45-E0C4-4AF5-B75F-2B0A5D48DD6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948-4A91-9255-9A39D61701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456023-010A-4E49-B68E-3CC25BD5D8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948-4A91-9255-9A39D61701D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Results!$A$2:$A$4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Results!$C$2:$C$4</c:f>
              <c:numCache>
                <c:formatCode>0%</c:formatCode>
                <c:ptCount val="3"/>
                <c:pt idx="0">
                  <c:v>0.62</c:v>
                </c:pt>
                <c:pt idx="1">
                  <c:v>0.16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A91-9255-9A39D61701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7-0D97-4496-94E7-832DD5D743B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9-0D97-4496-94E7-832DD5D743B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0D97-4496-94E7-832DD5D743BA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Results!$A$2:$A$4</c15:sqref>
                        </c15:formulaRef>
                      </c:ext>
                    </c:extLst>
                    <c:strCache>
                      <c:ptCount val="3"/>
                      <c:pt idx="0">
                        <c:v>Positive</c:v>
                      </c:pt>
                      <c:pt idx="1">
                        <c:v>Negative</c:v>
                      </c:pt>
                      <c:pt idx="2">
                        <c:v>Neutral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</c:v>
                      </c:pt>
                      <c:pt idx="1">
                        <c:v>8</c:v>
                      </c:pt>
                      <c:pt idx="2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48-4A91-9255-9A39D61701D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61911</xdr:rowOff>
    </xdr:from>
    <xdr:to>
      <xdr:col>15</xdr:col>
      <xdr:colOff>152400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B17E6-0701-4B9C-992A-686ACC611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185737</xdr:rowOff>
    </xdr:from>
    <xdr:to>
      <xdr:col>6</xdr:col>
      <xdr:colOff>238125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BC14C-8B13-4C32-BC84-B7C2379F7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180976</xdr:rowOff>
    </xdr:from>
    <xdr:to>
      <xdr:col>11</xdr:col>
      <xdr:colOff>0</xdr:colOff>
      <xdr:row>16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026473-3E5C-4D75-B77E-74DB4C5F4E8E}"/>
            </a:ext>
          </a:extLst>
        </xdr:cNvPr>
        <xdr:cNvSpPr txBox="1"/>
      </xdr:nvSpPr>
      <xdr:spPr>
        <a:xfrm>
          <a:off x="10429875" y="180976"/>
          <a:ext cx="6638925" cy="287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this ,We</a:t>
          </a:r>
          <a:r>
            <a:rPr lang="en-US" sz="1100" baseline="0"/>
            <a:t> have scraped sample of 50 comments/reviews given by the customers on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boAt Bassheads 100 in Ear Wired Earphones with Mic(Black) from: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https://www.amazon.in/boAt-BassHeads-100-Headphones-Black/dp/B071Z8M4KX/ref=cm_cr_arp_d_pdt_img_top?ie=UTF8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2.After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we generated a small library of some keywords which are further categorized as positive,negative,neutral.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3.Then we applied the formula  =SUMPRODUCT(--ISNUMBER(SEARCH(find_text,within_text,[start_num]))) to find the count of positive or negative or neutral words(set in sheet3 as our Keywords) one by one in individual comment.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4.Further we classified the comments as positive,negative and neutral on the basis of Positive Count,Neutral Count and Negative Count.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5.And our Result sheet presents the bar chart of count of category wise sentiments whereas the pie plot represents the percentage of comments that are positive,negative,neutral out of the total.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257A6-321C-4E78-A911-83321BF25811}" name="Table1" displayName="Table1" ref="A1:C5" totalsRowShown="0" tableBorderDxfId="3">
  <autoFilter ref="A1:C5" xr:uid="{947A7F44-3A7F-4DB1-BA01-05F529CBF011}"/>
  <tableColumns count="3">
    <tableColumn id="1" xr3:uid="{570D8E19-2B2A-4615-B512-C53B3DAC9324}" name="Sentiment" dataDxfId="2"/>
    <tableColumn id="2" xr3:uid="{6C030A54-B091-4FA1-9EA5-56123D9C0544}" name="Count" dataDxfId="1"/>
    <tableColumn id="3" xr3:uid="{03291A5E-F8C0-4CBC-8D8F-4DC813D9D26A}" name="Percent" dataDxfId="0">
      <calculatedColumnFormula>(B2*100/$B$5)%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gp/profile/amzn1.account.AHXC5VMUOUTQ6NAEIA5DDRVGXQNA/ref=cm_cr_getr_d_gw_btm?ie=UTF8" TargetMode="External"/><Relationship Id="rId13" Type="http://schemas.openxmlformats.org/officeDocument/2006/relationships/hyperlink" Target="https://www.amazon.in/gp/customer-reviews/R3MP3RTZX0E6EZ/ref=cm_cr_getr_d_rvw_ttl?ie=UTF8&amp;ASIN=B071Z8M4KX" TargetMode="External"/><Relationship Id="rId18" Type="http://schemas.openxmlformats.org/officeDocument/2006/relationships/hyperlink" Target="https://www.amazon.in/gp/customer-reviews/R1J3ZKDUZZ1KHF/ref=cm_cr_getr_d_rvw_ttl?ie=UTF8&amp;ASIN=B071Z8M4KX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amazon.in/gp/customer-reviews/RE18GKFEATL8F/ref=cm_cr_getr_d_rvw_ttl?ie=UTF8&amp;ASIN=B071Z8M4KX" TargetMode="External"/><Relationship Id="rId21" Type="http://schemas.openxmlformats.org/officeDocument/2006/relationships/hyperlink" Target="https://www.amazon.in/gp/customer-reviews/RR5PK15OKAT87/ref=cm_cr_getr_d_rvw_ttl?ie=UTF8&amp;ASIN=B071Z8M4KX" TargetMode="External"/><Relationship Id="rId7" Type="http://schemas.openxmlformats.org/officeDocument/2006/relationships/hyperlink" Target="https://www.amazon.in/gp/customer-reviews/R1LR5A0AEY3WME/ref=cm_cr_getr_d_rvw_ttl?ie=UTF8&amp;ASIN=B071Z8M4KX" TargetMode="External"/><Relationship Id="rId12" Type="http://schemas.openxmlformats.org/officeDocument/2006/relationships/hyperlink" Target="https://www.amazon.in/gp/customer-reviews/R30K2BNVA6ARUE/ref=cm_cr_getr_d_rvw_ttl?ie=UTF8&amp;ASIN=B071Z8M4KX" TargetMode="External"/><Relationship Id="rId17" Type="http://schemas.openxmlformats.org/officeDocument/2006/relationships/hyperlink" Target="https://www.amazon.in/gp/profile/amzn1.account.AFCMNH73L5ZR2EPM54YYKT34X77A/ref=cm_cr_getr_d_gw_btm?ie=UTF8" TargetMode="External"/><Relationship Id="rId25" Type="http://schemas.openxmlformats.org/officeDocument/2006/relationships/hyperlink" Target="https://www.amazon.in/gp/profile/amzn1.account.AG4WIALFVGA4OX5JC6LBMI4WIKTQ/ref=cm_cr_getr_d_gw_btm?ie=UTF8" TargetMode="External"/><Relationship Id="rId2" Type="http://schemas.openxmlformats.org/officeDocument/2006/relationships/hyperlink" Target="https://www.amazon.in/gp/customer-reviews/R2KDQHVRJS3Z6I/ref=cm_cr_getr_d_rvw_ttl?ie=UTF8&amp;ASIN=B071Z8M4KX" TargetMode="External"/><Relationship Id="rId16" Type="http://schemas.openxmlformats.org/officeDocument/2006/relationships/hyperlink" Target="https://www.amazon.in/gp/profile/amzn1.account.AG7LMZ6HDMJBCDACJ2X3TU5GAZNQ/ref=cm_cr_getr_d_gw_btm?ie=UTF8" TargetMode="External"/><Relationship Id="rId20" Type="http://schemas.openxmlformats.org/officeDocument/2006/relationships/hyperlink" Target="https://www.amazon.in/gp/customer-reviews/R2KDQHVRJS3Z6I/ref=cm_cr_getr_d_rvw_ttl?ie=UTF8&amp;ASIN=B071Z8M4KX" TargetMode="External"/><Relationship Id="rId1" Type="http://schemas.openxmlformats.org/officeDocument/2006/relationships/hyperlink" Target="https://www.amazon.in/gp/profile/amzn1.account.AEVZAHEOPKZPH64SLEYG6NWUDFBA/ref=cm_cr_getr_d_gw_btm?ie=UTF8" TargetMode="External"/><Relationship Id="rId6" Type="http://schemas.openxmlformats.org/officeDocument/2006/relationships/hyperlink" Target="https://www.amazon.in/gp/customer-reviews/R3ETL76ZRXDK5P/ref=cm_cr_getr_d_rvw_ttl?ie=UTF8&amp;ASIN=B071Z8M4KX" TargetMode="External"/><Relationship Id="rId11" Type="http://schemas.openxmlformats.org/officeDocument/2006/relationships/hyperlink" Target="https://www.amazon.in/gp/profile/amzn1.account.AEQKV55N3HXZP4XHM3OP7V3F6FTQ/ref=cm_cr_getr_d_gw_btm?ie=UTF8" TargetMode="External"/><Relationship Id="rId24" Type="http://schemas.openxmlformats.org/officeDocument/2006/relationships/hyperlink" Target="https://www.amazon.in/gp/profile/amzn1.account.AGGNOCW7JEPPS2GMXR7HUJLD4WOA/ref=cm_cr_getr_d_gw_btm?ie=UTF8" TargetMode="External"/><Relationship Id="rId5" Type="http://schemas.openxmlformats.org/officeDocument/2006/relationships/hyperlink" Target="https://www.amazon.in/gp/customer-reviews/R3UTLJ57LNQFQP/ref=cm_cr_getr_d_rvw_ttl?ie=UTF8&amp;ASIN=B071Z8M4KX" TargetMode="External"/><Relationship Id="rId15" Type="http://schemas.openxmlformats.org/officeDocument/2006/relationships/hyperlink" Target="https://www.amazon.in/gp/profile/amzn1.account.AGYDVMWMZAT5RPNG4VB6MP3KYTWQ/ref=cm_cr_getr_d_gw_btm?ie=UTF8" TargetMode="External"/><Relationship Id="rId23" Type="http://schemas.openxmlformats.org/officeDocument/2006/relationships/hyperlink" Target="https://www.amazon.in/gp/profile/amzn1.account.AHNJKZSH2GDBFZ2KSSJFN42X33KQ/ref=cm_cr_getr_d_gw_btm?ie=UTF8" TargetMode="External"/><Relationship Id="rId10" Type="http://schemas.openxmlformats.org/officeDocument/2006/relationships/hyperlink" Target="https://www.amazon.in/gp/customer-reviews/RR5PK15OKAT87/ref=cm_cr_getr_d_rvw_ttl?ie=UTF8&amp;ASIN=B071Z8M4KX" TargetMode="External"/><Relationship Id="rId19" Type="http://schemas.openxmlformats.org/officeDocument/2006/relationships/hyperlink" Target="https://www.amazon.in/gp/profile/amzn1.account.AEVZAHEOPKZPH64SLEYG6NWUDFBA/ref=cm_cr_getr_d_gw_btm?ie=UTF8" TargetMode="External"/><Relationship Id="rId4" Type="http://schemas.openxmlformats.org/officeDocument/2006/relationships/hyperlink" Target="https://www.amazon.in/gp/profile/amzn1.account.AHY4FRLB26LSPSX6YOUJFZ7L2LVA/ref=cm_cr_getr_d_gw_btm?ie=UTF8" TargetMode="External"/><Relationship Id="rId9" Type="http://schemas.openxmlformats.org/officeDocument/2006/relationships/hyperlink" Target="https://www.amazon.in/gp/profile/amzn1.account.AH2QREMPU2VOHOKCQFMQRXTKVBHQ/ref=cm_cr_getr_d_gw_btm?ie=UTF8" TargetMode="External"/><Relationship Id="rId14" Type="http://schemas.openxmlformats.org/officeDocument/2006/relationships/hyperlink" Target="https://www.amazon.in/gp/customer-reviews/R2DWIDEIAWARX6/ref=cm_cr_getr_d_rvw_ttl?ie=UTF8&amp;ASIN=B071Z8M4KX" TargetMode="External"/><Relationship Id="rId22" Type="http://schemas.openxmlformats.org/officeDocument/2006/relationships/hyperlink" Target="https://www.amazon.in/gp/customer-reviews/R21KRYNMH1UZ0S/ref=cm_cr_getr_d_rvw_ttl?ie=UTF8&amp;ASIN=B071Z8M4KX" TargetMode="External"/><Relationship Id="rId2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2F7A-B286-4B81-9407-66F0C29BAC22}">
  <dimension ref="A1:C5"/>
  <sheetViews>
    <sheetView workbookViewId="0">
      <selection activeCell="R5" sqref="R5"/>
    </sheetView>
  </sheetViews>
  <sheetFormatPr defaultRowHeight="15" x14ac:dyDescent="0.25"/>
  <cols>
    <col min="1" max="1" width="17.7109375" customWidth="1"/>
    <col min="2" max="2" width="10.7109375" customWidth="1"/>
    <col min="3" max="3" width="10" customWidth="1"/>
  </cols>
  <sheetData>
    <row r="1" spans="1:3" x14ac:dyDescent="0.25">
      <c r="A1" s="11" t="s">
        <v>138</v>
      </c>
      <c r="B1" s="7" t="s">
        <v>139</v>
      </c>
      <c r="C1" s="9" t="s">
        <v>142</v>
      </c>
    </row>
    <row r="2" spans="1:3" x14ac:dyDescent="0.25">
      <c r="A2" s="12" t="s">
        <v>130</v>
      </c>
      <c r="B2" s="2">
        <f>COUNTIF(Final,A2)</f>
        <v>31</v>
      </c>
      <c r="C2" s="10">
        <f>(B2*100/$B$5)%</f>
        <v>0.62</v>
      </c>
    </row>
    <row r="3" spans="1:3" x14ac:dyDescent="0.25">
      <c r="A3" s="12" t="s">
        <v>132</v>
      </c>
      <c r="B3" s="2">
        <f>COUNTIF(Final,A3)</f>
        <v>8</v>
      </c>
      <c r="C3" s="10">
        <f t="shared" ref="C3:C5" si="0">(B3*100/$B$5)%</f>
        <v>0.16</v>
      </c>
    </row>
    <row r="4" spans="1:3" x14ac:dyDescent="0.25">
      <c r="A4" s="12" t="s">
        <v>131</v>
      </c>
      <c r="B4" s="2">
        <f>COUNTIF(Final,A4)</f>
        <v>11</v>
      </c>
      <c r="C4" s="10">
        <f t="shared" si="0"/>
        <v>0.22</v>
      </c>
    </row>
    <row r="5" spans="1:3" x14ac:dyDescent="0.25">
      <c r="A5" s="13" t="s">
        <v>141</v>
      </c>
      <c r="B5" s="7">
        <f>COUNTA(Final)</f>
        <v>50</v>
      </c>
      <c r="C5" s="10">
        <f t="shared" si="0"/>
        <v>1</v>
      </c>
    </row>
  </sheetData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238C-9034-4354-8291-83F4EE76FC96}">
  <dimension ref="A1:G51"/>
  <sheetViews>
    <sheetView tabSelected="1" topLeftCell="D1" workbookViewId="0">
      <selection activeCell="N7" sqref="N7"/>
    </sheetView>
  </sheetViews>
  <sheetFormatPr defaultRowHeight="15" x14ac:dyDescent="0.25"/>
  <cols>
    <col min="1" max="1" width="39.85546875" customWidth="1"/>
    <col min="2" max="2" width="56.7109375" bestFit="1" customWidth="1"/>
    <col min="3" max="5" width="14.42578125" customWidth="1"/>
    <col min="6" max="6" width="14.42578125" style="1" customWidth="1"/>
    <col min="7" max="7" width="65.140625" customWidth="1"/>
  </cols>
  <sheetData>
    <row r="1" spans="1:7" x14ac:dyDescent="0.25">
      <c r="A1" s="7" t="s">
        <v>133</v>
      </c>
      <c r="B1" s="7" t="s">
        <v>134</v>
      </c>
      <c r="C1" s="7" t="s">
        <v>140</v>
      </c>
      <c r="D1" s="7" t="s">
        <v>135</v>
      </c>
      <c r="E1" s="7" t="s">
        <v>136</v>
      </c>
      <c r="F1" s="7" t="s">
        <v>137</v>
      </c>
      <c r="G1" s="8"/>
    </row>
    <row r="2" spans="1:7" x14ac:dyDescent="0.25">
      <c r="A2" s="3" t="s">
        <v>0</v>
      </c>
      <c r="B2" s="4" t="s">
        <v>1</v>
      </c>
      <c r="C2" s="2">
        <f>SUMPRODUCT(--ISNUMBER(SEARCH(Positive,B2)))</f>
        <v>1</v>
      </c>
      <c r="D2" s="2">
        <f t="shared" ref="D2:D33" si="0">SUMPRODUCT(--ISNUMBER(SEARCH(Neutral,B2)))</f>
        <v>0</v>
      </c>
      <c r="E2" s="2">
        <f t="shared" ref="E2:E33" si="1">SUMPRODUCT(--ISNUMBER(SEARCH(Negative,B2)))</f>
        <v>0</v>
      </c>
      <c r="F2" s="2" t="str">
        <f t="shared" ref="F2:F4" si="2">IF(AND(C2&gt;=D2,C2&gt;=E2),"Positive",IF(AND(D2&gt;C2,D2&gt;E2),"Neutral",IF(AND(E2&gt;=C2,E2&gt;=D2),"Negative")))</f>
        <v>Positive</v>
      </c>
    </row>
    <row r="3" spans="1:7" x14ac:dyDescent="0.25">
      <c r="A3" s="2" t="s">
        <v>2</v>
      </c>
      <c r="B3" s="2" t="s">
        <v>3</v>
      </c>
      <c r="C3" s="2">
        <f t="shared" ref="C2:C33" si="3">SUMPRODUCT(--ISNUMBER(SEARCH(Positive,B3)))</f>
        <v>1</v>
      </c>
      <c r="D3" s="2">
        <f t="shared" si="0"/>
        <v>0</v>
      </c>
      <c r="E3" s="2">
        <f t="shared" si="1"/>
        <v>0</v>
      </c>
      <c r="F3" s="2" t="str">
        <f t="shared" si="2"/>
        <v>Positive</v>
      </c>
    </row>
    <row r="4" spans="1:7" ht="15" customHeight="1" x14ac:dyDescent="0.25">
      <c r="A4" s="3" t="s">
        <v>4</v>
      </c>
      <c r="B4" s="4" t="s">
        <v>5</v>
      </c>
      <c r="C4" s="2">
        <f t="shared" si="3"/>
        <v>0</v>
      </c>
      <c r="D4" s="2">
        <f t="shared" si="0"/>
        <v>0</v>
      </c>
      <c r="E4" s="2">
        <f t="shared" si="1"/>
        <v>0</v>
      </c>
      <c r="F4" s="2" t="str">
        <f t="shared" si="2"/>
        <v>Positive</v>
      </c>
    </row>
    <row r="5" spans="1:7" x14ac:dyDescent="0.25">
      <c r="A5" s="2" t="s">
        <v>6</v>
      </c>
      <c r="B5" s="2" t="s">
        <v>7</v>
      </c>
      <c r="C5" s="2">
        <f t="shared" si="3"/>
        <v>0</v>
      </c>
      <c r="D5" s="2">
        <f t="shared" si="0"/>
        <v>1</v>
      </c>
      <c r="E5" s="2">
        <f t="shared" si="1"/>
        <v>1</v>
      </c>
      <c r="F5" s="2" t="str">
        <f>IF(AND(C5&gt;=D5,C5&gt;=E5),"Positive",IF(AND(D5&gt;C5,D5&gt;E5),"Neutral",IF(AND(E5&gt;=C5,E5&gt;=D5),"Negative")))</f>
        <v>Negative</v>
      </c>
    </row>
    <row r="6" spans="1:7" ht="16.5" customHeight="1" x14ac:dyDescent="0.25">
      <c r="A6" s="3" t="s">
        <v>8</v>
      </c>
      <c r="B6" s="4" t="s">
        <v>9</v>
      </c>
      <c r="C6" s="2">
        <f t="shared" si="3"/>
        <v>1</v>
      </c>
      <c r="D6" s="2">
        <f t="shared" si="0"/>
        <v>0</v>
      </c>
      <c r="E6" s="2">
        <f t="shared" si="1"/>
        <v>0</v>
      </c>
      <c r="F6" s="2" t="str">
        <f t="shared" ref="F6:F51" si="4">IF(AND(C6&gt;=D6,C6&gt;=E6),"Positive",IF(AND(D6&gt;C6,D6&gt;E6),"Neutral",IF(AND(E6&gt;=C6,E6&gt;=D6),"Negative")))</f>
        <v>Positive</v>
      </c>
    </row>
    <row r="7" spans="1:7" ht="14.25" customHeight="1" x14ac:dyDescent="0.25">
      <c r="A7" s="3" t="s">
        <v>10</v>
      </c>
      <c r="B7" s="4" t="s">
        <v>11</v>
      </c>
      <c r="C7" s="2">
        <f t="shared" si="3"/>
        <v>1</v>
      </c>
      <c r="D7" s="2">
        <f t="shared" si="0"/>
        <v>0</v>
      </c>
      <c r="E7" s="2">
        <f t="shared" si="1"/>
        <v>0</v>
      </c>
      <c r="F7" s="2" t="str">
        <f t="shared" si="4"/>
        <v>Positive</v>
      </c>
    </row>
    <row r="8" spans="1:7" x14ac:dyDescent="0.25">
      <c r="A8" s="2" t="s">
        <v>12</v>
      </c>
      <c r="B8" s="2" t="s">
        <v>13</v>
      </c>
      <c r="C8" s="2">
        <f t="shared" si="3"/>
        <v>0</v>
      </c>
      <c r="D8" s="2">
        <f t="shared" si="0"/>
        <v>0</v>
      </c>
      <c r="E8" s="2">
        <f t="shared" si="1"/>
        <v>1</v>
      </c>
      <c r="F8" s="2" t="str">
        <f t="shared" si="4"/>
        <v>Negative</v>
      </c>
    </row>
    <row r="9" spans="1:7" x14ac:dyDescent="0.25">
      <c r="A9" s="3" t="s">
        <v>14</v>
      </c>
      <c r="B9" s="4" t="s">
        <v>15</v>
      </c>
      <c r="C9" s="2">
        <f t="shared" si="3"/>
        <v>2</v>
      </c>
      <c r="D9" s="2">
        <f t="shared" si="0"/>
        <v>0</v>
      </c>
      <c r="E9" s="2">
        <f t="shared" si="1"/>
        <v>0</v>
      </c>
      <c r="F9" s="2" t="str">
        <f t="shared" si="4"/>
        <v>Positive</v>
      </c>
    </row>
    <row r="10" spans="1:7" x14ac:dyDescent="0.25">
      <c r="A10" s="3" t="s">
        <v>16</v>
      </c>
      <c r="B10" s="4" t="s">
        <v>17</v>
      </c>
      <c r="C10" s="2">
        <f t="shared" si="3"/>
        <v>1</v>
      </c>
      <c r="D10" s="2">
        <f t="shared" si="0"/>
        <v>0</v>
      </c>
      <c r="E10" s="2">
        <f t="shared" si="1"/>
        <v>0</v>
      </c>
      <c r="F10" s="2" t="str">
        <f t="shared" si="4"/>
        <v>Positive</v>
      </c>
    </row>
    <row r="11" spans="1:7" x14ac:dyDescent="0.25">
      <c r="A11" s="3" t="s">
        <v>18</v>
      </c>
      <c r="B11" s="4" t="s">
        <v>19</v>
      </c>
      <c r="C11" s="2">
        <f t="shared" si="3"/>
        <v>1</v>
      </c>
      <c r="D11" s="2">
        <f t="shared" si="0"/>
        <v>0</v>
      </c>
      <c r="E11" s="2">
        <f t="shared" si="1"/>
        <v>0</v>
      </c>
      <c r="F11" s="2" t="str">
        <f t="shared" si="4"/>
        <v>Positive</v>
      </c>
    </row>
    <row r="12" spans="1:7" x14ac:dyDescent="0.25">
      <c r="A12" s="3" t="s">
        <v>20</v>
      </c>
      <c r="B12" s="4" t="s">
        <v>21</v>
      </c>
      <c r="C12" s="2">
        <f t="shared" si="3"/>
        <v>0</v>
      </c>
      <c r="D12" s="2">
        <f t="shared" si="0"/>
        <v>1</v>
      </c>
      <c r="E12" s="2">
        <f t="shared" si="1"/>
        <v>0</v>
      </c>
      <c r="F12" s="2" t="str">
        <f t="shared" si="4"/>
        <v>Neutral</v>
      </c>
    </row>
    <row r="13" spans="1:7" x14ac:dyDescent="0.25">
      <c r="A13" s="2" t="s">
        <v>22</v>
      </c>
      <c r="B13" s="2" t="s">
        <v>23</v>
      </c>
      <c r="C13" s="2">
        <f t="shared" si="3"/>
        <v>0</v>
      </c>
      <c r="D13" s="2">
        <f t="shared" si="0"/>
        <v>0</v>
      </c>
      <c r="E13" s="2">
        <f t="shared" si="1"/>
        <v>1</v>
      </c>
      <c r="F13" s="2" t="str">
        <f t="shared" si="4"/>
        <v>Negative</v>
      </c>
    </row>
    <row r="14" spans="1:7" x14ac:dyDescent="0.25">
      <c r="A14" s="3" t="s">
        <v>24</v>
      </c>
      <c r="B14" s="4" t="s">
        <v>25</v>
      </c>
      <c r="C14" s="2">
        <f t="shared" si="3"/>
        <v>0</v>
      </c>
      <c r="D14" s="2">
        <f t="shared" si="0"/>
        <v>0</v>
      </c>
      <c r="E14" s="2">
        <f t="shared" si="1"/>
        <v>0</v>
      </c>
      <c r="F14" s="2" t="str">
        <f t="shared" si="4"/>
        <v>Positive</v>
      </c>
    </row>
    <row r="15" spans="1:7" x14ac:dyDescent="0.25">
      <c r="A15" s="3" t="s">
        <v>26</v>
      </c>
      <c r="B15" s="4" t="s">
        <v>27</v>
      </c>
      <c r="C15" s="2">
        <f t="shared" si="3"/>
        <v>0</v>
      </c>
      <c r="D15" s="2">
        <f t="shared" si="0"/>
        <v>0</v>
      </c>
      <c r="E15" s="2">
        <f t="shared" si="1"/>
        <v>1</v>
      </c>
      <c r="F15" s="2" t="str">
        <f t="shared" si="4"/>
        <v>Negative</v>
      </c>
    </row>
    <row r="16" spans="1:7" x14ac:dyDescent="0.25">
      <c r="A16" s="3" t="s">
        <v>28</v>
      </c>
      <c r="B16" s="5" t="s">
        <v>29</v>
      </c>
      <c r="C16" s="2">
        <f t="shared" si="3"/>
        <v>0</v>
      </c>
      <c r="D16" s="2">
        <f t="shared" si="0"/>
        <v>1</v>
      </c>
      <c r="E16" s="2">
        <f t="shared" si="1"/>
        <v>0</v>
      </c>
      <c r="F16" s="2" t="str">
        <f t="shared" si="4"/>
        <v>Neutral</v>
      </c>
    </row>
    <row r="17" spans="1:6" x14ac:dyDescent="0.25">
      <c r="A17" s="3" t="s">
        <v>30</v>
      </c>
      <c r="B17" s="4" t="s">
        <v>31</v>
      </c>
      <c r="C17" s="2">
        <f t="shared" si="3"/>
        <v>2</v>
      </c>
      <c r="D17" s="2">
        <f t="shared" si="0"/>
        <v>0</v>
      </c>
      <c r="E17" s="2">
        <f t="shared" si="1"/>
        <v>0</v>
      </c>
      <c r="F17" s="2" t="str">
        <f t="shared" si="4"/>
        <v>Positive</v>
      </c>
    </row>
    <row r="18" spans="1:6" x14ac:dyDescent="0.25">
      <c r="A18" s="2" t="s">
        <v>32</v>
      </c>
      <c r="B18" s="2" t="s">
        <v>33</v>
      </c>
      <c r="C18" s="2">
        <f t="shared" si="3"/>
        <v>0</v>
      </c>
      <c r="D18" s="2">
        <f t="shared" si="0"/>
        <v>1</v>
      </c>
      <c r="E18" s="2">
        <f t="shared" si="1"/>
        <v>0</v>
      </c>
      <c r="F18" s="2" t="str">
        <f t="shared" si="4"/>
        <v>Neutral</v>
      </c>
    </row>
    <row r="19" spans="1:6" x14ac:dyDescent="0.25">
      <c r="A19" s="2" t="s">
        <v>34</v>
      </c>
      <c r="B19" s="2" t="s">
        <v>35</v>
      </c>
      <c r="C19" s="2">
        <f t="shared" si="3"/>
        <v>1</v>
      </c>
      <c r="D19" s="2">
        <f t="shared" si="0"/>
        <v>0</v>
      </c>
      <c r="E19" s="2">
        <f t="shared" si="1"/>
        <v>1</v>
      </c>
      <c r="F19" s="2" t="str">
        <f t="shared" si="4"/>
        <v>Positive</v>
      </c>
    </row>
    <row r="20" spans="1:6" x14ac:dyDescent="0.25">
      <c r="A20" s="3" t="s">
        <v>36</v>
      </c>
      <c r="B20" s="4" t="s">
        <v>37</v>
      </c>
      <c r="C20" s="2">
        <f t="shared" si="3"/>
        <v>0</v>
      </c>
      <c r="D20" s="2">
        <f t="shared" si="0"/>
        <v>0</v>
      </c>
      <c r="E20" s="2">
        <f t="shared" si="1"/>
        <v>0</v>
      </c>
      <c r="F20" s="2" t="str">
        <f t="shared" si="4"/>
        <v>Positive</v>
      </c>
    </row>
    <row r="21" spans="1:6" x14ac:dyDescent="0.25">
      <c r="A21" s="3" t="s">
        <v>38</v>
      </c>
      <c r="B21" s="4" t="s">
        <v>39</v>
      </c>
      <c r="C21" s="2">
        <f t="shared" si="3"/>
        <v>0</v>
      </c>
      <c r="D21" s="2">
        <f t="shared" si="0"/>
        <v>0</v>
      </c>
      <c r="E21" s="2">
        <f t="shared" si="1"/>
        <v>1</v>
      </c>
      <c r="F21" s="2" t="str">
        <f t="shared" si="4"/>
        <v>Negative</v>
      </c>
    </row>
    <row r="22" spans="1:6" x14ac:dyDescent="0.25">
      <c r="A22" s="2" t="s">
        <v>2</v>
      </c>
      <c r="B22" s="2" t="s">
        <v>40</v>
      </c>
      <c r="C22" s="2">
        <f t="shared" si="3"/>
        <v>1</v>
      </c>
      <c r="D22" s="2">
        <f t="shared" si="0"/>
        <v>0</v>
      </c>
      <c r="E22" s="2">
        <f t="shared" si="1"/>
        <v>1</v>
      </c>
      <c r="F22" s="2" t="str">
        <f t="shared" si="4"/>
        <v>Positive</v>
      </c>
    </row>
    <row r="23" spans="1:6" x14ac:dyDescent="0.25">
      <c r="A23" s="3" t="s">
        <v>41</v>
      </c>
      <c r="B23" s="4" t="s">
        <v>42</v>
      </c>
      <c r="C23" s="2">
        <f t="shared" si="3"/>
        <v>0</v>
      </c>
      <c r="D23" s="2">
        <f t="shared" si="0"/>
        <v>1</v>
      </c>
      <c r="E23" s="2">
        <f t="shared" si="1"/>
        <v>0</v>
      </c>
      <c r="F23" s="2" t="str">
        <f t="shared" si="4"/>
        <v>Neutral</v>
      </c>
    </row>
    <row r="24" spans="1:6" x14ac:dyDescent="0.25">
      <c r="A24" s="2" t="s">
        <v>43</v>
      </c>
      <c r="B24" s="2" t="s">
        <v>44</v>
      </c>
      <c r="C24" s="2">
        <f t="shared" si="3"/>
        <v>0</v>
      </c>
      <c r="D24" s="2">
        <f t="shared" si="0"/>
        <v>0</v>
      </c>
      <c r="E24" s="2">
        <f t="shared" si="1"/>
        <v>1</v>
      </c>
      <c r="F24" s="2" t="str">
        <f t="shared" si="4"/>
        <v>Negative</v>
      </c>
    </row>
    <row r="25" spans="1:6" x14ac:dyDescent="0.25">
      <c r="A25" s="2" t="s">
        <v>22</v>
      </c>
      <c r="B25" s="2" t="s">
        <v>45</v>
      </c>
      <c r="C25" s="2">
        <f t="shared" si="3"/>
        <v>0</v>
      </c>
      <c r="D25" s="2">
        <f t="shared" si="0"/>
        <v>1</v>
      </c>
      <c r="E25" s="2">
        <f t="shared" si="1"/>
        <v>0</v>
      </c>
      <c r="F25" s="2" t="str">
        <f t="shared" si="4"/>
        <v>Neutral</v>
      </c>
    </row>
    <row r="26" spans="1:6" x14ac:dyDescent="0.25">
      <c r="A26" s="3" t="s">
        <v>46</v>
      </c>
      <c r="B26" s="4" t="s">
        <v>47</v>
      </c>
      <c r="C26" s="2">
        <f t="shared" si="3"/>
        <v>1</v>
      </c>
      <c r="D26" s="2">
        <f t="shared" si="0"/>
        <v>0</v>
      </c>
      <c r="E26" s="2">
        <f t="shared" si="1"/>
        <v>0</v>
      </c>
      <c r="F26" s="2" t="str">
        <f t="shared" si="4"/>
        <v>Positive</v>
      </c>
    </row>
    <row r="27" spans="1:6" x14ac:dyDescent="0.25">
      <c r="A27" s="3" t="s">
        <v>48</v>
      </c>
      <c r="B27" s="4" t="s">
        <v>49</v>
      </c>
      <c r="C27" s="2">
        <f t="shared" si="3"/>
        <v>1</v>
      </c>
      <c r="D27" s="2">
        <f t="shared" si="0"/>
        <v>0</v>
      </c>
      <c r="E27" s="2">
        <f t="shared" si="1"/>
        <v>0</v>
      </c>
      <c r="F27" s="2" t="str">
        <f t="shared" si="4"/>
        <v>Positive</v>
      </c>
    </row>
    <row r="28" spans="1:6" x14ac:dyDescent="0.25">
      <c r="A28" s="3" t="s">
        <v>50</v>
      </c>
      <c r="B28" s="4" t="s">
        <v>51</v>
      </c>
      <c r="C28" s="2">
        <f t="shared" si="3"/>
        <v>3</v>
      </c>
      <c r="D28" s="2">
        <f t="shared" si="0"/>
        <v>0</v>
      </c>
      <c r="E28" s="2">
        <f t="shared" si="1"/>
        <v>0</v>
      </c>
      <c r="F28" s="2" t="str">
        <f t="shared" si="4"/>
        <v>Positive</v>
      </c>
    </row>
    <row r="29" spans="1:6" x14ac:dyDescent="0.25">
      <c r="A29" s="2" t="s">
        <v>52</v>
      </c>
      <c r="B29" s="2" t="s">
        <v>53</v>
      </c>
      <c r="C29" s="2">
        <f t="shared" si="3"/>
        <v>0</v>
      </c>
      <c r="D29" s="2">
        <f t="shared" si="0"/>
        <v>0</v>
      </c>
      <c r="E29" s="2">
        <f t="shared" si="1"/>
        <v>1</v>
      </c>
      <c r="F29" s="2" t="str">
        <f t="shared" si="4"/>
        <v>Negative</v>
      </c>
    </row>
    <row r="30" spans="1:6" x14ac:dyDescent="0.25">
      <c r="A30" s="3" t="s">
        <v>54</v>
      </c>
      <c r="B30" s="4" t="s">
        <v>55</v>
      </c>
      <c r="C30" s="2">
        <f t="shared" si="3"/>
        <v>0</v>
      </c>
      <c r="D30" s="2">
        <f t="shared" si="0"/>
        <v>1</v>
      </c>
      <c r="E30" s="2">
        <f t="shared" si="1"/>
        <v>0</v>
      </c>
      <c r="F30" s="2" t="str">
        <f t="shared" si="4"/>
        <v>Neutral</v>
      </c>
    </row>
    <row r="31" spans="1:6" x14ac:dyDescent="0.25">
      <c r="A31" s="2" t="s">
        <v>56</v>
      </c>
      <c r="B31" s="6" t="s">
        <v>57</v>
      </c>
      <c r="C31" s="2">
        <f t="shared" si="3"/>
        <v>1</v>
      </c>
      <c r="D31" s="2">
        <f t="shared" si="0"/>
        <v>0</v>
      </c>
      <c r="E31" s="2">
        <f t="shared" si="1"/>
        <v>0</v>
      </c>
      <c r="F31" s="2" t="str">
        <f t="shared" si="4"/>
        <v>Positive</v>
      </c>
    </row>
    <row r="32" spans="1:6" x14ac:dyDescent="0.25">
      <c r="A32" s="3" t="s">
        <v>58</v>
      </c>
      <c r="B32" s="4" t="s">
        <v>59</v>
      </c>
      <c r="C32" s="2">
        <f t="shared" si="3"/>
        <v>1</v>
      </c>
      <c r="D32" s="2">
        <f t="shared" si="0"/>
        <v>0</v>
      </c>
      <c r="E32" s="2">
        <f t="shared" si="1"/>
        <v>0</v>
      </c>
      <c r="F32" s="2" t="str">
        <f t="shared" si="4"/>
        <v>Positive</v>
      </c>
    </row>
    <row r="33" spans="1:6" x14ac:dyDescent="0.25">
      <c r="A33" s="3" t="s">
        <v>60</v>
      </c>
      <c r="B33" s="4" t="s">
        <v>61</v>
      </c>
      <c r="C33" s="2">
        <f t="shared" si="3"/>
        <v>1</v>
      </c>
      <c r="D33" s="2">
        <f t="shared" si="0"/>
        <v>0</v>
      </c>
      <c r="E33" s="2">
        <f t="shared" si="1"/>
        <v>0</v>
      </c>
      <c r="F33" s="2" t="str">
        <f t="shared" si="4"/>
        <v>Positive</v>
      </c>
    </row>
    <row r="34" spans="1:6" x14ac:dyDescent="0.25">
      <c r="A34" s="3" t="s">
        <v>62</v>
      </c>
      <c r="B34" s="4" t="s">
        <v>63</v>
      </c>
      <c r="C34" s="2">
        <f t="shared" ref="C34:C65" si="5">SUMPRODUCT(--ISNUMBER(SEARCH(Positive,B34)))</f>
        <v>1</v>
      </c>
      <c r="D34" s="2">
        <f t="shared" ref="D34:D51" si="6">SUMPRODUCT(--ISNUMBER(SEARCH(Neutral,B34)))</f>
        <v>0</v>
      </c>
      <c r="E34" s="2">
        <f t="shared" ref="E34:E51" si="7">SUMPRODUCT(--ISNUMBER(SEARCH(Negative,B34)))</f>
        <v>0</v>
      </c>
      <c r="F34" s="2" t="str">
        <f t="shared" si="4"/>
        <v>Positive</v>
      </c>
    </row>
    <row r="35" spans="1:6" x14ac:dyDescent="0.25">
      <c r="A35" s="3" t="s">
        <v>64</v>
      </c>
      <c r="B35" s="4" t="s">
        <v>65</v>
      </c>
      <c r="C35" s="2">
        <f t="shared" si="5"/>
        <v>1</v>
      </c>
      <c r="D35" s="2">
        <f t="shared" si="6"/>
        <v>0</v>
      </c>
      <c r="E35" s="2">
        <f t="shared" si="7"/>
        <v>0</v>
      </c>
      <c r="F35" s="2" t="str">
        <f t="shared" si="4"/>
        <v>Positive</v>
      </c>
    </row>
    <row r="36" spans="1:6" x14ac:dyDescent="0.25">
      <c r="A36" s="3" t="s">
        <v>66</v>
      </c>
      <c r="B36" s="4" t="s">
        <v>67</v>
      </c>
      <c r="C36" s="2">
        <f t="shared" si="5"/>
        <v>0</v>
      </c>
      <c r="D36" s="2">
        <f t="shared" si="6"/>
        <v>0</v>
      </c>
      <c r="E36" s="2">
        <f t="shared" si="7"/>
        <v>1</v>
      </c>
      <c r="F36" s="2" t="str">
        <f t="shared" si="4"/>
        <v>Negative</v>
      </c>
    </row>
    <row r="37" spans="1:6" x14ac:dyDescent="0.25">
      <c r="A37" s="3" t="s">
        <v>68</v>
      </c>
      <c r="B37" s="4" t="s">
        <v>69</v>
      </c>
      <c r="C37" s="2">
        <f t="shared" si="5"/>
        <v>2</v>
      </c>
      <c r="D37" s="2">
        <f t="shared" si="6"/>
        <v>0</v>
      </c>
      <c r="E37" s="2">
        <f t="shared" si="7"/>
        <v>0</v>
      </c>
      <c r="F37" s="2" t="str">
        <f t="shared" si="4"/>
        <v>Positive</v>
      </c>
    </row>
    <row r="38" spans="1:6" x14ac:dyDescent="0.25">
      <c r="A38" s="3" t="s">
        <v>70</v>
      </c>
      <c r="B38" s="4" t="s">
        <v>71</v>
      </c>
      <c r="C38" s="2">
        <f t="shared" si="5"/>
        <v>0</v>
      </c>
      <c r="D38" s="2">
        <f t="shared" si="6"/>
        <v>1</v>
      </c>
      <c r="E38" s="2">
        <f t="shared" si="7"/>
        <v>0</v>
      </c>
      <c r="F38" s="2" t="str">
        <f t="shared" si="4"/>
        <v>Neutral</v>
      </c>
    </row>
    <row r="39" spans="1:6" x14ac:dyDescent="0.25">
      <c r="A39" s="3" t="s">
        <v>72</v>
      </c>
      <c r="B39" s="4" t="s">
        <v>73</v>
      </c>
      <c r="C39" s="2">
        <f t="shared" si="5"/>
        <v>1</v>
      </c>
      <c r="D39" s="2">
        <f t="shared" si="6"/>
        <v>0</v>
      </c>
      <c r="E39" s="2">
        <f t="shared" si="7"/>
        <v>1</v>
      </c>
      <c r="F39" s="2" t="str">
        <f t="shared" si="4"/>
        <v>Positive</v>
      </c>
    </row>
    <row r="40" spans="1:6" x14ac:dyDescent="0.25">
      <c r="A40" s="3" t="s">
        <v>41</v>
      </c>
      <c r="B40" s="4" t="s">
        <v>42</v>
      </c>
      <c r="C40" s="2">
        <f t="shared" si="5"/>
        <v>0</v>
      </c>
      <c r="D40" s="2">
        <f t="shared" si="6"/>
        <v>1</v>
      </c>
      <c r="E40" s="2">
        <f t="shared" si="7"/>
        <v>0</v>
      </c>
      <c r="F40" s="2" t="str">
        <f t="shared" si="4"/>
        <v>Neutral</v>
      </c>
    </row>
    <row r="41" spans="1:6" x14ac:dyDescent="0.25">
      <c r="A41" s="3" t="s">
        <v>74</v>
      </c>
      <c r="B41" s="6" t="s">
        <v>75</v>
      </c>
      <c r="C41" s="2">
        <f t="shared" si="5"/>
        <v>0</v>
      </c>
      <c r="D41" s="2">
        <f t="shared" si="6"/>
        <v>1</v>
      </c>
      <c r="E41" s="2">
        <f t="shared" si="7"/>
        <v>0</v>
      </c>
      <c r="F41" s="2" t="str">
        <f t="shared" si="4"/>
        <v>Neutral</v>
      </c>
    </row>
    <row r="42" spans="1:6" x14ac:dyDescent="0.25">
      <c r="A42" s="3" t="s">
        <v>76</v>
      </c>
      <c r="B42" s="4" t="s">
        <v>77</v>
      </c>
      <c r="C42" s="2">
        <f t="shared" si="5"/>
        <v>1</v>
      </c>
      <c r="D42" s="2">
        <f t="shared" si="6"/>
        <v>0</v>
      </c>
      <c r="E42" s="2">
        <f t="shared" si="7"/>
        <v>0</v>
      </c>
      <c r="F42" s="2" t="str">
        <f t="shared" si="4"/>
        <v>Positive</v>
      </c>
    </row>
    <row r="43" spans="1:6" x14ac:dyDescent="0.25">
      <c r="A43" s="3" t="s">
        <v>78</v>
      </c>
      <c r="B43" s="4" t="s">
        <v>79</v>
      </c>
      <c r="C43" s="2">
        <f t="shared" si="5"/>
        <v>1</v>
      </c>
      <c r="D43" s="2">
        <f t="shared" si="6"/>
        <v>0</v>
      </c>
      <c r="E43" s="2">
        <f t="shared" si="7"/>
        <v>0</v>
      </c>
      <c r="F43" s="2" t="str">
        <f t="shared" si="4"/>
        <v>Positive</v>
      </c>
    </row>
    <row r="44" spans="1:6" x14ac:dyDescent="0.25">
      <c r="A44" s="3" t="s">
        <v>80</v>
      </c>
      <c r="B44" s="4" t="s">
        <v>81</v>
      </c>
      <c r="C44" s="2">
        <f t="shared" si="5"/>
        <v>1</v>
      </c>
      <c r="D44" s="2">
        <f t="shared" si="6"/>
        <v>0</v>
      </c>
      <c r="E44" s="2">
        <f t="shared" si="7"/>
        <v>0</v>
      </c>
      <c r="F44" s="2" t="str">
        <f t="shared" si="4"/>
        <v>Positive</v>
      </c>
    </row>
    <row r="45" spans="1:6" x14ac:dyDescent="0.25">
      <c r="A45" s="3" t="s">
        <v>82</v>
      </c>
      <c r="B45" s="4" t="s">
        <v>83</v>
      </c>
      <c r="C45" s="2">
        <f t="shared" si="5"/>
        <v>1</v>
      </c>
      <c r="D45" s="2">
        <f t="shared" si="6"/>
        <v>0</v>
      </c>
      <c r="E45" s="2">
        <f t="shared" si="7"/>
        <v>0</v>
      </c>
      <c r="F45" s="2" t="str">
        <f t="shared" si="4"/>
        <v>Positive</v>
      </c>
    </row>
    <row r="46" spans="1:6" x14ac:dyDescent="0.25">
      <c r="A46" s="3" t="s">
        <v>84</v>
      </c>
      <c r="B46" s="4" t="s">
        <v>85</v>
      </c>
      <c r="C46" s="2">
        <f t="shared" si="5"/>
        <v>0</v>
      </c>
      <c r="D46" s="2">
        <f t="shared" si="6"/>
        <v>1</v>
      </c>
      <c r="E46" s="2">
        <f t="shared" si="7"/>
        <v>0</v>
      </c>
      <c r="F46" s="2" t="str">
        <f t="shared" si="4"/>
        <v>Neutral</v>
      </c>
    </row>
    <row r="47" spans="1:6" x14ac:dyDescent="0.25">
      <c r="A47" s="3" t="s">
        <v>86</v>
      </c>
      <c r="B47" s="4" t="s">
        <v>87</v>
      </c>
      <c r="C47" s="2">
        <f t="shared" si="5"/>
        <v>2</v>
      </c>
      <c r="D47" s="2">
        <f t="shared" si="6"/>
        <v>0</v>
      </c>
      <c r="E47" s="2">
        <f t="shared" si="7"/>
        <v>0</v>
      </c>
      <c r="F47" s="2" t="str">
        <f t="shared" si="4"/>
        <v>Positive</v>
      </c>
    </row>
    <row r="48" spans="1:6" x14ac:dyDescent="0.25">
      <c r="A48" s="2" t="s">
        <v>88</v>
      </c>
      <c r="B48" s="4" t="s">
        <v>89</v>
      </c>
      <c r="C48" s="2">
        <f t="shared" si="5"/>
        <v>1</v>
      </c>
      <c r="D48" s="2">
        <f t="shared" si="6"/>
        <v>0</v>
      </c>
      <c r="E48" s="2">
        <f t="shared" si="7"/>
        <v>0</v>
      </c>
      <c r="F48" s="2" t="str">
        <f t="shared" si="4"/>
        <v>Positive</v>
      </c>
    </row>
    <row r="49" spans="1:6" x14ac:dyDescent="0.25">
      <c r="A49" s="3" t="s">
        <v>90</v>
      </c>
      <c r="B49" s="4" t="s">
        <v>91</v>
      </c>
      <c r="C49" s="2">
        <f t="shared" si="5"/>
        <v>0</v>
      </c>
      <c r="D49" s="2">
        <f t="shared" si="6"/>
        <v>1</v>
      </c>
      <c r="E49" s="2">
        <f t="shared" si="7"/>
        <v>0</v>
      </c>
      <c r="F49" s="2" t="str">
        <f t="shared" si="4"/>
        <v>Neutral</v>
      </c>
    </row>
    <row r="50" spans="1:6" x14ac:dyDescent="0.25">
      <c r="A50" s="3" t="s">
        <v>92</v>
      </c>
      <c r="B50" s="4" t="s">
        <v>93</v>
      </c>
      <c r="C50" s="2">
        <f t="shared" si="5"/>
        <v>3</v>
      </c>
      <c r="D50" s="2">
        <f t="shared" si="6"/>
        <v>0</v>
      </c>
      <c r="E50" s="2">
        <f t="shared" si="7"/>
        <v>0</v>
      </c>
      <c r="F50" s="2" t="str">
        <f t="shared" si="4"/>
        <v>Positive</v>
      </c>
    </row>
    <row r="51" spans="1:6" x14ac:dyDescent="0.25">
      <c r="A51" s="3" t="s">
        <v>94</v>
      </c>
      <c r="B51" s="4" t="s">
        <v>95</v>
      </c>
      <c r="C51" s="2">
        <f t="shared" si="5"/>
        <v>1</v>
      </c>
      <c r="D51" s="2">
        <f t="shared" si="6"/>
        <v>1</v>
      </c>
      <c r="E51" s="2">
        <f t="shared" si="7"/>
        <v>0</v>
      </c>
      <c r="F51" s="2" t="str">
        <f t="shared" si="4"/>
        <v>Positive</v>
      </c>
    </row>
  </sheetData>
  <hyperlinks>
    <hyperlink ref="A1" r:id="rId1" display="https://www.amazon.in/gp/profile/amzn1.account.AEVZAHEOPKZPH64SLEYG6NWUDFBA/ref=cm_cr_getr_d_gw_btm?ie=UTF8" xr:uid="{00000000-0004-0000-0000-000040000000}"/>
    <hyperlink ref="B1" r:id="rId2" display="https://www.amazon.in/gp/customer-reviews/R2KDQHVRJS3Z6I/ref=cm_cr_getr_d_rvw_ttl?ie=UTF8&amp;ASIN=B071Z8M4KX" xr:uid="{00000000-0004-0000-0000-000041000000}"/>
    <hyperlink ref="B17" r:id="rId3" display="https://www.amazon.in/gp/customer-reviews/RE18GKFEATL8F/ref=cm_cr_getr_d_rvw_ttl?ie=UTF8&amp;ASIN=B071Z8M4KX" xr:uid="{00000000-0004-0000-0000-000002000000}"/>
    <hyperlink ref="A17" r:id="rId4" display="https://www.amazon.in/gp/profile/amzn1.account.AHY4FRLB26LSPSX6YOUJFZ7L2LVA/ref=cm_cr_getr_d_gw_btm?ie=UTF8" xr:uid="{00000000-0004-0000-0000-000003000000}"/>
    <hyperlink ref="B15" r:id="rId5" display="https://www.amazon.in/gp/customer-reviews/R3UTLJ57LNQFQP/ref=cm_cr_getr_d_rvw_ttl?ie=UTF8&amp;ASIN=B071Z8M4KX" xr:uid="{00000000-0004-0000-0000-000006000000}"/>
    <hyperlink ref="B12" r:id="rId6" display="https://www.amazon.in/gp/customer-reviews/R3ETL76ZRXDK5P/ref=cm_cr_getr_d_rvw_ttl?ie=UTF8&amp;ASIN=B071Z8M4KX" xr:uid="{00000000-0004-0000-0000-00000A000000}"/>
    <hyperlink ref="B30" r:id="rId7" display="https://www.amazon.in/gp/customer-reviews/R1LR5A0AEY3WME/ref=cm_cr_getr_d_rvw_ttl?ie=UTF8&amp;ASIN=B071Z8M4KX" xr:uid="{00000000-0004-0000-0000-000011000000}"/>
    <hyperlink ref="A30" r:id="rId8" display="https://www.amazon.in/gp/profile/amzn1.account.AHXC5VMUOUTQ6NAEIA5DDRVGXQNA/ref=cm_cr_getr_d_gw_btm?ie=UTF8" xr:uid="{00000000-0004-0000-0000-000012000000}"/>
    <hyperlink ref="A47" r:id="rId9" display="https://www.amazon.in/gp/profile/amzn1.account.AH2QREMPU2VOHOKCQFMQRXTKVBHQ/ref=cm_cr_getr_d_gw_btm?ie=UTF8" xr:uid="{00000000-0004-0000-0000-000016000000}"/>
    <hyperlink ref="B40" r:id="rId10" display="https://www.amazon.in/gp/customer-reviews/RR5PK15OKAT87/ref=cm_cr_getr_d_rvw_ttl?ie=UTF8&amp;ASIN=B071Z8M4KX" xr:uid="{00000000-0004-0000-0000-00001E000000}"/>
    <hyperlink ref="A51" r:id="rId11" display="https://www.amazon.in/gp/profile/amzn1.account.AEQKV55N3HXZP4XHM3OP7V3F6FTQ/ref=cm_cr_getr_d_gw_btm?ie=UTF8" xr:uid="{00000000-0004-0000-0000-000022000000}"/>
    <hyperlink ref="B51" r:id="rId12" display="https://www.amazon.in/gp/customer-reviews/R30K2BNVA6ARUE/ref=cm_cr_getr_d_rvw_ttl?ie=UTF8&amp;ASIN=B071Z8M4KX" xr:uid="{00000000-0004-0000-0000-000023000000}"/>
    <hyperlink ref="B7" r:id="rId13" display="https://www.amazon.in/gp/customer-reviews/R3MP3RTZX0E6EZ/ref=cm_cr_getr_d_rvw_ttl?ie=UTF8&amp;ASIN=B071Z8M4KX" xr:uid="{00000000-0004-0000-0000-000025000000}"/>
    <hyperlink ref="B28" r:id="rId14" display="https://www.amazon.in/gp/customer-reviews/R2DWIDEIAWARX6/ref=cm_cr_getr_d_rvw_ttl?ie=UTF8&amp;ASIN=B071Z8M4KX" xr:uid="{00000000-0004-0000-0000-00002A000000}"/>
    <hyperlink ref="A28" r:id="rId15" display="https://www.amazon.in/gp/profile/amzn1.account.AGYDVMWMZAT5RPNG4VB6MP3KYTWQ/ref=cm_cr_getr_d_gw_btm?ie=UTF8" xr:uid="{00000000-0004-0000-0000-00002B000000}"/>
    <hyperlink ref="A12" r:id="rId16" display="https://www.amazon.in/gp/profile/amzn1.account.AG7LMZ6HDMJBCDACJ2X3TU5GAZNQ/ref=cm_cr_getr_d_gw_btm?ie=UTF8" xr:uid="{00000000-0004-0000-0000-00002D000000}"/>
    <hyperlink ref="A7" r:id="rId17" display="https://www.amazon.in/gp/profile/amzn1.account.AFCMNH73L5ZR2EPM54YYKT34X77A/ref=cm_cr_getr_d_gw_btm?ie=UTF8" xr:uid="{00000000-0004-0000-0000-00002F000000}"/>
    <hyperlink ref="B4" r:id="rId18" display="https://www.amazon.in/gp/customer-reviews/R1J3ZKDUZZ1KHF/ref=cm_cr_getr_d_rvw_ttl?ie=UTF8&amp;ASIN=B071Z8M4KX" xr:uid="{00000000-0004-0000-0000-000041000000}"/>
    <hyperlink ref="A2" r:id="rId19" display="https://www.amazon.in/gp/profile/amzn1.account.AEVZAHEOPKZPH64SLEYG6NWUDFBA/ref=cm_cr_getr_d_gw_btm?ie=UTF8" xr:uid="{00000000-0004-0000-0000-000042000000}"/>
    <hyperlink ref="B2" r:id="rId20" display="https://www.amazon.in/gp/customer-reviews/R2KDQHVRJS3Z6I/ref=cm_cr_getr_d_rvw_ttl?ie=UTF8&amp;ASIN=B071Z8M4KX" xr:uid="{00000000-0004-0000-0000-000043000000}"/>
    <hyperlink ref="B23" r:id="rId21" display="https://www.amazon.in/gp/customer-reviews/RR5PK15OKAT87/ref=cm_cr_getr_d_rvw_ttl?ie=UTF8&amp;ASIN=B071Z8M4KX" xr:uid="{00000000-0004-0000-0000-000047000000}"/>
    <hyperlink ref="B21" r:id="rId22" display="https://www.amazon.in/gp/customer-reviews/R21KRYNMH1UZ0S/ref=cm_cr_getr_d_rvw_ttl?ie=UTF8&amp;ASIN=B071Z8M4KX" xr:uid="{00000000-0004-0000-0000-000048000000}"/>
    <hyperlink ref="A21" r:id="rId23" display="https://www.amazon.in/gp/profile/amzn1.account.AHNJKZSH2GDBFZ2KSSJFN42X33KQ/ref=cm_cr_getr_d_gw_btm?ie=UTF8" xr:uid="{00000000-0004-0000-0000-000049000000}"/>
    <hyperlink ref="A23" r:id="rId24" display="https://www.amazon.in/gp/profile/amzn1.account.AGGNOCW7JEPPS2GMXR7HUJLD4WOA/ref=cm_cr_getr_d_gw_btm?ie=UTF8" xr:uid="{00000000-0004-0000-0000-00004A000000}"/>
    <hyperlink ref="A4" r:id="rId25" display="https://www.amazon.in/gp/profile/amzn1.account.AG4WIALFVGA4OX5JC6LBMI4WIKTQ/ref=cm_cr_getr_d_gw_btm?ie=UTF8" xr:uid="{00000000-0004-0000-0000-00004B000000}"/>
  </hyperlinks>
  <pageMargins left="0.7" right="0.7" top="0.75" bottom="0.75" header="0.3" footer="0.3"/>
  <pageSetup orientation="portrait" horizontalDpi="300" verticalDpi="0" copies="0" r:id="rId26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456E-68A2-4748-827F-5D8BD99E480C}">
  <dimension ref="A1:C18"/>
  <sheetViews>
    <sheetView workbookViewId="0">
      <selection activeCell="C2" sqref="C2"/>
    </sheetView>
  </sheetViews>
  <sheetFormatPr defaultRowHeight="15" x14ac:dyDescent="0.25"/>
  <cols>
    <col min="1" max="1" width="13.5703125" bestFit="1" customWidth="1"/>
    <col min="2" max="2" width="10.85546875" bestFit="1" customWidth="1"/>
  </cols>
  <sheetData>
    <row r="1" spans="1:3" x14ac:dyDescent="0.25">
      <c r="A1" s="7" t="s">
        <v>130</v>
      </c>
      <c r="B1" s="7" t="s">
        <v>131</v>
      </c>
      <c r="C1" s="7" t="s">
        <v>132</v>
      </c>
    </row>
    <row r="2" spans="1:3" x14ac:dyDescent="0.25">
      <c r="A2" s="2" t="s">
        <v>96</v>
      </c>
      <c r="B2" s="2" t="s">
        <v>98</v>
      </c>
      <c r="C2" s="2" t="s">
        <v>99</v>
      </c>
    </row>
    <row r="3" spans="1:3" x14ac:dyDescent="0.25">
      <c r="A3" s="2" t="s">
        <v>100</v>
      </c>
      <c r="B3" s="2" t="s">
        <v>101</v>
      </c>
      <c r="C3" s="2" t="s">
        <v>102</v>
      </c>
    </row>
    <row r="4" spans="1:3" x14ac:dyDescent="0.25">
      <c r="A4" s="2" t="s">
        <v>103</v>
      </c>
      <c r="B4" s="2" t="s">
        <v>104</v>
      </c>
      <c r="C4" s="2" t="s">
        <v>105</v>
      </c>
    </row>
    <row r="5" spans="1:3" x14ac:dyDescent="0.25">
      <c r="A5" s="2" t="s">
        <v>106</v>
      </c>
      <c r="B5" s="2" t="s">
        <v>107</v>
      </c>
      <c r="C5" s="2" t="s">
        <v>97</v>
      </c>
    </row>
    <row r="6" spans="1:3" x14ac:dyDescent="0.25">
      <c r="A6" s="2" t="s">
        <v>108</v>
      </c>
      <c r="B6" s="2" t="s">
        <v>109</v>
      </c>
      <c r="C6" s="2" t="s">
        <v>110</v>
      </c>
    </row>
    <row r="7" spans="1:3" x14ac:dyDescent="0.25">
      <c r="A7" s="2" t="s">
        <v>111</v>
      </c>
      <c r="B7" s="2" t="s">
        <v>112</v>
      </c>
      <c r="C7" s="2" t="s">
        <v>113</v>
      </c>
    </row>
    <row r="8" spans="1:3" x14ac:dyDescent="0.25">
      <c r="A8" s="2" t="s">
        <v>114</v>
      </c>
      <c r="B8" s="2" t="s">
        <v>115</v>
      </c>
      <c r="C8" s="2" t="s">
        <v>116</v>
      </c>
    </row>
    <row r="9" spans="1:3" x14ac:dyDescent="0.25">
      <c r="A9" s="2" t="s">
        <v>117</v>
      </c>
      <c r="B9" s="2"/>
      <c r="C9" s="2" t="s">
        <v>118</v>
      </c>
    </row>
    <row r="10" spans="1:3" x14ac:dyDescent="0.25">
      <c r="A10" s="2" t="s">
        <v>119</v>
      </c>
      <c r="B10" s="2"/>
      <c r="C10" s="2" t="s">
        <v>120</v>
      </c>
    </row>
    <row r="11" spans="1:3" x14ac:dyDescent="0.25">
      <c r="A11" s="2" t="s">
        <v>121</v>
      </c>
      <c r="B11" s="2"/>
      <c r="C11" s="2" t="s">
        <v>122</v>
      </c>
    </row>
    <row r="12" spans="1:3" x14ac:dyDescent="0.25">
      <c r="A12" s="2" t="s">
        <v>123</v>
      </c>
      <c r="B12" s="2"/>
      <c r="C12" s="2" t="s">
        <v>124</v>
      </c>
    </row>
    <row r="13" spans="1:3" x14ac:dyDescent="0.25">
      <c r="A13" s="2" t="s">
        <v>125</v>
      </c>
      <c r="B13" s="2"/>
      <c r="C13" s="2" t="s">
        <v>126</v>
      </c>
    </row>
    <row r="14" spans="1:3" x14ac:dyDescent="0.25">
      <c r="A14" s="2" t="s">
        <v>127</v>
      </c>
      <c r="B14" s="2"/>
      <c r="C14" s="2"/>
    </row>
    <row r="15" spans="1:3" x14ac:dyDescent="0.25">
      <c r="A15" s="2" t="s">
        <v>106</v>
      </c>
      <c r="B15" s="2"/>
      <c r="C15" s="2"/>
    </row>
    <row r="16" spans="1:3" x14ac:dyDescent="0.25">
      <c r="A16" s="2" t="s">
        <v>128</v>
      </c>
      <c r="B16" s="2"/>
      <c r="C16" s="2"/>
    </row>
    <row r="17" spans="1:3" x14ac:dyDescent="0.25">
      <c r="A17" s="2" t="s">
        <v>129</v>
      </c>
      <c r="B17" s="2"/>
      <c r="C17" s="2"/>
    </row>
    <row r="18" spans="1:3" x14ac:dyDescent="0.25">
      <c r="A18" s="2" t="s">
        <v>121</v>
      </c>
      <c r="B18" s="2"/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Results</vt:lpstr>
      <vt:lpstr>Data</vt:lpstr>
      <vt:lpstr>Keywords</vt:lpstr>
      <vt:lpstr>Comment</vt:lpstr>
      <vt:lpstr>Final</vt:lpstr>
      <vt:lpstr>Name</vt:lpstr>
      <vt:lpstr>Negative</vt:lpstr>
      <vt:lpstr>Negative_Count</vt:lpstr>
      <vt:lpstr>Neutral</vt:lpstr>
      <vt:lpstr>Neutral_Count</vt:lpstr>
      <vt:lpstr>Poitive_Count</vt:lpstr>
      <vt:lpstr>Positive</vt:lpstr>
      <vt:lpstr>Positive_Count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2021-02-21T05:00:41Z</dcterms:created>
  <dcterms:modified xsi:type="dcterms:W3CDTF">2021-02-21T11:42:43Z</dcterms:modified>
</cp:coreProperties>
</file>