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UTAM MINE ALL\Excel stuff\"/>
    </mc:Choice>
  </mc:AlternateContent>
  <bookViews>
    <workbookView xWindow="240" yWindow="75" windowWidth="20115" windowHeight="7995"/>
  </bookViews>
  <sheets>
    <sheet name="Duplicate" sheetId="19" r:id="rId1"/>
    <sheet name="Extract" sheetId="13" r:id="rId2"/>
    <sheet name="Match" sheetId="17" r:id="rId3"/>
    <sheet name="Sheet2" sheetId="18" r:id="rId4"/>
    <sheet name="Seprate" sheetId="15" r:id="rId5"/>
    <sheet name="Text to columns" sheetId="7" r:id="rId6"/>
    <sheet name="LInkedin ID Extractor" sheetId="16" r:id="rId7"/>
    <sheet name="FirstName" sheetId="4" r:id="rId8"/>
    <sheet name="LastName" sheetId="5" r:id="rId9"/>
    <sheet name="First.Last" sheetId="1" r:id="rId10"/>
    <sheet name="FirstNameLastName" sheetId="6" r:id="rId11"/>
    <sheet name="First_Last" sheetId="8" r:id="rId12"/>
    <sheet name="FirstInitialLastname" sheetId="2" r:id="rId13"/>
    <sheet name="FirstNameLastInitial" sheetId="3" r:id="rId14"/>
    <sheet name="FirstInitial.Lastname" sheetId="11" r:id="rId15"/>
    <sheet name="First.lastInitial" sheetId="12" r:id="rId16"/>
    <sheet name="FirstInitial.LastInitial" sheetId="9" r:id="rId17"/>
    <sheet name="FirstInitialLastInitial" sheetId="10" r:id="rId18"/>
    <sheet name="Sheet1" sheetId="14" r:id="rId19"/>
  </sheets>
  <calcPr calcId="162913"/>
</workbook>
</file>

<file path=xl/calcChain.xml><?xml version="1.0" encoding="utf-8"?>
<calcChain xmlns="http://schemas.openxmlformats.org/spreadsheetml/2006/main">
  <c r="H16" i="19" l="1"/>
  <c r="H15" i="19"/>
  <c r="K12" i="19"/>
  <c r="K13" i="19"/>
  <c r="I13" i="19"/>
  <c r="I14" i="19"/>
  <c r="I12" i="19"/>
  <c r="C3" i="19" l="1"/>
  <c r="C4" i="19"/>
  <c r="C5" i="19"/>
  <c r="C6" i="19"/>
  <c r="C7" i="19"/>
  <c r="C8" i="19"/>
  <c r="C9" i="19"/>
  <c r="C10" i="19"/>
  <c r="C11" i="19"/>
  <c r="C12" i="19"/>
  <c r="C13" i="19"/>
  <c r="C2" i="19"/>
  <c r="B3" i="19" l="1"/>
  <c r="B4" i="19"/>
  <c r="B5" i="19"/>
  <c r="B6" i="19"/>
  <c r="B7" i="19"/>
  <c r="B8" i="19"/>
  <c r="B9" i="19"/>
  <c r="B10" i="19"/>
  <c r="B11" i="19"/>
  <c r="B12" i="19"/>
  <c r="B13" i="19"/>
  <c r="B2" i="19"/>
  <c r="D6" i="18" l="1"/>
  <c r="B45" i="16" l="1"/>
  <c r="B46" i="16"/>
  <c r="B44" i="16"/>
  <c r="B39" i="16"/>
  <c r="D3" i="13" l="1"/>
  <c r="D4" i="13"/>
  <c r="D5" i="13"/>
  <c r="D6" i="13"/>
  <c r="D7" i="13"/>
  <c r="D8" i="13"/>
  <c r="D9" i="13"/>
  <c r="D2" i="13"/>
  <c r="E6" i="18" l="1"/>
  <c r="B19" i="13" l="1"/>
  <c r="C6" i="18"/>
  <c r="B6" i="18" l="1"/>
  <c r="B3" i="18"/>
  <c r="C3" i="7"/>
  <c r="B2" i="7"/>
  <c r="C7" i="18"/>
  <c r="C8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2" i="18" l="1"/>
  <c r="C3" i="18"/>
  <c r="B2" i="18"/>
  <c r="C1" i="18"/>
  <c r="B1" i="18"/>
  <c r="C3" i="17" l="1"/>
  <c r="C2" i="17"/>
  <c r="B22" i="16" l="1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21" i="16"/>
  <c r="B14" i="16"/>
  <c r="B3" i="16" l="1"/>
  <c r="B4" i="16"/>
  <c r="B5" i="16"/>
  <c r="B6" i="16"/>
  <c r="B7" i="16"/>
  <c r="B8" i="16"/>
  <c r="B9" i="16"/>
  <c r="B10" i="16"/>
  <c r="B11" i="16"/>
  <c r="B12" i="16"/>
  <c r="B13" i="16"/>
  <c r="B2" i="16"/>
  <c r="B15" i="13" l="1"/>
  <c r="B9" i="13" l="1"/>
  <c r="C9" i="13"/>
  <c r="B25" i="13" l="1"/>
  <c r="C2" i="7" l="1"/>
  <c r="C23" i="15" l="1"/>
  <c r="B23" i="15"/>
  <c r="C22" i="15"/>
  <c r="B22" i="15"/>
  <c r="C21" i="15"/>
  <c r="D6" i="15"/>
  <c r="B21" i="15"/>
  <c r="B6" i="15"/>
  <c r="B18" i="13" l="1"/>
  <c r="E6" i="15" l="1"/>
  <c r="C6" i="15"/>
  <c r="B17" i="15"/>
  <c r="B1" i="14" l="1"/>
  <c r="B16" i="15" l="1"/>
  <c r="B15" i="15"/>
  <c r="B14" i="15"/>
  <c r="B12" i="15"/>
  <c r="B11" i="15"/>
  <c r="B10" i="15"/>
  <c r="D5" i="15"/>
  <c r="C5" i="15"/>
  <c r="B5" i="15"/>
  <c r="D4" i="15"/>
  <c r="C4" i="15"/>
  <c r="B4" i="15"/>
  <c r="D3" i="15"/>
  <c r="C3" i="15"/>
  <c r="B3" i="15"/>
  <c r="D2" i="15"/>
  <c r="C2" i="15"/>
  <c r="B2" i="15"/>
  <c r="B16" i="13"/>
  <c r="B17" i="13"/>
  <c r="B2" i="13" l="1"/>
  <c r="C2" i="2"/>
  <c r="C3" i="1" l="1"/>
  <c r="B8" i="13"/>
  <c r="C8" i="13"/>
  <c r="C3" i="13" l="1"/>
  <c r="C4" i="13"/>
  <c r="C5" i="13"/>
  <c r="C6" i="13"/>
  <c r="C7" i="13"/>
  <c r="C2" i="13"/>
  <c r="B3" i="13" l="1"/>
  <c r="B4" i="13"/>
  <c r="B5" i="13"/>
  <c r="B6" i="13"/>
  <c r="B7" i="13"/>
  <c r="C3" i="12" l="1"/>
  <c r="C4" i="12"/>
  <c r="C5" i="12"/>
  <c r="C6" i="12"/>
  <c r="C7" i="12"/>
  <c r="C2" i="12"/>
  <c r="C2" i="11"/>
  <c r="C3" i="11" l="1"/>
  <c r="C4" i="11"/>
  <c r="C5" i="11"/>
  <c r="C6" i="11"/>
  <c r="C7" i="11"/>
  <c r="C2" i="9"/>
  <c r="C3" i="9"/>
  <c r="C4" i="9"/>
  <c r="C5" i="9"/>
  <c r="C6" i="9"/>
  <c r="C7" i="9"/>
  <c r="C2" i="3" l="1"/>
  <c r="C3" i="10" l="1"/>
  <c r="C4" i="10"/>
  <c r="C5" i="10"/>
  <c r="C6" i="10"/>
  <c r="C7" i="10"/>
  <c r="C2" i="10"/>
  <c r="C10" i="1"/>
  <c r="D10" i="1" s="1"/>
  <c r="C4" i="1"/>
  <c r="C5" i="1"/>
  <c r="C6" i="1"/>
  <c r="C7" i="1"/>
  <c r="C8" i="1"/>
  <c r="C9" i="1"/>
  <c r="C2" i="1"/>
  <c r="D2" i="1" s="1"/>
  <c r="D9" i="1"/>
  <c r="D8" i="1"/>
  <c r="C3" i="6"/>
  <c r="C4" i="6"/>
  <c r="C5" i="6"/>
  <c r="C6" i="6"/>
  <c r="C7" i="6"/>
  <c r="C2" i="6"/>
  <c r="C3" i="5"/>
  <c r="C4" i="5"/>
  <c r="C5" i="5"/>
  <c r="C6" i="5"/>
  <c r="C7" i="5"/>
  <c r="C2" i="5"/>
  <c r="C3" i="4"/>
  <c r="C4" i="4"/>
  <c r="C5" i="4"/>
  <c r="C6" i="4"/>
  <c r="C7" i="4"/>
  <c r="C2" i="4"/>
  <c r="C3" i="3"/>
  <c r="C4" i="3"/>
  <c r="C5" i="3"/>
  <c r="C6" i="3"/>
  <c r="C7" i="3"/>
  <c r="C3" i="8"/>
  <c r="C4" i="8"/>
  <c r="C5" i="8"/>
  <c r="C6" i="8"/>
  <c r="C7" i="8"/>
  <c r="C2" i="8"/>
  <c r="C11" i="7"/>
  <c r="C10" i="7"/>
  <c r="B11" i="7"/>
  <c r="B10" i="7"/>
  <c r="C4" i="7" l="1"/>
  <c r="C5" i="7"/>
  <c r="C6" i="7"/>
  <c r="C7" i="7"/>
  <c r="B3" i="7"/>
  <c r="B4" i="7"/>
  <c r="B5" i="7"/>
  <c r="B6" i="7"/>
  <c r="B7" i="7"/>
  <c r="C3" i="2"/>
  <c r="C4" i="2"/>
  <c r="C5" i="2"/>
  <c r="C6" i="2"/>
  <c r="C7" i="2"/>
  <c r="D3" i="1" l="1"/>
  <c r="D4" i="1"/>
  <c r="D5" i="1"/>
  <c r="D6" i="1"/>
  <c r="D7" i="1"/>
</calcChain>
</file>

<file path=xl/sharedStrings.xml><?xml version="1.0" encoding="utf-8"?>
<sst xmlns="http://schemas.openxmlformats.org/spreadsheetml/2006/main" count="578" uniqueCount="419">
  <si>
    <t>Anna Hitchner</t>
  </si>
  <si>
    <t>Anna</t>
  </si>
  <si>
    <t>Hitchner</t>
  </si>
  <si>
    <t>Rich Farr</t>
  </si>
  <si>
    <t>Rich</t>
  </si>
  <si>
    <t>Farr</t>
  </si>
  <si>
    <t>Storm Baird</t>
  </si>
  <si>
    <t>Storm</t>
  </si>
  <si>
    <t>Baird</t>
  </si>
  <si>
    <t>Monica Williams</t>
  </si>
  <si>
    <t>Monica</t>
  </si>
  <si>
    <t>Williams</t>
  </si>
  <si>
    <t>Stella Wyatt</t>
  </si>
  <si>
    <t>Stella</t>
  </si>
  <si>
    <t>Wyatt</t>
  </si>
  <si>
    <t>Christopher Fugarino</t>
  </si>
  <si>
    <t>Christopher</t>
  </si>
  <si>
    <t>Fugarino</t>
  </si>
  <si>
    <t>Anna, Hitchner</t>
  </si>
  <si>
    <t>Rich, Farr</t>
  </si>
  <si>
    <t>Gautam</t>
  </si>
  <si>
    <t>Kumar</t>
  </si>
  <si>
    <t>lakshya</t>
  </si>
  <si>
    <t>dingra</t>
  </si>
  <si>
    <t>sunny</t>
  </si>
  <si>
    <t>kumar</t>
  </si>
  <si>
    <t>Users Name</t>
  </si>
  <si>
    <t>Domains</t>
  </si>
  <si>
    <t>ajay.kukreja@honeywell.com</t>
  </si>
  <si>
    <t>ajit.singh@encorecapital.com</t>
  </si>
  <si>
    <t>amitava.saha@biocon.com</t>
  </si>
  <si>
    <t>amit.das@timesgroup.com</t>
  </si>
  <si>
    <t>deepayan.sensharma@jltgroup.com</t>
  </si>
  <si>
    <t>ajay.ambewadikar@cn.com</t>
  </si>
  <si>
    <t>gautam.pandey@credforce.in</t>
  </si>
  <si>
    <t>duryodhan Kumar Gupta</t>
  </si>
  <si>
    <t>First Name</t>
  </si>
  <si>
    <t>mahesh kumar gajodhar</t>
  </si>
  <si>
    <t>sangeet singh sharma</t>
  </si>
  <si>
    <t>chidambaram purnia pandey</t>
  </si>
  <si>
    <t>Middle Name</t>
  </si>
  <si>
    <t>Last Name</t>
  </si>
  <si>
    <t>Kumar,gautam</t>
  </si>
  <si>
    <t>dhulia,amit</t>
  </si>
  <si>
    <t>swami,ram</t>
  </si>
  <si>
    <t>Last First</t>
  </si>
  <si>
    <t>First Last</t>
  </si>
  <si>
    <t>Kumar gautam</t>
  </si>
  <si>
    <t>dhulia amit</t>
  </si>
  <si>
    <t>swami ram</t>
  </si>
  <si>
    <t>gautamk 780@gmail.com</t>
  </si>
  <si>
    <t>gautamk780@gmail.com</t>
  </si>
  <si>
    <t xml:space="preserve"> gautamk780@gmail.com</t>
  </si>
  <si>
    <t>Is email right</t>
  </si>
  <si>
    <t>hello Hi... &lt;gautamk780@gmail.com&gt;</t>
  </si>
  <si>
    <t>dhingra lakshay</t>
  </si>
  <si>
    <t>suraj singh chauhan</t>
  </si>
  <si>
    <t>Split text after perticular word</t>
  </si>
  <si>
    <t xml:space="preserve">Managing Director at Willis Towers Watson
</t>
  </si>
  <si>
    <t xml:space="preserve">Vice President Talent and Organization Capabilities at Xerox
</t>
  </si>
  <si>
    <t xml:space="preserve">Director - Talent, Culture &amp; Organization Development at Zachry Corporation
</t>
  </si>
  <si>
    <t>1993 – 1995</t>
  </si>
  <si>
    <t>himanshu.singh@abb.com</t>
  </si>
  <si>
    <t>http://www.humanresources.co.in/links/viewLinks.asp?cat=2</t>
  </si>
  <si>
    <t>http://www.rangrut.com/tpo-conference-mumbai/index.php</t>
  </si>
  <si>
    <t>http://hrconference2011.com/cmspreview.aspx?PageId=26</t>
  </si>
  <si>
    <t>http://humanresources.co.in/links/viewLinks.asp?cat=2</t>
  </si>
  <si>
    <t>http://www.era.org.in/convention/mumbai/2011/default.asp</t>
  </si>
  <si>
    <t>http://peoplematters.in/terms-and-conditions</t>
  </si>
  <si>
    <t>http://peoplematters.in/privacy-policy</t>
  </si>
  <si>
    <t>http://rangrut.com/tpo-conference-mumbai/index.php</t>
  </si>
  <si>
    <t>http://hrconference2011.com/cmspreview.aspx?PageId=85</t>
  </si>
  <si>
    <t>http://www.era.org.in/convention/Mumbai/2011/default.asp</t>
  </si>
  <si>
    <t>http://hrconference2011.com/cmspreview.aspx?PageId=7</t>
  </si>
  <si>
    <t>http://hrconference2011.com/cmspreview.aspx?PageId=5</t>
  </si>
  <si>
    <t>http://hrconference2011.com/cmspreview.aspx?PageId=36</t>
  </si>
  <si>
    <t>https://www.linkedin.com/in/martha-ikenga-msc-acipmn-9089758a/</t>
  </si>
  <si>
    <t>Linkedin URL</t>
  </si>
  <si>
    <t>Linkedin ID</t>
  </si>
  <si>
    <t>URL</t>
  </si>
  <si>
    <t>Website</t>
  </si>
  <si>
    <t>https://www.linkedin.com/in/chidinmanwatu/</t>
  </si>
  <si>
    <t>https://www.linkedin.com/in/blessing-nkechi-ikiseh-6ba37372/</t>
  </si>
  <si>
    <t>https://www.linkedin.com/in/olutosin-kanoba-acipm-shrm-cp-017b3585/</t>
  </si>
  <si>
    <t>https://www.linkedin.com/in/adeola-adebiyi-phri-shrm-cp-bb407015/</t>
  </si>
  <si>
    <t>https://www.linkedin.com/in/solomon-iyore-dhrm-acipm-hrpi-shrm-cp-b2482b27/</t>
  </si>
  <si>
    <t>https://www.linkedin.com/in/sylvie-ndelle-19ab21100/</t>
  </si>
  <si>
    <t>https://www.linkedin.com/in/olufunmi-adebayo-ll-b-bl-llm-semp-shrm-cp-hrbp-14303623/</t>
  </si>
  <si>
    <t>https://www.linkedin.com/in/tunde-wale-temowo-shrm-scp-sphri-acipm-8a75848/</t>
  </si>
  <si>
    <t>https://www.linkedin.com/in/hrsng-com-712712a5/</t>
  </si>
  <si>
    <t>https://www.linkedin.com/in/folusho-odegbaike-0152326b/</t>
  </si>
  <si>
    <t>https://www.linkedin.com/in/emmanuel-kwushue-52697715/</t>
  </si>
  <si>
    <t>https://www.linkedin.com/in/blessing-bright-abb687150/</t>
  </si>
  <si>
    <t>https://www.linkedin.com/in/emaikwu-comfort-018a49171/</t>
  </si>
  <si>
    <t>https://www.linkedin.com/in/edith-azinge-3a022725/</t>
  </si>
  <si>
    <t>msylla@princeton.edu</t>
  </si>
  <si>
    <t>Morenike Syhla</t>
  </si>
  <si>
    <t>gautam kumar</t>
  </si>
  <si>
    <t>kumar@gmail.com</t>
  </si>
  <si>
    <t>gautam kumar, Uk</t>
  </si>
  <si>
    <t>smith john, Australia</t>
  </si>
  <si>
    <t>gazoghar, India</t>
  </si>
  <si>
    <t>Cherie R. Drinkwater, SHRM-SCP</t>
  </si>
  <si>
    <t>Karly Leese, SPHR SHRM-SCP</t>
  </si>
  <si>
    <t>Jennifer Prak, MLHR, SHRM-SCP</t>
  </si>
  <si>
    <t>Michelle Hernandez</t>
  </si>
  <si>
    <t>Rebecka Fontenot, SHRM - SCP, MSHRM</t>
  </si>
  <si>
    <t>Tye Kuyper, SHRM-SCP</t>
  </si>
  <si>
    <t>Sarah Lam, SHRM-SCP</t>
  </si>
  <si>
    <t>Joel Sinclair</t>
  </si>
  <si>
    <t>Kathleen Speck</t>
  </si>
  <si>
    <t>Laurie Walker, SPHR</t>
  </si>
  <si>
    <t>Katherlin Barrios, MBA, SHRM-SCP</t>
  </si>
  <si>
    <t>Terry Ekeland, PhD, SPHR</t>
  </si>
  <si>
    <t>JR Cox</t>
  </si>
  <si>
    <t>Andrea Montazem SHRM-SCP</t>
  </si>
  <si>
    <t>Christina Robinson, SPHR, SHRM-SCP</t>
  </si>
  <si>
    <t>Corina Carrasco, MBA, SPHR, SHRM-SCP</t>
  </si>
  <si>
    <t>Jeff Arnold SPHR,SHRM-SCP</t>
  </si>
  <si>
    <t>Ashlee Loch, SHRM-SCP</t>
  </si>
  <si>
    <t>Kelly Savino, SHRM-SCP</t>
  </si>
  <si>
    <t>Jeannie Sommer, SHRM-SCP</t>
  </si>
  <si>
    <t>Joanne Salus, SHRM-SCP</t>
  </si>
  <si>
    <t>Kati Romanowski</t>
  </si>
  <si>
    <t>Audrey Lampert (she,her,hers)</t>
  </si>
  <si>
    <t>Crystal Nichols</t>
  </si>
  <si>
    <t>Angela Saunders, SHRM-SCP</t>
  </si>
  <si>
    <t>Erin Shepherd-Ham, SPHR, SHRM-SCP</t>
  </si>
  <si>
    <t>Holly Nettles, SHRM-SCP</t>
  </si>
  <si>
    <t>Dawn Kelly MBA, SHRM - SCP, SPHR</t>
  </si>
  <si>
    <t>Dionna Burkins</t>
  </si>
  <si>
    <t>Brittany Hoffman, SHRM-SCP</t>
  </si>
  <si>
    <t>Lisa Stefanie</t>
  </si>
  <si>
    <t>Daryus DOC Campbell SPHR, SHRM-SCP</t>
  </si>
  <si>
    <t>Edna Comedy, SPHR, SHRM-SCP, MBA, EdD</t>
  </si>
  <si>
    <t>Christie VanOchten MHRM, SHRM-SCP</t>
  </si>
  <si>
    <t>Jennifer Jirsa, SHRM-SCP, PHR</t>
  </si>
  <si>
    <t>Jennifer Ahrens, SHRM-SCP</t>
  </si>
  <si>
    <t>Maggie Brooke, MS, SPHR, SHRM-SCP</t>
  </si>
  <si>
    <t>Jenny Clark, SPHR, CCP</t>
  </si>
  <si>
    <t>Mark Behrens, SPHR, SHRM-SCP</t>
  </si>
  <si>
    <t>Joe Piergiovanni, SPHR, SHRM-SCP</t>
  </si>
  <si>
    <t>Donnette Truss, SHRM-SCP, CHHR</t>
  </si>
  <si>
    <t>Jiyung L.</t>
  </si>
  <si>
    <t>Jessie Novey, PHR, SHRM-SCP</t>
  </si>
  <si>
    <t>Eva Rehkopf,SPHR, SHRM-SCP</t>
  </si>
  <si>
    <t>Mark Milliken</t>
  </si>
  <si>
    <t>Beth Archer, SHRM-SCP</t>
  </si>
  <si>
    <t>Brandy Akins</t>
  </si>
  <si>
    <t>Kristen Ortiz, SHRM-SCP</t>
  </si>
  <si>
    <t>Brandy Mazoyer SPHR, SHRM-SCP</t>
  </si>
  <si>
    <t>Kara Hill, IPMA-SCP, SHRM-SCP</t>
  </si>
  <si>
    <t>Evan Fowler-Guzzardo</t>
  </si>
  <si>
    <t>Bonnie Myers, SHRM-SCP</t>
  </si>
  <si>
    <t>Lisa Beyer, SPHR, SHRM-SCP</t>
  </si>
  <si>
    <t>Samantha Heagney, SHRM-SCP</t>
  </si>
  <si>
    <t>Christopher W. Mitchell, MBA, SHRM-SCP</t>
  </si>
  <si>
    <t>Candace Woods, PHR, SHRM-SCP</t>
  </si>
  <si>
    <t>Denise Dixon-Swanigan, SPHR, SHRM-SCP, MBA</t>
  </si>
  <si>
    <t>Steven "Mark" Hudson</t>
  </si>
  <si>
    <t>Heather L. Craig, MPS, SHRM-SCP</t>
  </si>
  <si>
    <t>Vincent Love, MBA, SHRM-SCP</t>
  </si>
  <si>
    <t>Aaron Davidson</t>
  </si>
  <si>
    <t>Jeanne Mason, SPHR, SHRM-SCP</t>
  </si>
  <si>
    <t>Stephanie Robinson, SPHR, SHRM-SCP</t>
  </si>
  <si>
    <t>Nisha Oza</t>
  </si>
  <si>
    <t>Betsy Stafford, SHRM-CP</t>
  </si>
  <si>
    <t>Laura Campbell, PHR, MA-HRM</t>
  </si>
  <si>
    <t>Lisa Morrison - SHRM-SCP</t>
  </si>
  <si>
    <t>Vertesia Payne, SHRM-SCP</t>
  </si>
  <si>
    <t>Patrick Allen, MBA, M.Ed, SHRM-SCP</t>
  </si>
  <si>
    <t>Andrew Williams, MA-OP, SHRM-SCP</t>
  </si>
  <si>
    <t>Clint K.</t>
  </si>
  <si>
    <t>Maren Calloway, SPHR MSHR</t>
  </si>
  <si>
    <t>Sandra Cadena,     MBA, SHRM-SCP</t>
  </si>
  <si>
    <t>Desmond Anderson, SHRM-SCP</t>
  </si>
  <si>
    <t>Kim Nance, MBA, SHRM-SCP</t>
  </si>
  <si>
    <t>Elizabeth Hunter</t>
  </si>
  <si>
    <t>Ashley Lekwauwa</t>
  </si>
  <si>
    <t>Tami Janecki SPHR, SHRM-SCP</t>
  </si>
  <si>
    <t>Jennie Lea Alessi, SHRM-SCP, SPHR</t>
  </si>
  <si>
    <t>Patti Dungan</t>
  </si>
  <si>
    <t>Hernandez</t>
  </si>
  <si>
    <t xml:space="preserve">Andrea Montazem </t>
  </si>
  <si>
    <t xml:space="preserve">Jeff Arnold </t>
  </si>
  <si>
    <t xml:space="preserve">Daryus DOC Campbell </t>
  </si>
  <si>
    <t>Christie VanOchten</t>
  </si>
  <si>
    <t xml:space="preserve">Lisa Morrison </t>
  </si>
  <si>
    <t>Audrey Lampert</t>
  </si>
  <si>
    <t>Karly Leese</t>
  </si>
  <si>
    <t>Jennifer Prak</t>
  </si>
  <si>
    <t>Rebecka Fontenot</t>
  </si>
  <si>
    <t>Tye Kuyper</t>
  </si>
  <si>
    <t>Sarah Lam</t>
  </si>
  <si>
    <t>Laurie Walker</t>
  </si>
  <si>
    <t>Katherlin Barrios</t>
  </si>
  <si>
    <t>Terry Ekeland</t>
  </si>
  <si>
    <t>Christina Robinson</t>
  </si>
  <si>
    <t>Corina Carrasco</t>
  </si>
  <si>
    <t>Ashlee Loch</t>
  </si>
  <si>
    <t>Kelly Savino</t>
  </si>
  <si>
    <t>Jeannie Sommer</t>
  </si>
  <si>
    <t>Joanne Salus</t>
  </si>
  <si>
    <t>Angela Saunders</t>
  </si>
  <si>
    <t>Erin Shepherd-Ham</t>
  </si>
  <si>
    <t>Holly Nettles</t>
  </si>
  <si>
    <t>Dawn Kelly MBA</t>
  </si>
  <si>
    <t>Brittany Hoffman</t>
  </si>
  <si>
    <t>Edna Comedy</t>
  </si>
  <si>
    <t>Jennifer Jirsa</t>
  </si>
  <si>
    <t>Jennifer Ahrens</t>
  </si>
  <si>
    <t>Maggie Brooke</t>
  </si>
  <si>
    <t>Jenny Clark</t>
  </si>
  <si>
    <t>Mark Behrens</t>
  </si>
  <si>
    <t>Joe Piergiovanni</t>
  </si>
  <si>
    <t>Donnette Truss</t>
  </si>
  <si>
    <t>Jessie Novey</t>
  </si>
  <si>
    <t>Eva Rehkopf</t>
  </si>
  <si>
    <t>Beth Archer</t>
  </si>
  <si>
    <t>Kristen Ortiz</t>
  </si>
  <si>
    <t>Brandy Mazoyer SPHR</t>
  </si>
  <si>
    <t>Kara Hill</t>
  </si>
  <si>
    <t>Bonnie Myers</t>
  </si>
  <si>
    <t>Lisa Beyer</t>
  </si>
  <si>
    <t>Samantha Heagney</t>
  </si>
  <si>
    <t>Christopher W. Mitchell</t>
  </si>
  <si>
    <t>Candace Woods</t>
  </si>
  <si>
    <t>Denise Dixon-Swanigan</t>
  </si>
  <si>
    <t>Heather L. Craig</t>
  </si>
  <si>
    <t>Vincent Love</t>
  </si>
  <si>
    <t>Jeanne Mason</t>
  </si>
  <si>
    <t>Stephanie Robinson</t>
  </si>
  <si>
    <t>Betsy Stafford</t>
  </si>
  <si>
    <t>Laura Campbell</t>
  </si>
  <si>
    <t>Vertesia Payne</t>
  </si>
  <si>
    <t>Patrick Allen</t>
  </si>
  <si>
    <t>Andrew Williams</t>
  </si>
  <si>
    <t>Maren Calloway</t>
  </si>
  <si>
    <t>Sandra Cadena</t>
  </si>
  <si>
    <t>Desmond Anderson</t>
  </si>
  <si>
    <t>Kim Nance</t>
  </si>
  <si>
    <t>Tami Janecki SPHR</t>
  </si>
  <si>
    <t>Jennie Lea Alessi</t>
  </si>
  <si>
    <t>Full name with Credentials</t>
  </si>
  <si>
    <t>Full Name</t>
  </si>
  <si>
    <t>Credentials</t>
  </si>
  <si>
    <t>Michelle  Hernandez</t>
  </si>
  <si>
    <t>Karly</t>
  </si>
  <si>
    <t>Leese</t>
  </si>
  <si>
    <t>Jennifer</t>
  </si>
  <si>
    <t>Prak</t>
  </si>
  <si>
    <t>Michelle</t>
  </si>
  <si>
    <t xml:space="preserve"> Hernandez</t>
  </si>
  <si>
    <t>Rebecka</t>
  </si>
  <si>
    <t>Fontenot</t>
  </si>
  <si>
    <t>Tye</t>
  </si>
  <si>
    <t>Kuyper</t>
  </si>
  <si>
    <t>Sarah</t>
  </si>
  <si>
    <t>Lam</t>
  </si>
  <si>
    <t>Joel</t>
  </si>
  <si>
    <t>Sinclair</t>
  </si>
  <si>
    <t>Kathleen</t>
  </si>
  <si>
    <t>Speck</t>
  </si>
  <si>
    <t>Laurie</t>
  </si>
  <si>
    <t>Walker</t>
  </si>
  <si>
    <t>Katherlin</t>
  </si>
  <si>
    <t>Barrios</t>
  </si>
  <si>
    <t>Terry</t>
  </si>
  <si>
    <t>Ekeland</t>
  </si>
  <si>
    <t>JR</t>
  </si>
  <si>
    <t>Cox</t>
  </si>
  <si>
    <t>Andrea</t>
  </si>
  <si>
    <t xml:space="preserve">Montazem </t>
  </si>
  <si>
    <t>Christina</t>
  </si>
  <si>
    <t>Robinson</t>
  </si>
  <si>
    <t>Corina</t>
  </si>
  <si>
    <t>Carrasco</t>
  </si>
  <si>
    <t>Jeff</t>
  </si>
  <si>
    <t xml:space="preserve">Arnold </t>
  </si>
  <si>
    <t>Ashlee</t>
  </si>
  <si>
    <t>Loch</t>
  </si>
  <si>
    <t>Kelly</t>
  </si>
  <si>
    <t>Savino</t>
  </si>
  <si>
    <t>Jeannie</t>
  </si>
  <si>
    <t>Sommer</t>
  </si>
  <si>
    <t>Joanne</t>
  </si>
  <si>
    <t>Salus</t>
  </si>
  <si>
    <t>Kati</t>
  </si>
  <si>
    <t>Romanowski</t>
  </si>
  <si>
    <t>Audrey</t>
  </si>
  <si>
    <t>Lampert</t>
  </si>
  <si>
    <t>Crystal</t>
  </si>
  <si>
    <t>Nichols</t>
  </si>
  <si>
    <t>Angela</t>
  </si>
  <si>
    <t>Saunders</t>
  </si>
  <si>
    <t>Erin</t>
  </si>
  <si>
    <t>Shepherd-Ham</t>
  </si>
  <si>
    <t>Holly</t>
  </si>
  <si>
    <t>Nettles</t>
  </si>
  <si>
    <t>Dawn</t>
  </si>
  <si>
    <t>Kelly MBA</t>
  </si>
  <si>
    <t>Dionna</t>
  </si>
  <si>
    <t>Burkins</t>
  </si>
  <si>
    <t>Brittany</t>
  </si>
  <si>
    <t>Hoffman</t>
  </si>
  <si>
    <t>Lisa</t>
  </si>
  <si>
    <t>Stefanie</t>
  </si>
  <si>
    <t>Daryus</t>
  </si>
  <si>
    <t xml:space="preserve">DOC Campbell </t>
  </si>
  <si>
    <t>Edna</t>
  </si>
  <si>
    <t>Comedy</t>
  </si>
  <si>
    <t>Christie</t>
  </si>
  <si>
    <t>VanOchten</t>
  </si>
  <si>
    <t>Jirsa</t>
  </si>
  <si>
    <t>Ahrens</t>
  </si>
  <si>
    <t>Maggie</t>
  </si>
  <si>
    <t>Brooke</t>
  </si>
  <si>
    <t>Jenny</t>
  </si>
  <si>
    <t>Clark</t>
  </si>
  <si>
    <t>Mark</t>
  </si>
  <si>
    <t>Behrens</t>
  </si>
  <si>
    <t>Joe</t>
  </si>
  <si>
    <t>Piergiovanni</t>
  </si>
  <si>
    <t>Donnette</t>
  </si>
  <si>
    <t>Truss</t>
  </si>
  <si>
    <t>Jiyung</t>
  </si>
  <si>
    <t>L.</t>
  </si>
  <si>
    <t>Jessie</t>
  </si>
  <si>
    <t>Novey</t>
  </si>
  <si>
    <t>Eva</t>
  </si>
  <si>
    <t>Rehkopf</t>
  </si>
  <si>
    <t>Milliken</t>
  </si>
  <si>
    <t>Beth</t>
  </si>
  <si>
    <t>Archer</t>
  </si>
  <si>
    <t>Brandy</t>
  </si>
  <si>
    <t>Akins</t>
  </si>
  <si>
    <t>Kristen</t>
  </si>
  <si>
    <t>Ortiz</t>
  </si>
  <si>
    <t>Mazoyer SPHR</t>
  </si>
  <si>
    <t>Kara</t>
  </si>
  <si>
    <t>Hill</t>
  </si>
  <si>
    <t>Evan</t>
  </si>
  <si>
    <t>Fowler-Guzzardo</t>
  </si>
  <si>
    <t>Bonnie</t>
  </si>
  <si>
    <t>Myers</t>
  </si>
  <si>
    <t>Beyer</t>
  </si>
  <si>
    <t>Samantha</t>
  </si>
  <si>
    <t>Heagney</t>
  </si>
  <si>
    <t>W. Mitchell</t>
  </si>
  <si>
    <t>Candace</t>
  </si>
  <si>
    <t>Woods</t>
  </si>
  <si>
    <t>Denise</t>
  </si>
  <si>
    <t>Dixon-Swanigan</t>
  </si>
  <si>
    <t>Steven</t>
  </si>
  <si>
    <t>"Mark" Hudson</t>
  </si>
  <si>
    <t>Heather</t>
  </si>
  <si>
    <t>L. Craig</t>
  </si>
  <si>
    <t>Vincent</t>
  </si>
  <si>
    <t>Love</t>
  </si>
  <si>
    <t>Aaron</t>
  </si>
  <si>
    <t>Davidson</t>
  </si>
  <si>
    <t>Jeanne</t>
  </si>
  <si>
    <t>Mason</t>
  </si>
  <si>
    <t>Stephanie</t>
  </si>
  <si>
    <t>Nisha</t>
  </si>
  <si>
    <t>Oza</t>
  </si>
  <si>
    <t>Betsy</t>
  </si>
  <si>
    <t>Stafford</t>
  </si>
  <si>
    <t>Laura</t>
  </si>
  <si>
    <t>Campbell</t>
  </si>
  <si>
    <t xml:space="preserve">Morrison </t>
  </si>
  <si>
    <t>Vertesia</t>
  </si>
  <si>
    <t>Payne</t>
  </si>
  <si>
    <t>Patrick</t>
  </si>
  <si>
    <t>Allen</t>
  </si>
  <si>
    <t>Andrew</t>
  </si>
  <si>
    <t>Clint</t>
  </si>
  <si>
    <t>K.</t>
  </si>
  <si>
    <t>Maren</t>
  </si>
  <si>
    <t>Calloway</t>
  </si>
  <si>
    <t>Sandra</t>
  </si>
  <si>
    <t>Cadena</t>
  </si>
  <si>
    <t>Desmond</t>
  </si>
  <si>
    <t>Anderson</t>
  </si>
  <si>
    <t>Kim</t>
  </si>
  <si>
    <t>Nance</t>
  </si>
  <si>
    <t>Elizabeth</t>
  </si>
  <si>
    <t>Hunter</t>
  </si>
  <si>
    <t>Ashley</t>
  </si>
  <si>
    <t>Lekwauwa</t>
  </si>
  <si>
    <t>Tami</t>
  </si>
  <si>
    <t>Janecki SPHR</t>
  </si>
  <si>
    <t>Jennie</t>
  </si>
  <si>
    <t>Lea Alessi</t>
  </si>
  <si>
    <t>Patti</t>
  </si>
  <si>
    <t>Dungan</t>
  </si>
  <si>
    <t>gautamk780@gmail. com</t>
  </si>
  <si>
    <t>Complete Name</t>
  </si>
  <si>
    <t>Refresh Url</t>
  </si>
  <si>
    <t>https://www.linkedin.com/in/sachinguptamld?external_page=LPC.Immersive&amp;external_control=ViewProfileLink&amp;external_app_instance=769946d8-aacc-4a6f-9048-ea52757776bb&amp;external_page_instance=638ba046-388e-4079-b2db-04551ddd39ab</t>
  </si>
  <si>
    <t>Linkedin Urls in List</t>
  </si>
  <si>
    <t>3E9D008687A</t>
  </si>
  <si>
    <t>3H9A007340A</t>
  </si>
  <si>
    <t>3H9B042027A</t>
  </si>
  <si>
    <t>3K9B010849A</t>
  </si>
  <si>
    <t>3L9B008677A</t>
  </si>
  <si>
    <t>3L9B029804A</t>
  </si>
  <si>
    <t>3L9B038083A</t>
  </si>
  <si>
    <t>5A0N010239M</t>
  </si>
  <si>
    <t>5A1B017585A</t>
  </si>
  <si>
    <t>How to find duplicate rows in Excel</t>
  </si>
  <si>
    <t xml:space="preserve">  =IF(COUNTIFS($A$2:$A$8,$A2,$B$2:$B$8,$B2,$C$2:$C$8,$C2)&gt;1, "Duplicate row", "")</t>
  </si>
  <si>
    <t xml:space="preserve"> =COUNTIF($A$2:$A$8, $A2)</t>
  </si>
  <si>
    <t>Count instances of each duplicate record individually</t>
  </si>
  <si>
    <t>gautam</t>
  </si>
  <si>
    <t>hina</t>
  </si>
  <si>
    <t>sharma</t>
  </si>
  <si>
    <t>dr sumit</t>
  </si>
  <si>
    <t>en 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</si>
</sst>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i/>
      <sz val="10"/>
      <color rgb="FF333333"/>
      <name val="Tahoma"/>
      <family val="2"/>
    </font>
    <font>
      <sz val="10"/>
      <color rgb="FF333333"/>
      <name val="Tahoma"/>
      <family val="2"/>
    </font>
    <font>
      <sz val="11"/>
      <color rgb="FF323232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2" borderId="0" xfId="0" applyFont="1" applyFill="1"/>
    <xf numFmtId="0" fontId="2" fillId="0" borderId="0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1" xfId="0" applyFont="1" applyFill="1" applyBorder="1"/>
    <xf numFmtId="0" fontId="2" fillId="0" borderId="1" xfId="1" applyBorder="1"/>
    <xf numFmtId="0" fontId="0" fillId="3" borderId="1" xfId="0" applyFill="1" applyBorder="1"/>
    <xf numFmtId="0" fontId="3" fillId="4" borderId="1" xfId="0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/>
    <xf numFmtId="0" fontId="0" fillId="0" borderId="0" xfId="0" applyAlignment="1">
      <alignment horizontal="left" vertical="center"/>
    </xf>
    <xf numFmtId="0" fontId="2" fillId="0" borderId="0" xfId="1" applyFill="1" applyBorder="1"/>
    <xf numFmtId="0" fontId="2" fillId="6" borderId="1" xfId="1" applyFill="1" applyBorder="1" applyAlignment="1">
      <alignment horizontal="left" vertical="center"/>
    </xf>
    <xf numFmtId="0" fontId="0" fillId="0" borderId="0" xfId="0" applyFill="1" applyBorder="1"/>
    <xf numFmtId="0" fontId="7" fillId="2" borderId="0" xfId="0" applyFont="1" applyFill="1"/>
    <xf numFmtId="0" fontId="0" fillId="0" borderId="1" xfId="0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8" fillId="0" borderId="1" xfId="0" applyNumberFormat="1" applyFont="1" applyBorder="1" applyAlignment="1">
      <alignment horizontal="left"/>
    </xf>
    <xf numFmtId="0" fontId="8" fillId="0" borderId="0" xfId="0" applyFont="1"/>
    <xf numFmtId="0" fontId="2" fillId="0" borderId="3" xfId="1" applyFill="1" applyBorder="1" applyAlignment="1"/>
  </cellXfs>
  <cellStyles count="2">
    <cellStyle name="Hyperlink" xfId="1" builtinId="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gautamk780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gautamk780@gmail.com" TargetMode="External"/><Relationship Id="rId7" Type="http://schemas.openxmlformats.org/officeDocument/2006/relationships/hyperlink" Target="mailto:gautamk780@gmail.%20com" TargetMode="External"/><Relationship Id="rId2" Type="http://schemas.openxmlformats.org/officeDocument/2006/relationships/hyperlink" Target="mailto:gautamk780@gmail.com" TargetMode="External"/><Relationship Id="rId1" Type="http://schemas.openxmlformats.org/officeDocument/2006/relationships/hyperlink" Target="mailto:gautam.pandey@credforce.in" TargetMode="External"/><Relationship Id="rId6" Type="http://schemas.openxmlformats.org/officeDocument/2006/relationships/hyperlink" Target="mailto:gautamk780@gmail.com" TargetMode="External"/><Relationship Id="rId5" Type="http://schemas.openxmlformats.org/officeDocument/2006/relationships/hyperlink" Target="mailto:himanshu.singh@abb.com" TargetMode="External"/><Relationship Id="rId4" Type="http://schemas.openxmlformats.org/officeDocument/2006/relationships/hyperlink" Target="mailto:gautamk780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umar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rangrut.com/tpo-conference-mumbai/index.php" TargetMode="External"/><Relationship Id="rId13" Type="http://schemas.openxmlformats.org/officeDocument/2006/relationships/hyperlink" Target="http://hrconference2011.com/cmspreview.aspx?PageId=36" TargetMode="External"/><Relationship Id="rId3" Type="http://schemas.openxmlformats.org/officeDocument/2006/relationships/hyperlink" Target="http://hrconference2011.com/cmspreview.aspx?PageId=26" TargetMode="External"/><Relationship Id="rId7" Type="http://schemas.openxmlformats.org/officeDocument/2006/relationships/hyperlink" Target="http://peoplematters.in/privacy-policy" TargetMode="External"/><Relationship Id="rId12" Type="http://schemas.openxmlformats.org/officeDocument/2006/relationships/hyperlink" Target="http://hrconference2011.com/cmspreview.aspx?PageId=5" TargetMode="External"/><Relationship Id="rId2" Type="http://schemas.openxmlformats.org/officeDocument/2006/relationships/hyperlink" Target="http://www.rangrut.com/tpo-conference-mumbai/index.php" TargetMode="External"/><Relationship Id="rId1" Type="http://schemas.openxmlformats.org/officeDocument/2006/relationships/hyperlink" Target="http://www.humanresources.co.in/links/viewLinks.asp?cat=2" TargetMode="External"/><Relationship Id="rId6" Type="http://schemas.openxmlformats.org/officeDocument/2006/relationships/hyperlink" Target="http://peoplematters.in/terms-and-conditions" TargetMode="External"/><Relationship Id="rId11" Type="http://schemas.openxmlformats.org/officeDocument/2006/relationships/hyperlink" Target="http://hrconference2011.com/cmspreview.aspx?PageId=7" TargetMode="External"/><Relationship Id="rId5" Type="http://schemas.openxmlformats.org/officeDocument/2006/relationships/hyperlink" Target="http://www.era.org.in/convention/mumbai/2011/default.asp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www.era.org.in/convention/Mumbai/2011/default.asp" TargetMode="External"/><Relationship Id="rId4" Type="http://schemas.openxmlformats.org/officeDocument/2006/relationships/hyperlink" Target="http://humanresources.co.in/links/viewLinks.asp?cat=2" TargetMode="External"/><Relationship Id="rId9" Type="http://schemas.openxmlformats.org/officeDocument/2006/relationships/hyperlink" Target="http://hrconference2011.com/cmspreview.aspx?PageId=85" TargetMode="External"/><Relationship Id="rId14" Type="http://schemas.openxmlformats.org/officeDocument/2006/relationships/hyperlink" Target="https://www.linkedin.com/in/sachinguptamld?external_page=LPC.Immersive&amp;external_control=ViewProfileLink&amp;external_app_instance=769946d8-aacc-4a6f-9048-ea52757776bb&amp;external_page_instance=638ba046-388e-4079-b2db-04551ddd39a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6"/>
  <sheetViews>
    <sheetView tabSelected="1" topLeftCell="A7" workbookViewId="0">
      <selection activeCell="D15" sqref="D15"/>
    </sheetView>
  </sheetViews>
  <sheetFormatPr defaultRowHeight="15" x14ac:dyDescent="0.25"/>
  <cols>
    <col min="1" max="1" width="18.140625" customWidth="1"/>
    <col min="2" max="2" width="20" customWidth="1"/>
    <col min="4" max="4" width="44.28515625" customWidth="1"/>
    <col min="9" max="9" width="16.7109375" customWidth="1"/>
  </cols>
  <sheetData>
    <row r="1" spans="1:11" x14ac:dyDescent="0.25">
      <c r="D1" t="s">
        <v>410</v>
      </c>
      <c r="E1" t="s">
        <v>413</v>
      </c>
    </row>
    <row r="2" spans="1:11" x14ac:dyDescent="0.25">
      <c r="A2" s="2" t="s">
        <v>401</v>
      </c>
      <c r="B2" t="str">
        <f>IF(COUNTIF($A$2:$A$13, $A2)&gt;1, "Duplicate", "Unique")</f>
        <v>Unique</v>
      </c>
      <c r="C2" t="str">
        <f>IF(COUNTIF($A$2:$A$13, $A2)&gt;1, "Duplicate", "")</f>
        <v/>
      </c>
      <c r="D2" t="s">
        <v>411</v>
      </c>
      <c r="E2" t="s">
        <v>412</v>
      </c>
    </row>
    <row r="3" spans="1:11" x14ac:dyDescent="0.25">
      <c r="A3" s="2" t="s">
        <v>402</v>
      </c>
      <c r="B3" s="2" t="str">
        <f t="shared" ref="B3:B13" si="0">IF(COUNTIF($A$2:$A$13, $A3)&gt;1, "Duplicate", "Unique")</f>
        <v>Duplicate</v>
      </c>
      <c r="C3" s="2" t="str">
        <f t="shared" ref="C3:C13" si="1">IF(COUNTIF($A$2:$A$13, $A3)&gt;1, "Duplicate", "")</f>
        <v>Duplicate</v>
      </c>
    </row>
    <row r="4" spans="1:11" x14ac:dyDescent="0.25">
      <c r="A4" s="2" t="s">
        <v>403</v>
      </c>
      <c r="B4" s="2" t="str">
        <f t="shared" si="0"/>
        <v>Unique</v>
      </c>
      <c r="C4" s="2" t="str">
        <f t="shared" si="1"/>
        <v/>
      </c>
    </row>
    <row r="5" spans="1:11" x14ac:dyDescent="0.25">
      <c r="A5" s="2" t="s">
        <v>404</v>
      </c>
      <c r="B5" s="2" t="str">
        <f t="shared" si="0"/>
        <v>Unique</v>
      </c>
      <c r="C5" s="2" t="str">
        <f t="shared" si="1"/>
        <v/>
      </c>
    </row>
    <row r="6" spans="1:11" x14ac:dyDescent="0.25">
      <c r="A6" s="2" t="s">
        <v>405</v>
      </c>
      <c r="B6" s="2" t="str">
        <f t="shared" si="0"/>
        <v>Duplicate</v>
      </c>
      <c r="C6" s="2" t="str">
        <f t="shared" si="1"/>
        <v>Duplicate</v>
      </c>
    </row>
    <row r="7" spans="1:11" x14ac:dyDescent="0.25">
      <c r="A7" s="2" t="s">
        <v>406</v>
      </c>
      <c r="B7" s="2" t="str">
        <f t="shared" si="0"/>
        <v>Unique</v>
      </c>
      <c r="C7" s="2" t="str">
        <f t="shared" si="1"/>
        <v/>
      </c>
    </row>
    <row r="8" spans="1:11" x14ac:dyDescent="0.25">
      <c r="A8" s="2" t="s">
        <v>407</v>
      </c>
      <c r="B8" s="2" t="str">
        <f t="shared" si="0"/>
        <v>Duplicate</v>
      </c>
      <c r="C8" s="2" t="str">
        <f t="shared" si="1"/>
        <v>Duplicate</v>
      </c>
    </row>
    <row r="9" spans="1:11" x14ac:dyDescent="0.25">
      <c r="A9" s="2" t="s">
        <v>408</v>
      </c>
      <c r="B9" s="2" t="str">
        <f t="shared" si="0"/>
        <v>Unique</v>
      </c>
      <c r="C9" s="2" t="str">
        <f t="shared" si="1"/>
        <v/>
      </c>
    </row>
    <row r="10" spans="1:11" x14ac:dyDescent="0.25">
      <c r="A10" s="2" t="s">
        <v>409</v>
      </c>
      <c r="B10" s="2" t="str">
        <f t="shared" si="0"/>
        <v>Unique</v>
      </c>
      <c r="C10" s="2" t="str">
        <f t="shared" si="1"/>
        <v/>
      </c>
    </row>
    <row r="11" spans="1:11" x14ac:dyDescent="0.25">
      <c r="A11" s="2" t="s">
        <v>402</v>
      </c>
      <c r="B11" s="2" t="str">
        <f t="shared" si="0"/>
        <v>Duplicate</v>
      </c>
      <c r="C11" s="2" t="str">
        <f t="shared" si="1"/>
        <v>Duplicate</v>
      </c>
    </row>
    <row r="12" spans="1:11" x14ac:dyDescent="0.25">
      <c r="A12" s="2" t="s">
        <v>407</v>
      </c>
      <c r="B12" s="2" t="str">
        <f t="shared" si="0"/>
        <v>Duplicate</v>
      </c>
      <c r="C12" s="2" t="str">
        <f t="shared" si="1"/>
        <v>Duplicate</v>
      </c>
      <c r="G12" t="s">
        <v>414</v>
      </c>
      <c r="H12" t="s">
        <v>25</v>
      </c>
      <c r="I12" t="str">
        <f>CONCATENATE(G12," ",H12)</f>
        <v>gautam kumar</v>
      </c>
      <c r="J12">
        <v>19</v>
      </c>
      <c r="K12" t="str">
        <f>IF(J12&gt;18,"eligible","not eligible")</f>
        <v>eligible</v>
      </c>
    </row>
    <row r="13" spans="1:11" x14ac:dyDescent="0.25">
      <c r="A13" s="2" t="s">
        <v>405</v>
      </c>
      <c r="B13" s="2" t="str">
        <f t="shared" si="0"/>
        <v>Duplicate</v>
      </c>
      <c r="C13" s="2" t="str">
        <f t="shared" si="1"/>
        <v>Duplicate</v>
      </c>
      <c r="G13" t="s">
        <v>415</v>
      </c>
      <c r="H13" t="s">
        <v>416</v>
      </c>
      <c r="I13" s="2" t="str">
        <f t="shared" ref="I13:I14" si="2">CONCATENATE(G13," ",H13)</f>
        <v>hina sharma</v>
      </c>
      <c r="J13">
        <v>16</v>
      </c>
      <c r="K13" s="2" t="str">
        <f>IF(J13&gt;18,"eligible","not eligible")</f>
        <v>not eligible</v>
      </c>
    </row>
    <row r="14" spans="1:11" x14ac:dyDescent="0.25">
      <c r="A14" s="2"/>
      <c r="B14" s="2"/>
      <c r="C14" s="2"/>
      <c r="I14" s="2" t="str">
        <f t="shared" si="2"/>
        <v xml:space="preserve"> </v>
      </c>
    </row>
    <row r="15" spans="1:11" x14ac:dyDescent="0.25">
      <c r="G15" t="s">
        <v>417</v>
      </c>
      <c r="H15" t="str">
        <f>LEFT(G15,2)</f>
        <v>dr</v>
      </c>
    </row>
    <row r="16" spans="1:11" x14ac:dyDescent="0.25">
      <c r="G16" t="s">
        <v>418</v>
      </c>
      <c r="H16" s="2" t="str">
        <f>LEFT(G16,2)</f>
        <v>en</v>
      </c>
    </row>
  </sheetData>
  <conditionalFormatting sqref="A2:A10">
    <cfRule type="duplicateValues" dxfId="27" priority="4" stopIfTrue="1"/>
  </conditionalFormatting>
  <conditionalFormatting sqref="A11">
    <cfRule type="duplicateValues" dxfId="26" priority="3" stopIfTrue="1"/>
  </conditionalFormatting>
  <conditionalFormatting sqref="A12">
    <cfRule type="duplicateValues" dxfId="25" priority="2" stopIfTrue="1"/>
  </conditionalFormatting>
  <conditionalFormatting sqref="A13:A14">
    <cfRule type="duplicateValues" dxfId="24" priority="1" stopIfTrue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D11" sqref="D11"/>
    </sheetView>
  </sheetViews>
  <sheetFormatPr defaultRowHeight="15" x14ac:dyDescent="0.25"/>
  <cols>
    <col min="1" max="1" width="25.42578125" customWidth="1"/>
    <col min="2" max="2" width="19.85546875" customWidth="1"/>
    <col min="3" max="3" width="36" customWidth="1"/>
    <col min="4" max="4" width="39" customWidth="1"/>
  </cols>
  <sheetData>
    <row r="2" spans="1:4" x14ac:dyDescent="0.25">
      <c r="A2" s="1" t="s">
        <v>1</v>
      </c>
      <c r="B2" s="1" t="s">
        <v>2</v>
      </c>
      <c r="C2" t="str">
        <f>LOWER(A2&amp;"."&amp;B2&amp;"@credforce.in")</f>
        <v>anna.hitchner@credforce.in</v>
      </c>
      <c r="D2" t="b">
        <f>AND(FIND("@",C2),FIND(".",C2),ISERROR(FIND(" ",C2)))</f>
        <v>1</v>
      </c>
    </row>
    <row r="3" spans="1:4" x14ac:dyDescent="0.25">
      <c r="A3" s="1" t="s">
        <v>4</v>
      </c>
      <c r="B3" s="1" t="s">
        <v>5</v>
      </c>
      <c r="C3" s="2" t="str">
        <f>LOWER(A3&amp;"."&amp;B3&amp;"@credforce.in")</f>
        <v>rich.farr@credforce.in</v>
      </c>
      <c r="D3" s="2" t="b">
        <f t="shared" ref="D3:D9" si="0">AND(FIND("@",C3),FIND(".",C3),ISERROR(FIND(" ",C3)))</f>
        <v>1</v>
      </c>
    </row>
    <row r="4" spans="1:4" x14ac:dyDescent="0.25">
      <c r="A4" s="1" t="s">
        <v>7</v>
      </c>
      <c r="B4" s="1" t="s">
        <v>8</v>
      </c>
      <c r="C4" s="2" t="str">
        <f t="shared" ref="C4:C9" si="1">LOWER(A4&amp;"."&amp;B4&amp;"@credforce.in")</f>
        <v>storm.baird@credforce.in</v>
      </c>
      <c r="D4" s="2" t="b">
        <f t="shared" si="0"/>
        <v>1</v>
      </c>
    </row>
    <row r="5" spans="1:4" x14ac:dyDescent="0.25">
      <c r="A5" s="1" t="s">
        <v>10</v>
      </c>
      <c r="B5" s="1" t="s">
        <v>11</v>
      </c>
      <c r="C5" s="2" t="str">
        <f t="shared" si="1"/>
        <v>monica.williams@credforce.in</v>
      </c>
      <c r="D5" s="2" t="b">
        <f t="shared" si="0"/>
        <v>1</v>
      </c>
    </row>
    <row r="6" spans="1:4" x14ac:dyDescent="0.25">
      <c r="A6" s="3" t="s">
        <v>13</v>
      </c>
      <c r="B6" s="3" t="s">
        <v>14</v>
      </c>
      <c r="C6" s="2" t="str">
        <f t="shared" si="1"/>
        <v>stella.wyatt@credforce.in</v>
      </c>
      <c r="D6" s="2" t="b">
        <f t="shared" si="0"/>
        <v>1</v>
      </c>
    </row>
    <row r="7" spans="1:4" x14ac:dyDescent="0.25">
      <c r="A7" s="3" t="s">
        <v>16</v>
      </c>
      <c r="B7" s="3" t="s">
        <v>17</v>
      </c>
      <c r="C7" s="2" t="str">
        <f t="shared" si="1"/>
        <v>christopher.fugarino@credforce.in</v>
      </c>
      <c r="D7" s="2" t="b">
        <f t="shared" si="0"/>
        <v>1</v>
      </c>
    </row>
    <row r="8" spans="1:4" x14ac:dyDescent="0.25">
      <c r="A8" s="4" t="s">
        <v>20</v>
      </c>
      <c r="B8" s="4" t="s">
        <v>21</v>
      </c>
      <c r="C8" s="2" t="str">
        <f t="shared" si="1"/>
        <v>gautam.kumar@credforce.in</v>
      </c>
      <c r="D8" t="b">
        <f t="shared" si="0"/>
        <v>1</v>
      </c>
    </row>
    <row r="9" spans="1:4" x14ac:dyDescent="0.25">
      <c r="A9" s="4" t="s">
        <v>22</v>
      </c>
      <c r="B9" s="4" t="s">
        <v>23</v>
      </c>
      <c r="C9" s="2" t="str">
        <f t="shared" si="1"/>
        <v>lakshya.dingra@credforce.in</v>
      </c>
      <c r="D9" t="b">
        <f t="shared" si="0"/>
        <v>1</v>
      </c>
    </row>
    <row r="10" spans="1:4" x14ac:dyDescent="0.25">
      <c r="A10" s="4" t="s">
        <v>24</v>
      </c>
      <c r="B10" s="4" t="s">
        <v>25</v>
      </c>
      <c r="C10" t="str">
        <f>LOWER(A10&amp;"."&amp;B10&amp;"@credforce.in")</f>
        <v>sunny.kumar@credforce.in</v>
      </c>
      <c r="D10" t="b">
        <f>AND(FIND("@",C10),FIND(".",C10),ISERROR(FIND(" ",C10)))</f>
        <v>1</v>
      </c>
    </row>
    <row r="11" spans="1:4" x14ac:dyDescent="0.25">
      <c r="C11" s="6"/>
      <c r="D1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2" sqref="C2"/>
    </sheetView>
  </sheetViews>
  <sheetFormatPr defaultRowHeight="15" x14ac:dyDescent="0.25"/>
  <cols>
    <col min="1" max="1" width="27.140625" customWidth="1"/>
    <col min="2" max="2" width="20.85546875" customWidth="1"/>
    <col min="3" max="3" width="36" customWidth="1"/>
  </cols>
  <sheetData>
    <row r="2" spans="1:3" x14ac:dyDescent="0.25">
      <c r="A2" s="3" t="s">
        <v>1</v>
      </c>
      <c r="B2" s="3" t="s">
        <v>2</v>
      </c>
      <c r="C2" t="str">
        <f>LOWER(A2&amp;B2&amp;"@companyA.com")</f>
        <v>annahitchner@companya.com</v>
      </c>
    </row>
    <row r="3" spans="1:3" x14ac:dyDescent="0.25">
      <c r="A3" s="3" t="s">
        <v>4</v>
      </c>
      <c r="B3" s="3" t="s">
        <v>5</v>
      </c>
      <c r="C3" s="2" t="str">
        <f t="shared" ref="C3:C7" si="0">LOWER(A3&amp;B3&amp;"@companyA.com")</f>
        <v>richfarr@companya.com</v>
      </c>
    </row>
    <row r="4" spans="1:3" x14ac:dyDescent="0.25">
      <c r="A4" s="3" t="s">
        <v>7</v>
      </c>
      <c r="B4" s="3" t="s">
        <v>8</v>
      </c>
      <c r="C4" s="2" t="str">
        <f t="shared" si="0"/>
        <v>stormbaird@companya.com</v>
      </c>
    </row>
    <row r="5" spans="1:3" x14ac:dyDescent="0.25">
      <c r="A5" s="3" t="s">
        <v>10</v>
      </c>
      <c r="B5" s="3" t="s">
        <v>11</v>
      </c>
      <c r="C5" s="2" t="str">
        <f t="shared" si="0"/>
        <v>monicawilliams@companya.com</v>
      </c>
    </row>
    <row r="6" spans="1:3" x14ac:dyDescent="0.25">
      <c r="A6" s="3" t="s">
        <v>13</v>
      </c>
      <c r="B6" s="3" t="s">
        <v>14</v>
      </c>
      <c r="C6" s="2" t="str">
        <f t="shared" si="0"/>
        <v>stellawyatt@companya.com</v>
      </c>
    </row>
    <row r="7" spans="1:3" x14ac:dyDescent="0.25">
      <c r="A7" s="3" t="s">
        <v>16</v>
      </c>
      <c r="B7" s="3" t="s">
        <v>17</v>
      </c>
      <c r="C7" s="2" t="str">
        <f t="shared" si="0"/>
        <v>christopherfugarino@companya.com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2" sqref="C2"/>
    </sheetView>
  </sheetViews>
  <sheetFormatPr defaultRowHeight="15" x14ac:dyDescent="0.25"/>
  <cols>
    <col min="1" max="1" width="21.5703125" customWidth="1"/>
    <col min="2" max="2" width="31.42578125" customWidth="1"/>
    <col min="3" max="3" width="32.7109375" customWidth="1"/>
  </cols>
  <sheetData>
    <row r="2" spans="1:3" x14ac:dyDescent="0.25">
      <c r="A2" s="3" t="s">
        <v>1</v>
      </c>
      <c r="B2" s="3" t="s">
        <v>2</v>
      </c>
      <c r="C2" t="str">
        <f>LOWER(A2&amp;"_"&amp;B2&amp;"@companyA.com")</f>
        <v>anna_hitchner@companya.com</v>
      </c>
    </row>
    <row r="3" spans="1:3" x14ac:dyDescent="0.25">
      <c r="A3" s="3" t="s">
        <v>4</v>
      </c>
      <c r="B3" s="3" t="s">
        <v>5</v>
      </c>
      <c r="C3" s="2" t="str">
        <f t="shared" ref="C3:C7" si="0">LOWER(A3&amp;"_"&amp;B3&amp;"@companyA.com")</f>
        <v>rich_farr@companya.com</v>
      </c>
    </row>
    <row r="4" spans="1:3" x14ac:dyDescent="0.25">
      <c r="A4" s="3" t="s">
        <v>7</v>
      </c>
      <c r="B4" s="3" t="s">
        <v>8</v>
      </c>
      <c r="C4" s="2" t="str">
        <f t="shared" si="0"/>
        <v>storm_baird@companya.com</v>
      </c>
    </row>
    <row r="5" spans="1:3" x14ac:dyDescent="0.25">
      <c r="A5" s="3" t="s">
        <v>10</v>
      </c>
      <c r="B5" s="3" t="s">
        <v>11</v>
      </c>
      <c r="C5" s="2" t="str">
        <f t="shared" si="0"/>
        <v>monica_williams@companya.com</v>
      </c>
    </row>
    <row r="6" spans="1:3" x14ac:dyDescent="0.25">
      <c r="A6" s="3" t="s">
        <v>13</v>
      </c>
      <c r="B6" s="3" t="s">
        <v>14</v>
      </c>
      <c r="C6" s="2" t="str">
        <f t="shared" si="0"/>
        <v>stella_wyatt@companya.com</v>
      </c>
    </row>
    <row r="7" spans="1:3" x14ac:dyDescent="0.25">
      <c r="A7" s="3" t="s">
        <v>16</v>
      </c>
      <c r="B7" s="3" t="s">
        <v>17</v>
      </c>
      <c r="C7" s="2" t="str">
        <f t="shared" si="0"/>
        <v>christopher_fugarino@companya.com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2" sqref="C2"/>
    </sheetView>
  </sheetViews>
  <sheetFormatPr defaultRowHeight="15" x14ac:dyDescent="0.25"/>
  <cols>
    <col min="1" max="2" width="16.7109375" customWidth="1"/>
    <col min="3" max="3" width="24.7109375" customWidth="1"/>
  </cols>
  <sheetData>
    <row r="2" spans="1:3" x14ac:dyDescent="0.25">
      <c r="A2" s="3" t="s">
        <v>1</v>
      </c>
      <c r="B2" s="3" t="s">
        <v>2</v>
      </c>
      <c r="C2" t="str">
        <f>LOWER(LEFT(A2,1)&amp;B2&amp;"@widget.com")</f>
        <v>ahitchner@widget.com</v>
      </c>
    </row>
    <row r="3" spans="1:3" x14ac:dyDescent="0.25">
      <c r="A3" s="3" t="s">
        <v>4</v>
      </c>
      <c r="B3" s="3" t="s">
        <v>5</v>
      </c>
      <c r="C3" s="2" t="str">
        <f t="shared" ref="C3:C7" si="0">LOWER(LEFT(A3,1)&amp;B3&amp;"@widget.com")</f>
        <v>rfarr@widget.com</v>
      </c>
    </row>
    <row r="4" spans="1:3" x14ac:dyDescent="0.25">
      <c r="A4" s="3" t="s">
        <v>7</v>
      </c>
      <c r="B4" s="3" t="s">
        <v>8</v>
      </c>
      <c r="C4" s="2" t="str">
        <f t="shared" si="0"/>
        <v>sbaird@widget.com</v>
      </c>
    </row>
    <row r="5" spans="1:3" x14ac:dyDescent="0.25">
      <c r="A5" s="3" t="s">
        <v>10</v>
      </c>
      <c r="B5" s="3" t="s">
        <v>11</v>
      </c>
      <c r="C5" s="2" t="str">
        <f t="shared" si="0"/>
        <v>mwilliams@widget.com</v>
      </c>
    </row>
    <row r="6" spans="1:3" x14ac:dyDescent="0.25">
      <c r="A6" s="3" t="s">
        <v>13</v>
      </c>
      <c r="B6" s="3" t="s">
        <v>14</v>
      </c>
      <c r="C6" s="2" t="str">
        <f t="shared" si="0"/>
        <v>swyatt@widget.com</v>
      </c>
    </row>
    <row r="7" spans="1:3" x14ac:dyDescent="0.25">
      <c r="A7" s="3" t="s">
        <v>16</v>
      </c>
      <c r="B7" s="3" t="s">
        <v>17</v>
      </c>
      <c r="C7" s="2" t="str">
        <f t="shared" si="0"/>
        <v>cfugarino@widget.com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2" sqref="C2"/>
    </sheetView>
  </sheetViews>
  <sheetFormatPr defaultRowHeight="15" x14ac:dyDescent="0.25"/>
  <cols>
    <col min="1" max="1" width="18.7109375" customWidth="1"/>
    <col min="2" max="2" width="21" customWidth="1"/>
    <col min="3" max="3" width="31.5703125" customWidth="1"/>
    <col min="4" max="4" width="37" customWidth="1"/>
  </cols>
  <sheetData>
    <row r="2" spans="1:3" x14ac:dyDescent="0.25">
      <c r="A2" s="3" t="s">
        <v>1</v>
      </c>
      <c r="B2" s="3" t="s">
        <v>2</v>
      </c>
      <c r="C2" t="str">
        <f>LOWER(A2&amp;(LEFT(B2,1))&amp;"@companyA.com")</f>
        <v>annah@companya.com</v>
      </c>
    </row>
    <row r="3" spans="1:3" x14ac:dyDescent="0.25">
      <c r="A3" s="3" t="s">
        <v>4</v>
      </c>
      <c r="B3" s="3" t="s">
        <v>5</v>
      </c>
      <c r="C3" s="2" t="str">
        <f t="shared" ref="C3:C7" si="0">LOWER(A3&amp;(LEFT(B3,1))&amp;"@companyA.com")</f>
        <v>richf@companya.com</v>
      </c>
    </row>
    <row r="4" spans="1:3" x14ac:dyDescent="0.25">
      <c r="A4" s="3" t="s">
        <v>7</v>
      </c>
      <c r="B4" s="3" t="s">
        <v>8</v>
      </c>
      <c r="C4" s="2" t="str">
        <f t="shared" si="0"/>
        <v>stormb@companya.com</v>
      </c>
    </row>
    <row r="5" spans="1:3" x14ac:dyDescent="0.25">
      <c r="A5" s="3" t="s">
        <v>10</v>
      </c>
      <c r="B5" s="3" t="s">
        <v>11</v>
      </c>
      <c r="C5" s="2" t="str">
        <f t="shared" si="0"/>
        <v>monicaw@companya.com</v>
      </c>
    </row>
    <row r="6" spans="1:3" x14ac:dyDescent="0.25">
      <c r="A6" s="3" t="s">
        <v>13</v>
      </c>
      <c r="B6" s="3" t="s">
        <v>14</v>
      </c>
      <c r="C6" s="2" t="str">
        <f t="shared" si="0"/>
        <v>stellaw@companya.com</v>
      </c>
    </row>
    <row r="7" spans="1:3" x14ac:dyDescent="0.25">
      <c r="A7" s="3" t="s">
        <v>16</v>
      </c>
      <c r="B7" s="3" t="s">
        <v>17</v>
      </c>
      <c r="C7" s="2" t="str">
        <f t="shared" si="0"/>
        <v>christopherf@companya.com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31.85546875" customWidth="1"/>
    <col min="3" max="3" width="29.5703125" customWidth="1"/>
  </cols>
  <sheetData>
    <row r="2" spans="1:3" x14ac:dyDescent="0.25">
      <c r="A2" s="3" t="s">
        <v>1</v>
      </c>
      <c r="B2" s="3" t="s">
        <v>2</v>
      </c>
      <c r="C2" t="str">
        <f>LOWER(CONCATENATE(LEFT(A2,1),".",B2,"@gmail.com"))</f>
        <v>a.hitchner@gmail.com</v>
      </c>
    </row>
    <row r="3" spans="1:3" x14ac:dyDescent="0.25">
      <c r="A3" s="3" t="s">
        <v>4</v>
      </c>
      <c r="B3" s="3" t="s">
        <v>5</v>
      </c>
      <c r="C3" s="2" t="str">
        <f t="shared" ref="C3:C7" si="0">LOWER(CONCATENATE(LEFT(A3,1),".",B3,"@gmail.com"))</f>
        <v>r.farr@gmail.com</v>
      </c>
    </row>
    <row r="4" spans="1:3" x14ac:dyDescent="0.25">
      <c r="A4" s="3" t="s">
        <v>7</v>
      </c>
      <c r="B4" s="3" t="s">
        <v>8</v>
      </c>
      <c r="C4" s="2" t="str">
        <f t="shared" si="0"/>
        <v>s.baird@gmail.com</v>
      </c>
    </row>
    <row r="5" spans="1:3" x14ac:dyDescent="0.25">
      <c r="A5" s="3" t="s">
        <v>10</v>
      </c>
      <c r="B5" s="3" t="s">
        <v>11</v>
      </c>
      <c r="C5" s="2" t="str">
        <f t="shared" si="0"/>
        <v>m.williams@gmail.com</v>
      </c>
    </row>
    <row r="6" spans="1:3" x14ac:dyDescent="0.25">
      <c r="A6" s="3" t="s">
        <v>13</v>
      </c>
      <c r="B6" s="3" t="s">
        <v>14</v>
      </c>
      <c r="C6" s="2" t="str">
        <f t="shared" si="0"/>
        <v>s.wyatt@gmail.com</v>
      </c>
    </row>
    <row r="7" spans="1:3" x14ac:dyDescent="0.25">
      <c r="A7" s="3" t="s">
        <v>16</v>
      </c>
      <c r="B7" s="3" t="s">
        <v>17</v>
      </c>
      <c r="C7" s="2" t="str">
        <f t="shared" si="0"/>
        <v>c.fugarino@gmail.com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10" sqref="C10"/>
    </sheetView>
  </sheetViews>
  <sheetFormatPr defaultRowHeight="15" x14ac:dyDescent="0.25"/>
  <cols>
    <col min="1" max="1" width="23.42578125" customWidth="1"/>
    <col min="2" max="2" width="19.7109375" customWidth="1"/>
    <col min="3" max="3" width="31.42578125" customWidth="1"/>
  </cols>
  <sheetData>
    <row r="2" spans="1:3" x14ac:dyDescent="0.25">
      <c r="A2" s="3" t="s">
        <v>1</v>
      </c>
      <c r="B2" s="3" t="s">
        <v>2</v>
      </c>
      <c r="C2" t="str">
        <f>LOWER(CONCATENATE(A2,".",LEFT(B2,1),"@gmail.com"))</f>
        <v>anna.h@gmail.com</v>
      </c>
    </row>
    <row r="3" spans="1:3" x14ac:dyDescent="0.25">
      <c r="A3" s="3" t="s">
        <v>4</v>
      </c>
      <c r="B3" s="3" t="s">
        <v>5</v>
      </c>
      <c r="C3" s="2" t="str">
        <f t="shared" ref="C3:C7" si="0">LOWER(CONCATENATE(A3,".",LEFT(B3,1),"@gmail.com"))</f>
        <v>rich.f@gmail.com</v>
      </c>
    </row>
    <row r="4" spans="1:3" x14ac:dyDescent="0.25">
      <c r="A4" s="3" t="s">
        <v>7</v>
      </c>
      <c r="B4" s="3" t="s">
        <v>8</v>
      </c>
      <c r="C4" s="2" t="str">
        <f t="shared" si="0"/>
        <v>storm.b@gmail.com</v>
      </c>
    </row>
    <row r="5" spans="1:3" x14ac:dyDescent="0.25">
      <c r="A5" s="3" t="s">
        <v>10</v>
      </c>
      <c r="B5" s="3" t="s">
        <v>11</v>
      </c>
      <c r="C5" s="2" t="str">
        <f t="shared" si="0"/>
        <v>monica.w@gmail.com</v>
      </c>
    </row>
    <row r="6" spans="1:3" x14ac:dyDescent="0.25">
      <c r="A6" s="3" t="s">
        <v>13</v>
      </c>
      <c r="B6" s="3" t="s">
        <v>14</v>
      </c>
      <c r="C6" s="2" t="str">
        <f t="shared" si="0"/>
        <v>stella.w@gmail.com</v>
      </c>
    </row>
    <row r="7" spans="1:3" x14ac:dyDescent="0.25">
      <c r="A7" s="3" t="s">
        <v>16</v>
      </c>
      <c r="B7" s="3" t="s">
        <v>17</v>
      </c>
      <c r="C7" s="2" t="str">
        <f t="shared" si="0"/>
        <v>christopher.f@gmail.com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18" sqref="C18"/>
    </sheetView>
  </sheetViews>
  <sheetFormatPr defaultRowHeight="15" x14ac:dyDescent="0.25"/>
  <cols>
    <col min="1" max="1" width="27.85546875" customWidth="1"/>
    <col min="2" max="2" width="23.28515625" customWidth="1"/>
    <col min="3" max="3" width="48.140625" customWidth="1"/>
  </cols>
  <sheetData>
    <row r="2" spans="1:3" x14ac:dyDescent="0.25">
      <c r="A2" s="3" t="s">
        <v>1</v>
      </c>
      <c r="B2" s="3" t="s">
        <v>2</v>
      </c>
      <c r="C2" t="str">
        <f>LOWER(CONCATENATE(LEFT(A2,1),".",LEFT(B2,1),"@gmail.com"))</f>
        <v>a.h@gmail.com</v>
      </c>
    </row>
    <row r="3" spans="1:3" x14ac:dyDescent="0.25">
      <c r="A3" s="3" t="s">
        <v>4</v>
      </c>
      <c r="B3" s="3" t="s">
        <v>5</v>
      </c>
      <c r="C3" s="2" t="str">
        <f t="shared" ref="C3:C7" si="0">LOWER(CONCATENATE(LEFT(A3,1),".",LEFT(B3,1),"@gmail.com"))</f>
        <v>r.f@gmail.com</v>
      </c>
    </row>
    <row r="4" spans="1:3" x14ac:dyDescent="0.25">
      <c r="A4" s="3" t="s">
        <v>7</v>
      </c>
      <c r="B4" s="3" t="s">
        <v>8</v>
      </c>
      <c r="C4" s="2" t="str">
        <f t="shared" si="0"/>
        <v>s.b@gmail.com</v>
      </c>
    </row>
    <row r="5" spans="1:3" x14ac:dyDescent="0.25">
      <c r="A5" s="3" t="s">
        <v>10</v>
      </c>
      <c r="B5" s="3" t="s">
        <v>11</v>
      </c>
      <c r="C5" s="2" t="str">
        <f t="shared" si="0"/>
        <v>m.w@gmail.com</v>
      </c>
    </row>
    <row r="6" spans="1:3" x14ac:dyDescent="0.25">
      <c r="A6" s="3" t="s">
        <v>13</v>
      </c>
      <c r="B6" s="3" t="s">
        <v>14</v>
      </c>
      <c r="C6" s="2" t="str">
        <f t="shared" si="0"/>
        <v>s.w@gmail.com</v>
      </c>
    </row>
    <row r="7" spans="1:3" x14ac:dyDescent="0.25">
      <c r="A7" s="3" t="s">
        <v>16</v>
      </c>
      <c r="B7" s="3" t="s">
        <v>17</v>
      </c>
      <c r="C7" s="2" t="str">
        <f t="shared" si="0"/>
        <v>c.f@gmail.com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2" sqref="C2"/>
    </sheetView>
  </sheetViews>
  <sheetFormatPr defaultRowHeight="15" x14ac:dyDescent="0.25"/>
  <cols>
    <col min="1" max="1" width="29.85546875" customWidth="1"/>
    <col min="2" max="2" width="29.7109375" customWidth="1"/>
    <col min="3" max="3" width="34.7109375" customWidth="1"/>
  </cols>
  <sheetData>
    <row r="2" spans="1:3" x14ac:dyDescent="0.25">
      <c r="A2" s="3" t="s">
        <v>1</v>
      </c>
      <c r="B2" s="3" t="s">
        <v>2</v>
      </c>
      <c r="C2" t="str">
        <f>LOWER(CONCATENATE(LEFT(A2,1),LEFT(B2,1),"@gmail.com"))</f>
        <v>ah@gmail.com</v>
      </c>
    </row>
    <row r="3" spans="1:3" x14ac:dyDescent="0.25">
      <c r="A3" s="3" t="s">
        <v>4</v>
      </c>
      <c r="B3" s="3" t="s">
        <v>5</v>
      </c>
      <c r="C3" s="2" t="str">
        <f t="shared" ref="C3:C7" si="0">LOWER(CONCATENATE(LEFT(A3,1),LEFT(B3,1),"@gmail.com"))</f>
        <v>rf@gmail.com</v>
      </c>
    </row>
    <row r="4" spans="1:3" x14ac:dyDescent="0.25">
      <c r="A4" s="3" t="s">
        <v>7</v>
      </c>
      <c r="B4" s="3" t="s">
        <v>8</v>
      </c>
      <c r="C4" s="2" t="str">
        <f t="shared" si="0"/>
        <v>sb@gmail.com</v>
      </c>
    </row>
    <row r="5" spans="1:3" x14ac:dyDescent="0.25">
      <c r="A5" s="3" t="s">
        <v>10</v>
      </c>
      <c r="B5" s="3" t="s">
        <v>11</v>
      </c>
      <c r="C5" s="2" t="str">
        <f t="shared" si="0"/>
        <v>mw@gmail.com</v>
      </c>
    </row>
    <row r="6" spans="1:3" x14ac:dyDescent="0.25">
      <c r="A6" s="3" t="s">
        <v>13</v>
      </c>
      <c r="B6" s="3" t="s">
        <v>14</v>
      </c>
      <c r="C6" s="2" t="str">
        <f t="shared" si="0"/>
        <v>sw@gmail.com</v>
      </c>
    </row>
    <row r="7" spans="1:3" x14ac:dyDescent="0.25">
      <c r="A7" s="3" t="s">
        <v>16</v>
      </c>
      <c r="B7" s="3" t="s">
        <v>17</v>
      </c>
      <c r="C7" s="2" t="str">
        <f t="shared" si="0"/>
        <v>cf@gmail.com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cols>
    <col min="1" max="1" width="40.28515625" customWidth="1"/>
    <col min="2" max="2" width="34.42578125" customWidth="1"/>
  </cols>
  <sheetData>
    <row r="1" spans="1:2" x14ac:dyDescent="0.25">
      <c r="A1" s="6" t="s">
        <v>54</v>
      </c>
      <c r="B1" s="17" t="str">
        <f>MID(A1,FIND("&lt;",A1)+1,FIND("&gt;",A1)-FIND("&lt;",A1)-1)</f>
        <v>gautamk780@gmail.com</v>
      </c>
    </row>
  </sheetData>
  <hyperlinks>
    <hyperlink ref="A1" r:id="rId1" display="gautamk780@gmail.com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5"/>
  <sheetViews>
    <sheetView workbookViewId="0">
      <selection activeCell="B10" sqref="B10"/>
    </sheetView>
  </sheetViews>
  <sheetFormatPr defaultRowHeight="15" x14ac:dyDescent="0.25"/>
  <cols>
    <col min="1" max="1" width="33.28515625" customWidth="1"/>
    <col min="2" max="2" width="29.7109375" customWidth="1"/>
    <col min="3" max="3" width="34.5703125" customWidth="1"/>
    <col min="4" max="4" width="19" customWidth="1"/>
  </cols>
  <sheetData>
    <row r="1" spans="1:12" x14ac:dyDescent="0.25">
      <c r="A1" s="3"/>
      <c r="B1" s="10" t="s">
        <v>26</v>
      </c>
      <c r="C1" s="10" t="s">
        <v>27</v>
      </c>
      <c r="D1" s="10" t="s">
        <v>397</v>
      </c>
      <c r="E1" s="3"/>
      <c r="F1" s="3"/>
      <c r="G1" s="3"/>
      <c r="H1" s="3"/>
      <c r="I1" s="3"/>
      <c r="J1" s="3"/>
      <c r="K1" s="3"/>
      <c r="L1" s="3"/>
    </row>
    <row r="2" spans="1:12" x14ac:dyDescent="0.25">
      <c r="A2" s="3" t="s">
        <v>33</v>
      </c>
      <c r="B2" s="3" t="str">
        <f>LEFT(A2,FIND("@",A2)-1)</f>
        <v>ajay.ambewadikar</v>
      </c>
      <c r="C2" s="3" t="str">
        <f>RIGHT(A2,LEN(A2)-FIND("@",A2))</f>
        <v>cn.com</v>
      </c>
      <c r="D2" s="3" t="str">
        <f>PROPER(SUBSTITUTE(LEFT(A2,FIND("@",A2)-1),"."," "))</f>
        <v>Ajay Ambewadikar</v>
      </c>
      <c r="E2" s="3"/>
      <c r="F2" s="3"/>
      <c r="G2" s="3"/>
      <c r="H2" s="3"/>
      <c r="I2" s="3"/>
      <c r="J2" s="3"/>
      <c r="K2" s="3"/>
      <c r="L2" s="3"/>
    </row>
    <row r="3" spans="1:12" x14ac:dyDescent="0.25">
      <c r="A3" s="3" t="s">
        <v>28</v>
      </c>
      <c r="B3" s="3" t="str">
        <f t="shared" ref="B3:B7" si="0">LEFT(A3,FIND("@",A3)-1)</f>
        <v>ajay.kukreja</v>
      </c>
      <c r="C3" s="3" t="str">
        <f t="shared" ref="C3:C7" si="1">RIGHT(A3,LEN(A3)-FIND("@",A3))</f>
        <v>honeywell.com</v>
      </c>
      <c r="D3" s="3" t="str">
        <f t="shared" ref="D3:D9" si="2">PROPER(SUBSTITUTE(LEFT(A3,FIND("@",A3)-1),"."," "))</f>
        <v>Ajay Kukreja</v>
      </c>
      <c r="E3" s="3"/>
      <c r="F3" s="3"/>
      <c r="G3" s="3"/>
      <c r="H3" s="3"/>
      <c r="I3" s="3"/>
      <c r="J3" s="3"/>
      <c r="K3" s="3"/>
      <c r="L3" s="3"/>
    </row>
    <row r="4" spans="1:12" x14ac:dyDescent="0.25">
      <c r="A4" s="3" t="s">
        <v>29</v>
      </c>
      <c r="B4" s="3" t="str">
        <f t="shared" si="0"/>
        <v>ajit.singh</v>
      </c>
      <c r="C4" s="3" t="str">
        <f t="shared" si="1"/>
        <v>encorecapital.com</v>
      </c>
      <c r="D4" s="3" t="str">
        <f t="shared" si="2"/>
        <v>Ajit Singh</v>
      </c>
      <c r="E4" s="3"/>
      <c r="F4" s="3"/>
      <c r="G4" s="3"/>
      <c r="H4" s="3"/>
      <c r="I4" s="3"/>
      <c r="J4" s="3"/>
      <c r="K4" s="3"/>
      <c r="L4" s="3"/>
    </row>
    <row r="5" spans="1:12" x14ac:dyDescent="0.25">
      <c r="A5" s="3" t="s">
        <v>30</v>
      </c>
      <c r="B5" s="3" t="str">
        <f t="shared" si="0"/>
        <v>amitava.saha</v>
      </c>
      <c r="C5" s="3" t="str">
        <f t="shared" si="1"/>
        <v>biocon.com</v>
      </c>
      <c r="D5" s="3" t="str">
        <f t="shared" si="2"/>
        <v>Amitava Saha</v>
      </c>
      <c r="E5" s="3"/>
      <c r="F5" s="3"/>
      <c r="G5" s="3"/>
      <c r="H5" s="3"/>
      <c r="I5" s="3"/>
      <c r="J5" s="3"/>
      <c r="K5" s="3"/>
      <c r="L5" s="3"/>
    </row>
    <row r="6" spans="1:12" x14ac:dyDescent="0.25">
      <c r="A6" s="3" t="s">
        <v>31</v>
      </c>
      <c r="B6" s="3" t="str">
        <f t="shared" si="0"/>
        <v>amit.das</v>
      </c>
      <c r="C6" s="3" t="str">
        <f t="shared" si="1"/>
        <v>timesgroup.com</v>
      </c>
      <c r="D6" s="3" t="str">
        <f t="shared" si="2"/>
        <v>Amit Das</v>
      </c>
      <c r="E6" s="3"/>
      <c r="F6" s="3"/>
      <c r="G6" s="3"/>
      <c r="H6" s="3"/>
      <c r="I6" s="3"/>
      <c r="J6" s="3"/>
      <c r="K6" s="3"/>
      <c r="L6" s="3"/>
    </row>
    <row r="7" spans="1:12" x14ac:dyDescent="0.25">
      <c r="A7" s="3" t="s">
        <v>32</v>
      </c>
      <c r="B7" s="3" t="str">
        <f t="shared" si="0"/>
        <v>deepayan.sensharma</v>
      </c>
      <c r="C7" s="3" t="str">
        <f t="shared" si="1"/>
        <v>jltgroup.com</v>
      </c>
      <c r="D7" s="3" t="str">
        <f t="shared" si="2"/>
        <v>Deepayan Sensharma</v>
      </c>
      <c r="E7" s="3"/>
      <c r="F7" s="3"/>
      <c r="G7" s="3"/>
      <c r="H7" s="3"/>
      <c r="I7" s="3"/>
      <c r="J7" s="3"/>
      <c r="K7" s="3"/>
      <c r="L7" s="3"/>
    </row>
    <row r="8" spans="1:12" x14ac:dyDescent="0.25">
      <c r="A8" s="11" t="s">
        <v>34</v>
      </c>
      <c r="B8" s="3" t="str">
        <f>LEFT(A8,FIND("@",A8)-1)</f>
        <v>gautam.pandey</v>
      </c>
      <c r="C8" s="3" t="str">
        <f>RIGHT(A8,LEN(A8)-FIND("@",A8))</f>
        <v>credforce.in</v>
      </c>
      <c r="D8" s="3" t="str">
        <f t="shared" si="2"/>
        <v>Gautam Pandey</v>
      </c>
      <c r="E8" s="3"/>
      <c r="F8" s="3"/>
      <c r="G8" s="3"/>
      <c r="H8" s="3"/>
      <c r="I8" s="3"/>
      <c r="J8" s="3"/>
      <c r="K8" s="3"/>
      <c r="L8" s="3"/>
    </row>
    <row r="9" spans="1:12" x14ac:dyDescent="0.25">
      <c r="A9" s="21" t="s">
        <v>62</v>
      </c>
      <c r="B9" s="4" t="str">
        <f>LEFT(A9,FIND("@",A9)-1)</f>
        <v>himanshu.singh</v>
      </c>
      <c r="C9" s="4" t="str">
        <f>RIGHT(A9,LEN(A9)-FIND("@",A9))</f>
        <v>abb.com</v>
      </c>
      <c r="D9" s="3" t="str">
        <f t="shared" si="2"/>
        <v>Himanshu Singh</v>
      </c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s="7" customForma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25">
      <c r="A13" s="3"/>
      <c r="B13" s="13" t="s">
        <v>53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s="9" customFormat="1" x14ac:dyDescent="0.25">
      <c r="A14" s="14"/>
      <c r="B14" s="15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25">
      <c r="A15" s="11" t="s">
        <v>51</v>
      </c>
      <c r="B15" s="3" t="b">
        <f>AND(FIND("@",A15),FIND(".",A15),ISERROR(FIND(" ",A15)))</f>
        <v>1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11" t="s">
        <v>52</v>
      </c>
      <c r="B16" s="3" t="b">
        <f t="shared" ref="B16:B19" si="3">AND(FIND("@",A16),FIND(".",A16),ISERROR(FIND(" ",A16)))</f>
        <v>0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11" t="s">
        <v>50</v>
      </c>
      <c r="B17" s="3" t="b">
        <f t="shared" si="3"/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11" t="s">
        <v>51</v>
      </c>
      <c r="B18" s="3" t="b">
        <f t="shared" si="3"/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11" t="s">
        <v>396</v>
      </c>
      <c r="B19" s="3" t="b">
        <f t="shared" si="3"/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11"/>
      <c r="B21" s="16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20" t="s">
        <v>61</v>
      </c>
      <c r="B25" s="2" t="str">
        <f>CONCATENATE(LEFT(A25,6),RIGHT(A25,2))</f>
        <v>1993 –95</v>
      </c>
      <c r="C25" s="3"/>
      <c r="D25" s="3"/>
      <c r="E25" s="3"/>
      <c r="F25" s="3"/>
      <c r="G25" s="3"/>
      <c r="H25" s="3"/>
      <c r="I25" s="3"/>
      <c r="J25" s="3"/>
      <c r="K25" s="3"/>
      <c r="L25" s="3"/>
    </row>
  </sheetData>
  <hyperlinks>
    <hyperlink ref="A8" r:id="rId1"/>
    <hyperlink ref="A15" r:id="rId2"/>
    <hyperlink ref="A17" r:id="rId3" display="gautamk780@gmail.com"/>
    <hyperlink ref="A18" r:id="rId4"/>
    <hyperlink ref="A9" r:id="rId5"/>
    <hyperlink ref="A16" r:id="rId6" display="gautamk780@gmail.com"/>
    <hyperlink ref="A19" r:id="rId7"/>
  </hyperlinks>
  <pageMargins left="0.7" right="0.7" top="0.75" bottom="0.75" header="0.3" footer="0.3"/>
  <pageSetup paperSize="9" orientation="portrait" verticalDpi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C3"/>
  <sheetViews>
    <sheetView workbookViewId="0">
      <selection activeCell="A3" sqref="A3"/>
    </sheetView>
  </sheetViews>
  <sheetFormatPr defaultRowHeight="15" x14ac:dyDescent="0.25"/>
  <cols>
    <col min="1" max="1" width="27.5703125" customWidth="1"/>
    <col min="2" max="2" width="25.28515625" customWidth="1"/>
    <col min="3" max="3" width="25.5703125" customWidth="1"/>
  </cols>
  <sheetData>
    <row r="2" spans="1:3" x14ac:dyDescent="0.25">
      <c r="A2" s="3" t="s">
        <v>96</v>
      </c>
      <c r="B2" s="3" t="s">
        <v>95</v>
      </c>
      <c r="C2" t="str">
        <f>IF(LEFT(A2,1)=LEFT(B2,1),"match","don't Match")</f>
        <v>match</v>
      </c>
    </row>
    <row r="3" spans="1:3" x14ac:dyDescent="0.25">
      <c r="A3" t="s">
        <v>97</v>
      </c>
      <c r="B3" s="6" t="s">
        <v>98</v>
      </c>
      <c r="C3" s="2" t="str">
        <f>IF(LEFT(A3,1)=LEFT(B3,1),"match","don't Match")</f>
        <v>don't Match</v>
      </c>
    </row>
  </sheetData>
  <hyperlinks>
    <hyperlink ref="B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5"/>
  <sheetViews>
    <sheetView workbookViewId="0">
      <selection activeCell="D7" sqref="D7"/>
    </sheetView>
  </sheetViews>
  <sheetFormatPr defaultRowHeight="15" x14ac:dyDescent="0.25"/>
  <cols>
    <col min="1" max="1" width="28.7109375" customWidth="1"/>
    <col min="2" max="2" width="40.28515625" customWidth="1"/>
    <col min="3" max="3" width="24.28515625" customWidth="1"/>
    <col min="4" max="4" width="19.28515625" customWidth="1"/>
    <col min="5" max="5" width="18.140625" customWidth="1"/>
  </cols>
  <sheetData>
    <row r="1" spans="1:5" x14ac:dyDescent="0.25">
      <c r="A1" t="s">
        <v>99</v>
      </c>
      <c r="B1" t="str">
        <f>LEFT(A1,SEARCH(",",A1)-1)</f>
        <v>gautam kumar</v>
      </c>
      <c r="C1" t="str">
        <f>RIGHT(A1,LEN(A1)-SEARCH(",",A1)-1)</f>
        <v>Uk</v>
      </c>
    </row>
    <row r="2" spans="1:5" x14ac:dyDescent="0.25">
      <c r="A2" t="s">
        <v>100</v>
      </c>
      <c r="B2" s="2" t="str">
        <f t="shared" ref="B2" si="0">LEFT(A2,SEARCH(",",A2)-1)</f>
        <v>smith john</v>
      </c>
      <c r="C2" s="2" t="str">
        <f t="shared" ref="C2:C66" si="1">RIGHT(A2,LEN(A2)-SEARCH(",",A2)-1)</f>
        <v>Australia</v>
      </c>
    </row>
    <row r="3" spans="1:5" x14ac:dyDescent="0.25">
      <c r="A3" t="s">
        <v>101</v>
      </c>
      <c r="B3" s="2" t="str">
        <f>LEFT(A3,SEARCH(",",A3)-1)</f>
        <v>gazoghar</v>
      </c>
      <c r="C3" s="2" t="str">
        <f t="shared" si="1"/>
        <v>India</v>
      </c>
    </row>
    <row r="4" spans="1:5" s="2" customFormat="1" x14ac:dyDescent="0.25"/>
    <row r="5" spans="1:5" x14ac:dyDescent="0.25">
      <c r="A5" s="27" t="s">
        <v>243</v>
      </c>
      <c r="B5" s="5" t="s">
        <v>244</v>
      </c>
      <c r="C5" s="5" t="s">
        <v>245</v>
      </c>
      <c r="D5" s="5" t="s">
        <v>36</v>
      </c>
      <c r="E5" s="5" t="s">
        <v>41</v>
      </c>
    </row>
    <row r="6" spans="1:5" x14ac:dyDescent="0.25">
      <c r="A6" s="28" t="s">
        <v>102</v>
      </c>
      <c r="B6" s="29" t="str">
        <f>LEFT(A6,SEARCH(",",A6)-1)</f>
        <v>Cherie R. Drinkwater</v>
      </c>
      <c r="C6" s="29" t="str">
        <f>RIGHT(A6,LEN(A6)-SEARCH(",",A6)-1)</f>
        <v>SHRM-SCP</v>
      </c>
      <c r="D6" s="29" t="str">
        <f>LEFT(B6, FIND(" ", B6)-1)</f>
        <v>Cherie</v>
      </c>
      <c r="E6" s="29" t="str">
        <f>RIGHT(B6,LEN(B6) -SEARCH(" ",B6))</f>
        <v>R. Drinkwater</v>
      </c>
    </row>
    <row r="7" spans="1:5" x14ac:dyDescent="0.25">
      <c r="A7" s="25" t="s">
        <v>103</v>
      </c>
      <c r="B7" s="2" t="s">
        <v>189</v>
      </c>
      <c r="C7" s="2" t="str">
        <f t="shared" si="1"/>
        <v>SPHR SHRM-SCP</v>
      </c>
      <c r="D7" s="2" t="s">
        <v>247</v>
      </c>
      <c r="E7" s="2" t="s">
        <v>248</v>
      </c>
    </row>
    <row r="8" spans="1:5" x14ac:dyDescent="0.25">
      <c r="A8" s="25" t="s">
        <v>104</v>
      </c>
      <c r="B8" s="2" t="s">
        <v>190</v>
      </c>
      <c r="C8" s="2" t="str">
        <f t="shared" si="1"/>
        <v>MLHR, SHRM-SCP</v>
      </c>
      <c r="D8" s="2" t="s">
        <v>249</v>
      </c>
      <c r="E8" s="2" t="s">
        <v>250</v>
      </c>
    </row>
    <row r="9" spans="1:5" x14ac:dyDescent="0.25">
      <c r="A9" s="25" t="s">
        <v>105</v>
      </c>
      <c r="B9" s="25" t="s">
        <v>246</v>
      </c>
      <c r="C9" s="2" t="s">
        <v>182</v>
      </c>
      <c r="D9" s="2" t="s">
        <v>251</v>
      </c>
      <c r="E9" s="2" t="s">
        <v>252</v>
      </c>
    </row>
    <row r="10" spans="1:5" x14ac:dyDescent="0.25">
      <c r="A10" s="25" t="s">
        <v>106</v>
      </c>
      <c r="B10" s="2" t="s">
        <v>191</v>
      </c>
      <c r="C10" s="2" t="str">
        <f t="shared" si="1"/>
        <v>SHRM - SCP, MSHRM</v>
      </c>
      <c r="D10" s="2" t="s">
        <v>253</v>
      </c>
      <c r="E10" s="2" t="s">
        <v>254</v>
      </c>
    </row>
    <row r="11" spans="1:5" x14ac:dyDescent="0.25">
      <c r="A11" s="25" t="s">
        <v>107</v>
      </c>
      <c r="B11" s="2" t="s">
        <v>192</v>
      </c>
      <c r="C11" s="2" t="str">
        <f t="shared" si="1"/>
        <v>SHRM-SCP</v>
      </c>
      <c r="D11" s="2" t="s">
        <v>255</v>
      </c>
      <c r="E11" s="2" t="s">
        <v>256</v>
      </c>
    </row>
    <row r="12" spans="1:5" x14ac:dyDescent="0.25">
      <c r="A12" s="25" t="s">
        <v>108</v>
      </c>
      <c r="B12" s="2" t="s">
        <v>193</v>
      </c>
      <c r="C12" s="2" t="str">
        <f t="shared" si="1"/>
        <v>SHRM-SCP</v>
      </c>
      <c r="D12" s="2" t="s">
        <v>257</v>
      </c>
      <c r="E12" s="2" t="s">
        <v>258</v>
      </c>
    </row>
    <row r="13" spans="1:5" x14ac:dyDescent="0.25">
      <c r="A13" s="25" t="s">
        <v>109</v>
      </c>
      <c r="B13" s="25" t="s">
        <v>109</v>
      </c>
      <c r="C13" s="2" t="e">
        <f t="shared" si="1"/>
        <v>#VALUE!</v>
      </c>
      <c r="D13" s="2" t="s">
        <v>259</v>
      </c>
      <c r="E13" s="2" t="s">
        <v>260</v>
      </c>
    </row>
    <row r="14" spans="1:5" x14ac:dyDescent="0.25">
      <c r="A14" s="26" t="s">
        <v>110</v>
      </c>
      <c r="B14" s="26" t="s">
        <v>110</v>
      </c>
      <c r="C14" s="2" t="e">
        <f t="shared" si="1"/>
        <v>#VALUE!</v>
      </c>
      <c r="D14" s="2" t="s">
        <v>261</v>
      </c>
      <c r="E14" s="2" t="s">
        <v>262</v>
      </c>
    </row>
    <row r="15" spans="1:5" x14ac:dyDescent="0.25">
      <c r="A15" s="25" t="s">
        <v>111</v>
      </c>
      <c r="B15" s="2" t="s">
        <v>194</v>
      </c>
      <c r="C15" s="2" t="str">
        <f t="shared" si="1"/>
        <v>SPHR</v>
      </c>
      <c r="D15" s="2" t="s">
        <v>263</v>
      </c>
      <c r="E15" s="2" t="s">
        <v>264</v>
      </c>
    </row>
    <row r="16" spans="1:5" x14ac:dyDescent="0.25">
      <c r="A16" s="25" t="s">
        <v>112</v>
      </c>
      <c r="B16" s="2" t="s">
        <v>195</v>
      </c>
      <c r="C16" s="2" t="str">
        <f t="shared" si="1"/>
        <v>MBA, SHRM-SCP</v>
      </c>
      <c r="D16" s="2" t="s">
        <v>265</v>
      </c>
      <c r="E16" s="2" t="s">
        <v>266</v>
      </c>
    </row>
    <row r="17" spans="1:5" x14ac:dyDescent="0.25">
      <c r="A17" s="25" t="s">
        <v>113</v>
      </c>
      <c r="B17" s="2" t="s">
        <v>196</v>
      </c>
      <c r="C17" s="2" t="str">
        <f t="shared" si="1"/>
        <v>PhD, SPHR</v>
      </c>
      <c r="D17" s="2" t="s">
        <v>267</v>
      </c>
      <c r="E17" s="2" t="s">
        <v>268</v>
      </c>
    </row>
    <row r="18" spans="1:5" x14ac:dyDescent="0.25">
      <c r="A18" s="25" t="s">
        <v>114</v>
      </c>
      <c r="B18" s="25" t="s">
        <v>114</v>
      </c>
      <c r="C18" s="2" t="e">
        <f t="shared" si="1"/>
        <v>#VALUE!</v>
      </c>
      <c r="D18" s="2" t="s">
        <v>269</v>
      </c>
      <c r="E18" s="2" t="s">
        <v>270</v>
      </c>
    </row>
    <row r="19" spans="1:5" x14ac:dyDescent="0.25">
      <c r="A19" s="25" t="s">
        <v>115</v>
      </c>
      <c r="B19" s="25" t="s">
        <v>183</v>
      </c>
      <c r="C19" s="2" t="e">
        <f t="shared" si="1"/>
        <v>#VALUE!</v>
      </c>
      <c r="D19" s="2" t="s">
        <v>271</v>
      </c>
      <c r="E19" s="2" t="s">
        <v>272</v>
      </c>
    </row>
    <row r="20" spans="1:5" x14ac:dyDescent="0.25">
      <c r="A20" s="25" t="s">
        <v>116</v>
      </c>
      <c r="B20" s="2" t="s">
        <v>197</v>
      </c>
      <c r="C20" s="2" t="str">
        <f t="shared" si="1"/>
        <v>SPHR, SHRM-SCP</v>
      </c>
      <c r="D20" s="2" t="s">
        <v>273</v>
      </c>
      <c r="E20" s="2" t="s">
        <v>274</v>
      </c>
    </row>
    <row r="21" spans="1:5" x14ac:dyDescent="0.25">
      <c r="A21" s="25" t="s">
        <v>117</v>
      </c>
      <c r="B21" s="2" t="s">
        <v>198</v>
      </c>
      <c r="C21" s="2" t="str">
        <f t="shared" si="1"/>
        <v>MBA, SPHR, SHRM-SCP</v>
      </c>
      <c r="D21" s="2" t="s">
        <v>275</v>
      </c>
      <c r="E21" s="2" t="s">
        <v>276</v>
      </c>
    </row>
    <row r="22" spans="1:5" x14ac:dyDescent="0.25">
      <c r="A22" s="25" t="s">
        <v>118</v>
      </c>
      <c r="B22" s="25" t="s">
        <v>184</v>
      </c>
      <c r="C22" s="2" t="str">
        <f t="shared" si="1"/>
        <v>HRM-SCP</v>
      </c>
      <c r="D22" s="2" t="s">
        <v>277</v>
      </c>
      <c r="E22" s="2" t="s">
        <v>278</v>
      </c>
    </row>
    <row r="23" spans="1:5" x14ac:dyDescent="0.25">
      <c r="A23" s="25" t="s">
        <v>119</v>
      </c>
      <c r="B23" s="2" t="s">
        <v>199</v>
      </c>
      <c r="C23" s="2" t="str">
        <f t="shared" si="1"/>
        <v>SHRM-SCP</v>
      </c>
      <c r="D23" s="2" t="s">
        <v>279</v>
      </c>
      <c r="E23" s="2" t="s">
        <v>280</v>
      </c>
    </row>
    <row r="24" spans="1:5" x14ac:dyDescent="0.25">
      <c r="A24" s="25" t="s">
        <v>120</v>
      </c>
      <c r="B24" s="2" t="s">
        <v>200</v>
      </c>
      <c r="C24" s="2" t="str">
        <f t="shared" si="1"/>
        <v>SHRM-SCP</v>
      </c>
      <c r="D24" s="2" t="s">
        <v>281</v>
      </c>
      <c r="E24" s="2" t="s">
        <v>282</v>
      </c>
    </row>
    <row r="25" spans="1:5" x14ac:dyDescent="0.25">
      <c r="A25" s="25" t="s">
        <v>121</v>
      </c>
      <c r="B25" s="2" t="s">
        <v>201</v>
      </c>
      <c r="C25" s="2" t="str">
        <f t="shared" si="1"/>
        <v>SHRM-SCP</v>
      </c>
      <c r="D25" s="2" t="s">
        <v>283</v>
      </c>
      <c r="E25" s="2" t="s">
        <v>284</v>
      </c>
    </row>
    <row r="26" spans="1:5" x14ac:dyDescent="0.25">
      <c r="A26" s="25" t="s">
        <v>122</v>
      </c>
      <c r="B26" s="2" t="s">
        <v>202</v>
      </c>
      <c r="C26" s="2" t="str">
        <f t="shared" si="1"/>
        <v>SHRM-SCP</v>
      </c>
      <c r="D26" s="2" t="s">
        <v>285</v>
      </c>
      <c r="E26" s="2" t="s">
        <v>286</v>
      </c>
    </row>
    <row r="27" spans="1:5" x14ac:dyDescent="0.25">
      <c r="A27" s="25" t="s">
        <v>123</v>
      </c>
      <c r="B27" s="25" t="s">
        <v>123</v>
      </c>
      <c r="C27" s="2" t="e">
        <f t="shared" si="1"/>
        <v>#VALUE!</v>
      </c>
      <c r="D27" s="2" t="s">
        <v>287</v>
      </c>
      <c r="E27" s="2" t="s">
        <v>288</v>
      </c>
    </row>
    <row r="28" spans="1:5" x14ac:dyDescent="0.25">
      <c r="A28" s="25" t="s">
        <v>124</v>
      </c>
      <c r="B28" s="25" t="s">
        <v>188</v>
      </c>
      <c r="C28" s="2" t="str">
        <f t="shared" si="1"/>
        <v>er,hers)</v>
      </c>
      <c r="D28" s="2" t="s">
        <v>289</v>
      </c>
      <c r="E28" s="2" t="s">
        <v>290</v>
      </c>
    </row>
    <row r="29" spans="1:5" x14ac:dyDescent="0.25">
      <c r="A29" s="25" t="s">
        <v>125</v>
      </c>
      <c r="B29" s="25" t="s">
        <v>125</v>
      </c>
      <c r="C29" s="2" t="e">
        <f t="shared" si="1"/>
        <v>#VALUE!</v>
      </c>
      <c r="D29" s="2" t="s">
        <v>291</v>
      </c>
      <c r="E29" s="2" t="s">
        <v>292</v>
      </c>
    </row>
    <row r="30" spans="1:5" x14ac:dyDescent="0.25">
      <c r="A30" s="25" t="s">
        <v>126</v>
      </c>
      <c r="B30" s="2" t="s">
        <v>203</v>
      </c>
      <c r="C30" s="2" t="str">
        <f t="shared" si="1"/>
        <v>SHRM-SCP</v>
      </c>
      <c r="D30" s="2" t="s">
        <v>293</v>
      </c>
      <c r="E30" s="2" t="s">
        <v>294</v>
      </c>
    </row>
    <row r="31" spans="1:5" x14ac:dyDescent="0.25">
      <c r="A31" s="25" t="s">
        <v>127</v>
      </c>
      <c r="B31" s="2" t="s">
        <v>204</v>
      </c>
      <c r="C31" s="2" t="str">
        <f t="shared" si="1"/>
        <v>SPHR, SHRM-SCP</v>
      </c>
      <c r="D31" s="2" t="s">
        <v>295</v>
      </c>
      <c r="E31" s="2" t="s">
        <v>296</v>
      </c>
    </row>
    <row r="32" spans="1:5" x14ac:dyDescent="0.25">
      <c r="A32" s="25" t="s">
        <v>128</v>
      </c>
      <c r="B32" s="2" t="s">
        <v>205</v>
      </c>
      <c r="C32" s="2" t="str">
        <f t="shared" si="1"/>
        <v>SHRM-SCP</v>
      </c>
      <c r="D32" s="2" t="s">
        <v>297</v>
      </c>
      <c r="E32" s="2" t="s">
        <v>298</v>
      </c>
    </row>
    <row r="33" spans="1:5" x14ac:dyDescent="0.25">
      <c r="A33" s="25" t="s">
        <v>129</v>
      </c>
      <c r="B33" s="2" t="s">
        <v>206</v>
      </c>
      <c r="C33" s="2" t="str">
        <f t="shared" si="1"/>
        <v>SHRM - SCP, SPHR</v>
      </c>
      <c r="D33" s="2" t="s">
        <v>299</v>
      </c>
      <c r="E33" s="2" t="s">
        <v>300</v>
      </c>
    </row>
    <row r="34" spans="1:5" x14ac:dyDescent="0.25">
      <c r="A34" s="25" t="s">
        <v>130</v>
      </c>
      <c r="B34" s="25" t="s">
        <v>130</v>
      </c>
      <c r="C34" s="2" t="e">
        <f t="shared" si="1"/>
        <v>#VALUE!</v>
      </c>
      <c r="D34" s="2" t="s">
        <v>301</v>
      </c>
      <c r="E34" s="2" t="s">
        <v>302</v>
      </c>
    </row>
    <row r="35" spans="1:5" x14ac:dyDescent="0.25">
      <c r="A35" s="25" t="s">
        <v>131</v>
      </c>
      <c r="B35" s="2" t="s">
        <v>207</v>
      </c>
      <c r="C35" s="2" t="str">
        <f t="shared" si="1"/>
        <v>SHRM-SCP</v>
      </c>
      <c r="D35" s="2" t="s">
        <v>303</v>
      </c>
      <c r="E35" s="2" t="s">
        <v>304</v>
      </c>
    </row>
    <row r="36" spans="1:5" x14ac:dyDescent="0.25">
      <c r="A36" s="25" t="s">
        <v>132</v>
      </c>
      <c r="B36" s="25" t="s">
        <v>132</v>
      </c>
      <c r="C36" s="2" t="e">
        <f t="shared" si="1"/>
        <v>#VALUE!</v>
      </c>
      <c r="D36" s="2" t="s">
        <v>305</v>
      </c>
      <c r="E36" s="2" t="s">
        <v>306</v>
      </c>
    </row>
    <row r="37" spans="1:5" x14ac:dyDescent="0.25">
      <c r="A37" s="25" t="s">
        <v>133</v>
      </c>
      <c r="B37" s="25" t="s">
        <v>185</v>
      </c>
      <c r="C37" s="2" t="str">
        <f t="shared" si="1"/>
        <v>SHRM-SCP</v>
      </c>
      <c r="D37" s="2" t="s">
        <v>307</v>
      </c>
      <c r="E37" s="2" t="s">
        <v>308</v>
      </c>
    </row>
    <row r="38" spans="1:5" x14ac:dyDescent="0.25">
      <c r="A38" s="25" t="s">
        <v>134</v>
      </c>
      <c r="B38" s="2" t="s">
        <v>208</v>
      </c>
      <c r="C38" s="2" t="str">
        <f t="shared" si="1"/>
        <v>SPHR, SHRM-SCP, MBA, EdD</v>
      </c>
      <c r="D38" s="2" t="s">
        <v>309</v>
      </c>
      <c r="E38" s="2" t="s">
        <v>310</v>
      </c>
    </row>
    <row r="39" spans="1:5" x14ac:dyDescent="0.25">
      <c r="A39" s="25" t="s">
        <v>135</v>
      </c>
      <c r="B39" s="25" t="s">
        <v>186</v>
      </c>
      <c r="C39" s="2" t="str">
        <f t="shared" si="1"/>
        <v>SHRM-SCP</v>
      </c>
      <c r="D39" s="2" t="s">
        <v>311</v>
      </c>
      <c r="E39" s="2" t="s">
        <v>312</v>
      </c>
    </row>
    <row r="40" spans="1:5" x14ac:dyDescent="0.25">
      <c r="A40" s="25" t="s">
        <v>136</v>
      </c>
      <c r="B40" s="2" t="s">
        <v>209</v>
      </c>
      <c r="C40" s="2" t="str">
        <f t="shared" si="1"/>
        <v>SHRM-SCP, PHR</v>
      </c>
      <c r="D40" s="2" t="s">
        <v>249</v>
      </c>
      <c r="E40" s="2" t="s">
        <v>313</v>
      </c>
    </row>
    <row r="41" spans="1:5" x14ac:dyDescent="0.25">
      <c r="A41" s="25" t="s">
        <v>137</v>
      </c>
      <c r="B41" s="2" t="s">
        <v>210</v>
      </c>
      <c r="C41" s="2" t="str">
        <f t="shared" si="1"/>
        <v>SHRM-SCP</v>
      </c>
      <c r="D41" s="2" t="s">
        <v>249</v>
      </c>
      <c r="E41" s="2" t="s">
        <v>314</v>
      </c>
    </row>
    <row r="42" spans="1:5" x14ac:dyDescent="0.25">
      <c r="A42" s="25" t="s">
        <v>138</v>
      </c>
      <c r="B42" s="2" t="s">
        <v>211</v>
      </c>
      <c r="C42" s="2" t="str">
        <f t="shared" si="1"/>
        <v>MS, SPHR, SHRM-SCP</v>
      </c>
      <c r="D42" s="2" t="s">
        <v>315</v>
      </c>
      <c r="E42" s="2" t="s">
        <v>316</v>
      </c>
    </row>
    <row r="43" spans="1:5" x14ac:dyDescent="0.25">
      <c r="A43" s="25" t="s">
        <v>139</v>
      </c>
      <c r="B43" s="2" t="s">
        <v>212</v>
      </c>
      <c r="C43" s="2" t="str">
        <f t="shared" si="1"/>
        <v>SPHR, CCP</v>
      </c>
      <c r="D43" s="2" t="s">
        <v>317</v>
      </c>
      <c r="E43" s="2" t="s">
        <v>318</v>
      </c>
    </row>
    <row r="44" spans="1:5" x14ac:dyDescent="0.25">
      <c r="A44" s="25" t="s">
        <v>140</v>
      </c>
      <c r="B44" s="2" t="s">
        <v>213</v>
      </c>
      <c r="C44" s="2" t="str">
        <f t="shared" si="1"/>
        <v>SPHR, SHRM-SCP</v>
      </c>
      <c r="D44" s="2" t="s">
        <v>319</v>
      </c>
      <c r="E44" s="2" t="s">
        <v>320</v>
      </c>
    </row>
    <row r="45" spans="1:5" x14ac:dyDescent="0.25">
      <c r="A45" s="25" t="s">
        <v>141</v>
      </c>
      <c r="B45" s="2" t="s">
        <v>214</v>
      </c>
      <c r="C45" s="2" t="str">
        <f t="shared" si="1"/>
        <v>SPHR, SHRM-SCP</v>
      </c>
      <c r="D45" s="2" t="s">
        <v>321</v>
      </c>
      <c r="E45" s="2" t="s">
        <v>322</v>
      </c>
    </row>
    <row r="46" spans="1:5" x14ac:dyDescent="0.25">
      <c r="A46" s="25" t="s">
        <v>142</v>
      </c>
      <c r="B46" s="2" t="s">
        <v>215</v>
      </c>
      <c r="C46" s="2" t="str">
        <f t="shared" si="1"/>
        <v>SHRM-SCP, CHHR</v>
      </c>
      <c r="D46" s="2" t="s">
        <v>323</v>
      </c>
      <c r="E46" s="2" t="s">
        <v>324</v>
      </c>
    </row>
    <row r="47" spans="1:5" x14ac:dyDescent="0.25">
      <c r="A47" s="25" t="s">
        <v>143</v>
      </c>
      <c r="B47" s="25" t="s">
        <v>143</v>
      </c>
      <c r="C47" s="2" t="e">
        <f t="shared" si="1"/>
        <v>#VALUE!</v>
      </c>
      <c r="D47" s="2" t="s">
        <v>325</v>
      </c>
      <c r="E47" s="2" t="s">
        <v>326</v>
      </c>
    </row>
    <row r="48" spans="1:5" x14ac:dyDescent="0.25">
      <c r="A48" s="25" t="s">
        <v>144</v>
      </c>
      <c r="B48" s="2" t="s">
        <v>216</v>
      </c>
      <c r="C48" s="2" t="str">
        <f t="shared" si="1"/>
        <v>PHR, SHRM-SCP</v>
      </c>
      <c r="D48" s="2" t="s">
        <v>327</v>
      </c>
      <c r="E48" s="2" t="s">
        <v>328</v>
      </c>
    </row>
    <row r="49" spans="1:5" x14ac:dyDescent="0.25">
      <c r="A49" s="25" t="s">
        <v>145</v>
      </c>
      <c r="B49" s="2" t="s">
        <v>217</v>
      </c>
      <c r="C49" s="2" t="str">
        <f t="shared" si="1"/>
        <v>PHR, SHRM-SCP</v>
      </c>
      <c r="D49" s="2" t="s">
        <v>329</v>
      </c>
      <c r="E49" s="2" t="s">
        <v>330</v>
      </c>
    </row>
    <row r="50" spans="1:5" x14ac:dyDescent="0.25">
      <c r="A50" s="25" t="s">
        <v>146</v>
      </c>
      <c r="B50" s="25" t="s">
        <v>146</v>
      </c>
      <c r="C50" s="2" t="e">
        <f t="shared" si="1"/>
        <v>#VALUE!</v>
      </c>
      <c r="D50" s="2" t="s">
        <v>319</v>
      </c>
      <c r="E50" s="2" t="s">
        <v>331</v>
      </c>
    </row>
    <row r="51" spans="1:5" x14ac:dyDescent="0.25">
      <c r="A51" s="25" t="s">
        <v>147</v>
      </c>
      <c r="B51" s="2" t="s">
        <v>218</v>
      </c>
      <c r="C51" s="2" t="str">
        <f t="shared" si="1"/>
        <v>SHRM-SCP</v>
      </c>
      <c r="D51" s="2" t="s">
        <v>332</v>
      </c>
      <c r="E51" s="2" t="s">
        <v>333</v>
      </c>
    </row>
    <row r="52" spans="1:5" x14ac:dyDescent="0.25">
      <c r="A52" s="25" t="s">
        <v>148</v>
      </c>
      <c r="B52" s="25" t="s">
        <v>148</v>
      </c>
      <c r="C52" s="2" t="e">
        <f t="shared" si="1"/>
        <v>#VALUE!</v>
      </c>
      <c r="D52" s="2" t="s">
        <v>334</v>
      </c>
      <c r="E52" s="2" t="s">
        <v>335</v>
      </c>
    </row>
    <row r="53" spans="1:5" x14ac:dyDescent="0.25">
      <c r="A53" s="25" t="s">
        <v>149</v>
      </c>
      <c r="B53" s="2" t="s">
        <v>219</v>
      </c>
      <c r="C53" s="2" t="str">
        <f t="shared" si="1"/>
        <v>SHRM-SCP</v>
      </c>
      <c r="D53" s="2" t="s">
        <v>336</v>
      </c>
      <c r="E53" s="2" t="s">
        <v>337</v>
      </c>
    </row>
    <row r="54" spans="1:5" x14ac:dyDescent="0.25">
      <c r="A54" s="25" t="s">
        <v>150</v>
      </c>
      <c r="B54" s="2" t="s">
        <v>220</v>
      </c>
      <c r="C54" s="2" t="str">
        <f t="shared" si="1"/>
        <v>SHRM-SCP</v>
      </c>
      <c r="D54" s="2" t="s">
        <v>334</v>
      </c>
      <c r="E54" s="2" t="s">
        <v>338</v>
      </c>
    </row>
    <row r="55" spans="1:5" x14ac:dyDescent="0.25">
      <c r="A55" s="25" t="s">
        <v>151</v>
      </c>
      <c r="B55" s="2" t="s">
        <v>221</v>
      </c>
      <c r="C55" s="2" t="str">
        <f t="shared" si="1"/>
        <v>IPMA-SCP, SHRM-SCP</v>
      </c>
      <c r="D55" s="2" t="s">
        <v>339</v>
      </c>
      <c r="E55" s="2" t="s">
        <v>340</v>
      </c>
    </row>
    <row r="56" spans="1:5" x14ac:dyDescent="0.25">
      <c r="A56" s="25" t="s">
        <v>152</v>
      </c>
      <c r="B56" s="25" t="s">
        <v>152</v>
      </c>
      <c r="C56" s="2" t="e">
        <f t="shared" si="1"/>
        <v>#VALUE!</v>
      </c>
      <c r="D56" s="2" t="s">
        <v>341</v>
      </c>
      <c r="E56" s="2" t="s">
        <v>342</v>
      </c>
    </row>
    <row r="57" spans="1:5" x14ac:dyDescent="0.25">
      <c r="A57" s="25" t="s">
        <v>153</v>
      </c>
      <c r="B57" s="2" t="s">
        <v>222</v>
      </c>
      <c r="C57" s="2" t="str">
        <f t="shared" si="1"/>
        <v>SHRM-SCP</v>
      </c>
      <c r="D57" s="2" t="s">
        <v>343</v>
      </c>
      <c r="E57" s="2" t="s">
        <v>344</v>
      </c>
    </row>
    <row r="58" spans="1:5" x14ac:dyDescent="0.25">
      <c r="A58" s="25" t="s">
        <v>154</v>
      </c>
      <c r="B58" s="2" t="s">
        <v>223</v>
      </c>
      <c r="C58" s="2" t="str">
        <f t="shared" si="1"/>
        <v>SPHR, SHRM-SCP</v>
      </c>
      <c r="D58" s="2" t="s">
        <v>305</v>
      </c>
      <c r="E58" s="2" t="s">
        <v>345</v>
      </c>
    </row>
    <row r="59" spans="1:5" x14ac:dyDescent="0.25">
      <c r="A59" s="25" t="s">
        <v>155</v>
      </c>
      <c r="B59" s="2" t="s">
        <v>224</v>
      </c>
      <c r="C59" s="2" t="str">
        <f t="shared" si="1"/>
        <v>SHRM-SCP</v>
      </c>
      <c r="D59" s="2" t="s">
        <v>346</v>
      </c>
      <c r="E59" s="2" t="s">
        <v>347</v>
      </c>
    </row>
    <row r="60" spans="1:5" x14ac:dyDescent="0.25">
      <c r="A60" s="25" t="s">
        <v>156</v>
      </c>
      <c r="B60" s="2" t="s">
        <v>225</v>
      </c>
      <c r="C60" s="2" t="str">
        <f t="shared" si="1"/>
        <v>MBA, SHRM-SCP</v>
      </c>
      <c r="D60" s="2" t="s">
        <v>16</v>
      </c>
      <c r="E60" s="2" t="s">
        <v>348</v>
      </c>
    </row>
    <row r="61" spans="1:5" x14ac:dyDescent="0.25">
      <c r="A61" s="25" t="s">
        <v>157</v>
      </c>
      <c r="B61" s="2" t="s">
        <v>226</v>
      </c>
      <c r="C61" s="2" t="str">
        <f t="shared" si="1"/>
        <v>PHR, SHRM-SCP</v>
      </c>
      <c r="D61" s="2" t="s">
        <v>349</v>
      </c>
      <c r="E61" s="2" t="s">
        <v>350</v>
      </c>
    </row>
    <row r="62" spans="1:5" x14ac:dyDescent="0.25">
      <c r="A62" s="25" t="s">
        <v>158</v>
      </c>
      <c r="B62" s="2" t="s">
        <v>227</v>
      </c>
      <c r="C62" s="2" t="str">
        <f t="shared" si="1"/>
        <v>SPHR, SHRM-SCP, MBA</v>
      </c>
      <c r="D62" s="2" t="s">
        <v>351</v>
      </c>
      <c r="E62" s="2" t="s">
        <v>352</v>
      </c>
    </row>
    <row r="63" spans="1:5" x14ac:dyDescent="0.25">
      <c r="A63" s="25" t="s">
        <v>159</v>
      </c>
      <c r="B63" s="25" t="s">
        <v>159</v>
      </c>
      <c r="C63" s="2" t="e">
        <f t="shared" si="1"/>
        <v>#VALUE!</v>
      </c>
      <c r="D63" s="2" t="s">
        <v>353</v>
      </c>
      <c r="E63" s="2" t="s">
        <v>354</v>
      </c>
    </row>
    <row r="64" spans="1:5" x14ac:dyDescent="0.25">
      <c r="A64" s="25" t="s">
        <v>160</v>
      </c>
      <c r="B64" s="2" t="s">
        <v>228</v>
      </c>
      <c r="C64" s="2" t="str">
        <f t="shared" si="1"/>
        <v>MPS, SHRM-SCP</v>
      </c>
      <c r="D64" s="2" t="s">
        <v>355</v>
      </c>
      <c r="E64" s="2" t="s">
        <v>356</v>
      </c>
    </row>
    <row r="65" spans="1:5" x14ac:dyDescent="0.25">
      <c r="A65" s="25" t="s">
        <v>161</v>
      </c>
      <c r="B65" s="2" t="s">
        <v>229</v>
      </c>
      <c r="C65" s="2" t="str">
        <f t="shared" si="1"/>
        <v>MBA, SHRM-SCP</v>
      </c>
      <c r="D65" s="2" t="s">
        <v>357</v>
      </c>
      <c r="E65" s="2" t="s">
        <v>358</v>
      </c>
    </row>
    <row r="66" spans="1:5" x14ac:dyDescent="0.25">
      <c r="A66" s="25" t="s">
        <v>162</v>
      </c>
      <c r="B66" s="25" t="s">
        <v>162</v>
      </c>
      <c r="C66" s="2" t="e">
        <f t="shared" si="1"/>
        <v>#VALUE!</v>
      </c>
      <c r="D66" s="2" t="s">
        <v>359</v>
      </c>
      <c r="E66" s="2" t="s">
        <v>360</v>
      </c>
    </row>
    <row r="67" spans="1:5" x14ac:dyDescent="0.25">
      <c r="A67" s="25" t="s">
        <v>163</v>
      </c>
      <c r="B67" s="2" t="s">
        <v>230</v>
      </c>
      <c r="C67" s="2" t="str">
        <f t="shared" ref="C67:C85" si="2">RIGHT(A67,LEN(A67)-SEARCH(",",A67)-1)</f>
        <v>SPHR, SHRM-SCP</v>
      </c>
      <c r="D67" s="2" t="s">
        <v>361</v>
      </c>
      <c r="E67" s="2" t="s">
        <v>362</v>
      </c>
    </row>
    <row r="68" spans="1:5" x14ac:dyDescent="0.25">
      <c r="A68" s="25" t="s">
        <v>164</v>
      </c>
      <c r="B68" s="2" t="s">
        <v>231</v>
      </c>
      <c r="C68" s="2" t="str">
        <f t="shared" si="2"/>
        <v>SPHR, SHRM-SCP</v>
      </c>
      <c r="D68" s="2" t="s">
        <v>363</v>
      </c>
      <c r="E68" s="2" t="s">
        <v>274</v>
      </c>
    </row>
    <row r="69" spans="1:5" x14ac:dyDescent="0.25">
      <c r="A69" s="25" t="s">
        <v>165</v>
      </c>
      <c r="B69" s="25" t="s">
        <v>165</v>
      </c>
      <c r="C69" s="2" t="e">
        <f t="shared" si="2"/>
        <v>#VALUE!</v>
      </c>
      <c r="D69" s="2" t="s">
        <v>364</v>
      </c>
      <c r="E69" s="2" t="s">
        <v>365</v>
      </c>
    </row>
    <row r="70" spans="1:5" x14ac:dyDescent="0.25">
      <c r="A70" s="25" t="s">
        <v>166</v>
      </c>
      <c r="B70" s="2" t="s">
        <v>232</v>
      </c>
      <c r="C70" s="2" t="str">
        <f t="shared" si="2"/>
        <v>SHRM-CP</v>
      </c>
      <c r="D70" s="2" t="s">
        <v>366</v>
      </c>
      <c r="E70" s="2" t="s">
        <v>367</v>
      </c>
    </row>
    <row r="71" spans="1:5" x14ac:dyDescent="0.25">
      <c r="A71" s="25" t="s">
        <v>167</v>
      </c>
      <c r="B71" s="2" t="s">
        <v>233</v>
      </c>
      <c r="C71" s="2" t="str">
        <f t="shared" si="2"/>
        <v>PHR, MA-HRM</v>
      </c>
      <c r="D71" s="2" t="s">
        <v>368</v>
      </c>
      <c r="E71" s="2" t="s">
        <v>369</v>
      </c>
    </row>
    <row r="72" spans="1:5" x14ac:dyDescent="0.25">
      <c r="A72" s="25" t="s">
        <v>168</v>
      </c>
      <c r="B72" s="25" t="s">
        <v>187</v>
      </c>
      <c r="C72" s="2" t="e">
        <f t="shared" si="2"/>
        <v>#VALUE!</v>
      </c>
      <c r="D72" s="2" t="s">
        <v>305</v>
      </c>
      <c r="E72" s="2" t="s">
        <v>370</v>
      </c>
    </row>
    <row r="73" spans="1:5" x14ac:dyDescent="0.25">
      <c r="A73" s="25" t="s">
        <v>169</v>
      </c>
      <c r="B73" s="2" t="s">
        <v>234</v>
      </c>
      <c r="C73" s="2" t="str">
        <f t="shared" si="2"/>
        <v>SHRM-SCP</v>
      </c>
      <c r="D73" s="2" t="s">
        <v>371</v>
      </c>
      <c r="E73" s="2" t="s">
        <v>372</v>
      </c>
    </row>
    <row r="74" spans="1:5" x14ac:dyDescent="0.25">
      <c r="A74" s="25" t="s">
        <v>170</v>
      </c>
      <c r="B74" s="2" t="s">
        <v>235</v>
      </c>
      <c r="C74" s="2" t="str">
        <f t="shared" si="2"/>
        <v>MBA, M.Ed, SHRM-SCP</v>
      </c>
      <c r="D74" s="2" t="s">
        <v>373</v>
      </c>
      <c r="E74" s="2" t="s">
        <v>374</v>
      </c>
    </row>
    <row r="75" spans="1:5" x14ac:dyDescent="0.25">
      <c r="A75" s="25" t="s">
        <v>171</v>
      </c>
      <c r="B75" s="2" t="s">
        <v>236</v>
      </c>
      <c r="C75" s="2" t="str">
        <f t="shared" si="2"/>
        <v>MA-OP, SHRM-SCP</v>
      </c>
      <c r="D75" s="2" t="s">
        <v>375</v>
      </c>
      <c r="E75" s="2" t="s">
        <v>11</v>
      </c>
    </row>
    <row r="76" spans="1:5" x14ac:dyDescent="0.25">
      <c r="A76" s="25" t="s">
        <v>172</v>
      </c>
      <c r="B76" s="25" t="s">
        <v>172</v>
      </c>
      <c r="C76" s="2" t="e">
        <f t="shared" si="2"/>
        <v>#VALUE!</v>
      </c>
      <c r="D76" s="2" t="s">
        <v>376</v>
      </c>
      <c r="E76" s="2" t="s">
        <v>377</v>
      </c>
    </row>
    <row r="77" spans="1:5" x14ac:dyDescent="0.25">
      <c r="A77" s="25" t="s">
        <v>173</v>
      </c>
      <c r="B77" s="2" t="s">
        <v>237</v>
      </c>
      <c r="C77" s="2" t="str">
        <f t="shared" si="2"/>
        <v>SPHR MSHR</v>
      </c>
      <c r="D77" s="2" t="s">
        <v>378</v>
      </c>
      <c r="E77" s="2" t="s">
        <v>379</v>
      </c>
    </row>
    <row r="78" spans="1:5" x14ac:dyDescent="0.25">
      <c r="A78" s="25" t="s">
        <v>174</v>
      </c>
      <c r="B78" s="2" t="s">
        <v>238</v>
      </c>
      <c r="C78" s="2" t="str">
        <f t="shared" si="2"/>
        <v xml:space="preserve">    MBA, SHRM-SCP</v>
      </c>
      <c r="D78" s="2" t="s">
        <v>380</v>
      </c>
      <c r="E78" s="2" t="s">
        <v>381</v>
      </c>
    </row>
    <row r="79" spans="1:5" x14ac:dyDescent="0.25">
      <c r="A79" s="25" t="s">
        <v>175</v>
      </c>
      <c r="B79" s="2" t="s">
        <v>239</v>
      </c>
      <c r="C79" s="2" t="str">
        <f t="shared" si="2"/>
        <v>SHRM-SCP</v>
      </c>
      <c r="D79" s="2" t="s">
        <v>382</v>
      </c>
      <c r="E79" s="2" t="s">
        <v>383</v>
      </c>
    </row>
    <row r="80" spans="1:5" x14ac:dyDescent="0.25">
      <c r="A80" s="25" t="s">
        <v>176</v>
      </c>
      <c r="B80" s="2" t="s">
        <v>240</v>
      </c>
      <c r="C80" s="2" t="str">
        <f t="shared" si="2"/>
        <v>MBA, SHRM-SCP</v>
      </c>
      <c r="D80" s="2" t="s">
        <v>384</v>
      </c>
      <c r="E80" s="2" t="s">
        <v>385</v>
      </c>
    </row>
    <row r="81" spans="1:5" x14ac:dyDescent="0.25">
      <c r="A81" s="25" t="s">
        <v>177</v>
      </c>
      <c r="B81" s="25" t="s">
        <v>177</v>
      </c>
      <c r="C81" s="2" t="e">
        <f t="shared" si="2"/>
        <v>#VALUE!</v>
      </c>
      <c r="D81" s="2" t="s">
        <v>386</v>
      </c>
      <c r="E81" s="2" t="s">
        <v>387</v>
      </c>
    </row>
    <row r="82" spans="1:5" x14ac:dyDescent="0.25">
      <c r="A82" s="25" t="s">
        <v>178</v>
      </c>
      <c r="B82" s="25" t="s">
        <v>178</v>
      </c>
      <c r="C82" s="2" t="e">
        <f t="shared" si="2"/>
        <v>#VALUE!</v>
      </c>
      <c r="D82" s="2" t="s">
        <v>388</v>
      </c>
      <c r="E82" s="2" t="s">
        <v>389</v>
      </c>
    </row>
    <row r="83" spans="1:5" x14ac:dyDescent="0.25">
      <c r="A83" s="25" t="s">
        <v>179</v>
      </c>
      <c r="B83" s="2" t="s">
        <v>241</v>
      </c>
      <c r="C83" s="2" t="str">
        <f t="shared" si="2"/>
        <v>SHRM-SCP</v>
      </c>
      <c r="D83" s="2" t="s">
        <v>390</v>
      </c>
      <c r="E83" s="2" t="s">
        <v>391</v>
      </c>
    </row>
    <row r="84" spans="1:5" x14ac:dyDescent="0.25">
      <c r="A84" s="25" t="s">
        <v>180</v>
      </c>
      <c r="B84" s="2" t="s">
        <v>242</v>
      </c>
      <c r="C84" s="2" t="str">
        <f t="shared" si="2"/>
        <v>SHRM-SCP, SPHR</v>
      </c>
      <c r="D84" s="2" t="s">
        <v>392</v>
      </c>
      <c r="E84" s="2" t="s">
        <v>393</v>
      </c>
    </row>
    <row r="85" spans="1:5" x14ac:dyDescent="0.25">
      <c r="A85" s="25" t="s">
        <v>181</v>
      </c>
      <c r="B85" s="25" t="s">
        <v>181</v>
      </c>
      <c r="C85" s="2" t="e">
        <f t="shared" si="2"/>
        <v>#VALUE!</v>
      </c>
      <c r="D85" s="2" t="s">
        <v>394</v>
      </c>
      <c r="E85" s="2" t="s">
        <v>395</v>
      </c>
    </row>
  </sheetData>
  <conditionalFormatting sqref="A6:A85">
    <cfRule type="duplicateValues" dxfId="23" priority="25"/>
  </conditionalFormatting>
  <conditionalFormatting sqref="B9">
    <cfRule type="duplicateValues" dxfId="22" priority="24"/>
  </conditionalFormatting>
  <conditionalFormatting sqref="B13:B14">
    <cfRule type="duplicateValues" dxfId="21" priority="23"/>
  </conditionalFormatting>
  <conditionalFormatting sqref="B18:B19">
    <cfRule type="duplicateValues" dxfId="20" priority="22"/>
  </conditionalFormatting>
  <conditionalFormatting sqref="B22">
    <cfRule type="duplicateValues" dxfId="19" priority="21"/>
  </conditionalFormatting>
  <conditionalFormatting sqref="B27">
    <cfRule type="duplicateValues" dxfId="18" priority="20"/>
  </conditionalFormatting>
  <conditionalFormatting sqref="B29">
    <cfRule type="duplicateValues" dxfId="17" priority="19"/>
  </conditionalFormatting>
  <conditionalFormatting sqref="B34">
    <cfRule type="duplicateValues" dxfId="16" priority="18"/>
  </conditionalFormatting>
  <conditionalFormatting sqref="B36">
    <cfRule type="duplicateValues" dxfId="15" priority="17"/>
  </conditionalFormatting>
  <conditionalFormatting sqref="B37">
    <cfRule type="duplicateValues" dxfId="14" priority="16"/>
  </conditionalFormatting>
  <conditionalFormatting sqref="B39">
    <cfRule type="duplicateValues" dxfId="13" priority="15"/>
  </conditionalFormatting>
  <conditionalFormatting sqref="B47">
    <cfRule type="duplicateValues" dxfId="12" priority="14"/>
  </conditionalFormatting>
  <conditionalFormatting sqref="B50">
    <cfRule type="duplicateValues" dxfId="11" priority="13"/>
  </conditionalFormatting>
  <conditionalFormatting sqref="B52">
    <cfRule type="duplicateValues" dxfId="10" priority="12"/>
  </conditionalFormatting>
  <conditionalFormatting sqref="B56">
    <cfRule type="duplicateValues" dxfId="9" priority="11"/>
  </conditionalFormatting>
  <conditionalFormatting sqref="B63">
    <cfRule type="duplicateValues" dxfId="8" priority="10"/>
  </conditionalFormatting>
  <conditionalFormatting sqref="B66">
    <cfRule type="duplicateValues" dxfId="7" priority="9"/>
  </conditionalFormatting>
  <conditionalFormatting sqref="B69">
    <cfRule type="duplicateValues" dxfId="6" priority="8"/>
  </conditionalFormatting>
  <conditionalFormatting sqref="B72">
    <cfRule type="duplicateValues" dxfId="5" priority="7"/>
  </conditionalFormatting>
  <conditionalFormatting sqref="B76">
    <cfRule type="duplicateValues" dxfId="4" priority="6"/>
  </conditionalFormatting>
  <conditionalFormatting sqref="B81">
    <cfRule type="duplicateValues" dxfId="3" priority="5"/>
  </conditionalFormatting>
  <conditionalFormatting sqref="B82">
    <cfRule type="duplicateValues" dxfId="2" priority="4"/>
  </conditionalFormatting>
  <conditionalFormatting sqref="B85">
    <cfRule type="duplicateValues" dxfId="1" priority="3"/>
  </conditionalFormatting>
  <conditionalFormatting sqref="B2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3"/>
  <sheetViews>
    <sheetView topLeftCell="A8" workbookViewId="0">
      <selection activeCell="B10" sqref="B10"/>
    </sheetView>
  </sheetViews>
  <sheetFormatPr defaultRowHeight="15" x14ac:dyDescent="0.25"/>
  <cols>
    <col min="1" max="1" width="38.85546875" customWidth="1"/>
    <col min="2" max="2" width="24.85546875" customWidth="1"/>
    <col min="3" max="3" width="31.140625" customWidth="1"/>
    <col min="4" max="4" width="26.7109375" customWidth="1"/>
    <col min="5" max="5" width="33.140625" customWidth="1"/>
  </cols>
  <sheetData>
    <row r="1" spans="1:5" x14ac:dyDescent="0.25">
      <c r="A1" s="2"/>
      <c r="B1" s="5" t="s">
        <v>36</v>
      </c>
      <c r="C1" s="5" t="s">
        <v>40</v>
      </c>
      <c r="D1" s="5" t="s">
        <v>41</v>
      </c>
    </row>
    <row r="2" spans="1:5" x14ac:dyDescent="0.25">
      <c r="A2" s="18" t="s">
        <v>35</v>
      </c>
      <c r="B2" s="2" t="str">
        <f>LEFT(A2,SEARCH(" ",A2))</f>
        <v xml:space="preserve">duryodhan </v>
      </c>
      <c r="C2" s="2" t="str">
        <f>MID(A2,SEARCH(" ",A2,1)+1,SEARCH(" ",A2,SEARCH(" ",A2,1)+1)-SEARCH(" ",A2,1))</f>
        <v xml:space="preserve">Kumar </v>
      </c>
      <c r="D2" s="2" t="str">
        <f>RIGHT(A2,LEN(A2)-SEARCH(" ",A2,SEARCH(" ",A2,SEARCH(" ",A2)+1)))</f>
        <v>Gupta</v>
      </c>
    </row>
    <row r="3" spans="1:5" x14ac:dyDescent="0.25">
      <c r="A3" s="2" t="s">
        <v>37</v>
      </c>
      <c r="B3" s="2" t="str">
        <f t="shared" ref="B3:B5" si="0">LEFT(A3,SEARCH(" ",A3))</f>
        <v xml:space="preserve">mahesh </v>
      </c>
      <c r="C3" s="2" t="str">
        <f t="shared" ref="C3:C6" si="1">MID(A3,SEARCH(" ",A3,1)+1,SEARCH(" ",A3,SEARCH(" ",A3,1)+1)-SEARCH(" ",A3,1))</f>
        <v xml:space="preserve">kumar </v>
      </c>
      <c r="D3" s="2" t="str">
        <f t="shared" ref="D3:D5" si="2">RIGHT(A3,LEN(A3)-SEARCH(" ",A3,SEARCH(" ",A3,SEARCH(" ",A3)+1)))</f>
        <v>gajodhar</v>
      </c>
    </row>
    <row r="4" spans="1:5" x14ac:dyDescent="0.25">
      <c r="A4" s="2" t="s">
        <v>38</v>
      </c>
      <c r="B4" s="2" t="str">
        <f t="shared" si="0"/>
        <v xml:space="preserve">sangeet </v>
      </c>
      <c r="C4" s="2" t="str">
        <f t="shared" si="1"/>
        <v xml:space="preserve">singh </v>
      </c>
      <c r="D4" s="2" t="str">
        <f t="shared" si="2"/>
        <v>sharma</v>
      </c>
    </row>
    <row r="5" spans="1:5" x14ac:dyDescent="0.25">
      <c r="A5" s="2" t="s">
        <v>39</v>
      </c>
      <c r="B5" s="2" t="str">
        <f t="shared" si="0"/>
        <v xml:space="preserve">chidambaram </v>
      </c>
      <c r="C5" s="2" t="str">
        <f t="shared" si="1"/>
        <v xml:space="preserve">purnia </v>
      </c>
      <c r="D5" s="2" t="str">
        <f t="shared" si="2"/>
        <v>pandey</v>
      </c>
    </row>
    <row r="6" spans="1:5" x14ac:dyDescent="0.25">
      <c r="A6" t="s">
        <v>56</v>
      </c>
      <c r="B6" t="str">
        <f>LEFT(A6,SEARCH(" ",A6))</f>
        <v xml:space="preserve">suraj </v>
      </c>
      <c r="C6" t="str">
        <f t="shared" si="1"/>
        <v xml:space="preserve">singh </v>
      </c>
      <c r="D6" t="str">
        <f>RIGHT(A6,LEN(A6)-SEARCH(" ",A6,SEARCH(" ",A6,SEARCH(" ",A6)+1)))</f>
        <v>chauhan</v>
      </c>
      <c r="E6" t="str">
        <f>CONCATENATE(B6,".",D6,"@credforce.com")</f>
        <v>suraj .chauhan@credforce.com</v>
      </c>
    </row>
    <row r="7" spans="1:5" s="8" customFormat="1" x14ac:dyDescent="0.25"/>
    <row r="9" spans="1:5" x14ac:dyDescent="0.25">
      <c r="A9" s="5" t="s">
        <v>45</v>
      </c>
      <c r="B9" s="5" t="s">
        <v>46</v>
      </c>
      <c r="C9" s="2"/>
    </row>
    <row r="10" spans="1:5" x14ac:dyDescent="0.25">
      <c r="A10" s="2" t="s">
        <v>42</v>
      </c>
      <c r="B10" s="2" t="str">
        <f>MID(A10&amp;" "&amp;A10,FIND(",",A10)+1,LEN(A10))</f>
        <v>gautam Kumar</v>
      </c>
      <c r="C10" s="2"/>
    </row>
    <row r="11" spans="1:5" x14ac:dyDescent="0.25">
      <c r="A11" s="2" t="s">
        <v>43</v>
      </c>
      <c r="B11" s="2" t="str">
        <f t="shared" ref="B11:B12" si="3">MID(A11&amp;" "&amp;A11,FIND(",",A11)+1,LEN(A11))</f>
        <v>amit dhulia</v>
      </c>
      <c r="C11" s="2"/>
    </row>
    <row r="12" spans="1:5" x14ac:dyDescent="0.25">
      <c r="A12" s="2" t="s">
        <v>44</v>
      </c>
      <c r="B12" s="2" t="str">
        <f t="shared" si="3"/>
        <v>ram swami</v>
      </c>
      <c r="C12" s="2"/>
    </row>
    <row r="13" spans="1:5" x14ac:dyDescent="0.25">
      <c r="A13" s="2"/>
      <c r="B13" s="2"/>
      <c r="C13" s="2"/>
    </row>
    <row r="14" spans="1:5" x14ac:dyDescent="0.25">
      <c r="A14" s="2" t="s">
        <v>47</v>
      </c>
      <c r="B14" s="2" t="str">
        <f>MID(A14&amp;" "&amp;A14,FIND(" ",A14)+1,LEN(A14))</f>
        <v>gautam Kumar</v>
      </c>
      <c r="C14" s="2"/>
    </row>
    <row r="15" spans="1:5" x14ac:dyDescent="0.25">
      <c r="A15" s="2" t="s">
        <v>48</v>
      </c>
      <c r="B15" s="2" t="str">
        <f t="shared" ref="B15:B17" si="4">MID(A15&amp;" "&amp;A15,FIND(" ",A15)+1,LEN(A15))</f>
        <v>amit dhulia</v>
      </c>
      <c r="C15" s="2"/>
    </row>
    <row r="16" spans="1:5" x14ac:dyDescent="0.25">
      <c r="A16" s="2" t="s">
        <v>49</v>
      </c>
      <c r="B16" s="2" t="str">
        <f t="shared" si="4"/>
        <v>ram swami</v>
      </c>
      <c r="C16" s="2"/>
    </row>
    <row r="17" spans="1:3" x14ac:dyDescent="0.25">
      <c r="A17" t="s">
        <v>55</v>
      </c>
      <c r="B17" s="2" t="str">
        <f t="shared" si="4"/>
        <v>lakshay dhingra</v>
      </c>
    </row>
    <row r="19" spans="1:3" x14ac:dyDescent="0.25">
      <c r="A19" s="5" t="s">
        <v>57</v>
      </c>
    </row>
    <row r="21" spans="1:3" x14ac:dyDescent="0.25">
      <c r="A21" s="19" t="s">
        <v>58</v>
      </c>
      <c r="B21" t="str">
        <f>LEFT(A21,SEARCH(" at ",A21))</f>
        <v xml:space="preserve">Managing Director </v>
      </c>
      <c r="C21" t="str">
        <f>RIGHT(A21,LEN(A21)-SEARCH(" at ",A21)-3)</f>
        <v xml:space="preserve">Willis Towers Watson
</v>
      </c>
    </row>
    <row r="22" spans="1:3" x14ac:dyDescent="0.25">
      <c r="A22" s="19" t="s">
        <v>59</v>
      </c>
      <c r="B22" s="2" t="str">
        <f>LEFT(A22,SEARCH(" at ",A22))</f>
        <v xml:space="preserve">Vice President Talent and Organization Capabilities </v>
      </c>
      <c r="C22" s="2" t="str">
        <f>RIGHT(A22,LEN(A22)-SEARCH(" at ",A22)-3)</f>
        <v xml:space="preserve">Xerox
</v>
      </c>
    </row>
    <row r="23" spans="1:3" x14ac:dyDescent="0.25">
      <c r="A23" s="19" t="s">
        <v>60</v>
      </c>
      <c r="B23" s="2" t="str">
        <f>LEFT(A23,SEARCH(" at ",A23))</f>
        <v xml:space="preserve">Director - Talent, Culture &amp; Organization Development </v>
      </c>
      <c r="C23" s="2" t="str">
        <f>RIGHT(A23,LEN(A23)-SEARCH(" at ",A23)-3)</f>
        <v xml:space="preserve">Zachry Corporation
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C11"/>
  <sheetViews>
    <sheetView workbookViewId="0">
      <selection activeCell="A5" sqref="A5"/>
    </sheetView>
  </sheetViews>
  <sheetFormatPr defaultRowHeight="15" x14ac:dyDescent="0.25"/>
  <cols>
    <col min="1" max="1" width="28.28515625" customWidth="1"/>
    <col min="2" max="2" width="32.85546875" customWidth="1"/>
    <col min="3" max="3" width="34.140625" customWidth="1"/>
  </cols>
  <sheetData>
    <row r="2" spans="1:3" x14ac:dyDescent="0.25">
      <c r="A2" s="1" t="s">
        <v>0</v>
      </c>
      <c r="B2" t="str">
        <f>LEFT(A2, FIND(" ", A2)-1)</f>
        <v>Anna</v>
      </c>
      <c r="C2" t="str">
        <f>RIGHT(A2,LEN(A2) -SEARCH(" ",A2))</f>
        <v>Hitchner</v>
      </c>
    </row>
    <row r="3" spans="1:3" x14ac:dyDescent="0.25">
      <c r="A3" s="1" t="s">
        <v>3</v>
      </c>
      <c r="B3" s="2" t="str">
        <f>LEFT(A3, FIND(" ", A3)-1)</f>
        <v>Rich</v>
      </c>
      <c r="C3" s="2" t="str">
        <f>RIGHT(A3,LEN(A3) -SEARCH(" ",A3))</f>
        <v>Farr</v>
      </c>
    </row>
    <row r="4" spans="1:3" x14ac:dyDescent="0.25">
      <c r="A4" s="1" t="s">
        <v>6</v>
      </c>
      <c r="B4" s="2" t="str">
        <f t="shared" ref="B4:B7" si="0">LEFT(A4, FIND(" ", A4)-1)</f>
        <v>Storm</v>
      </c>
      <c r="C4" s="2" t="str">
        <f t="shared" ref="C4:C7" si="1">RIGHT(A4,LEN(A4) -SEARCH(" ",A4))</f>
        <v>Baird</v>
      </c>
    </row>
    <row r="5" spans="1:3" x14ac:dyDescent="0.25">
      <c r="A5" s="1" t="s">
        <v>9</v>
      </c>
      <c r="B5" s="2" t="str">
        <f t="shared" si="0"/>
        <v>Monica</v>
      </c>
      <c r="C5" s="2" t="str">
        <f t="shared" si="1"/>
        <v>Williams</v>
      </c>
    </row>
    <row r="6" spans="1:3" x14ac:dyDescent="0.25">
      <c r="A6" s="3" t="s">
        <v>12</v>
      </c>
      <c r="B6" s="2" t="str">
        <f t="shared" si="0"/>
        <v>Stella</v>
      </c>
      <c r="C6" s="2" t="str">
        <f t="shared" si="1"/>
        <v>Wyatt</v>
      </c>
    </row>
    <row r="7" spans="1:3" x14ac:dyDescent="0.25">
      <c r="A7" s="3" t="s">
        <v>15</v>
      </c>
      <c r="B7" s="2" t="str">
        <f t="shared" si="0"/>
        <v>Christopher</v>
      </c>
      <c r="C7" s="2" t="str">
        <f t="shared" si="1"/>
        <v>Fugarino</v>
      </c>
    </row>
    <row r="10" spans="1:3" x14ac:dyDescent="0.25">
      <c r="A10" s="3" t="s">
        <v>18</v>
      </c>
      <c r="B10" s="2" t="str">
        <f>RIGHT(A10, LEN(A10)-FIND(",", A10)-1)</f>
        <v>Hitchner</v>
      </c>
      <c r="C10" t="str">
        <f>LEFT(A10, FIND(", ", A10)-1)</f>
        <v>Anna</v>
      </c>
    </row>
    <row r="11" spans="1:3" x14ac:dyDescent="0.25">
      <c r="A11" s="3" t="s">
        <v>19</v>
      </c>
      <c r="B11" s="2" t="str">
        <f>RIGHT(A11, LEN(A11)-FIND(",", A11)-1)</f>
        <v>Farr</v>
      </c>
      <c r="C11" s="2" t="str">
        <f>LEFT(A11, FIND(", ", A11)-1)</f>
        <v>Rich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31" workbookViewId="0">
      <selection activeCell="A47" sqref="A47"/>
    </sheetView>
  </sheetViews>
  <sheetFormatPr defaultRowHeight="15" x14ac:dyDescent="0.25"/>
  <cols>
    <col min="1" max="1" width="83.140625" customWidth="1"/>
    <col min="2" max="2" width="49.5703125" customWidth="1"/>
    <col min="3" max="3" width="17.140625" customWidth="1"/>
  </cols>
  <sheetData>
    <row r="1" spans="1:2" x14ac:dyDescent="0.25">
      <c r="A1" s="24" t="s">
        <v>79</v>
      </c>
      <c r="B1" s="24" t="s">
        <v>80</v>
      </c>
    </row>
    <row r="2" spans="1:2" x14ac:dyDescent="0.25">
      <c r="A2" s="22" t="s">
        <v>63</v>
      </c>
      <c r="B2" t="str">
        <f>LEFT(A2,FIND("/",A2,9))</f>
        <v>http://www.humanresources.co.in/</v>
      </c>
    </row>
    <row r="3" spans="1:2" x14ac:dyDescent="0.25">
      <c r="A3" s="22" t="s">
        <v>64</v>
      </c>
      <c r="B3" s="2" t="str">
        <f t="shared" ref="B3:B13" si="0">LEFT(A3,FIND("/",A3,9))</f>
        <v>http://www.rangrut.com/</v>
      </c>
    </row>
    <row r="4" spans="1:2" x14ac:dyDescent="0.25">
      <c r="A4" s="22" t="s">
        <v>65</v>
      </c>
      <c r="B4" s="2" t="str">
        <f t="shared" si="0"/>
        <v>http://hrconference2011.com/</v>
      </c>
    </row>
    <row r="5" spans="1:2" x14ac:dyDescent="0.25">
      <c r="A5" s="22" t="s">
        <v>66</v>
      </c>
      <c r="B5" s="2" t="str">
        <f t="shared" si="0"/>
        <v>http://humanresources.co.in/</v>
      </c>
    </row>
    <row r="6" spans="1:2" x14ac:dyDescent="0.25">
      <c r="A6" s="22" t="s">
        <v>67</v>
      </c>
      <c r="B6" s="2" t="str">
        <f t="shared" si="0"/>
        <v>http://www.era.org.in/</v>
      </c>
    </row>
    <row r="7" spans="1:2" x14ac:dyDescent="0.25">
      <c r="A7" s="22" t="s">
        <v>68</v>
      </c>
      <c r="B7" s="2" t="str">
        <f t="shared" si="0"/>
        <v>http://peoplematters.in/</v>
      </c>
    </row>
    <row r="8" spans="1:2" x14ac:dyDescent="0.25">
      <c r="A8" s="22" t="s">
        <v>69</v>
      </c>
      <c r="B8" s="2" t="str">
        <f t="shared" si="0"/>
        <v>http://peoplematters.in/</v>
      </c>
    </row>
    <row r="9" spans="1:2" x14ac:dyDescent="0.25">
      <c r="A9" s="22" t="s">
        <v>70</v>
      </c>
      <c r="B9" s="2" t="str">
        <f t="shared" si="0"/>
        <v>http://rangrut.com/</v>
      </c>
    </row>
    <row r="10" spans="1:2" x14ac:dyDescent="0.25">
      <c r="A10" s="22" t="s">
        <v>71</v>
      </c>
      <c r="B10" s="2" t="str">
        <f t="shared" si="0"/>
        <v>http://hrconference2011.com/</v>
      </c>
    </row>
    <row r="11" spans="1:2" x14ac:dyDescent="0.25">
      <c r="A11" s="22" t="s">
        <v>72</v>
      </c>
      <c r="B11" s="2" t="str">
        <f t="shared" si="0"/>
        <v>http://www.era.org.in/</v>
      </c>
    </row>
    <row r="12" spans="1:2" x14ac:dyDescent="0.25">
      <c r="A12" s="22" t="s">
        <v>73</v>
      </c>
      <c r="B12" s="2" t="str">
        <f t="shared" si="0"/>
        <v>http://hrconference2011.com/</v>
      </c>
    </row>
    <row r="13" spans="1:2" x14ac:dyDescent="0.25">
      <c r="A13" s="22" t="s">
        <v>74</v>
      </c>
      <c r="B13" s="2" t="str">
        <f t="shared" si="0"/>
        <v>http://hrconference2011.com/</v>
      </c>
    </row>
    <row r="14" spans="1:2" x14ac:dyDescent="0.25">
      <c r="A14" s="22" t="s">
        <v>75</v>
      </c>
      <c r="B14" s="2" t="str">
        <f>LEFT(A14,FIND("/",A14,9))</f>
        <v>http://hrconference2011.com/</v>
      </c>
    </row>
    <row r="15" spans="1:2" x14ac:dyDescent="0.25">
      <c r="B15" s="2"/>
    </row>
    <row r="18" spans="1:2" x14ac:dyDescent="0.25">
      <c r="A18" s="24" t="s">
        <v>77</v>
      </c>
      <c r="B18" s="24" t="s">
        <v>78</v>
      </c>
    </row>
    <row r="21" spans="1:2" x14ac:dyDescent="0.25">
      <c r="A21" s="2" t="s">
        <v>76</v>
      </c>
      <c r="B21" s="23" t="str">
        <f>RIGHT(A21,LEN(A21)-28)</f>
        <v>martha-ikenga-msc-acipmn-9089758a/</v>
      </c>
    </row>
    <row r="22" spans="1:2" x14ac:dyDescent="0.25">
      <c r="A22" s="2" t="s">
        <v>81</v>
      </c>
      <c r="B22" s="23" t="str">
        <f t="shared" ref="B22:B35" si="1">RIGHT(A22,LEN(A22)-28)</f>
        <v>chidinmanwatu/</v>
      </c>
    </row>
    <row r="23" spans="1:2" x14ac:dyDescent="0.25">
      <c r="A23" s="2" t="s">
        <v>82</v>
      </c>
      <c r="B23" s="23" t="str">
        <f t="shared" si="1"/>
        <v>blessing-nkechi-ikiseh-6ba37372/</v>
      </c>
    </row>
    <row r="24" spans="1:2" x14ac:dyDescent="0.25">
      <c r="A24" s="2" t="s">
        <v>83</v>
      </c>
      <c r="B24" s="23" t="str">
        <f t="shared" si="1"/>
        <v>olutosin-kanoba-acipm-shrm-cp-017b3585/</v>
      </c>
    </row>
    <row r="25" spans="1:2" x14ac:dyDescent="0.25">
      <c r="A25" s="2" t="s">
        <v>84</v>
      </c>
      <c r="B25" s="23" t="str">
        <f t="shared" si="1"/>
        <v>adeola-adebiyi-phri-shrm-cp-bb407015/</v>
      </c>
    </row>
    <row r="26" spans="1:2" x14ac:dyDescent="0.25">
      <c r="A26" s="2" t="s">
        <v>85</v>
      </c>
      <c r="B26" s="23" t="str">
        <f t="shared" si="1"/>
        <v>solomon-iyore-dhrm-acipm-hrpi-shrm-cp-b2482b27/</v>
      </c>
    </row>
    <row r="27" spans="1:2" x14ac:dyDescent="0.25">
      <c r="A27" s="2" t="s">
        <v>86</v>
      </c>
      <c r="B27" s="23" t="str">
        <f t="shared" si="1"/>
        <v>sylvie-ndelle-19ab21100/</v>
      </c>
    </row>
    <row r="28" spans="1:2" x14ac:dyDescent="0.25">
      <c r="A28" s="2" t="s">
        <v>87</v>
      </c>
      <c r="B28" s="23" t="str">
        <f t="shared" si="1"/>
        <v>olufunmi-adebayo-ll-b-bl-llm-semp-shrm-cp-hrbp-14303623/</v>
      </c>
    </row>
    <row r="29" spans="1:2" x14ac:dyDescent="0.25">
      <c r="A29" s="2" t="s">
        <v>88</v>
      </c>
      <c r="B29" s="23" t="str">
        <f t="shared" si="1"/>
        <v>tunde-wale-temowo-shrm-scp-sphri-acipm-8a75848/</v>
      </c>
    </row>
    <row r="30" spans="1:2" x14ac:dyDescent="0.25">
      <c r="A30" s="2" t="s">
        <v>89</v>
      </c>
      <c r="B30" s="23" t="str">
        <f t="shared" si="1"/>
        <v>hrsng-com-712712a5/</v>
      </c>
    </row>
    <row r="31" spans="1:2" x14ac:dyDescent="0.25">
      <c r="A31" s="2" t="s">
        <v>90</v>
      </c>
      <c r="B31" s="23" t="str">
        <f t="shared" si="1"/>
        <v>folusho-odegbaike-0152326b/</v>
      </c>
    </row>
    <row r="32" spans="1:2" x14ac:dyDescent="0.25">
      <c r="A32" s="2" t="s">
        <v>91</v>
      </c>
      <c r="B32" s="23" t="str">
        <f t="shared" si="1"/>
        <v>emmanuel-kwushue-52697715/</v>
      </c>
    </row>
    <row r="33" spans="1:2" x14ac:dyDescent="0.25">
      <c r="A33" s="2" t="s">
        <v>92</v>
      </c>
      <c r="B33" s="23" t="str">
        <f t="shared" si="1"/>
        <v>blessing-bright-abb687150/</v>
      </c>
    </row>
    <row r="34" spans="1:2" x14ac:dyDescent="0.25">
      <c r="A34" s="2" t="s">
        <v>93</v>
      </c>
      <c r="B34" s="23" t="str">
        <f t="shared" si="1"/>
        <v>emaikwu-comfort-018a49171/</v>
      </c>
    </row>
    <row r="35" spans="1:2" x14ac:dyDescent="0.25">
      <c r="A35" s="2" t="s">
        <v>94</v>
      </c>
      <c r="B35" s="23" t="str">
        <f t="shared" si="1"/>
        <v>edith-azinge-3a022725/</v>
      </c>
    </row>
    <row r="37" spans="1:2" x14ac:dyDescent="0.25">
      <c r="A37" s="24" t="s">
        <v>77</v>
      </c>
      <c r="B37" s="24" t="s">
        <v>398</v>
      </c>
    </row>
    <row r="39" spans="1:2" x14ac:dyDescent="0.25">
      <c r="A39" s="30" t="s">
        <v>399</v>
      </c>
      <c r="B39" t="str">
        <f>MID(A39,1,FIND("?",A39,1)-1)</f>
        <v>https://www.linkedin.com/in/sachinguptamld</v>
      </c>
    </row>
    <row r="42" spans="1:2" x14ac:dyDescent="0.25">
      <c r="A42" s="24" t="s">
        <v>77</v>
      </c>
      <c r="B42" s="24" t="s">
        <v>400</v>
      </c>
    </row>
    <row r="44" spans="1:2" x14ac:dyDescent="0.25">
      <c r="A44" s="2" t="s">
        <v>92</v>
      </c>
      <c r="B44" t="str">
        <f>"'"&amp;A44&amp;"'"&amp;","</f>
        <v>'https://www.linkedin.com/in/blessing-bright-abb687150/',</v>
      </c>
    </row>
    <row r="45" spans="1:2" x14ac:dyDescent="0.25">
      <c r="A45" s="2" t="s">
        <v>93</v>
      </c>
      <c r="B45" s="2" t="str">
        <f t="shared" ref="B45:B46" si="2">"'"&amp;A45&amp;"'"&amp;","</f>
        <v>'https://www.linkedin.com/in/emaikwu-comfort-018a49171/',</v>
      </c>
    </row>
    <row r="46" spans="1:2" x14ac:dyDescent="0.25">
      <c r="A46" s="2" t="s">
        <v>94</v>
      </c>
      <c r="B46" s="2" t="str">
        <f t="shared" si="2"/>
        <v>'https://www.linkedin.com/in/edith-azinge-3a022725/',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39" r:id="rId14"/>
  </hyperlinks>
  <pageMargins left="0.7" right="0.7" top="0.75" bottom="0.75" header="0.3" footer="0.3"/>
  <pageSetup paperSize="9" orientation="portrait" verticalDpi="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2" sqref="C2"/>
    </sheetView>
  </sheetViews>
  <sheetFormatPr defaultRowHeight="15" x14ac:dyDescent="0.25"/>
  <cols>
    <col min="1" max="1" width="18.85546875" customWidth="1"/>
    <col min="2" max="2" width="18.7109375" customWidth="1"/>
    <col min="3" max="3" width="27.7109375" customWidth="1"/>
  </cols>
  <sheetData>
    <row r="2" spans="1:3" x14ac:dyDescent="0.25">
      <c r="A2" s="3" t="s">
        <v>1</v>
      </c>
      <c r="B2" s="3" t="s">
        <v>2</v>
      </c>
      <c r="C2" t="str">
        <f>LOWER(A2&amp;"@companyA.com")</f>
        <v>anna@companya.com</v>
      </c>
    </row>
    <row r="3" spans="1:3" x14ac:dyDescent="0.25">
      <c r="A3" s="3" t="s">
        <v>4</v>
      </c>
      <c r="B3" s="3" t="s">
        <v>5</v>
      </c>
      <c r="C3" s="2" t="str">
        <f t="shared" ref="C3:C7" si="0">LOWER(A3&amp;"@companyA.com")</f>
        <v>rich@companya.com</v>
      </c>
    </row>
    <row r="4" spans="1:3" x14ac:dyDescent="0.25">
      <c r="A4" s="3" t="s">
        <v>7</v>
      </c>
      <c r="B4" s="3" t="s">
        <v>8</v>
      </c>
      <c r="C4" s="2" t="str">
        <f t="shared" si="0"/>
        <v>storm@companya.com</v>
      </c>
    </row>
    <row r="5" spans="1:3" x14ac:dyDescent="0.25">
      <c r="A5" s="3" t="s">
        <v>10</v>
      </c>
      <c r="B5" s="3" t="s">
        <v>11</v>
      </c>
      <c r="C5" s="2" t="str">
        <f t="shared" si="0"/>
        <v>monica@companya.com</v>
      </c>
    </row>
    <row r="6" spans="1:3" x14ac:dyDescent="0.25">
      <c r="A6" s="3" t="s">
        <v>13</v>
      </c>
      <c r="B6" s="3" t="s">
        <v>14</v>
      </c>
      <c r="C6" s="2" t="str">
        <f t="shared" si="0"/>
        <v>stella@companya.com</v>
      </c>
    </row>
    <row r="7" spans="1:3" x14ac:dyDescent="0.25">
      <c r="A7" s="3" t="s">
        <v>16</v>
      </c>
      <c r="B7" s="3" t="s">
        <v>17</v>
      </c>
      <c r="C7" s="2" t="str">
        <f t="shared" si="0"/>
        <v>christopher@companya.com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2" sqref="C2"/>
    </sheetView>
  </sheetViews>
  <sheetFormatPr defaultRowHeight="15" x14ac:dyDescent="0.25"/>
  <cols>
    <col min="1" max="1" width="21.5703125" customWidth="1"/>
    <col min="2" max="2" width="22.140625" customWidth="1"/>
    <col min="3" max="3" width="25.7109375" customWidth="1"/>
  </cols>
  <sheetData>
    <row r="2" spans="1:3" x14ac:dyDescent="0.25">
      <c r="A2" s="3" t="s">
        <v>1</v>
      </c>
      <c r="B2" s="3" t="s">
        <v>2</v>
      </c>
      <c r="C2" t="str">
        <f>LOWER(B2&amp;"@companyA.com")</f>
        <v>hitchner@companya.com</v>
      </c>
    </row>
    <row r="3" spans="1:3" x14ac:dyDescent="0.25">
      <c r="A3" s="3" t="s">
        <v>4</v>
      </c>
      <c r="B3" s="3" t="s">
        <v>5</v>
      </c>
      <c r="C3" s="2" t="str">
        <f t="shared" ref="C3:C7" si="0">LOWER(B3&amp;"@companyA.com")</f>
        <v>farr@companya.com</v>
      </c>
    </row>
    <row r="4" spans="1:3" x14ac:dyDescent="0.25">
      <c r="A4" s="3" t="s">
        <v>7</v>
      </c>
      <c r="B4" s="3" t="s">
        <v>8</v>
      </c>
      <c r="C4" s="2" t="str">
        <f t="shared" si="0"/>
        <v>baird@companya.com</v>
      </c>
    </row>
    <row r="5" spans="1:3" x14ac:dyDescent="0.25">
      <c r="A5" s="3" t="s">
        <v>10</v>
      </c>
      <c r="B5" s="3" t="s">
        <v>11</v>
      </c>
      <c r="C5" s="2" t="str">
        <f t="shared" si="0"/>
        <v>williams@companya.com</v>
      </c>
    </row>
    <row r="6" spans="1:3" x14ac:dyDescent="0.25">
      <c r="A6" s="3" t="s">
        <v>13</v>
      </c>
      <c r="B6" s="3" t="s">
        <v>14</v>
      </c>
      <c r="C6" s="2" t="str">
        <f t="shared" si="0"/>
        <v>wyatt@companya.com</v>
      </c>
    </row>
    <row r="7" spans="1:3" x14ac:dyDescent="0.25">
      <c r="A7" s="3" t="s">
        <v>16</v>
      </c>
      <c r="B7" s="3" t="s">
        <v>17</v>
      </c>
      <c r="C7" s="2" t="str">
        <f t="shared" si="0"/>
        <v>fugarino@companya.com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Duplicate</vt:lpstr>
      <vt:lpstr>Extract</vt:lpstr>
      <vt:lpstr>Match</vt:lpstr>
      <vt:lpstr>Sheet2</vt:lpstr>
      <vt:lpstr>Seprate</vt:lpstr>
      <vt:lpstr>Text to columns</vt:lpstr>
      <vt:lpstr>LInkedin ID Extractor</vt:lpstr>
      <vt:lpstr>FirstName</vt:lpstr>
      <vt:lpstr>LastName</vt:lpstr>
      <vt:lpstr>First.Last</vt:lpstr>
      <vt:lpstr>FirstNameLastName</vt:lpstr>
      <vt:lpstr>First_Last</vt:lpstr>
      <vt:lpstr>FirstInitialLastname</vt:lpstr>
      <vt:lpstr>FirstNameLastInitial</vt:lpstr>
      <vt:lpstr>FirstInitial.Lastname</vt:lpstr>
      <vt:lpstr>First.lastInitial</vt:lpstr>
      <vt:lpstr>FirstInitial.LastInitial</vt:lpstr>
      <vt:lpstr>FirstInitialLastInitial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Pandey</dc:creator>
  <cp:lastModifiedBy>Gautam Kumar Pandey</cp:lastModifiedBy>
  <dcterms:created xsi:type="dcterms:W3CDTF">2018-03-19T12:25:48Z</dcterms:created>
  <dcterms:modified xsi:type="dcterms:W3CDTF">2021-10-05T14:09:11Z</dcterms:modified>
</cp:coreProperties>
</file>