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llegiscloud-my.sharepoint.com/personal/gdilipba_teksystems_com/Documents/Desktop/wxcel/"/>
    </mc:Choice>
  </mc:AlternateContent>
  <xr:revisionPtr revIDLastSave="0" documentId="8_{6A749F2E-F4A3-4C75-8B38-F9EB0489856E}" xr6:coauthVersionLast="47" xr6:coauthVersionMax="47" xr10:uidLastSave="{00000000-0000-0000-0000-000000000000}"/>
  <bookViews>
    <workbookView xWindow="-110" yWindow="-110" windowWidth="19420" windowHeight="10420" tabRatio="760" firstSheet="1" activeTab="1" xr2:uid="{00000000-000D-0000-FFFF-FFFF00000000}"/>
  </bookViews>
  <sheets>
    <sheet name="ChartsDataSheet" sheetId="6" state="veryHidden" r:id="rId1"/>
    <sheet name="dashboard" sheetId="4" r:id="rId2"/>
  </sheets>
  <calcPr calcId="191029"/>
  <webPublishObjects count="1">
    <webPublishObject id="27365" divId="Dashboard Ver13_27365" destinationFile="D:\Ben\A) Personal\Computer\Dashboard Widgits\Dashboard Ver13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J5" i="6" l="1"/>
  <c r="BJH5" i="6"/>
  <c r="BJJ4" i="6"/>
  <c r="BJH4" i="6"/>
  <c r="BJJ3" i="6"/>
  <c r="BJH3" i="6"/>
  <c r="BJJ2" i="6"/>
  <c r="BJH2" i="6"/>
  <c r="Y9" i="4"/>
  <c r="BIP4" i="6" s="1"/>
  <c r="BIS4" i="6" s="1"/>
  <c r="Y10" i="4"/>
  <c r="BIP5" i="6" s="1"/>
  <c r="BIS5" i="6" s="1"/>
  <c r="Y8" i="4"/>
  <c r="BIP3" i="6" s="1"/>
  <c r="BIS3" i="6" s="1"/>
  <c r="BJG5" i="6"/>
  <c r="BJG3" i="6"/>
  <c r="BJG4" i="6"/>
  <c r="BJG2" i="6"/>
  <c r="BIV3" i="6" l="1"/>
  <c r="BIU3" i="6"/>
  <c r="BIT3" i="6"/>
  <c r="BIV5" i="6"/>
  <c r="BIU5" i="6"/>
  <c r="BIT5" i="6"/>
  <c r="BIT4" i="6"/>
  <c r="BIU4" i="6"/>
  <c r="BIV4" i="6"/>
  <c r="Y7" i="4"/>
  <c r="BIP2" i="6" s="1"/>
  <c r="BIS2" i="6" s="1"/>
  <c r="O5" i="4"/>
  <c r="O7" i="4"/>
  <c r="O6" i="4"/>
  <c r="O8" i="4"/>
  <c r="BIT2" i="6" l="1"/>
  <c r="BIV2" i="6"/>
  <c r="BIU2" i="6"/>
  <c r="O9" i="4"/>
  <c r="N9" i="4" l="1"/>
  <c r="M9" i="4"/>
  <c r="L9" i="4"/>
  <c r="K9" i="4"/>
  <c r="J9" i="4"/>
  <c r="I9" i="4"/>
  <c r="H9" i="4"/>
  <c r="G9" i="4"/>
  <c r="F9" i="4"/>
  <c r="E9" i="4"/>
  <c r="D9" i="4"/>
  <c r="C9" i="4"/>
</calcChain>
</file>

<file path=xl/sharedStrings.xml><?xml version="1.0" encoding="utf-8"?>
<sst xmlns="http://schemas.openxmlformats.org/spreadsheetml/2006/main" count="49" uniqueCount="34">
  <si>
    <t>Total Sales</t>
  </si>
  <si>
    <t>Product 1</t>
  </si>
  <si>
    <t>Product 2</t>
  </si>
  <si>
    <t>Product 3</t>
  </si>
  <si>
    <t>Product 4</t>
  </si>
  <si>
    <t>Products</t>
  </si>
  <si>
    <t>TRENDS</t>
  </si>
  <si>
    <t>Select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</si>
  <si>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</si>
  <si>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</si>
  <si>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</si>
  <si>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</si>
  <si>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</si>
  <si>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</si>
  <si>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</si>
  <si>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</si>
  <si>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</si>
  <si>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</si>
  <si>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</si>
  <si>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</si>
  <si>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</t>
  </si>
  <si>
    <t>Sales Funnel Chart Name:</t>
  </si>
  <si>
    <t>Sheet Name</t>
  </si>
  <si>
    <t>Sheet Index</t>
  </si>
  <si>
    <t>Attached</t>
  </si>
  <si>
    <t>Reference</t>
  </si>
  <si>
    <t>Series 1</t>
  </si>
  <si>
    <t>TL_1</t>
  </si>
  <si>
    <t>Num</t>
  </si>
  <si>
    <t>TL_V1</t>
  </si>
  <si>
    <t>TL_2</t>
  </si>
  <si>
    <t>Selection</t>
  </si>
  <si>
    <t>TL_3</t>
  </si>
  <si>
    <t>TL_4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</si>
</sst>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theme="1"/>
      <name val="Segoe UI"/>
      <family val="2"/>
    </font>
    <font>
      <sz val="9"/>
      <name val="Segoe UI"/>
      <family val="2"/>
    </font>
    <font>
      <b/>
      <sz val="9"/>
      <color theme="0" tint="-0.14999847407452621"/>
      <name val="Segoe UI"/>
      <family val="2"/>
    </font>
    <font>
      <b/>
      <sz val="9"/>
      <color theme="0" tint="-4.9989318521683403E-2"/>
      <name val="Segoe UI"/>
      <family val="2"/>
    </font>
    <font>
      <sz val="8"/>
      <name val="Calibri"/>
      <family val="2"/>
      <scheme val="minor"/>
    </font>
    <font>
      <b/>
      <sz val="9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164" fontId="9" fillId="4" borderId="0" xfId="0" applyNumberFormat="1" applyFont="1" applyFill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164" fontId="10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1" fontId="0" fillId="2" borderId="0" xfId="0" applyNumberFormat="1" applyFill="1"/>
    <xf numFmtId="1" fontId="12" fillId="3" borderId="0" xfId="0" applyNumberFormat="1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6" fillId="5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gradientFill>
          <stop position="0">
            <color rgb="FFFF3333"/>
          </stop>
          <stop position="1">
            <color theme="5" tint="0.40000610370189521"/>
          </stop>
        </gradientFill>
      </fill>
    </dxf>
    <dxf>
      <fill>
        <gradientFill>
          <stop position="0">
            <color theme="4"/>
          </stop>
          <stop position="1">
            <color theme="3"/>
          </stop>
        </gradient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505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FF3333"/>
      <color rgb="FF3D3D3D"/>
      <color rgb="FF3F3F3F"/>
      <color rgb="FF00FF00"/>
      <color rgb="FFFFCC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731125799158382E-2"/>
          <c:y val="1.8451089691616945E-3"/>
          <c:w val="0.95495569765188748"/>
          <c:h val="0.78294680289856111"/>
        </c:manualLayout>
      </c:layout>
      <c:bubbleChart>
        <c:varyColors val="0"/>
        <c:ser>
          <c:idx val="0"/>
          <c:order val="0"/>
          <c:tx>
            <c:v>LightOff</c:v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C5D8-406F-A645-CB7D8C435051}"/>
            </c:ext>
          </c:extLst>
        </c:ser>
        <c:ser>
          <c:idx val="1"/>
          <c:order val="1"/>
          <c:tx>
            <c:v>LightOn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1"/>
            <c:spPr>
              <a:solidFill>
                <a:srgbClr val="00CC99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5D8-406F-A645-CB7D8C435051}"/>
              </c:ext>
            </c:extLst>
          </c:dPt>
          <c:dPt>
            <c:idx val="1"/>
            <c:invertIfNegative val="0"/>
            <c:bubble3D val="1"/>
            <c:spPr>
              <a:solidFill>
                <a:srgbClr val="FFFF99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5D8-406F-A645-CB7D8C435051}"/>
              </c:ext>
            </c:extLst>
          </c:dPt>
          <c:dPt>
            <c:idx val="2"/>
            <c:invertIfNegative val="0"/>
            <c:bubble3D val="1"/>
            <c:spPr>
              <a:solidFill>
                <a:srgbClr val="FF505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5D8-406F-A645-CB7D8C435051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bubbleSize>
            <c:numRef>
              <c:f>ChartsDataSheet!$BIT$2:$BIV$2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7-C5D8-406F-A645-CB7D8C435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0"/>
        <c:showNegBubbles val="0"/>
        <c:axId val="158133168"/>
        <c:axId val="158133728"/>
      </c:bubbleChart>
      <c:valAx>
        <c:axId val="158133168"/>
        <c:scaling>
          <c:orientation val="minMax"/>
          <c:max val="1.5"/>
          <c:min val="0.5"/>
        </c:scaling>
        <c:delete val="1"/>
        <c:axPos val="b"/>
        <c:numFmt formatCode="General" sourceLinked="1"/>
        <c:majorTickMark val="out"/>
        <c:minorTickMark val="none"/>
        <c:tickLblPos val="nextTo"/>
        <c:crossAx val="158133728"/>
        <c:crosses val="autoZero"/>
        <c:crossBetween val="midCat"/>
      </c:valAx>
      <c:valAx>
        <c:axId val="158133728"/>
        <c:scaling>
          <c:orientation val="minMax"/>
          <c:max val="3.5"/>
          <c:min val="0.5"/>
        </c:scaling>
        <c:delete val="1"/>
        <c:axPos val="l"/>
        <c:numFmt formatCode="General" sourceLinked="1"/>
        <c:majorTickMark val="out"/>
        <c:minorTickMark val="none"/>
        <c:tickLblPos val="nextTo"/>
        <c:crossAx val="15813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262626"/>
    </a:solidFill>
    <a:ln w="63500" cap="flat" cmpd="sng" algn="ctr">
      <a:solidFill>
        <a:srgbClr val="808080">
          <a:alpha val="50000"/>
        </a:srgbClr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731125799158382E-2"/>
          <c:y val="1.8451089691616945E-3"/>
          <c:w val="0.95495569765188748"/>
          <c:h val="0.78294680289856111"/>
        </c:manualLayout>
      </c:layout>
      <c:bubbleChart>
        <c:varyColors val="0"/>
        <c:ser>
          <c:idx val="0"/>
          <c:order val="0"/>
          <c:tx>
            <c:v>LightOff</c:v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131A-4263-9DFB-23A5377685CC}"/>
            </c:ext>
          </c:extLst>
        </c:ser>
        <c:ser>
          <c:idx val="1"/>
          <c:order val="1"/>
          <c:tx>
            <c:v>LightOn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1"/>
            <c:spPr>
              <a:solidFill>
                <a:srgbClr val="00CC99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31A-4263-9DFB-23A5377685CC}"/>
              </c:ext>
            </c:extLst>
          </c:dPt>
          <c:dPt>
            <c:idx val="1"/>
            <c:invertIfNegative val="0"/>
            <c:bubble3D val="1"/>
            <c:spPr>
              <a:solidFill>
                <a:srgbClr val="FFFF99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31A-4263-9DFB-23A5377685CC}"/>
              </c:ext>
            </c:extLst>
          </c:dPt>
          <c:dPt>
            <c:idx val="2"/>
            <c:invertIfNegative val="0"/>
            <c:bubble3D val="1"/>
            <c:spPr>
              <a:solidFill>
                <a:srgbClr val="FF505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31A-4263-9DFB-23A5377685CC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bubbleSize>
            <c:numRef>
              <c:f>ChartsDataSheet!$BIT$3:$BIV$3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7-131A-4263-9DFB-23A537768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0"/>
        <c:showNegBubbles val="0"/>
        <c:axId val="158133168"/>
        <c:axId val="158133728"/>
      </c:bubbleChart>
      <c:valAx>
        <c:axId val="158133168"/>
        <c:scaling>
          <c:orientation val="minMax"/>
          <c:max val="1.5"/>
          <c:min val="0.5"/>
        </c:scaling>
        <c:delete val="1"/>
        <c:axPos val="b"/>
        <c:numFmt formatCode="General" sourceLinked="1"/>
        <c:majorTickMark val="out"/>
        <c:minorTickMark val="none"/>
        <c:tickLblPos val="nextTo"/>
        <c:crossAx val="158133728"/>
        <c:crosses val="autoZero"/>
        <c:crossBetween val="midCat"/>
      </c:valAx>
      <c:valAx>
        <c:axId val="158133728"/>
        <c:scaling>
          <c:orientation val="minMax"/>
          <c:max val="3.5"/>
          <c:min val="0.5"/>
        </c:scaling>
        <c:delete val="1"/>
        <c:axPos val="l"/>
        <c:numFmt formatCode="General" sourceLinked="1"/>
        <c:majorTickMark val="out"/>
        <c:minorTickMark val="none"/>
        <c:tickLblPos val="nextTo"/>
        <c:crossAx val="15813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262626"/>
    </a:solidFill>
    <a:ln w="63500" cap="flat" cmpd="sng" algn="ctr">
      <a:solidFill>
        <a:srgbClr val="FFFFFF">
          <a:alpha val="50000"/>
        </a:srgbClr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731125799158382E-2"/>
          <c:y val="1.8451089691616945E-3"/>
          <c:w val="0.95495569765188748"/>
          <c:h val="0.78294680289856111"/>
        </c:manualLayout>
      </c:layout>
      <c:bubbleChart>
        <c:varyColors val="0"/>
        <c:ser>
          <c:idx val="0"/>
          <c:order val="0"/>
          <c:tx>
            <c:v>LightOff</c:v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A065-4CA7-BD48-67E85EB4EA01}"/>
            </c:ext>
          </c:extLst>
        </c:ser>
        <c:ser>
          <c:idx val="1"/>
          <c:order val="1"/>
          <c:tx>
            <c:v>LightOn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1"/>
            <c:spPr>
              <a:solidFill>
                <a:srgbClr val="00CC99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065-4CA7-BD48-67E85EB4EA01}"/>
              </c:ext>
            </c:extLst>
          </c:dPt>
          <c:dPt>
            <c:idx val="1"/>
            <c:invertIfNegative val="0"/>
            <c:bubble3D val="1"/>
            <c:spPr>
              <a:solidFill>
                <a:srgbClr val="FFFF99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065-4CA7-BD48-67E85EB4EA01}"/>
              </c:ext>
            </c:extLst>
          </c:dPt>
          <c:dPt>
            <c:idx val="2"/>
            <c:invertIfNegative val="0"/>
            <c:bubble3D val="1"/>
            <c:spPr>
              <a:solidFill>
                <a:srgbClr val="FF505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065-4CA7-BD48-67E85EB4EA01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bubbleSize>
            <c:numRef>
              <c:f>ChartsDataSheet!$BIT$4:$BIV$4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7-A065-4CA7-BD48-67E85EB4E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0"/>
        <c:showNegBubbles val="0"/>
        <c:axId val="158133168"/>
        <c:axId val="158133728"/>
      </c:bubbleChart>
      <c:valAx>
        <c:axId val="158133168"/>
        <c:scaling>
          <c:orientation val="minMax"/>
          <c:max val="1.5"/>
          <c:min val="0.5"/>
        </c:scaling>
        <c:delete val="1"/>
        <c:axPos val="b"/>
        <c:numFmt formatCode="General" sourceLinked="1"/>
        <c:majorTickMark val="out"/>
        <c:minorTickMark val="none"/>
        <c:tickLblPos val="nextTo"/>
        <c:crossAx val="158133728"/>
        <c:crosses val="autoZero"/>
        <c:crossBetween val="midCat"/>
      </c:valAx>
      <c:valAx>
        <c:axId val="158133728"/>
        <c:scaling>
          <c:orientation val="minMax"/>
          <c:max val="3.5"/>
          <c:min val="0.5"/>
        </c:scaling>
        <c:delete val="1"/>
        <c:axPos val="l"/>
        <c:numFmt formatCode="General" sourceLinked="1"/>
        <c:majorTickMark val="out"/>
        <c:minorTickMark val="none"/>
        <c:tickLblPos val="nextTo"/>
        <c:crossAx val="15813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262626"/>
    </a:solidFill>
    <a:ln w="63500" cap="flat" cmpd="sng" algn="ctr">
      <a:solidFill>
        <a:srgbClr val="FFFFFF">
          <a:alpha val="50000"/>
        </a:srgbClr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731125799158382E-2"/>
          <c:y val="1.8451089691616945E-3"/>
          <c:w val="0.95495569765188748"/>
          <c:h val="0.78294680289856111"/>
        </c:manualLayout>
      </c:layout>
      <c:bubbleChart>
        <c:varyColors val="0"/>
        <c:ser>
          <c:idx val="0"/>
          <c:order val="0"/>
          <c:tx>
            <c:v>LightOff</c:v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6E89-4789-AAFF-6AAA1E923F05}"/>
            </c:ext>
          </c:extLst>
        </c:ser>
        <c:ser>
          <c:idx val="1"/>
          <c:order val="1"/>
          <c:tx>
            <c:v>LightOn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1"/>
            <c:spPr>
              <a:solidFill>
                <a:srgbClr val="00CC99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E89-4789-AAFF-6AAA1E923F05}"/>
              </c:ext>
            </c:extLst>
          </c:dPt>
          <c:dPt>
            <c:idx val="1"/>
            <c:invertIfNegative val="0"/>
            <c:bubble3D val="1"/>
            <c:spPr>
              <a:solidFill>
                <a:srgbClr val="FFFF99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E89-4789-AAFF-6AAA1E923F05}"/>
              </c:ext>
            </c:extLst>
          </c:dPt>
          <c:dPt>
            <c:idx val="2"/>
            <c:invertIfNegative val="0"/>
            <c:bubble3D val="1"/>
            <c:spPr>
              <a:solidFill>
                <a:srgbClr val="FF505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E89-4789-AAFF-6AAA1E923F05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bubbleSize>
            <c:numRef>
              <c:f>ChartsDataSheet!$BIT$5:$BIV$5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7-6E89-4789-AAFF-6AAA1E923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0"/>
        <c:showNegBubbles val="0"/>
        <c:axId val="158133168"/>
        <c:axId val="158133728"/>
      </c:bubbleChart>
      <c:valAx>
        <c:axId val="158133168"/>
        <c:scaling>
          <c:orientation val="minMax"/>
          <c:max val="1.5"/>
          <c:min val="0.5"/>
        </c:scaling>
        <c:delete val="1"/>
        <c:axPos val="b"/>
        <c:numFmt formatCode="General" sourceLinked="1"/>
        <c:majorTickMark val="out"/>
        <c:minorTickMark val="none"/>
        <c:tickLblPos val="nextTo"/>
        <c:crossAx val="158133728"/>
        <c:crosses val="autoZero"/>
        <c:crossBetween val="midCat"/>
      </c:valAx>
      <c:valAx>
        <c:axId val="158133728"/>
        <c:scaling>
          <c:orientation val="minMax"/>
          <c:max val="3.5"/>
          <c:min val="0.5"/>
        </c:scaling>
        <c:delete val="1"/>
        <c:axPos val="l"/>
        <c:numFmt formatCode="General" sourceLinked="1"/>
        <c:majorTickMark val="out"/>
        <c:minorTickMark val="none"/>
        <c:tickLblPos val="nextTo"/>
        <c:crossAx val="15813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262626"/>
    </a:solidFill>
    <a:ln w="63500" cap="flat" cmpd="sng" algn="ctr">
      <a:solidFill>
        <a:srgbClr val="FFFFFF">
          <a:alpha val="50000"/>
        </a:srgbClr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66676</xdr:colOff>
      <xdr:row>7</xdr:row>
      <xdr:rowOff>9525</xdr:rowOff>
    </xdr:from>
    <xdr:to>
      <xdr:col>26</xdr:col>
      <xdr:colOff>312818</xdr:colOff>
      <xdr:row>19</xdr:row>
      <xdr:rowOff>0</xdr:rowOff>
    </xdr:to>
    <xdr:sp macro="" textlink="">
      <xdr:nvSpPr>
        <xdr:cNvPr id="499" name="Background Box 2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/>
      </xdr:nvSpPr>
      <xdr:spPr>
        <a:xfrm>
          <a:off x="12363451" y="1866900"/>
          <a:ext cx="855742" cy="29757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165099</xdr:colOff>
      <xdr:row>10</xdr:row>
      <xdr:rowOff>0</xdr:rowOff>
    </xdr:from>
    <xdr:to>
      <xdr:col>7</xdr:col>
      <xdr:colOff>153458</xdr:colOff>
      <xdr:row>16</xdr:row>
      <xdr:rowOff>149679</xdr:rowOff>
    </xdr:to>
    <xdr:graphicFrame macro="">
      <xdr:nvGraphicFramePr>
        <xdr:cNvPr id="18" name="TL_1">
          <a:extLst>
            <a:ext uri="{FF2B5EF4-FFF2-40B4-BE49-F238E27FC236}">
              <a16:creationId xmlns:a16="http://schemas.microsoft.com/office/drawing/2014/main" id="{3D2E5EA8-D6B5-4DCB-BF46-AC85D8123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9</xdr:row>
      <xdr:rowOff>177799</xdr:rowOff>
    </xdr:from>
    <xdr:to>
      <xdr:col>9</xdr:col>
      <xdr:colOff>330200</xdr:colOff>
      <xdr:row>17</xdr:row>
      <xdr:rowOff>27213</xdr:rowOff>
    </xdr:to>
    <xdr:graphicFrame macro="">
      <xdr:nvGraphicFramePr>
        <xdr:cNvPr id="20" name="TL_2">
          <a:extLst>
            <a:ext uri="{FF2B5EF4-FFF2-40B4-BE49-F238E27FC236}">
              <a16:creationId xmlns:a16="http://schemas.microsoft.com/office/drawing/2014/main" id="{7B7C2B8F-3CB0-4353-AF86-2AB8ECCEE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</xdr:colOff>
      <xdr:row>9</xdr:row>
      <xdr:rowOff>184150</xdr:rowOff>
    </xdr:from>
    <xdr:to>
      <xdr:col>12</xdr:col>
      <xdr:colOff>127000</xdr:colOff>
      <xdr:row>16</xdr:row>
      <xdr:rowOff>50800</xdr:rowOff>
    </xdr:to>
    <xdr:graphicFrame macro="">
      <xdr:nvGraphicFramePr>
        <xdr:cNvPr id="21" name="TL_3">
          <a:extLst>
            <a:ext uri="{FF2B5EF4-FFF2-40B4-BE49-F238E27FC236}">
              <a16:creationId xmlns:a16="http://schemas.microsoft.com/office/drawing/2014/main" id="{E12E2E7F-F9B7-41E8-B422-ECC1C39B2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190500</xdr:colOff>
      <xdr:row>9</xdr:row>
      <xdr:rowOff>184150</xdr:rowOff>
    </xdr:from>
    <xdr:to>
      <xdr:col>14</xdr:col>
      <xdr:colOff>196850</xdr:colOff>
      <xdr:row>16</xdr:row>
      <xdr:rowOff>50800</xdr:rowOff>
    </xdr:to>
    <xdr:graphicFrame macro="">
      <xdr:nvGraphicFramePr>
        <xdr:cNvPr id="22" name="TL_4">
          <a:extLst>
            <a:ext uri="{FF2B5EF4-FFF2-40B4-BE49-F238E27FC236}">
              <a16:creationId xmlns:a16="http://schemas.microsoft.com/office/drawing/2014/main" id="{C1F58CCA-E9A1-4A34-8163-9F3D51B6D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0.25694</cdr:x>
      <cdr:y>0.79514</cdr:y>
    </cdr:from>
    <cdr:to>
      <cdr:x>0.75694</cdr:x>
      <cdr:y>0.94514</cdr:y>
    </cdr:to>
    <cdr:sp macro="" textlink="dashboard!$Y$7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34950" y="1454150"/>
          <a:ext cx="457200" cy="274320"/>
        </a:xfrm>
        <a:prstGeom xmlns:a="http://schemas.openxmlformats.org/drawingml/2006/main" prst="rect">
          <a:avLst/>
        </a:prstGeom>
        <a:solidFill xmlns:a="http://schemas.openxmlformats.org/drawingml/2006/main">
          <a:srgbClr val="262626"/>
        </a:solidFill>
      </cdr:spPr>
      <cdr:txBody>
        <a:bodyPr xmlns:a="http://schemas.openxmlformats.org/drawingml/2006/main" vertOverflow="clip" wrap="none" rtlCol="0" anchor="t" anchorCtr="1"/>
        <a:lstStyle xmlns:a="http://schemas.openxmlformats.org/drawingml/2006/main"/>
        <a:p xmlns:a="http://schemas.openxmlformats.org/drawingml/2006/main">
          <a:fld id="{2962FEB2-2938-4EDE-AD27-DF4DAAD694AC}" type="TxLink">
            <a:rPr lang="en-US" sz="1100" b="0" i="0" u="none" strike="noStrike">
              <a:solidFill>
                <a:srgbClr val="FFFFFF"/>
              </a:solidFill>
              <a:latin typeface="Calibri"/>
              <a:cs typeface="Calibri"/>
            </a:rPr>
            <a:pPr/>
            <a:t>288</a:t>
          </a:fld>
          <a:endParaRPr lang="en-US" sz="1100" b="1">
            <a:solidFill>
              <a:srgbClr val="FFFFFF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0.25694</cdr:x>
      <cdr:y>0.79514</cdr:y>
    </cdr:from>
    <cdr:to>
      <cdr:x>0.75694</cdr:x>
      <cdr:y>0.94514</cdr:y>
    </cdr:to>
    <cdr:sp macro="" textlink="dashboard!$Y$8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34950" y="1454150"/>
          <a:ext cx="457200" cy="274320"/>
        </a:xfrm>
        <a:prstGeom xmlns:a="http://schemas.openxmlformats.org/drawingml/2006/main" prst="rect">
          <a:avLst/>
        </a:prstGeom>
        <a:solidFill xmlns:a="http://schemas.openxmlformats.org/drawingml/2006/main">
          <a:srgbClr val="262626"/>
        </a:solidFill>
      </cdr:spPr>
      <cdr:txBody>
        <a:bodyPr xmlns:a="http://schemas.openxmlformats.org/drawingml/2006/main" vertOverflow="clip" wrap="none" rtlCol="0" anchor="t" anchorCtr="1"/>
        <a:lstStyle xmlns:a="http://schemas.openxmlformats.org/drawingml/2006/main"/>
        <a:p xmlns:a="http://schemas.openxmlformats.org/drawingml/2006/main">
          <a:fld id="{A81B5C37-5DEF-4C0C-B0E7-39841FCB669D}" type="TxLink">
            <a:rPr lang="en-US" sz="1100" b="0" i="0" u="none" strike="noStrike">
              <a:solidFill>
                <a:srgbClr val="FFFFFF"/>
              </a:solidFill>
              <a:latin typeface="Calibri"/>
              <a:cs typeface="Calibri"/>
            </a:rPr>
            <a:pPr/>
            <a:t>554</a:t>
          </a:fld>
          <a:endParaRPr lang="en-US" sz="1100" b="1">
            <a:solidFill>
              <a:srgbClr val="FFFFFF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0.25694</cdr:x>
      <cdr:y>0.79514</cdr:y>
    </cdr:from>
    <cdr:to>
      <cdr:x>0.75694</cdr:x>
      <cdr:y>0.94514</cdr:y>
    </cdr:to>
    <cdr:sp macro="" textlink="dashboard!$Y$9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34950" y="1454150"/>
          <a:ext cx="457200" cy="274320"/>
        </a:xfrm>
        <a:prstGeom xmlns:a="http://schemas.openxmlformats.org/drawingml/2006/main" prst="rect">
          <a:avLst/>
        </a:prstGeom>
        <a:solidFill xmlns:a="http://schemas.openxmlformats.org/drawingml/2006/main">
          <a:srgbClr val="262626"/>
        </a:solidFill>
      </cdr:spPr>
      <cdr:txBody>
        <a:bodyPr xmlns:a="http://schemas.openxmlformats.org/drawingml/2006/main" vertOverflow="clip" wrap="none" rtlCol="0" anchor="t" anchorCtr="1"/>
        <a:lstStyle xmlns:a="http://schemas.openxmlformats.org/drawingml/2006/main"/>
        <a:p xmlns:a="http://schemas.openxmlformats.org/drawingml/2006/main">
          <a:fld id="{D72B1061-1F63-4221-9E8C-B10D5AA1B081}" type="TxLink">
            <a:rPr lang="en-US" sz="1100" b="0" i="0" u="none" strike="noStrike">
              <a:solidFill>
                <a:srgbClr val="FFFFFF"/>
              </a:solidFill>
              <a:latin typeface="Calibri"/>
              <a:cs typeface="Calibri"/>
            </a:rPr>
            <a:pPr/>
            <a:t>148</a:t>
          </a:fld>
          <a:endParaRPr lang="en-US" sz="1100" b="1">
            <a:solidFill>
              <a:srgbClr val="FFFFFF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0.25694</cdr:x>
      <cdr:y>0.79514</cdr:y>
    </cdr:from>
    <cdr:to>
      <cdr:x>0.75694</cdr:x>
      <cdr:y>0.94514</cdr:y>
    </cdr:to>
    <cdr:sp macro="" textlink="dashboard!$Y$10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34950" y="1454150"/>
          <a:ext cx="457200" cy="274320"/>
        </a:xfrm>
        <a:prstGeom xmlns:a="http://schemas.openxmlformats.org/drawingml/2006/main" prst="rect">
          <a:avLst/>
        </a:prstGeom>
        <a:solidFill xmlns:a="http://schemas.openxmlformats.org/drawingml/2006/main">
          <a:srgbClr val="262626"/>
        </a:solidFill>
      </cdr:spPr>
      <cdr:txBody>
        <a:bodyPr xmlns:a="http://schemas.openxmlformats.org/drawingml/2006/main" vertOverflow="clip" wrap="none" rtlCol="0" anchor="t" anchorCtr="1"/>
        <a:lstStyle xmlns:a="http://schemas.openxmlformats.org/drawingml/2006/main"/>
        <a:p xmlns:a="http://schemas.openxmlformats.org/drawingml/2006/main">
          <a:fld id="{8E0A877C-0F87-4795-976A-168E6BDE9E6E}" type="TxLink">
            <a:rPr lang="en-US" sz="1100" b="0" i="0" u="none" strike="noStrike">
              <a:solidFill>
                <a:srgbClr val="FFFFFF"/>
              </a:solidFill>
              <a:latin typeface="Calibri"/>
              <a:cs typeface="Calibri"/>
            </a:rPr>
            <a:pPr/>
            <a:t>515</a:t>
          </a:fld>
          <a:endParaRPr lang="en-US" sz="1100" b="1">
            <a:solidFill>
              <a:srgbClr val="FFFFFF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0907-4771-48E0-891F-BCE2A28AEC25}">
  <dimension ref="A1:CCC5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500" width="9.1796875" style="17"/>
    <col min="1501" max="1501" width="24" style="17" bestFit="1" customWidth="1"/>
    <col min="1502" max="1502" width="11.81640625" style="17" bestFit="1" customWidth="1"/>
    <col min="1503" max="1503" width="11.54296875" style="17" bestFit="1" customWidth="1"/>
    <col min="1504" max="1504" width="9" style="17" bestFit="1" customWidth="1"/>
    <col min="1505" max="1505" width="10.1796875" style="17" bestFit="1" customWidth="1"/>
    <col min="1506" max="1506" width="7.81640625" style="17" bestFit="1" customWidth="1"/>
    <col min="1507" max="2109" width="9.1796875" style="17"/>
  </cols>
  <sheetData>
    <row r="1" spans="1:2109" s="16" customFormat="1" x14ac:dyDescent="0.3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  <c r="AMI1" s="15"/>
      <c r="AMJ1" s="15"/>
      <c r="AMK1" s="15"/>
      <c r="AML1" s="15"/>
      <c r="AMM1" s="15"/>
      <c r="AMN1" s="15"/>
      <c r="AMO1" s="15"/>
      <c r="AMP1" s="15"/>
      <c r="AMQ1" s="15"/>
      <c r="AMR1" s="15"/>
      <c r="AMS1" s="15"/>
      <c r="AMT1" s="15"/>
      <c r="AMU1" s="15"/>
      <c r="AMV1" s="15"/>
      <c r="AMW1" s="15"/>
      <c r="AMX1" s="15"/>
      <c r="AMY1" s="15"/>
      <c r="AMZ1" s="15"/>
      <c r="ANA1" s="15"/>
      <c r="ANB1" s="15"/>
      <c r="ANC1" s="15"/>
      <c r="AND1" s="15"/>
      <c r="ANE1" s="15"/>
      <c r="ANF1" s="15"/>
      <c r="ANG1" s="15"/>
      <c r="ANH1" s="15"/>
      <c r="ANI1" s="15"/>
      <c r="ANJ1" s="15"/>
      <c r="ANK1" s="15"/>
      <c r="ANL1" s="15"/>
      <c r="ANM1" s="15"/>
      <c r="ANN1" s="15"/>
      <c r="ANO1" s="15"/>
      <c r="ANP1" s="15"/>
      <c r="ANQ1" s="15"/>
      <c r="ANR1" s="15"/>
      <c r="ANS1" s="15"/>
      <c r="ANT1" s="15"/>
      <c r="ANU1" s="15"/>
      <c r="ANV1" s="15"/>
      <c r="ANW1" s="15"/>
      <c r="ANX1" s="15"/>
      <c r="ANY1" s="15"/>
      <c r="ANZ1" s="15"/>
      <c r="AOA1" s="15"/>
      <c r="AOB1" s="15"/>
      <c r="AOC1" s="15"/>
      <c r="AOD1" s="15"/>
      <c r="AOE1" s="15"/>
      <c r="AOF1" s="15"/>
      <c r="AOG1" s="15"/>
      <c r="AOH1" s="15"/>
      <c r="AOI1" s="15"/>
      <c r="AOJ1" s="15"/>
      <c r="AOK1" s="15"/>
      <c r="AOL1" s="15"/>
      <c r="AOM1" s="15"/>
      <c r="AON1" s="15"/>
      <c r="AOO1" s="15"/>
      <c r="AOP1" s="15"/>
      <c r="AOQ1" s="15"/>
      <c r="AOR1" s="15"/>
      <c r="AOS1" s="15"/>
      <c r="AOT1" s="15"/>
      <c r="AOU1" s="15"/>
      <c r="AOV1" s="15"/>
      <c r="AOW1" s="15"/>
      <c r="AOX1" s="15"/>
      <c r="AOY1" s="15"/>
      <c r="AOZ1" s="15"/>
      <c r="APA1" s="15"/>
      <c r="APB1" s="15"/>
      <c r="APC1" s="15"/>
      <c r="APD1" s="15"/>
      <c r="APE1" s="15"/>
      <c r="APF1" s="15"/>
      <c r="APG1" s="15"/>
      <c r="APH1" s="15"/>
      <c r="API1" s="15"/>
      <c r="APJ1" s="15"/>
      <c r="APK1" s="15"/>
      <c r="APL1" s="15"/>
      <c r="APM1" s="15"/>
      <c r="APN1" s="15"/>
      <c r="APO1" s="15"/>
      <c r="APP1" s="15"/>
      <c r="APQ1" s="15"/>
      <c r="APR1" s="15"/>
      <c r="APS1" s="15"/>
      <c r="APT1" s="15"/>
      <c r="APU1" s="15"/>
      <c r="APV1" s="15"/>
      <c r="APW1" s="15"/>
      <c r="APX1" s="15"/>
      <c r="APY1" s="15"/>
      <c r="APZ1" s="15"/>
      <c r="AQA1" s="15"/>
      <c r="AQB1" s="15"/>
      <c r="AQC1" s="15"/>
      <c r="AQD1" s="15"/>
      <c r="AQE1" s="15"/>
      <c r="AQF1" s="15"/>
      <c r="AQG1" s="15"/>
      <c r="AQH1" s="15"/>
      <c r="AQI1" s="15"/>
      <c r="AQJ1" s="15"/>
      <c r="AQK1" s="15"/>
      <c r="AQL1" s="15"/>
      <c r="AQM1" s="15"/>
      <c r="AQN1" s="15"/>
      <c r="AQO1" s="15"/>
      <c r="AQP1" s="15"/>
      <c r="AQQ1" s="15"/>
      <c r="AQR1" s="15"/>
      <c r="AQS1" s="15"/>
      <c r="AQT1" s="15"/>
      <c r="AQU1" s="15"/>
      <c r="AQV1" s="15"/>
      <c r="AQW1" s="15"/>
      <c r="AQX1" s="15"/>
      <c r="AQY1" s="15"/>
      <c r="AQZ1" s="15"/>
      <c r="ARA1" s="15"/>
      <c r="ARB1" s="15"/>
      <c r="ARC1" s="15"/>
      <c r="ARD1" s="15"/>
      <c r="ARE1" s="15"/>
      <c r="ARF1" s="15"/>
      <c r="ARG1" s="15"/>
      <c r="ARH1" s="15"/>
      <c r="ARI1" s="15"/>
      <c r="ARJ1" s="15"/>
      <c r="ARK1" s="15"/>
      <c r="ARL1" s="15"/>
      <c r="ARM1" s="15"/>
      <c r="ARN1" s="15"/>
      <c r="ARO1" s="15"/>
      <c r="ARP1" s="15"/>
      <c r="ARQ1" s="15"/>
      <c r="ARR1" s="15"/>
      <c r="ARS1" s="15"/>
      <c r="ART1" s="15"/>
      <c r="ARU1" s="15"/>
      <c r="ARV1" s="15"/>
      <c r="ARW1" s="15"/>
      <c r="ARX1" s="15"/>
      <c r="ARY1" s="15"/>
      <c r="ARZ1" s="15"/>
      <c r="ASA1" s="15"/>
      <c r="ASB1" s="15"/>
      <c r="ASC1" s="15"/>
      <c r="ASD1" s="15"/>
      <c r="ASE1" s="15"/>
      <c r="ASF1" s="15"/>
      <c r="ASG1" s="15"/>
      <c r="ASH1" s="15"/>
      <c r="ASI1" s="15"/>
      <c r="ASJ1" s="15"/>
      <c r="ASK1" s="15"/>
      <c r="ASL1" s="15"/>
      <c r="ASM1" s="15"/>
      <c r="ASN1" s="15"/>
      <c r="ASO1" s="15"/>
      <c r="ASP1" s="15"/>
      <c r="ASQ1" s="15"/>
      <c r="ASR1" s="15"/>
      <c r="ASS1" s="15"/>
      <c r="AST1" s="15"/>
      <c r="ASU1" s="15"/>
      <c r="ASV1" s="15"/>
      <c r="ASW1" s="15"/>
      <c r="ASX1" s="15"/>
      <c r="ASY1" s="15"/>
      <c r="ASZ1" s="15"/>
      <c r="ATA1" s="15"/>
      <c r="ATB1" s="15"/>
      <c r="ATC1" s="15"/>
      <c r="ATD1" s="15"/>
      <c r="ATE1" s="15"/>
      <c r="ATF1" s="15"/>
      <c r="ATG1" s="15"/>
      <c r="ATH1" s="15"/>
      <c r="ATI1" s="15"/>
      <c r="ATJ1" s="15"/>
      <c r="ATK1" s="15"/>
      <c r="ATL1" s="15"/>
      <c r="ATM1" s="15"/>
      <c r="ATN1" s="15"/>
      <c r="ATO1" s="15"/>
      <c r="ATP1" s="15"/>
      <c r="ATQ1" s="15"/>
      <c r="ATR1" s="15"/>
      <c r="ATS1" s="15"/>
      <c r="ATT1" s="15"/>
      <c r="ATU1" s="15"/>
      <c r="ATV1" s="15"/>
      <c r="ATW1" s="15"/>
      <c r="ATX1" s="15"/>
      <c r="ATY1" s="15"/>
      <c r="ATZ1" s="15"/>
      <c r="AUA1" s="15"/>
      <c r="AUB1" s="15"/>
      <c r="AUC1" s="15"/>
      <c r="AUD1" s="15"/>
      <c r="AUE1" s="15"/>
      <c r="AUF1" s="15"/>
      <c r="AUG1" s="15"/>
      <c r="AUH1" s="15"/>
      <c r="AUI1" s="15"/>
      <c r="AUJ1" s="15"/>
      <c r="AUK1" s="15"/>
      <c r="AUL1" s="15"/>
      <c r="AUM1" s="15"/>
      <c r="AUN1" s="15"/>
      <c r="AUO1" s="15"/>
      <c r="AUP1" s="15"/>
      <c r="AUQ1" s="15"/>
      <c r="AUR1" s="15"/>
      <c r="AUS1" s="15"/>
      <c r="AUT1" s="15"/>
      <c r="AUU1" s="15"/>
      <c r="AUV1" s="15"/>
      <c r="AUW1" s="15"/>
      <c r="AUX1" s="15"/>
      <c r="AUY1" s="15"/>
      <c r="AUZ1" s="15"/>
      <c r="AVA1" s="15"/>
      <c r="AVB1" s="15"/>
      <c r="AVC1" s="15"/>
      <c r="AVD1" s="15"/>
      <c r="AVE1" s="15"/>
      <c r="AVF1" s="15"/>
      <c r="AVG1" s="15"/>
      <c r="AVH1" s="15"/>
      <c r="AVI1" s="15"/>
      <c r="AVJ1" s="15"/>
      <c r="AVK1" s="15"/>
      <c r="AVL1" s="15"/>
      <c r="AVM1" s="15"/>
      <c r="AVN1" s="15"/>
      <c r="AVO1" s="15"/>
      <c r="AVP1" s="15"/>
      <c r="AVQ1" s="15"/>
      <c r="AVR1" s="15"/>
      <c r="AVS1" s="15"/>
      <c r="AVT1" s="15"/>
      <c r="AVU1" s="15"/>
      <c r="AVV1" s="15"/>
      <c r="AVW1" s="15"/>
      <c r="AVX1" s="15"/>
      <c r="AVY1" s="15"/>
      <c r="AVZ1" s="15"/>
      <c r="AWA1" s="15"/>
      <c r="AWB1" s="15"/>
      <c r="AWC1" s="15"/>
      <c r="AWD1" s="15"/>
      <c r="AWE1" s="15"/>
      <c r="AWF1" s="15"/>
      <c r="AWG1" s="15"/>
      <c r="AWH1" s="15"/>
      <c r="AWI1" s="15"/>
      <c r="AWJ1" s="15"/>
      <c r="AWK1" s="15"/>
      <c r="AWL1" s="15"/>
      <c r="AWM1" s="15"/>
      <c r="AWN1" s="15"/>
      <c r="AWO1" s="15"/>
      <c r="AWP1" s="15"/>
      <c r="AWQ1" s="15"/>
      <c r="AWR1" s="15"/>
      <c r="AWS1" s="15"/>
      <c r="AWT1" s="15"/>
      <c r="AWU1" s="15"/>
      <c r="AWV1" s="15"/>
      <c r="AWW1" s="15"/>
      <c r="AWX1" s="15"/>
      <c r="AWY1" s="15"/>
      <c r="AWZ1" s="15"/>
      <c r="AXA1" s="15"/>
      <c r="AXB1" s="15"/>
      <c r="AXC1" s="15"/>
      <c r="AXD1" s="15"/>
      <c r="AXE1" s="15"/>
      <c r="AXF1" s="15"/>
      <c r="AXG1" s="15"/>
      <c r="AXH1" s="15"/>
      <c r="AXI1" s="15"/>
      <c r="AXJ1" s="15"/>
      <c r="AXK1" s="15"/>
      <c r="AXL1" s="15"/>
      <c r="AXM1" s="15"/>
      <c r="AXN1" s="15"/>
      <c r="AXO1" s="15"/>
      <c r="AXP1" s="15"/>
      <c r="AXQ1" s="15"/>
      <c r="AXR1" s="15"/>
      <c r="AXS1" s="15"/>
      <c r="AXT1" s="15"/>
      <c r="AXU1" s="15"/>
      <c r="AXV1" s="15"/>
      <c r="AXW1" s="15"/>
      <c r="AXX1" s="15"/>
      <c r="AXY1" s="15"/>
      <c r="AXZ1" s="15"/>
      <c r="AYA1" s="15"/>
      <c r="AYB1" s="15"/>
      <c r="AYC1" s="15"/>
      <c r="AYD1" s="15"/>
      <c r="AYE1" s="15"/>
      <c r="AYF1" s="15"/>
      <c r="AYG1" s="15"/>
      <c r="AYH1" s="15"/>
      <c r="AYI1" s="15"/>
      <c r="AYJ1" s="15"/>
      <c r="AYK1" s="15"/>
      <c r="AYL1" s="15"/>
      <c r="AYM1" s="15"/>
      <c r="AYN1" s="15"/>
      <c r="AYO1" s="15"/>
      <c r="AYP1" s="15"/>
      <c r="AYQ1" s="15"/>
      <c r="AYR1" s="15"/>
      <c r="AYS1" s="15"/>
      <c r="AYT1" s="15"/>
      <c r="AYU1" s="15"/>
      <c r="AYV1" s="15"/>
      <c r="AYW1" s="15"/>
      <c r="AYX1" s="15"/>
      <c r="AYY1" s="15"/>
      <c r="AYZ1" s="15"/>
      <c r="AZA1" s="15"/>
      <c r="AZB1" s="15"/>
      <c r="AZC1" s="15"/>
      <c r="AZD1" s="15"/>
      <c r="AZE1" s="15"/>
      <c r="AZF1" s="15"/>
      <c r="AZG1" s="15"/>
      <c r="AZH1" s="15"/>
      <c r="AZI1" s="15"/>
      <c r="AZJ1" s="15"/>
      <c r="AZK1" s="15"/>
      <c r="AZL1" s="15"/>
      <c r="AZM1" s="15"/>
      <c r="AZN1" s="15"/>
      <c r="AZO1" s="15"/>
      <c r="AZP1" s="15"/>
      <c r="AZQ1" s="15"/>
      <c r="AZR1" s="15"/>
      <c r="AZS1" s="15"/>
      <c r="AZT1" s="15"/>
      <c r="AZU1" s="15"/>
      <c r="AZV1" s="15"/>
      <c r="AZW1" s="15"/>
      <c r="AZX1" s="15"/>
      <c r="AZY1" s="15"/>
      <c r="AZZ1" s="15"/>
      <c r="BAA1" s="15"/>
      <c r="BAB1" s="15"/>
      <c r="BAC1" s="15"/>
      <c r="BAD1" s="15"/>
      <c r="BAE1" s="15"/>
      <c r="BAF1" s="15"/>
      <c r="BAG1" s="15"/>
      <c r="BAH1" s="15"/>
      <c r="BAI1" s="15"/>
      <c r="BAJ1" s="15"/>
      <c r="BAK1" s="15"/>
      <c r="BAL1" s="15"/>
      <c r="BAM1" s="15"/>
      <c r="BAN1" s="15"/>
      <c r="BAO1" s="15"/>
      <c r="BAP1" s="15"/>
      <c r="BAQ1" s="15"/>
      <c r="BAR1" s="15"/>
      <c r="BAS1" s="15"/>
      <c r="BAT1" s="15"/>
      <c r="BAU1" s="15"/>
      <c r="BAV1" s="15"/>
      <c r="BAW1" s="15"/>
      <c r="BAX1" s="15"/>
      <c r="BAY1" s="15"/>
      <c r="BAZ1" s="15"/>
      <c r="BBA1" s="15"/>
      <c r="BBB1" s="15"/>
      <c r="BBC1" s="15"/>
      <c r="BBD1" s="15"/>
      <c r="BBE1" s="15"/>
      <c r="BBF1" s="15"/>
      <c r="BBG1" s="15"/>
      <c r="BBH1" s="15"/>
      <c r="BBI1" s="15"/>
      <c r="BBJ1" s="15"/>
      <c r="BBK1" s="15"/>
      <c r="BBL1" s="15"/>
      <c r="BBM1" s="15"/>
      <c r="BBN1" s="15"/>
      <c r="BBO1" s="15"/>
      <c r="BBP1" s="15"/>
      <c r="BBQ1" s="15"/>
      <c r="BBR1" s="15"/>
      <c r="BBS1" s="15"/>
      <c r="BBT1" s="15"/>
      <c r="BBU1" s="15"/>
      <c r="BBV1" s="15"/>
      <c r="BBW1" s="15"/>
      <c r="BBX1" s="15"/>
      <c r="BBY1" s="15"/>
      <c r="BBZ1" s="15"/>
      <c r="BCA1" s="15"/>
      <c r="BCB1" s="15"/>
      <c r="BCC1" s="15"/>
      <c r="BCD1" s="15"/>
      <c r="BCE1" s="15"/>
      <c r="BCF1" s="15"/>
      <c r="BCG1" s="15"/>
      <c r="BCH1" s="15"/>
      <c r="BCI1" s="15"/>
      <c r="BCJ1" s="15"/>
      <c r="BCK1" s="15"/>
      <c r="BCL1" s="15"/>
      <c r="BCM1" s="15"/>
      <c r="BCN1" s="15"/>
      <c r="BCO1" s="15"/>
      <c r="BCP1" s="15"/>
      <c r="BCQ1" s="15"/>
      <c r="BCR1" s="15"/>
      <c r="BCS1" s="15"/>
      <c r="BCT1" s="15"/>
      <c r="BCU1" s="15"/>
      <c r="BCV1" s="15"/>
      <c r="BCW1" s="15"/>
      <c r="BCX1" s="15"/>
      <c r="BCY1" s="15"/>
      <c r="BCZ1" s="15"/>
      <c r="BDA1" s="15"/>
      <c r="BDB1" s="15"/>
      <c r="BDC1" s="15"/>
      <c r="BDD1" s="15"/>
      <c r="BDE1" s="15"/>
      <c r="BDF1" s="15"/>
      <c r="BDG1" s="15"/>
      <c r="BDH1" s="15"/>
      <c r="BDI1" s="15"/>
      <c r="BDJ1" s="15"/>
      <c r="BDK1" s="15"/>
      <c r="BDL1" s="15"/>
      <c r="BDM1" s="15"/>
      <c r="BDN1" s="15"/>
      <c r="BDO1" s="15"/>
      <c r="BDP1" s="15"/>
      <c r="BDQ1" s="15"/>
      <c r="BDR1" s="15"/>
      <c r="BDS1" s="15"/>
      <c r="BDT1" s="15"/>
      <c r="BDU1" s="15"/>
      <c r="BDV1" s="15"/>
      <c r="BDW1" s="15"/>
      <c r="BDX1" s="15"/>
      <c r="BDY1" s="15"/>
      <c r="BDZ1" s="15"/>
      <c r="BEA1" s="15"/>
      <c r="BEB1" s="15"/>
      <c r="BEC1" s="15"/>
      <c r="BED1" s="15"/>
      <c r="BEE1" s="15"/>
      <c r="BEF1" s="15"/>
      <c r="BEG1" s="15"/>
      <c r="BEH1" s="15"/>
      <c r="BEI1" s="15"/>
      <c r="BEJ1" s="15"/>
      <c r="BEK1" s="15"/>
      <c r="BEL1" s="15"/>
      <c r="BEM1" s="15"/>
      <c r="BEN1" s="15"/>
      <c r="BEO1" s="15"/>
      <c r="BEP1" s="15"/>
      <c r="BEQ1" s="15"/>
      <c r="BER1" s="15"/>
      <c r="BES1" s="14" t="s">
        <v>21</v>
      </c>
      <c r="BET1" s="14" t="s">
        <v>22</v>
      </c>
      <c r="BEU1" s="14" t="s">
        <v>23</v>
      </c>
      <c r="BEV1" s="15" t="s">
        <v>24</v>
      </c>
      <c r="BEW1" s="14" t="s">
        <v>25</v>
      </c>
      <c r="BEX1" s="15" t="s">
        <v>26</v>
      </c>
      <c r="BEY1" s="15"/>
      <c r="BEZ1" s="15"/>
      <c r="BFA1" s="15"/>
      <c r="BFB1" s="15"/>
      <c r="BFC1" s="15"/>
      <c r="BFD1" s="15"/>
      <c r="BFE1" s="15"/>
      <c r="BFF1" s="15"/>
      <c r="BFG1" s="15"/>
      <c r="BFH1" s="15"/>
      <c r="BFI1" s="15"/>
      <c r="BFJ1" s="15"/>
      <c r="BFK1" s="15"/>
      <c r="BFL1" s="15"/>
      <c r="BFM1" s="15"/>
      <c r="BFN1" s="15"/>
      <c r="BFO1" s="15"/>
      <c r="BFP1" s="15"/>
      <c r="BFQ1" s="15"/>
      <c r="BFR1" s="15"/>
      <c r="BFS1" s="15"/>
      <c r="BFT1" s="15"/>
      <c r="BFU1" s="15"/>
      <c r="BFV1" s="15"/>
      <c r="BFW1" s="15"/>
      <c r="BFX1" s="15"/>
      <c r="BFY1" s="15"/>
      <c r="BFZ1" s="15"/>
      <c r="BGA1" s="15"/>
      <c r="BGB1" s="15"/>
      <c r="BGC1" s="15"/>
      <c r="BGD1" s="15"/>
      <c r="BGE1" s="15"/>
      <c r="BGF1" s="15"/>
      <c r="BGG1" s="15"/>
      <c r="BGH1" s="15"/>
      <c r="BGI1" s="15"/>
      <c r="BGJ1" s="15"/>
      <c r="BGK1" s="15"/>
      <c r="BGL1" s="15"/>
      <c r="BGM1" s="15"/>
      <c r="BGN1" s="15"/>
      <c r="BGO1" s="15"/>
      <c r="BGP1" s="15"/>
      <c r="BGQ1" s="15"/>
      <c r="BGR1" s="15"/>
      <c r="BGS1" s="15"/>
      <c r="BGT1" s="15"/>
      <c r="BGU1" s="15"/>
      <c r="BGV1" s="15"/>
      <c r="BGW1" s="15"/>
      <c r="BGX1" s="15"/>
      <c r="BGY1" s="15"/>
      <c r="BGZ1" s="15"/>
      <c r="BHA1" s="15"/>
      <c r="BHB1" s="15"/>
      <c r="BHC1" s="15"/>
      <c r="BHD1" s="15"/>
      <c r="BHE1" s="15"/>
      <c r="BHF1" s="15"/>
      <c r="BHG1" s="15"/>
      <c r="BHH1" s="15"/>
      <c r="BHI1" s="15"/>
      <c r="BHJ1" s="15"/>
      <c r="BHK1" s="15"/>
      <c r="BHL1" s="15"/>
      <c r="BHM1" s="15"/>
      <c r="BHN1" s="15"/>
      <c r="BHO1" s="15"/>
      <c r="BHP1" s="15"/>
      <c r="BHQ1" s="15"/>
      <c r="BHR1" s="15"/>
      <c r="BHS1" s="15"/>
      <c r="BHT1" s="15"/>
      <c r="BHU1" s="15"/>
      <c r="BHV1" s="15"/>
      <c r="BHW1" s="15"/>
      <c r="BHX1" s="15"/>
      <c r="BHY1" s="15"/>
      <c r="BHZ1" s="15"/>
      <c r="BIA1" s="15"/>
      <c r="BIB1" s="15"/>
      <c r="BIC1" s="15"/>
      <c r="BID1" s="15"/>
      <c r="BIE1" s="15"/>
      <c r="BIF1" s="15"/>
      <c r="BIG1" s="15"/>
      <c r="BIH1" s="15"/>
      <c r="BII1" s="15"/>
      <c r="BIJ1" s="15"/>
      <c r="BIK1" s="15"/>
      <c r="BIL1" s="15"/>
      <c r="BIM1" s="15"/>
      <c r="BIN1" s="15"/>
      <c r="BIO1" s="15"/>
      <c r="BIP1" s="15"/>
      <c r="BIQ1" s="15"/>
      <c r="BIR1" s="15"/>
      <c r="BIS1" s="15"/>
      <c r="BIT1" s="15"/>
      <c r="BIU1" s="15"/>
      <c r="BIV1" s="15"/>
      <c r="BIW1" s="15"/>
      <c r="BIX1" s="15"/>
      <c r="BIY1" s="15"/>
      <c r="BIZ1" s="15"/>
      <c r="BJA1" s="15"/>
      <c r="BJB1" s="15"/>
      <c r="BJC1" s="15"/>
      <c r="BJD1" s="15"/>
      <c r="BJE1" s="15"/>
      <c r="BJF1" s="15"/>
      <c r="BJG1" s="15"/>
      <c r="BJH1" s="15"/>
      <c r="BJI1" s="15"/>
      <c r="BJJ1" s="15"/>
      <c r="BJK1" s="15"/>
      <c r="BJL1" s="15"/>
      <c r="BJM1" s="15"/>
      <c r="BJN1" s="15"/>
      <c r="BJO1" s="15"/>
      <c r="BJP1" s="15"/>
      <c r="BJQ1" s="15"/>
      <c r="BJR1" s="15"/>
      <c r="BJS1" s="15"/>
      <c r="BJT1" s="15"/>
      <c r="BJU1" s="15"/>
      <c r="BJV1" s="15"/>
      <c r="BJW1" s="15"/>
      <c r="BJX1" s="15"/>
      <c r="BJY1" s="15"/>
      <c r="BJZ1" s="15"/>
      <c r="BKA1" s="15"/>
      <c r="BKB1" s="15"/>
      <c r="BKC1" s="15"/>
      <c r="BKD1" s="15"/>
      <c r="BKE1" s="15"/>
      <c r="BKF1" s="15"/>
      <c r="BKG1" s="15"/>
      <c r="BKH1" s="15"/>
      <c r="BKI1" s="15"/>
      <c r="BKJ1" s="15"/>
      <c r="BKK1" s="15"/>
      <c r="BKL1" s="15"/>
      <c r="BKM1" s="15"/>
      <c r="BKN1" s="15"/>
      <c r="BKO1" s="15"/>
      <c r="BKP1" s="15"/>
      <c r="BKQ1" s="15"/>
      <c r="BKR1" s="15"/>
      <c r="BKS1" s="15"/>
      <c r="BKT1" s="15"/>
      <c r="BKU1" s="15"/>
      <c r="BKV1" s="15"/>
      <c r="BKW1" s="15"/>
      <c r="BKX1" s="15"/>
      <c r="BKY1" s="15"/>
      <c r="BKZ1" s="15"/>
      <c r="BLA1" s="15"/>
      <c r="BLB1" s="15"/>
      <c r="BLC1" s="15"/>
      <c r="BLD1" s="15"/>
      <c r="BLE1" s="15"/>
      <c r="BLF1" s="15"/>
      <c r="BLG1" s="15"/>
      <c r="BLH1" s="15"/>
      <c r="BLI1" s="15"/>
      <c r="BLJ1" s="15"/>
      <c r="BLK1" s="15"/>
      <c r="BLL1" s="15"/>
      <c r="BLM1" s="15"/>
      <c r="BLN1" s="15"/>
      <c r="BLO1" s="15"/>
      <c r="BLP1" s="15"/>
      <c r="BLQ1" s="15"/>
      <c r="BLR1" s="15"/>
      <c r="BLS1" s="15"/>
      <c r="BLT1" s="15"/>
      <c r="BLU1" s="15"/>
      <c r="BLV1" s="15"/>
      <c r="BLW1" s="15"/>
      <c r="BLX1" s="15"/>
      <c r="BLY1" s="15"/>
      <c r="BLZ1" s="15"/>
      <c r="BMA1" s="15"/>
      <c r="BMB1" s="15"/>
      <c r="BMC1" s="15"/>
      <c r="BMD1" s="15"/>
      <c r="BME1" s="15"/>
      <c r="BMF1" s="15"/>
      <c r="BMG1" s="15"/>
      <c r="BMH1" s="15"/>
      <c r="BMI1" s="15"/>
      <c r="BMJ1" s="15"/>
      <c r="BMK1" s="15"/>
      <c r="BML1" s="15"/>
      <c r="BMM1" s="15"/>
      <c r="BMN1" s="15"/>
      <c r="BMO1" s="15"/>
      <c r="BMP1" s="15"/>
      <c r="BMQ1" s="15"/>
      <c r="BMR1" s="15"/>
      <c r="BMS1" s="15"/>
      <c r="BMT1" s="15"/>
      <c r="BMU1" s="15"/>
      <c r="BMV1" s="15"/>
      <c r="BMW1" s="15"/>
      <c r="BMX1" s="15"/>
      <c r="BMY1" s="15"/>
      <c r="BMZ1" s="15"/>
      <c r="BNA1" s="15"/>
      <c r="BNB1" s="15"/>
      <c r="BNC1" s="15"/>
      <c r="BND1" s="15"/>
      <c r="BNE1" s="15"/>
      <c r="BNF1" s="15"/>
      <c r="BNG1" s="15"/>
      <c r="BNH1" s="15"/>
      <c r="BNI1" s="15"/>
      <c r="BNJ1" s="15"/>
      <c r="BNK1" s="15"/>
      <c r="BNL1" s="15"/>
      <c r="BNM1" s="15"/>
      <c r="BNN1" s="15"/>
      <c r="BNO1" s="15"/>
      <c r="BNP1" s="15"/>
      <c r="BNQ1" s="15"/>
      <c r="BNR1" s="15"/>
      <c r="BNS1" s="15"/>
      <c r="BNT1" s="15"/>
      <c r="BNU1" s="15"/>
      <c r="BNV1" s="15"/>
      <c r="BNW1" s="15"/>
      <c r="BNX1" s="15"/>
      <c r="BNY1" s="15"/>
      <c r="BNZ1" s="15"/>
      <c r="BOA1" s="15"/>
      <c r="BOB1" s="15"/>
      <c r="BOC1" s="15"/>
      <c r="BOD1" s="15"/>
      <c r="BOE1" s="15"/>
      <c r="BOF1" s="15"/>
      <c r="BOG1" s="15"/>
      <c r="BOH1" s="15"/>
      <c r="BOI1" s="15"/>
      <c r="BOJ1" s="15"/>
      <c r="BOK1" s="15"/>
      <c r="BOL1" s="15"/>
      <c r="BOM1" s="15"/>
      <c r="BON1" s="15"/>
      <c r="BOO1" s="15"/>
      <c r="BOP1" s="15"/>
      <c r="BOQ1" s="15"/>
      <c r="BOR1" s="15"/>
      <c r="BOS1" s="15"/>
      <c r="BOT1" s="15"/>
      <c r="BOU1" s="15"/>
      <c r="BOV1" s="15"/>
      <c r="BOW1" s="15"/>
      <c r="BOX1" s="15"/>
      <c r="BOY1" s="15"/>
      <c r="BOZ1" s="15"/>
      <c r="BPA1" s="15"/>
      <c r="BPB1" s="15"/>
      <c r="BPC1" s="15"/>
      <c r="BPD1" s="15"/>
      <c r="BPE1" s="15"/>
      <c r="BPF1" s="15"/>
      <c r="BPG1" s="15"/>
      <c r="BPH1" s="15"/>
      <c r="BPI1" s="15"/>
      <c r="BPJ1" s="15"/>
      <c r="BPK1" s="15"/>
      <c r="BPL1" s="15"/>
      <c r="BPM1" s="15"/>
      <c r="BPN1" s="15"/>
      <c r="BPO1" s="15"/>
      <c r="BPP1" s="15"/>
      <c r="BPQ1" s="15"/>
      <c r="BPR1" s="15"/>
      <c r="BPS1" s="15"/>
      <c r="BPT1" s="15"/>
      <c r="BPU1" s="15"/>
      <c r="BPV1" s="15"/>
      <c r="BPW1" s="15"/>
      <c r="BPX1" s="15"/>
      <c r="BPY1" s="15"/>
      <c r="BPZ1" s="15"/>
      <c r="BQA1" s="15"/>
      <c r="BQB1" s="15"/>
      <c r="BQC1" s="15"/>
      <c r="BQD1" s="15"/>
      <c r="BQE1" s="15"/>
      <c r="BQF1" s="15"/>
      <c r="BQG1" s="15"/>
      <c r="BQH1" s="15"/>
      <c r="BQI1" s="15"/>
      <c r="BQJ1" s="15"/>
      <c r="BQK1" s="15"/>
      <c r="BQL1" s="15"/>
      <c r="BQM1" s="15"/>
      <c r="BQN1" s="15"/>
      <c r="BQO1" s="15"/>
      <c r="BQP1" s="15"/>
      <c r="BQQ1" s="15"/>
      <c r="BQR1" s="15"/>
      <c r="BQS1" s="15"/>
      <c r="BQT1" s="15"/>
      <c r="BQU1" s="15"/>
      <c r="BQV1" s="15"/>
      <c r="BQW1" s="15"/>
      <c r="BQX1" s="15"/>
      <c r="BQY1" s="15"/>
      <c r="BQZ1" s="15"/>
      <c r="BRA1" s="15"/>
      <c r="BRB1" s="15"/>
      <c r="BRC1" s="15"/>
      <c r="BRD1" s="15"/>
      <c r="BRE1" s="15"/>
      <c r="BRF1" s="15"/>
      <c r="BRG1" s="15"/>
      <c r="BRH1" s="15"/>
      <c r="BRI1" s="15"/>
      <c r="BRJ1" s="15"/>
      <c r="BRK1" s="15"/>
      <c r="BRL1" s="15"/>
      <c r="BRM1" s="15"/>
      <c r="BRN1" s="15"/>
      <c r="BRO1" s="15"/>
      <c r="BRP1" s="15"/>
      <c r="BRQ1" s="15"/>
      <c r="BRR1" s="15"/>
      <c r="BRS1" s="15"/>
      <c r="BRT1" s="15"/>
      <c r="BRU1" s="15"/>
      <c r="BRV1" s="15"/>
      <c r="BRW1" s="15"/>
      <c r="BRX1" s="15"/>
      <c r="BRY1" s="15"/>
      <c r="BRZ1" s="15"/>
      <c r="BSA1" s="15"/>
      <c r="BSB1" s="15"/>
      <c r="BSC1" s="15"/>
      <c r="BSD1" s="15"/>
      <c r="BSE1" s="15"/>
      <c r="BSF1" s="15"/>
      <c r="BSG1" s="15"/>
      <c r="BSH1" s="15"/>
      <c r="BSI1" s="15"/>
      <c r="BSJ1" s="15"/>
      <c r="BSK1" s="15"/>
      <c r="BSL1" s="15"/>
      <c r="BSM1" s="15"/>
      <c r="BSN1" s="15"/>
      <c r="BSO1" s="15"/>
      <c r="BSP1" s="15"/>
      <c r="BSQ1" s="15"/>
      <c r="BSR1" s="15"/>
      <c r="BSS1" s="15"/>
      <c r="BST1" s="15"/>
      <c r="BSU1" s="15"/>
      <c r="BSV1" s="15"/>
      <c r="BSW1" s="15"/>
      <c r="BSX1" s="15"/>
      <c r="BSY1" s="15"/>
      <c r="BSZ1" s="15"/>
      <c r="BTA1" s="15"/>
      <c r="BTB1" s="15"/>
      <c r="BTC1" s="15"/>
      <c r="BTD1" s="15"/>
      <c r="BTE1" s="15"/>
      <c r="BTF1" s="15"/>
      <c r="BTG1" s="15"/>
      <c r="BTH1" s="15"/>
      <c r="BTI1" s="15"/>
      <c r="BTJ1" s="15"/>
      <c r="BTK1" s="15"/>
      <c r="BTL1" s="15"/>
      <c r="BTM1" s="15"/>
      <c r="BTN1" s="15"/>
      <c r="BTO1" s="15"/>
      <c r="BTP1" s="15"/>
      <c r="BTQ1" s="15"/>
      <c r="BTR1" s="15"/>
      <c r="BTS1" s="15"/>
      <c r="BTT1" s="15"/>
      <c r="BTU1" s="15"/>
      <c r="BTV1" s="15"/>
      <c r="BTW1" s="15"/>
      <c r="BTX1" s="15"/>
      <c r="BTY1" s="15"/>
      <c r="BTZ1" s="15"/>
      <c r="BUA1" s="15"/>
      <c r="BUB1" s="15"/>
      <c r="BUC1" s="15"/>
      <c r="BUD1" s="15"/>
      <c r="BUE1" s="15"/>
      <c r="BUF1" s="15"/>
      <c r="BUG1" s="15"/>
      <c r="BUH1" s="15"/>
      <c r="BUI1" s="15"/>
      <c r="BUJ1" s="15"/>
      <c r="BUK1" s="15"/>
      <c r="BUL1" s="15"/>
      <c r="BUM1" s="15"/>
      <c r="BUN1" s="15"/>
      <c r="BUO1" s="15"/>
      <c r="BUP1" s="15"/>
      <c r="BUQ1" s="15"/>
      <c r="BUR1" s="15"/>
      <c r="BUS1" s="15"/>
      <c r="BUT1" s="15"/>
      <c r="BUU1" s="15"/>
      <c r="BUV1" s="15"/>
      <c r="BUW1" s="15"/>
      <c r="BUX1" s="15"/>
      <c r="BUY1" s="15"/>
      <c r="BUZ1" s="15"/>
      <c r="BVA1" s="15"/>
      <c r="BVB1" s="15"/>
      <c r="BVC1" s="15"/>
      <c r="BVD1" s="15"/>
      <c r="BVE1" s="15"/>
      <c r="BVF1" s="15"/>
      <c r="BVG1" s="15"/>
      <c r="BVH1" s="15"/>
      <c r="BVI1" s="15"/>
      <c r="BVJ1" s="15"/>
      <c r="BVK1" s="15"/>
      <c r="BVL1" s="15"/>
      <c r="BVM1" s="15"/>
      <c r="BVN1" s="15"/>
      <c r="BVO1" s="15"/>
      <c r="BVP1" s="15"/>
      <c r="BVQ1" s="15"/>
      <c r="BVR1" s="15"/>
      <c r="BVS1" s="15"/>
      <c r="BVT1" s="15"/>
      <c r="BVU1" s="15"/>
      <c r="BVV1" s="15"/>
      <c r="BVW1" s="15"/>
      <c r="BVX1" s="15"/>
      <c r="BVY1" s="15"/>
      <c r="BVZ1" s="15"/>
      <c r="BWA1" s="15"/>
      <c r="BWB1" s="15"/>
      <c r="BWC1" s="15"/>
      <c r="BWD1" s="15"/>
      <c r="BWE1" s="15"/>
      <c r="BWF1" s="15"/>
      <c r="BWG1" s="15"/>
      <c r="BWH1" s="15"/>
      <c r="BWI1" s="15"/>
      <c r="BWJ1" s="15"/>
      <c r="BWK1" s="15"/>
      <c r="BWL1" s="15"/>
      <c r="BWM1" s="15"/>
      <c r="BWN1" s="15"/>
      <c r="BWO1" s="15"/>
      <c r="BWP1" s="15"/>
      <c r="BWQ1" s="15"/>
      <c r="BWR1" s="15"/>
      <c r="BWS1" s="15"/>
      <c r="BWT1" s="15"/>
      <c r="BWU1" s="15"/>
      <c r="BWV1" s="15"/>
      <c r="BWW1" s="15"/>
      <c r="BWX1" s="15"/>
      <c r="BWY1" s="15"/>
      <c r="BWZ1" s="15"/>
      <c r="BXA1" s="15"/>
      <c r="BXB1" s="15"/>
      <c r="BXC1" s="15"/>
      <c r="BXD1" s="15"/>
      <c r="BXE1" s="15"/>
      <c r="BXF1" s="15"/>
      <c r="BXG1" s="15"/>
      <c r="BXH1" s="15"/>
      <c r="BXI1" s="15"/>
      <c r="BXJ1" s="15"/>
      <c r="BXK1" s="15"/>
      <c r="BXL1" s="15"/>
      <c r="BXM1" s="15"/>
      <c r="BXN1" s="15"/>
      <c r="BXO1" s="15"/>
      <c r="BXP1" s="15"/>
      <c r="BXQ1" s="15"/>
      <c r="BXR1" s="15"/>
      <c r="BXS1" s="15"/>
      <c r="BXT1" s="15"/>
      <c r="BXU1" s="15"/>
      <c r="BXV1" s="15"/>
      <c r="BXW1" s="15"/>
      <c r="BXX1" s="15"/>
      <c r="BXY1" s="15"/>
      <c r="BXZ1" s="15"/>
      <c r="BYA1" s="15"/>
      <c r="BYB1" s="15"/>
      <c r="BYC1" s="15"/>
      <c r="BYD1" s="15"/>
      <c r="BYE1" s="15"/>
      <c r="BYF1" s="15"/>
      <c r="BYG1" s="15"/>
      <c r="BYH1" s="15"/>
      <c r="BYI1" s="15"/>
      <c r="BYJ1" s="15"/>
      <c r="BYK1" s="15"/>
      <c r="BYL1" s="15"/>
      <c r="BYM1" s="15"/>
      <c r="BYN1" s="15"/>
      <c r="BYO1" s="15"/>
      <c r="BYP1" s="15"/>
      <c r="BYQ1" s="15"/>
      <c r="BYR1" s="15"/>
      <c r="BYS1" s="15"/>
      <c r="BYT1" s="15"/>
      <c r="BYU1" s="15"/>
      <c r="BYV1" s="15"/>
      <c r="BYW1" s="15"/>
      <c r="BYX1" s="15"/>
      <c r="BYY1" s="15"/>
      <c r="BYZ1" s="15"/>
      <c r="BZA1" s="15"/>
      <c r="BZB1" s="15"/>
      <c r="BZC1" s="15"/>
      <c r="BZD1" s="15"/>
      <c r="BZE1" s="15"/>
      <c r="BZF1" s="15"/>
      <c r="BZG1" s="15"/>
      <c r="BZH1" s="15"/>
      <c r="BZI1" s="15"/>
      <c r="BZJ1" s="15"/>
      <c r="BZK1" s="15"/>
      <c r="BZL1" s="15"/>
      <c r="BZM1" s="15"/>
      <c r="BZN1" s="15"/>
      <c r="BZO1" s="15"/>
      <c r="BZP1" s="15"/>
      <c r="BZQ1" s="15"/>
      <c r="BZR1" s="15"/>
      <c r="BZS1" s="15"/>
      <c r="BZT1" s="15"/>
      <c r="BZU1" s="15"/>
      <c r="BZV1" s="15"/>
      <c r="BZW1" s="15"/>
      <c r="BZX1" s="15"/>
      <c r="BZY1" s="15"/>
      <c r="BZZ1" s="15"/>
      <c r="CAA1" s="15"/>
      <c r="CAB1" s="15"/>
      <c r="CAC1" s="15"/>
      <c r="CAD1" s="15"/>
      <c r="CAE1" s="15"/>
      <c r="CAF1" s="15"/>
      <c r="CAG1" s="15"/>
      <c r="CAH1" s="15"/>
      <c r="CAI1" s="15"/>
      <c r="CAJ1" s="15"/>
      <c r="CAK1" s="15"/>
      <c r="CAL1" s="15"/>
      <c r="CAM1" s="15"/>
      <c r="CAN1" s="15"/>
      <c r="CAO1" s="15"/>
      <c r="CAP1" s="15"/>
      <c r="CAQ1" s="15"/>
      <c r="CAR1" s="15"/>
      <c r="CAS1" s="15"/>
      <c r="CAT1" s="15"/>
      <c r="CAU1" s="15"/>
      <c r="CAV1" s="15"/>
      <c r="CAW1" s="15"/>
      <c r="CAX1" s="15"/>
      <c r="CAY1" s="15"/>
      <c r="CAZ1" s="15"/>
      <c r="CBA1" s="15"/>
      <c r="CBB1" s="15"/>
      <c r="CBC1" s="15"/>
      <c r="CBD1" s="15"/>
      <c r="CBE1" s="15"/>
      <c r="CBF1" s="15"/>
      <c r="CBG1" s="15"/>
      <c r="CBH1" s="15"/>
      <c r="CBI1" s="15"/>
      <c r="CBJ1" s="15"/>
      <c r="CBK1" s="15"/>
      <c r="CBL1" s="15"/>
      <c r="CBM1" s="15"/>
      <c r="CBN1" s="15"/>
      <c r="CBO1" s="15"/>
      <c r="CBP1" s="15"/>
      <c r="CBQ1" s="15"/>
      <c r="CBR1" s="15"/>
      <c r="CBS1" s="15"/>
      <c r="CBT1" s="15"/>
      <c r="CBU1" s="15"/>
      <c r="CBV1" s="15"/>
      <c r="CBW1" s="15"/>
      <c r="CBX1" s="15"/>
      <c r="CBY1" s="15"/>
      <c r="CBZ1" s="15"/>
      <c r="CCA1" s="15"/>
      <c r="CCB1" s="15"/>
      <c r="CCC1" s="15"/>
    </row>
    <row r="2" spans="1:2109" x14ac:dyDescent="0.35">
      <c r="BIO2" s="17" t="s">
        <v>27</v>
      </c>
      <c r="BIP2" s="20">
        <f>dashboard!$Y$7</f>
        <v>288</v>
      </c>
      <c r="BIQ2" s="17">
        <v>250</v>
      </c>
      <c r="BIR2" s="17">
        <v>350</v>
      </c>
      <c r="BIS2" s="17">
        <f>VALUE(BIP2)</f>
        <v>288</v>
      </c>
      <c r="BIT2" s="17">
        <f>IF(BIS2&gt;=BIR2,1,0)</f>
        <v>0</v>
      </c>
      <c r="BIU2" s="17">
        <f>IF(AND(BIS2&gt;BIQ2,BIS2&lt;BIR2),1,0)</f>
        <v>1</v>
      </c>
      <c r="BIV2" s="17">
        <f>IF(BIS2&lt;=BIQ2,1,0)</f>
        <v>0</v>
      </c>
      <c r="BIW2" s="17" t="s">
        <v>28</v>
      </c>
      <c r="BIX2" s="17">
        <v>0</v>
      </c>
      <c r="BIY2" s="17">
        <v>2500134</v>
      </c>
      <c r="BIZ2" s="17">
        <v>8421504</v>
      </c>
      <c r="BJA2" s="17">
        <v>0</v>
      </c>
      <c r="BJB2" s="17">
        <v>16777215</v>
      </c>
      <c r="BJC2" s="17">
        <v>5263615</v>
      </c>
      <c r="BJD2" s="17">
        <v>10092543</v>
      </c>
      <c r="BJE2" s="17">
        <v>10079232</v>
      </c>
      <c r="BJF2" s="17" t="s">
        <v>29</v>
      </c>
      <c r="BJG2" s="17" t="str">
        <f ca="1">SUBSTITUTE(MID(_xlfn.FORMULATEXT(BJJ2),2,FIND("!",_xlfn.FORMULATEXT(BJJ2),1)-2), "'","")</f>
        <v>dashboard</v>
      </c>
      <c r="BJH2" s="17">
        <f ca="1">_xlfn.SHEET( dashboard!$NTP$1000000)</f>
        <v>2</v>
      </c>
      <c r="BJJ2" s="17">
        <f>dashboard!$NTP$1000000</f>
        <v>0</v>
      </c>
      <c r="BJK2" s="17">
        <v>0</v>
      </c>
      <c r="BJL2" s="17">
        <v>550</v>
      </c>
    </row>
    <row r="3" spans="1:2109" x14ac:dyDescent="0.35">
      <c r="BIO3" s="17" t="s">
        <v>30</v>
      </c>
      <c r="BIP3" s="20">
        <f>dashboard!$Y$8</f>
        <v>554</v>
      </c>
      <c r="BIQ3" s="17">
        <v>250</v>
      </c>
      <c r="BIR3" s="17">
        <v>350</v>
      </c>
      <c r="BIS3" s="17">
        <f>VALUE(BIP3)</f>
        <v>554</v>
      </c>
      <c r="BIT3" s="17">
        <f>IF(BIS3&gt;=BIR3,1,0)</f>
        <v>1</v>
      </c>
      <c r="BIU3" s="17">
        <f>IF(AND(BIS3&gt;BIQ3,BIS3&lt;BIR3),1,0)</f>
        <v>0</v>
      </c>
      <c r="BIV3" s="17">
        <f>IF(BIS3&lt;=BIQ3,1,0)</f>
        <v>0</v>
      </c>
      <c r="BIW3" s="17" t="s">
        <v>28</v>
      </c>
      <c r="BIX3" s="17">
        <v>0</v>
      </c>
      <c r="BIY3" s="17">
        <v>2500134</v>
      </c>
      <c r="BIZ3" s="17">
        <v>16777215</v>
      </c>
      <c r="BJA3" s="17">
        <v>0</v>
      </c>
      <c r="BJB3" s="17">
        <v>16777215</v>
      </c>
      <c r="BJC3" s="17">
        <v>5263615</v>
      </c>
      <c r="BJD3" s="17">
        <v>10092543</v>
      </c>
      <c r="BJE3" s="17">
        <v>10079232</v>
      </c>
      <c r="BJF3" s="17" t="s">
        <v>29</v>
      </c>
      <c r="BJG3" s="17" t="str">
        <f ca="1">SUBSTITUTE(MID(_xlfn.FORMULATEXT(BJJ3),2,FIND("!",_xlfn.FORMULATEXT(BJJ3),1)-2), "'","")</f>
        <v>dashboard</v>
      </c>
      <c r="BJH3" s="17">
        <f ca="1">_xlfn.SHEET( dashboard!$NTP$1000000)</f>
        <v>2</v>
      </c>
      <c r="BJJ3" s="17">
        <f>dashboard!$NTP$1000000</f>
        <v>0</v>
      </c>
      <c r="BJK3" s="17">
        <v>0</v>
      </c>
      <c r="BJL3" s="17">
        <v>600</v>
      </c>
    </row>
    <row r="4" spans="1:2109" x14ac:dyDescent="0.35">
      <c r="BIO4" s="17" t="s">
        <v>32</v>
      </c>
      <c r="BIP4" s="20">
        <f>dashboard!$Y$9</f>
        <v>148</v>
      </c>
      <c r="BIQ4" s="17">
        <v>250</v>
      </c>
      <c r="BIR4" s="17">
        <v>350</v>
      </c>
      <c r="BIS4" s="17">
        <f>VALUE(BIP4)</f>
        <v>148</v>
      </c>
      <c r="BIT4" s="17">
        <f>IF(BIS4&gt;=BIR4,1,0)</f>
        <v>0</v>
      </c>
      <c r="BIU4" s="17">
        <f>IF(AND(BIS4&gt;BIQ4,BIS4&lt;BIR4),1,0)</f>
        <v>0</v>
      </c>
      <c r="BIV4" s="17">
        <f>IF(BIS4&lt;=BIQ4,1,0)</f>
        <v>1</v>
      </c>
      <c r="BIW4" s="17" t="s">
        <v>28</v>
      </c>
      <c r="BIX4" s="17">
        <v>0</v>
      </c>
      <c r="BIY4" s="17">
        <v>2500134</v>
      </c>
      <c r="BIZ4" s="17">
        <v>16777215</v>
      </c>
      <c r="BJA4" s="17">
        <v>0</v>
      </c>
      <c r="BJB4" s="17">
        <v>16777215</v>
      </c>
      <c r="BJC4" s="17">
        <v>5263615</v>
      </c>
      <c r="BJD4" s="17">
        <v>10092543</v>
      </c>
      <c r="BJE4" s="17">
        <v>10079232</v>
      </c>
      <c r="BJF4" s="17" t="s">
        <v>29</v>
      </c>
      <c r="BJG4" s="17" t="str">
        <f ca="1">SUBSTITUTE(MID(_xlfn.FORMULATEXT(BJJ4),2,FIND("!",_xlfn.FORMULATEXT(BJJ4),1)-2), "'","")</f>
        <v>dashboard</v>
      </c>
      <c r="BJH4" s="17">
        <f ca="1">_xlfn.SHEET( dashboard!$NTP$1000000)</f>
        <v>2</v>
      </c>
      <c r="BJJ4" s="17">
        <f>dashboard!$NTP$1000000</f>
        <v>0</v>
      </c>
      <c r="BJK4" s="17">
        <v>0</v>
      </c>
      <c r="BJL4" s="17">
        <v>500</v>
      </c>
    </row>
    <row r="5" spans="1:2109" x14ac:dyDescent="0.35">
      <c r="BIO5" s="17" t="s">
        <v>33</v>
      </c>
      <c r="BIP5" s="20">
        <f>dashboard!$Y$10</f>
        <v>515</v>
      </c>
      <c r="BIQ5" s="17">
        <v>250</v>
      </c>
      <c r="BIR5" s="17">
        <v>350</v>
      </c>
      <c r="BIS5" s="17">
        <f>VALUE(BIP5)</f>
        <v>515</v>
      </c>
      <c r="BIT5" s="17">
        <f>IF(BIS5&gt;=BIR5,1,0)</f>
        <v>1</v>
      </c>
      <c r="BIU5" s="17">
        <f>IF(AND(BIS5&gt;BIQ5,BIS5&lt;BIR5),1,0)</f>
        <v>0</v>
      </c>
      <c r="BIV5" s="17">
        <f>IF(BIS5&lt;=BIQ5,1,0)</f>
        <v>0</v>
      </c>
      <c r="BIW5" s="17" t="s">
        <v>28</v>
      </c>
      <c r="BIX5" s="17">
        <v>0</v>
      </c>
      <c r="BIY5" s="17">
        <v>2500134</v>
      </c>
      <c r="BIZ5" s="17">
        <v>16777215</v>
      </c>
      <c r="BJA5" s="17">
        <v>0</v>
      </c>
      <c r="BJB5" s="17">
        <v>16777215</v>
      </c>
      <c r="BJC5" s="17">
        <v>5263615</v>
      </c>
      <c r="BJD5" s="17">
        <v>10092543</v>
      </c>
      <c r="BJE5" s="17">
        <v>10079232</v>
      </c>
      <c r="BJF5" s="17" t="s">
        <v>29</v>
      </c>
      <c r="BJG5" s="17" t="str">
        <f ca="1">SUBSTITUTE(MID(_xlfn.FORMULATEXT(BJJ5),2,FIND("!",_xlfn.FORMULATEXT(BJJ5),1)-2), "'","")</f>
        <v>dashboard</v>
      </c>
      <c r="BJH5" s="17">
        <f ca="1">_xlfn.SHEET( dashboard!$NTP$1000000)</f>
        <v>2</v>
      </c>
      <c r="BJJ5" s="17">
        <f>dashboard!$NTP$1000000</f>
        <v>0</v>
      </c>
      <c r="BJK5" s="17">
        <v>0</v>
      </c>
      <c r="BJL5" s="17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Y18"/>
  <sheetViews>
    <sheetView showGridLines="0" tabSelected="1" topLeftCell="A7" zoomScale="140" zoomScaleNormal="140" workbookViewId="0">
      <selection activeCell="X6" sqref="X6"/>
    </sheetView>
  </sheetViews>
  <sheetFormatPr defaultColWidth="9.1796875" defaultRowHeight="14.5" x14ac:dyDescent="0.35"/>
  <cols>
    <col min="1" max="1" width="2.54296875" style="1" customWidth="1"/>
    <col min="2" max="2" width="10" style="2" customWidth="1"/>
    <col min="3" max="3" width="5.1796875" style="2" bestFit="1" customWidth="1"/>
    <col min="4" max="4" width="4.54296875" style="2" bestFit="1" customWidth="1"/>
    <col min="5" max="5" width="5.26953125" style="2" bestFit="1" customWidth="1"/>
    <col min="6" max="6" width="4.7265625" style="2" bestFit="1" customWidth="1"/>
    <col min="7" max="7" width="5.26953125" style="2" bestFit="1" customWidth="1"/>
    <col min="8" max="9" width="4.54296875" style="2" bestFit="1" customWidth="1"/>
    <col min="10" max="10" width="5.1796875" style="2" customWidth="1"/>
    <col min="11" max="11" width="4.54296875" style="2" bestFit="1" customWidth="1"/>
    <col min="12" max="12" width="4.7265625" style="1" bestFit="1" customWidth="1"/>
    <col min="13" max="13" width="5.26953125" style="1" bestFit="1" customWidth="1"/>
    <col min="14" max="14" width="4.54296875" style="1" bestFit="1" customWidth="1"/>
    <col min="15" max="15" width="6" style="1" bestFit="1" customWidth="1"/>
    <col min="16" max="16" width="4.54296875" style="1" customWidth="1"/>
    <col min="17" max="16384" width="9.1796875" style="1"/>
  </cols>
  <sheetData>
    <row r="2" spans="2:25" ht="6" customHeight="1" x14ac:dyDescent="0.35">
      <c r="L2" s="2"/>
      <c r="M2" s="2"/>
      <c r="N2" s="2"/>
      <c r="O2" s="2"/>
      <c r="P2" s="2"/>
      <c r="Q2" s="2"/>
    </row>
    <row r="3" spans="2:25" ht="4.5" customHeight="1" x14ac:dyDescent="0.35">
      <c r="L3" s="2"/>
      <c r="M3" s="2"/>
      <c r="N3" s="2"/>
      <c r="O3" s="2"/>
      <c r="P3" s="2"/>
      <c r="Q3" s="2"/>
    </row>
    <row r="4" spans="2:25" x14ac:dyDescent="0.35">
      <c r="B4" s="12" t="s">
        <v>5</v>
      </c>
      <c r="C4" s="13" t="s">
        <v>8</v>
      </c>
      <c r="D4" s="13" t="s">
        <v>9</v>
      </c>
      <c r="E4" s="13" t="s">
        <v>10</v>
      </c>
      <c r="F4" s="13" t="s">
        <v>11</v>
      </c>
      <c r="G4" s="13" t="s">
        <v>12</v>
      </c>
      <c r="H4" s="13" t="s">
        <v>13</v>
      </c>
      <c r="I4" s="13" t="s">
        <v>14</v>
      </c>
      <c r="J4" s="13" t="s">
        <v>15</v>
      </c>
      <c r="K4" s="13" t="s">
        <v>16</v>
      </c>
      <c r="L4" s="13" t="s">
        <v>17</v>
      </c>
      <c r="M4" s="13" t="s">
        <v>18</v>
      </c>
      <c r="N4" s="13" t="s">
        <v>19</v>
      </c>
      <c r="O4" s="19" t="s">
        <v>20</v>
      </c>
    </row>
    <row r="5" spans="2:25" ht="15" x14ac:dyDescent="0.4">
      <c r="B5" s="6" t="s">
        <v>1</v>
      </c>
      <c r="C5" s="5">
        <v>369</v>
      </c>
      <c r="D5" s="5">
        <v>209</v>
      </c>
      <c r="E5" s="5">
        <v>389</v>
      </c>
      <c r="F5" s="5">
        <v>430</v>
      </c>
      <c r="G5" s="5">
        <v>200</v>
      </c>
      <c r="H5" s="5">
        <v>503</v>
      </c>
      <c r="I5" s="5">
        <v>514</v>
      </c>
      <c r="J5" s="5">
        <v>506</v>
      </c>
      <c r="K5" s="5">
        <v>288</v>
      </c>
      <c r="L5" s="5">
        <v>581</v>
      </c>
      <c r="M5" s="5">
        <v>253</v>
      </c>
      <c r="N5" s="5">
        <v>594</v>
      </c>
      <c r="O5" s="23">
        <f ca="1">SUM(OFFSET(C5,0,0,1,MATCH($C$11,$C$4:$O$4,0)))</f>
        <v>3408</v>
      </c>
    </row>
    <row r="6" spans="2:25" ht="15" x14ac:dyDescent="0.4">
      <c r="B6" s="6" t="s">
        <v>2</v>
      </c>
      <c r="C6" s="5">
        <v>120</v>
      </c>
      <c r="D6" s="5">
        <v>463</v>
      </c>
      <c r="E6" s="5">
        <v>545</v>
      </c>
      <c r="F6" s="5">
        <v>120</v>
      </c>
      <c r="G6" s="5">
        <v>509</v>
      </c>
      <c r="H6" s="5">
        <v>258</v>
      </c>
      <c r="I6" s="5">
        <v>419</v>
      </c>
      <c r="J6" s="5">
        <v>266</v>
      </c>
      <c r="K6" s="5">
        <v>554</v>
      </c>
      <c r="L6" s="5">
        <v>214</v>
      </c>
      <c r="M6" s="5">
        <v>444</v>
      </c>
      <c r="N6" s="5">
        <v>240</v>
      </c>
      <c r="O6" s="23">
        <f ca="1">SUM(OFFSET(C6,0,0,1,MATCH($C$11,$C$4:$O$4,0)))</f>
        <v>3254</v>
      </c>
      <c r="X6" s="1" t="s">
        <v>31</v>
      </c>
    </row>
    <row r="7" spans="2:25" ht="15" x14ac:dyDescent="0.4">
      <c r="B7" s="6" t="s">
        <v>3</v>
      </c>
      <c r="C7" s="5">
        <v>280</v>
      </c>
      <c r="D7" s="5">
        <v>430</v>
      </c>
      <c r="E7" s="5">
        <v>115</v>
      </c>
      <c r="F7" s="5">
        <v>133</v>
      </c>
      <c r="G7" s="5">
        <v>442</v>
      </c>
      <c r="H7" s="5">
        <v>250</v>
      </c>
      <c r="I7" s="5">
        <v>140</v>
      </c>
      <c r="J7" s="5">
        <v>126</v>
      </c>
      <c r="K7" s="5">
        <v>148</v>
      </c>
      <c r="L7" s="5">
        <v>128</v>
      </c>
      <c r="M7" s="5">
        <v>472</v>
      </c>
      <c r="N7" s="5">
        <v>276</v>
      </c>
      <c r="O7" s="24">
        <f ca="1">SUM(OFFSET(C7,0,0,1,MATCH($C$11,$C$4:$O$4,0)))</f>
        <v>2064</v>
      </c>
      <c r="X7" s="1" t="s">
        <v>1</v>
      </c>
      <c r="Y7" s="22">
        <f>INDEX(C5:N5,1,MATCH($C$11,$C$4:$O$4,0))</f>
        <v>288</v>
      </c>
    </row>
    <row r="8" spans="2:25" ht="15" x14ac:dyDescent="0.4">
      <c r="B8" s="6" t="s">
        <v>4</v>
      </c>
      <c r="C8" s="5">
        <v>311</v>
      </c>
      <c r="D8" s="5">
        <v>116</v>
      </c>
      <c r="E8" s="5">
        <v>480</v>
      </c>
      <c r="F8" s="5">
        <v>448</v>
      </c>
      <c r="G8" s="5">
        <v>330</v>
      </c>
      <c r="H8" s="5">
        <v>406</v>
      </c>
      <c r="I8" s="5">
        <v>487</v>
      </c>
      <c r="J8" s="5">
        <v>588</v>
      </c>
      <c r="K8" s="5">
        <v>515</v>
      </c>
      <c r="L8" s="5">
        <v>372</v>
      </c>
      <c r="M8" s="5">
        <v>303</v>
      </c>
      <c r="N8" s="5">
        <v>362</v>
      </c>
      <c r="O8" s="24">
        <f ca="1">SUM(OFFSET(C8,0,0,1,MATCH($C$11,$C$4:$O$4,0)))</f>
        <v>3681</v>
      </c>
      <c r="X8" s="1" t="s">
        <v>2</v>
      </c>
      <c r="Y8" s="22">
        <f>INDEX(C6:N6,1,MATCH($C$11,$C$4:$O$4,0))</f>
        <v>554</v>
      </c>
    </row>
    <row r="9" spans="2:25" x14ac:dyDescent="0.35">
      <c r="B9" s="10" t="s">
        <v>0</v>
      </c>
      <c r="C9" s="11">
        <f t="shared" ref="C9:O9" si="0">SUM(C5:C8)</f>
        <v>1080</v>
      </c>
      <c r="D9" s="11">
        <f t="shared" si="0"/>
        <v>1218</v>
      </c>
      <c r="E9" s="11">
        <f t="shared" si="0"/>
        <v>1529</v>
      </c>
      <c r="F9" s="11">
        <f t="shared" si="0"/>
        <v>1131</v>
      </c>
      <c r="G9" s="11">
        <f t="shared" si="0"/>
        <v>1481</v>
      </c>
      <c r="H9" s="11">
        <f t="shared" si="0"/>
        <v>1417</v>
      </c>
      <c r="I9" s="11">
        <f t="shared" si="0"/>
        <v>1560</v>
      </c>
      <c r="J9" s="11">
        <f t="shared" si="0"/>
        <v>1486</v>
      </c>
      <c r="K9" s="11">
        <f t="shared" si="0"/>
        <v>1505</v>
      </c>
      <c r="L9" s="11">
        <f t="shared" si="0"/>
        <v>1295</v>
      </c>
      <c r="M9" s="11">
        <f t="shared" si="0"/>
        <v>1472</v>
      </c>
      <c r="N9" s="11">
        <f t="shared" si="0"/>
        <v>1472</v>
      </c>
      <c r="O9" s="18">
        <f t="shared" ca="1" si="0"/>
        <v>12407</v>
      </c>
      <c r="X9" s="1" t="s">
        <v>3</v>
      </c>
      <c r="Y9" s="22">
        <f>INDEX(C7:N7,1,MATCH($C$11,$C$4:$O$4,0))</f>
        <v>148</v>
      </c>
    </row>
    <row r="10" spans="2:25" x14ac:dyDescent="0.35">
      <c r="B10" s="7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X10" s="1" t="s">
        <v>4</v>
      </c>
      <c r="Y10" s="22">
        <f>INDEX(C8:N8,1,MATCH($C$11,$C$4:$O$4,0))</f>
        <v>515</v>
      </c>
    </row>
    <row r="11" spans="2:25" x14ac:dyDescent="0.35">
      <c r="B11" s="25" t="s">
        <v>7</v>
      </c>
      <c r="C11" s="4" t="s">
        <v>16</v>
      </c>
      <c r="D11" s="3"/>
      <c r="E11" s="26" t="s">
        <v>6</v>
      </c>
      <c r="F11" s="26"/>
      <c r="G11" s="26"/>
      <c r="H11" s="26"/>
      <c r="I11" s="3"/>
      <c r="J11" s="3"/>
      <c r="K11" s="3"/>
      <c r="L11" s="3"/>
      <c r="M11" s="3"/>
      <c r="N11" s="3"/>
      <c r="O11" s="3"/>
    </row>
    <row r="12" spans="2:25" x14ac:dyDescent="0.35">
      <c r="B12" s="7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8"/>
    </row>
    <row r="13" spans="2:25" x14ac:dyDescent="0.35">
      <c r="B13" s="9" t="s">
        <v>1</v>
      </c>
      <c r="C13" s="27"/>
      <c r="D13" s="27"/>
      <c r="E13" s="27"/>
      <c r="F13" s="21"/>
      <c r="G13" s="21"/>
      <c r="H13" s="21"/>
      <c r="I13" s="3"/>
      <c r="J13" s="3"/>
      <c r="K13" s="3"/>
      <c r="L13" s="3"/>
      <c r="M13" s="3"/>
      <c r="N13" s="3"/>
      <c r="O13" s="3"/>
      <c r="P13" s="3"/>
      <c r="Q13" s="8"/>
    </row>
    <row r="14" spans="2:25" x14ac:dyDescent="0.35">
      <c r="B14" s="9" t="s">
        <v>2</v>
      </c>
      <c r="C14" s="27"/>
      <c r="D14" s="27"/>
      <c r="E14" s="27"/>
      <c r="F14" s="21"/>
      <c r="G14" s="21"/>
      <c r="H14" s="21"/>
      <c r="I14" s="3"/>
      <c r="J14" s="3"/>
      <c r="K14" s="3"/>
      <c r="L14" s="3"/>
      <c r="M14" s="3"/>
      <c r="N14" s="3"/>
      <c r="O14" s="3"/>
      <c r="P14" s="3"/>
      <c r="Q14" s="8"/>
    </row>
    <row r="15" spans="2:25" x14ac:dyDescent="0.35">
      <c r="B15" s="9" t="s">
        <v>3</v>
      </c>
      <c r="C15" s="27"/>
      <c r="D15" s="27"/>
      <c r="E15" s="27"/>
      <c r="F15" s="21"/>
      <c r="G15" s="21"/>
      <c r="H15" s="21"/>
      <c r="I15" s="3"/>
      <c r="J15" s="3"/>
      <c r="K15" s="3"/>
      <c r="L15" s="3"/>
      <c r="M15" s="3"/>
      <c r="N15" s="3"/>
      <c r="O15" s="3"/>
      <c r="P15" s="3"/>
      <c r="Q15" s="8"/>
    </row>
    <row r="16" spans="2:25" x14ac:dyDescent="0.35">
      <c r="B16" s="9" t="s">
        <v>4</v>
      </c>
      <c r="C16" s="27"/>
      <c r="D16" s="27"/>
      <c r="E16" s="27"/>
      <c r="F16" s="21"/>
      <c r="G16" s="21"/>
      <c r="H16" s="21"/>
      <c r="I16" s="3"/>
      <c r="J16" s="3"/>
      <c r="K16" s="3"/>
      <c r="L16" s="3"/>
      <c r="M16" s="3"/>
      <c r="N16" s="3"/>
      <c r="O16" s="3"/>
      <c r="P16" s="3"/>
      <c r="Q16" s="8"/>
    </row>
    <row r="17" spans="2:17" x14ac:dyDescent="0.35"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8"/>
    </row>
    <row r="18" spans="2:17" x14ac:dyDescent="0.35">
      <c r="B18" s="7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8"/>
    </row>
  </sheetData>
  <mergeCells count="5">
    <mergeCell ref="E11:H11"/>
    <mergeCell ref="C13:E13"/>
    <mergeCell ref="C14:E14"/>
    <mergeCell ref="C15:E15"/>
    <mergeCell ref="C16:E16"/>
  </mergeCells>
  <phoneticPr fontId="11" type="noConversion"/>
  <conditionalFormatting sqref="C4:N4">
    <cfRule type="cellIs" dxfId="1" priority="2" operator="equal">
      <formula>$C$11</formula>
    </cfRule>
  </conditionalFormatting>
  <conditionalFormatting sqref="C9:N9">
    <cfRule type="cellIs" dxfId="0" priority="1" operator="equal">
      <formula>$C$11</formula>
    </cfRule>
  </conditionalFormatting>
  <dataValidations count="1">
    <dataValidation type="list" allowBlank="1" showInputMessage="1" showErrorMessage="1" sqref="C11" xr:uid="{00000000-0002-0000-0000-000000000000}">
      <formula1>$C$4:$N$4</formula1>
    </dataValidation>
  </dataValidations>
  <pageMargins left="0.7" right="0.7" top="0.75" bottom="0.75" header="0.3" footer="0.3"/>
  <pageSetup paperSize="9" orientation="portrait" horizontalDpi="2400" verticalDpi="24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high="1" low="1" negative="1" xr2:uid="{00000000-0003-0000-0000-000000000000}">
          <x14:colorSeries theme="1" tint="0.499984740745262"/>
          <x14:colorNegative rgb="FFFF0000"/>
          <x14:colorAxis rgb="FF000000"/>
          <x14:colorMarkers rgb="FFD00000"/>
          <x14:colorFirst rgb="FFD00000"/>
          <x14:colorLast rgb="FFD00000"/>
          <x14:colorHigh rgb="FF92D050"/>
          <x14:colorLow rgb="FFC00000"/>
          <x14:sparklines>
            <x14:sparkline>
              <xm:f>dashboard!C8:N8</xm:f>
              <xm:sqref>C16</xm:sqref>
            </x14:sparkline>
          </x14:sparklines>
        </x14:sparklineGroup>
        <x14:sparklineGroup lineWeight="1.5" displayEmptyCellsAs="gap" high="1" low="1" negative="1" xr2:uid="{00000000-0003-0000-0000-000001000000}">
          <x14:colorSeries theme="1" tint="0.499984740745262"/>
          <x14:colorNegative rgb="FFFF0000"/>
          <x14:colorAxis rgb="FF000000"/>
          <x14:colorMarkers rgb="FFD00000"/>
          <x14:colorFirst rgb="FFD00000"/>
          <x14:colorLast rgb="FFD00000"/>
          <x14:colorHigh rgb="FF92D050"/>
          <x14:colorLow rgb="FFC00000"/>
          <x14:sparklines>
            <x14:sparkline>
              <xm:f>dashboard!C7:N7</xm:f>
              <xm:sqref>C15</xm:sqref>
            </x14:sparkline>
          </x14:sparklines>
        </x14:sparklineGroup>
        <x14:sparklineGroup lineWeight="1.5" displayEmptyCellsAs="gap" high="1" low="1" negative="1" xr2:uid="{00000000-0003-0000-0000-000002000000}">
          <x14:colorSeries theme="1" tint="0.499984740745262"/>
          <x14:colorNegative rgb="FFFF0000"/>
          <x14:colorAxis rgb="FF000000"/>
          <x14:colorMarkers rgb="FFD00000"/>
          <x14:colorFirst rgb="FFD00000"/>
          <x14:colorLast rgb="FFD00000"/>
          <x14:colorHigh rgb="FF92D050"/>
          <x14:colorLow rgb="FFC00000"/>
          <x14:sparklines>
            <x14:sparkline>
              <xm:f>dashboard!C6:N6</xm:f>
              <xm:sqref>C14</xm:sqref>
            </x14:sparkline>
          </x14:sparklines>
        </x14:sparklineGroup>
        <x14:sparklineGroup lineWeight="1.5" displayEmptyCellsAs="gap" high="1" low="1" negative="1" xr2:uid="{00000000-0003-0000-0000-000003000000}">
          <x14:colorSeries theme="1" tint="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rgb="FFC00000"/>
          <x14:sparklines>
            <x14:sparkline>
              <xm:f>dashboard!C5:N5</xm:f>
              <xm:sqref>C13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Dashboard School</dc:creator>
  <cp:lastModifiedBy>Dilip Bagade, Gautam</cp:lastModifiedBy>
  <cp:lastPrinted>2011-07-15T07:40:43Z</cp:lastPrinted>
  <dcterms:created xsi:type="dcterms:W3CDTF">2011-03-10T14:12:57Z</dcterms:created>
  <dcterms:modified xsi:type="dcterms:W3CDTF">2023-06-14T21:00:03Z</dcterms:modified>
</cp:coreProperties>
</file>