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mart_Sales_Analysis\"/>
    </mc:Choice>
  </mc:AlternateContent>
  <xr:revisionPtr revIDLastSave="0" documentId="8_{31198E3E-0CD3-45D7-8FD1-D3A025F72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ing dependent &amp; dependents " sheetId="2" r:id="rId1"/>
    <sheet name="Sheet1" sheetId="1" r:id="rId2"/>
    <sheet name="Sheet3" sheetId="3" r:id="rId3"/>
  </sheets>
  <definedNames>
    <definedName name="English_Marks">Sheet3!$B$3:$B$12</definedName>
    <definedName name="Maths_Marks">Sheet3!$C$3:$C$12</definedName>
    <definedName name="Science_marks">Sheet3!$D$3:$D$12</definedName>
    <definedName name="Toal_marks">Sheet3!$E$3:$E$12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J16" i="2" l="1"/>
  <c r="J17" i="2"/>
  <c r="J18" i="2"/>
  <c r="J19" i="2"/>
  <c r="J20" i="2"/>
  <c r="K9" i="2"/>
  <c r="J15" i="2"/>
  <c r="F17" i="2"/>
  <c r="F16" i="2"/>
  <c r="F15" i="2"/>
  <c r="F14" i="2"/>
  <c r="D16" i="2"/>
  <c r="D17" i="2"/>
  <c r="D14" i="2"/>
  <c r="D15" i="2"/>
  <c r="N10" i="2"/>
  <c r="N9" i="2"/>
  <c r="N5" i="2"/>
  <c r="N6" i="2"/>
  <c r="N7" i="2"/>
  <c r="N8" i="2"/>
  <c r="M9" i="2"/>
  <c r="N4" i="2"/>
  <c r="N3" i="2"/>
  <c r="N2" i="2"/>
  <c r="M3" i="2"/>
  <c r="M4" i="2"/>
  <c r="M5" i="2"/>
  <c r="M6" i="2"/>
  <c r="M7" i="2"/>
  <c r="M8" i="2"/>
  <c r="M2" i="2"/>
  <c r="L9" i="2"/>
  <c r="J9" i="2"/>
  <c r="I9" i="2"/>
  <c r="H9" i="2"/>
  <c r="G9" i="2"/>
  <c r="F9" i="2"/>
  <c r="J3" i="2"/>
  <c r="J4" i="2"/>
  <c r="J5" i="2"/>
  <c r="J6" i="2"/>
  <c r="J7" i="2"/>
  <c r="J2" i="2"/>
  <c r="L3" i="2"/>
  <c r="L4" i="2"/>
  <c r="L5" i="2"/>
  <c r="L6" i="2"/>
  <c r="L7" i="2"/>
  <c r="L8" i="2"/>
  <c r="K3" i="2"/>
  <c r="K4" i="2"/>
  <c r="K5" i="2"/>
  <c r="K6" i="2"/>
  <c r="K7" i="2"/>
  <c r="K8" i="2"/>
  <c r="I3" i="2"/>
  <c r="I4" i="2"/>
  <c r="I5" i="2"/>
  <c r="I6" i="2"/>
  <c r="I7" i="2"/>
  <c r="I8" i="2"/>
  <c r="H3" i="2"/>
  <c r="H4" i="2"/>
  <c r="H5" i="2"/>
  <c r="H6" i="2"/>
  <c r="H7" i="2"/>
  <c r="H8" i="2"/>
  <c r="L2" i="2"/>
  <c r="K2" i="2"/>
  <c r="I2" i="2"/>
  <c r="H2" i="2"/>
  <c r="D9" i="2"/>
  <c r="D4" i="2"/>
  <c r="D5" i="2"/>
  <c r="D6" i="2"/>
  <c r="D7" i="2"/>
  <c r="D8" i="2"/>
  <c r="D3" i="2"/>
  <c r="E6" i="3"/>
  <c r="E4" i="3"/>
  <c r="E5" i="3"/>
  <c r="D15" i="3"/>
  <c r="C15" i="3"/>
  <c r="B15" i="3"/>
  <c r="G3" i="3" a="1"/>
  <c r="H6" i="3" s="1"/>
  <c r="E7" i="3"/>
  <c r="E8" i="3"/>
  <c r="E9" i="3"/>
  <c r="E10" i="3"/>
  <c r="E11" i="3"/>
  <c r="E12" i="3"/>
  <c r="E3" i="3"/>
  <c r="D15347" i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H5" i="3" l="1"/>
  <c r="H4" i="3"/>
  <c r="J8" i="3"/>
  <c r="H12" i="3"/>
  <c r="G3" i="3"/>
  <c r="H3" i="3" s="1"/>
  <c r="H7" i="3"/>
  <c r="H8" i="3"/>
  <c r="H9" i="3"/>
  <c r="H10" i="3"/>
  <c r="H11" i="3"/>
  <c r="J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<sst xmlns="http://schemas.openxmlformats.org/spreadsheetml/2006/main" count="92130" uniqueCount="15424">
  <si>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</si>
  <si>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</si>
  <si>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</si>
  <si>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</si>
  <si>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</si>
  <si>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</si>
  <si>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</si>
  <si>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</si>
  <si>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</si>
  <si>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</si>
  <si>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</si>
  <si>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</si>
  <si>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</si>
  <si>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</si>
  <si>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</si>
  <si>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</si>
  <si>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</si>
  <si>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</si>
  <si>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</si>
  <si>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</si>
  <si>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</si>
  <si>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</si>
  <si>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</si>
  <si>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</si>
  <si>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</si>
  <si>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</si>
  <si>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</si>
  <si>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</si>
  <si>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</si>
  <si>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</si>
  <si>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</si>
  <si>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</si>
  <si>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</si>
  <si>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</si>
  <si>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</si>
  <si>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</si>
  <si>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</si>
  <si>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</si>
  <si>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</si>
  <si>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</si>
  <si>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</si>
  <si>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</si>
  <si>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</si>
  <si>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</si>
  <si>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</si>
  <si>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</si>
  <si>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</si>
  <si>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</si>
  <si>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</si>
  <si>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</si>
  <si>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</si>
  <si>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</si>
  <si>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</si>
  <si>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</si>
  <si>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</si>
  <si>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</si>
  <si>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</si>
  <si>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</si>
  <si>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</si>
  <si>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</si>
  <si>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</si>
  <si>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</si>
  <si>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</si>
  <si>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</si>
  <si>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</si>
  <si>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</si>
  <si>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</si>
  <si>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</si>
  <si>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</si>
  <si>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</si>
  <si>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</si>
  <si>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</si>
  <si>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</si>
  <si>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</si>
  <si>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</si>
  <si>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</si>
  <si>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</si>
  <si>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</si>
  <si>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</si>
  <si>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</si>
  <si>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</si>
  <si>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</si>
  <si>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</si>
  <si>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</si>
  <si>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</si>
  <si>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</si>
  <si>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</si>
  <si>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</si>
  <si>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</si>
  <si>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</si>
  <si>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</si>
  <si>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</si>
  <si>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</si>
  <si>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</si>
  <si>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</si>
  <si>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</si>
  <si>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</si>
  <si>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</si>
  <si>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</si>
  <si>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</si>
  <si>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</si>
  <si>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</si>
  <si>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</si>
  <si>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</si>
  <si>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</si>
  <si>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</si>
  <si>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</si>
  <si>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</si>
  <si>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</si>
  <si>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</si>
  <si>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</si>
  <si>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</si>
  <si>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</si>
  <si>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</si>
  <si>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</si>
  <si>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</si>
  <si>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</si>
  <si>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</si>
  <si>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</si>
  <si>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</si>
  <si>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</si>
  <si>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</si>
  <si>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</si>
  <si>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</si>
  <si>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</si>
  <si>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</si>
  <si>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</si>
  <si>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</si>
  <si>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</si>
  <si>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</si>
  <si>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</si>
  <si>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</si>
  <si>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</si>
  <si>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</si>
  <si>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</si>
  <si>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</si>
  <si>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</si>
  <si>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</si>
  <si>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</si>
  <si>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</si>
  <si>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</si>
  <si>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</si>
  <si>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</si>
  <si>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</si>
  <si>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</si>
  <si>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</si>
  <si>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</si>
  <si>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</si>
  <si>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</si>
  <si>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</si>
  <si>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</si>
  <si>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</si>
  <si>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</si>
  <si>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</si>
  <si>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</si>
  <si>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</si>
  <si>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</si>
  <si>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</si>
  <si>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</si>
  <si>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</si>
  <si>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</si>
  <si>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</si>
  <si>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</si>
  <si>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</si>
  <si>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</si>
  <si>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</si>
  <si>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</si>
  <si>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</si>
  <si>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</si>
  <si>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</si>
  <si>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</si>
  <si>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</si>
  <si>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</si>
  <si>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</si>
  <si>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</si>
  <si>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</si>
  <si>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</si>
  <si>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</si>
  <si>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</si>
  <si>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</si>
  <si>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</si>
  <si>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</si>
  <si>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</si>
  <si>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</si>
  <si>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</si>
  <si>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</si>
  <si>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</si>
  <si>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</si>
  <si>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</si>
  <si>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</si>
  <si>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</si>
  <si>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</si>
  <si>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</si>
  <si>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</si>
  <si>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</si>
  <si>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</si>
  <si>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</si>
  <si>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</si>
  <si>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</si>
  <si>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</si>
  <si>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</si>
  <si>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</si>
  <si>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</si>
  <si>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</si>
  <si>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</si>
  <si>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</si>
  <si>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</si>
  <si>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</si>
  <si>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</si>
  <si>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</si>
  <si>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</si>
  <si>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</si>
  <si>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</si>
  <si>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</si>
  <si>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</si>
  <si>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</si>
  <si>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</si>
  <si>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</si>
  <si>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</si>
  <si>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</si>
  <si>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</si>
  <si>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</si>
  <si>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</si>
  <si>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</si>
  <si>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</si>
  <si>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</si>
  <si>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</si>
  <si>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</si>
  <si>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</si>
  <si>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</si>
  <si>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</si>
  <si>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</si>
  <si>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</si>
  <si>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</si>
  <si>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</si>
  <si>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</si>
  <si>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</si>
  <si>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</si>
  <si>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</si>
  <si>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</si>
  <si>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</si>
  <si>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</si>
  <si>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</si>
  <si>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</si>
  <si>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</si>
  <si>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</si>
  <si>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</si>
  <si>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</si>
  <si>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</si>
  <si>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</si>
  <si>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</si>
  <si>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</si>
  <si>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</si>
  <si>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</si>
  <si>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</si>
  <si>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</si>
  <si>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</si>
  <si>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</si>
  <si>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</si>
  <si>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</si>
  <si>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</si>
  <si>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</si>
  <si>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</si>
  <si>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</si>
  <si>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</si>
  <si>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</si>
  <si>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</si>
  <si>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</si>
  <si>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</si>
  <si>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</si>
  <si>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</si>
  <si>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</si>
  <si>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</si>
  <si>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</si>
  <si>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</si>
  <si>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</si>
  <si>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</si>
  <si>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</si>
  <si>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</si>
  <si>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</si>
  <si>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</si>
  <si>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</si>
  <si>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</si>
  <si>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</si>
  <si>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</si>
  <si>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</si>
  <si>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</si>
  <si>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</si>
  <si>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</si>
  <si>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</si>
  <si>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</si>
  <si>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</si>
  <si>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</si>
  <si>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</si>
  <si>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</si>
  <si>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</si>
  <si>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</si>
  <si>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</si>
  <si>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</si>
  <si>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</si>
  <si>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</si>
  <si>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</si>
  <si>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</si>
  <si>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</si>
  <si>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</si>
  <si>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</si>
  <si>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</si>
  <si>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</si>
  <si>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</si>
  <si>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</si>
  <si>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</si>
  <si>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</si>
  <si>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</si>
  <si>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</si>
  <si>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</si>
  <si>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</si>
  <si>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</si>
  <si>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</si>
  <si>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</si>
  <si>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</si>
  <si>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</si>
  <si>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</si>
  <si>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</si>
  <si>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</si>
  <si>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</si>
  <si>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</si>
  <si>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</si>
  <si>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</si>
  <si>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</si>
  <si>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</si>
  <si>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</si>
  <si>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</si>
  <si>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</si>
  <si>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</si>
  <si>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</si>
  <si>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</si>
  <si>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</si>
  <si>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</si>
  <si>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</si>
  <si>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</si>
  <si>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</si>
  <si>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</si>
  <si>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</si>
  <si>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</si>
  <si>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</si>
  <si>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</si>
  <si>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</si>
  <si>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</si>
  <si>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</si>
  <si>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</si>
  <si>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</si>
  <si>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</si>
  <si>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</si>
  <si>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</si>
  <si>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</si>
  <si>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</si>
  <si>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</si>
  <si>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</si>
  <si>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</si>
  <si>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</si>
  <si>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</si>
  <si>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</si>
  <si>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</si>
  <si>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</si>
  <si>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</si>
  <si>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</si>
  <si>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</si>
  <si>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</si>
  <si>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</si>
  <si>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</si>
  <si>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</si>
  <si>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</si>
  <si>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</si>
  <si>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</si>
  <si>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</si>
  <si>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</si>
  <si>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</si>
  <si>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</si>
  <si>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</si>
  <si>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</si>
  <si>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</si>
  <si>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</si>
  <si>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</si>
  <si>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</si>
  <si>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</si>
  <si>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</si>
  <si>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</si>
  <si>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</si>
  <si>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</si>
  <si>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</si>
  <si>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</si>
  <si>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</si>
  <si>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</si>
  <si>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</si>
  <si>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</si>
  <si>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</si>
  <si>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</si>
  <si>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</si>
  <si>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</si>
  <si>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</si>
  <si>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</si>
  <si>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</si>
  <si>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</si>
  <si>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</si>
  <si>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</si>
  <si>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</si>
  <si>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</si>
  <si>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</si>
  <si>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</si>
  <si>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</si>
  <si>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</si>
  <si>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</si>
  <si>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</si>
  <si>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</si>
  <si>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</si>
  <si>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</si>
  <si>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</si>
  <si>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</si>
  <si>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</si>
  <si>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</si>
  <si>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</si>
  <si>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</si>
  <si>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</si>
  <si>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</si>
  <si>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</si>
  <si>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</si>
  <si>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</si>
  <si>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</si>
  <si>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</si>
  <si>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</si>
  <si>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</si>
  <si>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</si>
  <si>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</si>
  <si>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</si>
  <si>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</si>
  <si>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</si>
  <si>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</si>
  <si>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</si>
  <si>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</si>
  <si>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</si>
  <si>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</si>
  <si>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</si>
  <si>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</si>
  <si>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</si>
  <si>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</si>
  <si>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</si>
  <si>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</si>
  <si>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</si>
  <si>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</si>
  <si>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</si>
  <si>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</si>
  <si>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</si>
  <si>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</si>
  <si>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</si>
  <si>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</si>
  <si>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</si>
  <si>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</si>
  <si>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</si>
  <si>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</si>
  <si>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</si>
  <si>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</si>
  <si>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</si>
  <si>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</si>
  <si>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</si>
  <si>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</si>
  <si>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</si>
  <si>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</si>
  <si>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</si>
  <si>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</si>
  <si>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</si>
  <si>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</si>
  <si>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</si>
  <si>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</si>
  <si>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</si>
  <si>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</si>
  <si>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</si>
  <si>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</si>
  <si>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</si>
  <si>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</si>
  <si>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</si>
  <si>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</si>
  <si>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</si>
  <si>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</si>
  <si>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</si>
  <si>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</si>
  <si>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</si>
  <si>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</si>
  <si>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</si>
  <si>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</si>
  <si>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</si>
  <si>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</si>
  <si>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</si>
  <si>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</si>
  <si>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</si>
  <si>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</si>
  <si>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</si>
  <si>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</si>
  <si>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</si>
  <si>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</si>
  <si>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</si>
  <si>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</si>
  <si>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</si>
  <si>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</si>
  <si>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</si>
  <si>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</si>
  <si>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</si>
  <si>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</si>
  <si>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</si>
  <si>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</si>
  <si>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</si>
  <si>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</si>
  <si>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</si>
  <si>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</si>
  <si>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</si>
  <si>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</si>
  <si>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</si>
  <si>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</si>
  <si>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</si>
  <si>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</si>
  <si>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</si>
  <si>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</si>
  <si>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</si>
  <si>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</si>
  <si>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</si>
  <si>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</si>
  <si>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</si>
  <si>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</si>
  <si>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</si>
  <si>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</si>
  <si>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</si>
  <si>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</si>
  <si>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</si>
  <si>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</si>
  <si>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</si>
  <si>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</si>
  <si>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</si>
  <si>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</si>
  <si>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</si>
  <si>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</si>
  <si>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</si>
  <si>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</si>
  <si>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</si>
  <si>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</si>
  <si>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</si>
  <si>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</si>
  <si>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</si>
  <si>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</si>
  <si>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</si>
  <si>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</si>
  <si>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</si>
  <si>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</si>
  <si>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</si>
  <si>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</si>
  <si>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</si>
  <si>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</si>
  <si>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</si>
  <si>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</si>
  <si>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</si>
  <si>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</si>
  <si>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</si>
  <si>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</si>
  <si>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</si>
  <si>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</si>
  <si>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</si>
  <si>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</si>
  <si>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</si>
  <si>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</si>
  <si>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</si>
  <si>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</si>
  <si>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</si>
  <si>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</si>
  <si>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</si>
  <si>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</si>
  <si>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</si>
  <si>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</si>
  <si>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</si>
  <si>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</si>
  <si>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</si>
  <si>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</si>
  <si>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</si>
  <si>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</si>
  <si>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</si>
  <si>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</si>
  <si>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</si>
  <si>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</si>
  <si>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</si>
  <si>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</si>
  <si>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</si>
  <si>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</si>
  <si>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</si>
  <si>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</si>
  <si>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</si>
  <si>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</si>
  <si>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</si>
  <si>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</si>
  <si>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</si>
  <si>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</si>
  <si>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</si>
  <si>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</si>
  <si>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</si>
  <si>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</si>
  <si>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</si>
  <si>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</si>
  <si>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</si>
  <si>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</si>
  <si>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</si>
  <si>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</si>
  <si>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</si>
  <si>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</si>
  <si>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</si>
  <si>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</si>
  <si>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</si>
  <si>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</si>
  <si>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</si>
  <si>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</si>
  <si>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</si>
  <si>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</si>
  <si>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</si>
  <si>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</si>
  <si>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</si>
  <si>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</si>
  <si>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</si>
  <si>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</si>
  <si>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</si>
  <si>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</si>
  <si>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</si>
  <si>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</si>
  <si>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</si>
  <si>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</si>
  <si>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</si>
  <si>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</si>
  <si>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</si>
  <si>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</si>
  <si>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</si>
  <si>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</si>
  <si>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</si>
  <si>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</si>
  <si>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</si>
  <si>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</si>
  <si>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</si>
  <si>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</si>
  <si>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</si>
  <si>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</si>
  <si>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</si>
  <si>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</si>
  <si>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</si>
  <si>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</si>
  <si>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</si>
  <si>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</si>
  <si>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</si>
  <si>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</si>
  <si>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</si>
  <si>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</si>
  <si>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</si>
  <si>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</si>
  <si>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</si>
  <si>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</si>
  <si>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</si>
  <si>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</si>
  <si>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</si>
  <si>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</si>
  <si>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</si>
  <si>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</si>
  <si>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</si>
  <si>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</si>
  <si>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</si>
  <si>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</si>
  <si>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</si>
  <si>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</si>
  <si>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</si>
  <si>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</si>
  <si>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</si>
  <si>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</si>
  <si>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</si>
  <si>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</si>
  <si>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</si>
  <si>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</si>
  <si>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</si>
  <si>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</si>
  <si>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</si>
  <si>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</si>
  <si>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</si>
  <si>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</si>
  <si>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</si>
  <si>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</si>
  <si>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</si>
  <si>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</si>
  <si>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</si>
  <si>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</si>
  <si>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</si>
  <si>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</si>
  <si>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</si>
  <si>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</si>
  <si>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</si>
  <si>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</si>
  <si>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</si>
  <si>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</si>
  <si>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</si>
  <si>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</si>
  <si>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</si>
  <si>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</si>
  <si>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</si>
  <si>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</si>
  <si>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</si>
  <si>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</si>
  <si>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</si>
  <si>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</si>
  <si>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</si>
  <si>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</si>
  <si>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</si>
  <si>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</si>
  <si>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</si>
  <si>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</si>
  <si>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</si>
  <si>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</si>
  <si>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</si>
  <si>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</si>
  <si>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</si>
  <si>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</si>
  <si>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</si>
  <si>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</si>
  <si>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</si>
  <si>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</si>
  <si>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</si>
  <si>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</si>
  <si>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</si>
  <si>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</si>
  <si>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</si>
  <si>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</si>
  <si>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</si>
  <si>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</si>
  <si>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</si>
  <si>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</si>
  <si>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</si>
  <si>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</si>
  <si>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</si>
  <si>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</si>
  <si>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</si>
  <si>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</si>
  <si>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</si>
  <si>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</si>
  <si>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</si>
  <si>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</si>
  <si>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</si>
  <si>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</si>
  <si>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</si>
  <si>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</si>
  <si>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</si>
  <si>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</si>
  <si>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</si>
  <si>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</si>
  <si>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</si>
  <si>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</si>
  <si>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</si>
  <si>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</si>
  <si>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</si>
  <si>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</si>
  <si>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</si>
  <si>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</si>
  <si>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</si>
  <si>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</si>
  <si>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</si>
  <si>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</si>
  <si>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</si>
  <si>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</si>
  <si>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</si>
  <si>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</si>
  <si>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</si>
  <si>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</si>
  <si>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</si>
  <si>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</si>
  <si>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</si>
  <si>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</si>
  <si>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</si>
  <si>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</si>
  <si>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</si>
  <si>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</si>
  <si>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</si>
  <si>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</si>
  <si>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</si>
  <si>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</si>
  <si>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</si>
  <si>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</si>
  <si>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</si>
  <si>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</si>
  <si>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</si>
  <si>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</si>
  <si>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</si>
  <si>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</si>
  <si>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</si>
  <si>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</si>
  <si>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</si>
  <si>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</si>
  <si>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</si>
  <si>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</si>
  <si>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</si>
  <si>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</si>
  <si>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</si>
  <si>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</si>
  <si>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</si>
  <si>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</si>
  <si>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</si>
  <si>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</si>
  <si>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</si>
  <si>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</si>
  <si>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</si>
  <si>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</si>
  <si>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</si>
  <si>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</si>
  <si>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</si>
  <si>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</si>
  <si>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</si>
  <si>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</si>
  <si>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</si>
  <si>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</si>
  <si>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</si>
  <si>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</si>
  <si>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</si>
  <si>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</si>
  <si>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</si>
  <si>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</si>
  <si>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</si>
  <si>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</si>
  <si>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</si>
  <si>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</si>
  <si>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</si>
  <si>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</si>
  <si>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</si>
  <si>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</si>
  <si>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</si>
  <si>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</si>
  <si>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</si>
  <si>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</si>
  <si>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</si>
  <si>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</si>
  <si>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</si>
  <si>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</si>
  <si>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</si>
  <si>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</si>
  <si>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</si>
  <si>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</si>
  <si>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</si>
  <si>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</si>
  <si>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</si>
  <si>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</si>
  <si>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</si>
  <si>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</si>
  <si>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</si>
  <si>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</si>
  <si>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</si>
  <si>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</si>
  <si>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</si>
  <si>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</si>
  <si>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</si>
  <si>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</si>
  <si>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</si>
  <si>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</si>
  <si>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</si>
  <si>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</si>
  <si>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</si>
  <si>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</si>
  <si>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</si>
  <si>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</si>
  <si>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</si>
  <si>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</si>
  <si>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</si>
  <si>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</si>
  <si>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</si>
  <si>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</si>
  <si>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</si>
  <si>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</si>
  <si>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</si>
  <si>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</si>
  <si>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</si>
  <si>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</si>
  <si>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</si>
  <si>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</si>
  <si>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</si>
  <si>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</si>
  <si>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</si>
  <si>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</si>
  <si>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</si>
  <si>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</si>
  <si>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</si>
  <si>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</si>
  <si>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</si>
  <si>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</si>
  <si>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</si>
  <si>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</si>
  <si>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</si>
  <si>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</si>
  <si>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</si>
  <si>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</si>
  <si>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</si>
  <si>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</si>
  <si>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</si>
  <si>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</si>
  <si>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</si>
  <si>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</si>
  <si>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</si>
  <si>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</si>
  <si>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</si>
  <si>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</si>
  <si>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</si>
  <si>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</si>
  <si>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</si>
  <si>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</si>
  <si>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</si>
  <si>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</si>
  <si>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</si>
  <si>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</si>
  <si>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</si>
  <si>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</si>
  <si>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</si>
  <si>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</si>
  <si>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</si>
  <si>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</si>
  <si>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</si>
  <si>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</si>
  <si>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</si>
  <si>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</si>
  <si>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</si>
  <si>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</si>
  <si>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</si>
  <si>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</si>
  <si>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</si>
  <si>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</si>
  <si>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</si>
  <si>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</si>
  <si>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</si>
  <si>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</si>
  <si>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</si>
  <si>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</si>
  <si>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</si>
  <si>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</si>
  <si>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</si>
  <si>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</si>
  <si>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</si>
  <si>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</si>
  <si>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</si>
  <si>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</si>
  <si>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</si>
  <si>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</si>
  <si>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</si>
  <si>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</si>
  <si>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</si>
  <si>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</si>
  <si>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</si>
  <si>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</si>
  <si>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</si>
  <si>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</si>
  <si>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</si>
  <si>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</si>
  <si>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</si>
  <si>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</si>
  <si>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</si>
  <si>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</si>
  <si>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</si>
  <si>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</si>
  <si>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</si>
  <si>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</si>
  <si>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</si>
  <si>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</si>
  <si>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</si>
  <si>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</si>
  <si>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</si>
  <si>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</si>
  <si>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</si>
  <si>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</si>
  <si>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</si>
  <si>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</si>
  <si>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</si>
  <si>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</si>
  <si>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</si>
  <si>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</si>
  <si>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</si>
  <si>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</si>
  <si>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</si>
  <si>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</si>
  <si>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</si>
  <si>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</si>
  <si>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</si>
  <si>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</si>
  <si>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</si>
  <si>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</si>
  <si>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</si>
  <si>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</si>
  <si>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</si>
  <si>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</si>
  <si>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</si>
  <si>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</si>
  <si>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</si>
  <si>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</si>
  <si>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</si>
  <si>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</si>
  <si>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</si>
  <si>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</si>
  <si>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</si>
  <si>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</si>
  <si>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</si>
  <si>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</si>
  <si>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</si>
  <si>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</si>
  <si>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</si>
  <si>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</si>
  <si>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</si>
  <si>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</si>
  <si>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</si>
  <si>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</si>
  <si>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</si>
  <si>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</si>
  <si>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</si>
  <si>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</si>
  <si>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</si>
  <si>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</si>
  <si>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</si>
  <si>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</si>
  <si>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</si>
  <si>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</si>
  <si>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</si>
  <si>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</si>
  <si>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</si>
  <si>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</si>
  <si>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</si>
  <si>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</si>
  <si>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</si>
  <si>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</si>
  <si>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</si>
  <si>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</si>
  <si>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</si>
  <si>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</si>
  <si>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</si>
  <si>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</si>
  <si>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</si>
  <si>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</si>
  <si>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</si>
  <si>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</si>
  <si>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</si>
  <si>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</si>
  <si>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</si>
  <si>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</si>
  <si>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</si>
  <si>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</si>
  <si>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</si>
  <si>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</si>
  <si>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</si>
  <si>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</si>
  <si>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</si>
  <si>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</si>
  <si>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</si>
  <si>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</si>
  <si>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</si>
  <si>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</si>
  <si>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</si>
  <si>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</si>
  <si>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</si>
  <si>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</si>
  <si>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</si>
  <si>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</si>
  <si>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</si>
  <si>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</si>
  <si>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</si>
  <si>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</si>
  <si>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</si>
  <si>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</si>
  <si>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</si>
  <si>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</si>
  <si>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</si>
  <si>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</si>
  <si>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</si>
  <si>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</si>
  <si>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</si>
  <si>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</si>
  <si>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</si>
  <si>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</si>
  <si>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</si>
  <si>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</si>
  <si>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</si>
  <si>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</si>
  <si>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</si>
  <si>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</si>
  <si>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</si>
  <si>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</si>
  <si>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</si>
  <si>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</si>
  <si>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</si>
  <si>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</si>
  <si>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</si>
  <si>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</si>
  <si>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</si>
  <si>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</si>
  <si>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</si>
  <si>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</si>
  <si>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</si>
  <si>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</si>
  <si>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</si>
  <si>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</si>
  <si>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</si>
  <si>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</si>
  <si>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</si>
  <si>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</si>
  <si>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</si>
  <si>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</si>
  <si>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</si>
  <si>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</si>
  <si>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</si>
  <si>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</si>
  <si>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</si>
  <si>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</si>
  <si>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</si>
  <si>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</si>
  <si>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</si>
  <si>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</si>
  <si>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</si>
  <si>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</si>
  <si>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</si>
  <si>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</si>
  <si>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</si>
  <si>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</si>
  <si>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</si>
  <si>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</si>
  <si>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</si>
  <si>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</si>
  <si>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</si>
  <si>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</si>
  <si>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</si>
  <si>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</si>
  <si>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</si>
  <si>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</si>
  <si>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</si>
  <si>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</si>
  <si>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</si>
  <si>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</si>
  <si>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</si>
  <si>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</si>
  <si>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</si>
  <si>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</si>
  <si>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</si>
  <si>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</si>
  <si>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</si>
  <si>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</si>
  <si>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</si>
  <si>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</si>
  <si>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</si>
  <si>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</si>
  <si>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</si>
  <si>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</si>
  <si>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</si>
  <si>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</si>
  <si>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</si>
  <si>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</si>
  <si>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</si>
  <si>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</si>
  <si>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</si>
  <si>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</si>
  <si>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</si>
  <si>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</si>
  <si>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</si>
  <si>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</si>
  <si>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</si>
  <si>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</si>
  <si>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</si>
  <si>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</si>
  <si>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</si>
  <si>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</si>
  <si>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</si>
  <si>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</si>
  <si>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</si>
  <si>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</si>
  <si>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</si>
  <si>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</si>
  <si>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</si>
  <si>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</si>
  <si>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</si>
  <si>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</si>
  <si>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</si>
  <si>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</si>
  <si>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</si>
  <si>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</si>
  <si>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</si>
  <si>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</si>
  <si>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</si>
  <si>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</si>
  <si>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</si>
  <si>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</si>
  <si>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</si>
  <si>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</si>
  <si>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</si>
  <si>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</si>
  <si>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</si>
  <si>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</si>
  <si>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</si>
  <si>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</si>
  <si>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</si>
  <si>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</si>
  <si>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</si>
  <si>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</si>
  <si>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</si>
  <si>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</si>
  <si>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</si>
  <si>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</si>
  <si>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</si>
  <si>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</si>
  <si>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</si>
  <si>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</si>
  <si>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</si>
  <si>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</si>
  <si>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</si>
  <si>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</si>
  <si>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</si>
  <si>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</si>
  <si>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</si>
  <si>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</si>
  <si>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</si>
  <si>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</si>
  <si>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</si>
  <si>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</si>
  <si>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</si>
  <si>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</si>
  <si>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</si>
  <si>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</si>
  <si>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</si>
  <si>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</si>
  <si>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</si>
  <si>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</si>
  <si>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</si>
  <si>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</si>
  <si>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</si>
  <si>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</si>
  <si>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</si>
  <si>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</si>
  <si>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</si>
  <si>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</si>
  <si>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</si>
  <si>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</si>
  <si>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</si>
  <si>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</si>
  <si>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</si>
  <si>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</si>
  <si>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</si>
  <si>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</si>
  <si>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</si>
  <si>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</si>
  <si>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</si>
  <si>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</si>
  <si>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</si>
  <si>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</si>
  <si>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</si>
  <si>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</si>
  <si>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</si>
  <si>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</si>
  <si>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</si>
  <si>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</si>
  <si>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</si>
  <si>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</si>
  <si>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</si>
  <si>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</si>
  <si>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</si>
  <si>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</si>
  <si>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</si>
  <si>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</si>
  <si>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</si>
  <si>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</si>
  <si>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</si>
  <si>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</si>
  <si>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</si>
  <si>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</si>
  <si>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</si>
  <si>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</si>
  <si>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</si>
  <si>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</si>
  <si>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</si>
  <si>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</si>
  <si>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</si>
  <si>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</si>
  <si>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</si>
  <si>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</si>
  <si>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</si>
  <si>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</si>
  <si>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</si>
  <si>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</si>
  <si>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</si>
  <si>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</si>
  <si>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</si>
  <si>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</si>
  <si>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</si>
  <si>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</si>
  <si>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</si>
  <si>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</si>
  <si>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</si>
  <si>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</si>
  <si>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</si>
  <si>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</si>
  <si>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</si>
  <si>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</si>
  <si>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</si>
  <si>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</si>
  <si>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</si>
  <si>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</si>
  <si>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</si>
  <si>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</si>
  <si>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</si>
  <si>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</si>
  <si>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</si>
  <si>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</si>
  <si>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</si>
  <si>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</si>
  <si>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</si>
  <si>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</si>
  <si>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</si>
  <si>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</si>
  <si>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</si>
  <si>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</si>
  <si>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</si>
  <si>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</si>
  <si>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</si>
  <si>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</si>
  <si>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</si>
  <si>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</si>
  <si>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</si>
  <si>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</si>
  <si>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</si>
  <si>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</si>
  <si>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</si>
  <si>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</si>
  <si>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</si>
  <si>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</si>
  <si>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</si>
  <si>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</si>
  <si>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</si>
  <si>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</si>
  <si>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</si>
  <si>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</si>
  <si>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</si>
  <si>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</si>
  <si>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</si>
  <si>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</si>
  <si>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</si>
  <si>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</si>
  <si>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</si>
  <si>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</si>
  <si>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</si>
  <si>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</si>
  <si>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</si>
  <si>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</si>
  <si>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</si>
  <si>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</si>
  <si>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</si>
  <si>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</si>
  <si>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</si>
  <si>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</si>
  <si>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</si>
  <si>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</si>
  <si>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</si>
  <si>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</si>
  <si>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</si>
  <si>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</si>
  <si>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</si>
  <si>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</si>
  <si>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</si>
  <si>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</si>
  <si>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</si>
  <si>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</si>
  <si>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</si>
  <si>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</si>
  <si>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</si>
  <si>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</si>
  <si>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</si>
  <si>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</si>
  <si>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</si>
  <si>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</si>
  <si>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</si>
  <si>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</si>
  <si>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</si>
  <si>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</si>
  <si>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</si>
  <si>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</si>
  <si>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</si>
  <si>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</si>
  <si>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</si>
  <si>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</si>
  <si>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</si>
  <si>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</si>
  <si>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</si>
  <si>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</si>
  <si>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</si>
  <si>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</si>
  <si>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</si>
  <si>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</si>
  <si>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</si>
  <si>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</si>
  <si>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</si>
  <si>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</si>
  <si>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</si>
  <si>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</si>
  <si>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</si>
  <si>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</si>
  <si>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</si>
  <si>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</si>
  <si>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</si>
  <si>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</si>
  <si>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</si>
  <si>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</si>
  <si>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</si>
  <si>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</si>
  <si>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</si>
  <si>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</si>
  <si>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</si>
  <si>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</si>
  <si>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</si>
  <si>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</si>
  <si>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</si>
  <si>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</si>
  <si>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</si>
  <si>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</si>
  <si>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</si>
  <si>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</si>
  <si>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</si>
  <si>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</si>
  <si>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</si>
  <si>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</si>
  <si>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</si>
  <si>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</si>
  <si>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</si>
  <si>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</si>
  <si>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</si>
  <si>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</si>
  <si>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</si>
  <si>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</si>
  <si>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</si>
  <si>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</si>
  <si>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</si>
  <si>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</si>
  <si>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</si>
  <si>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</si>
  <si>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</si>
  <si>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</si>
  <si>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</si>
  <si>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</si>
  <si>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</si>
  <si>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</si>
  <si>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</si>
  <si>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</si>
  <si>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</si>
  <si>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</si>
  <si>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</si>
  <si>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</si>
  <si>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</si>
  <si>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</si>
  <si>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</si>
  <si>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</si>
  <si>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</si>
  <si>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</si>
  <si>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</si>
  <si>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</si>
  <si>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</si>
  <si>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</si>
  <si>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</si>
  <si>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</si>
  <si>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</si>
  <si>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</si>
  <si>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</si>
  <si>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</si>
  <si>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</si>
  <si>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</si>
  <si>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</si>
  <si>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</si>
  <si>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</si>
  <si>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</si>
  <si>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</si>
  <si>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</si>
  <si>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</si>
  <si>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</si>
  <si>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</si>
  <si>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</si>
  <si>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</si>
  <si>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</si>
  <si>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</si>
  <si>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</si>
  <si>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</si>
  <si>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</si>
  <si>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</si>
  <si>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</si>
  <si>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</si>
  <si>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</si>
  <si>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</si>
  <si>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</si>
  <si>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</si>
  <si>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</si>
  <si>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</si>
  <si>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</si>
  <si>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</si>
  <si>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</si>
  <si>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</si>
  <si>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</si>
  <si>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</si>
  <si>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</si>
  <si>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</si>
  <si>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</si>
  <si>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</si>
  <si>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</si>
  <si>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</si>
  <si>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</si>
  <si>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</si>
  <si>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</si>
  <si>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</si>
  <si>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</si>
  <si>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</si>
  <si>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</si>
  <si>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</si>
  <si>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</si>
  <si>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</si>
  <si>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</si>
  <si>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</si>
  <si>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</si>
  <si>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</si>
  <si>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</si>
  <si>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</si>
  <si>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</si>
  <si>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</si>
  <si>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</si>
  <si>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</si>
  <si>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</si>
  <si>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</si>
  <si>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</si>
  <si>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</si>
  <si>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</si>
  <si>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</si>
  <si>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</si>
  <si>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</si>
  <si>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</si>
  <si>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</si>
  <si>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</si>
  <si>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</si>
  <si>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</si>
  <si>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</si>
  <si>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</si>
  <si>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</si>
  <si>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</si>
  <si>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</si>
  <si>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</si>
  <si>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</si>
  <si>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</si>
  <si>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</si>
  <si>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</si>
  <si>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</si>
  <si>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</si>
  <si>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</si>
  <si>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</si>
  <si>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</si>
  <si>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</si>
  <si>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</si>
  <si>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</si>
  <si>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</si>
  <si>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</si>
  <si>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</si>
  <si>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</si>
  <si>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</si>
  <si>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</si>
  <si>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</si>
  <si>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</si>
  <si>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</si>
  <si>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</si>
  <si>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</si>
  <si>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</si>
  <si>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</si>
  <si>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</si>
  <si>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</si>
  <si>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</si>
  <si>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</si>
  <si>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</si>
  <si>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</si>
  <si>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</si>
  <si>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</si>
  <si>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</si>
  <si>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</si>
  <si>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</si>
  <si>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</si>
  <si>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</si>
  <si>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</si>
  <si>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</si>
  <si>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</si>
  <si>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</si>
  <si>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</si>
  <si>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</si>
  <si>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</si>
  <si>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</si>
  <si>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</si>
  <si>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</si>
  <si>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</si>
  <si>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</si>
  <si>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</si>
  <si>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</si>
  <si>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</si>
  <si>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</si>
  <si>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</si>
  <si>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</si>
  <si>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</si>
  <si>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</si>
  <si>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</si>
  <si>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</si>
  <si>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</si>
  <si>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</si>
  <si>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</si>
  <si>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</si>
  <si>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</si>
  <si>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</si>
  <si>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</si>
  <si>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</si>
  <si>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</si>
  <si>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</si>
  <si>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</si>
  <si>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</si>
  <si>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</si>
  <si>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</si>
  <si>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</si>
  <si>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</si>
  <si>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</si>
  <si>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</si>
  <si>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</si>
  <si>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</si>
  <si>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</si>
  <si>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</si>
  <si>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</si>
  <si>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</si>
  <si>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</si>
  <si>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</si>
  <si>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</si>
  <si>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</si>
  <si>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</si>
  <si>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</si>
  <si>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</si>
  <si>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</si>
  <si>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</si>
  <si>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</si>
  <si>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</si>
  <si>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</si>
  <si>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</si>
  <si>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</si>
  <si>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</si>
  <si>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</si>
  <si>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</si>
  <si>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</si>
  <si>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</si>
  <si>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</si>
  <si>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</si>
  <si>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</si>
  <si>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</si>
  <si>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</si>
  <si>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</si>
  <si>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</si>
  <si>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</si>
  <si>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</si>
  <si>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</si>
  <si>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</si>
  <si>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</si>
  <si>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</si>
  <si>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</si>
  <si>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</si>
  <si>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</si>
  <si>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</si>
  <si>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</si>
  <si>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</si>
  <si>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</si>
  <si>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</si>
  <si>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</si>
  <si>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</si>
  <si>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</si>
  <si>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</si>
  <si>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</si>
  <si>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</si>
  <si>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</si>
  <si>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</si>
  <si>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</si>
  <si>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</si>
  <si>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</si>
  <si>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</si>
  <si>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</si>
  <si>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</si>
  <si>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</si>
  <si>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</si>
  <si>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</si>
  <si>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</si>
  <si>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</si>
  <si>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</si>
  <si>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</si>
  <si>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</si>
  <si>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</si>
  <si>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</si>
  <si>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</si>
  <si>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</si>
  <si>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</si>
  <si>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</si>
  <si>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</si>
  <si>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</si>
  <si>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</si>
  <si>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</si>
  <si>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</si>
  <si>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</si>
  <si>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</si>
  <si>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</si>
  <si>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</si>
  <si>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</si>
  <si>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</si>
  <si>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</si>
  <si>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</si>
  <si>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</si>
  <si>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</si>
  <si>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</si>
  <si>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</si>
  <si>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</si>
  <si>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</si>
  <si>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</si>
  <si>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</si>
  <si>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</si>
  <si>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</si>
  <si>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</si>
  <si>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</si>
  <si>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</si>
  <si>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</si>
  <si>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</si>
  <si>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</si>
  <si>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</si>
  <si>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</si>
  <si>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</si>
  <si>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</si>
  <si>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</si>
  <si>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</si>
  <si>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</si>
  <si>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</si>
  <si>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</si>
  <si>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</si>
  <si>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</si>
  <si>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</si>
  <si>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</si>
  <si>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</si>
  <si>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</si>
  <si>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</si>
  <si>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</si>
  <si>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</si>
  <si>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</si>
  <si>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</si>
  <si>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</si>
  <si>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</si>
  <si>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</si>
  <si>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</si>
  <si>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</si>
  <si>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</si>
  <si>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</si>
  <si>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</si>
  <si>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</si>
  <si>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</si>
  <si>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</si>
  <si>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</si>
  <si>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</si>
  <si>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</si>
  <si>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</si>
  <si>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</si>
  <si>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</si>
  <si>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</si>
  <si>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</si>
  <si>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</si>
  <si>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</si>
  <si>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</si>
  <si>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</si>
  <si>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</si>
  <si>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</si>
  <si>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</si>
  <si>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</si>
  <si>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</si>
  <si>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</si>
  <si>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</si>
  <si>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</si>
  <si>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</si>
  <si>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</si>
  <si>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</si>
  <si>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</si>
  <si>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</si>
  <si>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</si>
  <si>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</si>
  <si>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</si>
  <si>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</si>
  <si>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</si>
  <si>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</si>
  <si>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</si>
  <si>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</si>
  <si>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</si>
  <si>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</si>
  <si>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</si>
  <si>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</si>
  <si>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</si>
  <si>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</si>
  <si>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</si>
  <si>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</si>
  <si>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</si>
  <si>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</si>
  <si>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</si>
  <si>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</si>
  <si>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</si>
  <si>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</si>
  <si>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</si>
  <si>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</si>
  <si>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</si>
  <si>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</si>
  <si>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</si>
  <si>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</si>
  <si>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</si>
  <si>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</si>
  <si>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</si>
  <si>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</si>
  <si>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</si>
  <si>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</si>
  <si>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</si>
  <si>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</si>
  <si>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</si>
  <si>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</si>
  <si>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</si>
  <si>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</si>
  <si>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</si>
  <si>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</si>
  <si>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</si>
  <si>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</si>
  <si>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</si>
  <si>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</si>
  <si>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</si>
  <si>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</si>
  <si>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</si>
  <si>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</si>
  <si>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</si>
  <si>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</si>
  <si>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</si>
  <si>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</si>
  <si>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</si>
  <si>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</si>
  <si>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</si>
  <si>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</si>
  <si>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</si>
  <si>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</si>
  <si>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</si>
  <si>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</si>
  <si>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</si>
  <si>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</si>
  <si>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</si>
  <si>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</si>
  <si>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</si>
  <si>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</si>
  <si>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</si>
  <si>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</si>
  <si>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</si>
  <si>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</si>
  <si>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</si>
  <si>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</si>
  <si>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</si>
  <si>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</si>
  <si>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</si>
  <si>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</si>
  <si>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</si>
  <si>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</si>
  <si>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</si>
  <si>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</si>
  <si>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</si>
  <si>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</si>
  <si>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</si>
  <si>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</si>
  <si>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</si>
  <si>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</si>
  <si>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</si>
  <si>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</si>
  <si>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</si>
  <si>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</si>
  <si>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</si>
  <si>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</si>
  <si>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</si>
  <si>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</si>
  <si>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</si>
  <si>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</si>
  <si>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</si>
  <si>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</si>
  <si>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</si>
  <si>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</si>
  <si>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</si>
  <si>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</si>
  <si>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</si>
  <si>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</si>
  <si>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</si>
  <si>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</si>
  <si>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</si>
  <si>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</si>
  <si>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</si>
  <si>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</si>
  <si>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</si>
  <si>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</si>
  <si>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</si>
  <si>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</si>
  <si>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</si>
  <si>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</si>
  <si>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</si>
  <si>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</si>
  <si>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</si>
  <si>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</si>
  <si>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</si>
  <si>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</si>
  <si>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</si>
  <si>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</si>
  <si>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</si>
  <si>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</si>
  <si>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</si>
  <si>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</si>
  <si>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</si>
  <si>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</si>
  <si>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</si>
  <si>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</si>
  <si>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</si>
  <si>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</si>
  <si>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</si>
  <si>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</si>
  <si>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</si>
  <si>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</si>
  <si>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</si>
  <si>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</si>
  <si>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</si>
  <si>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</si>
  <si>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</si>
  <si>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</si>
  <si>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</si>
  <si>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</si>
  <si>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</si>
  <si>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</si>
  <si>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</si>
  <si>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</si>
  <si>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</si>
  <si>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</si>
  <si>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</si>
  <si>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</si>
  <si>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</si>
  <si>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</si>
  <si>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</si>
  <si>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</si>
  <si>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</si>
  <si>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</si>
  <si>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</si>
  <si>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</si>
  <si>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</si>
  <si>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</si>
  <si>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</si>
  <si>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</si>
  <si>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</si>
  <si>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</si>
  <si>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</si>
  <si>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</si>
  <si>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</si>
  <si>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</si>
  <si>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</si>
  <si>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</si>
  <si>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</si>
  <si>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</si>
  <si>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</si>
  <si>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</si>
  <si>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</si>
  <si>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</si>
  <si>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</si>
  <si>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</si>
  <si>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</si>
  <si>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</si>
  <si>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</si>
  <si>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</si>
  <si>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</si>
  <si>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</si>
  <si>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</si>
  <si>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</si>
  <si>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</si>
  <si>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</si>
  <si>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</si>
  <si>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</si>
  <si>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</si>
  <si>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</si>
  <si>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</si>
  <si>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</si>
  <si>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</si>
  <si>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</si>
  <si>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</si>
  <si>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</si>
  <si>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</si>
  <si>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</si>
  <si>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</si>
  <si>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</si>
  <si>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</si>
  <si>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</si>
  <si>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</si>
  <si>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</si>
  <si>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</si>
  <si>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</si>
  <si>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</si>
  <si>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</si>
  <si>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</si>
  <si>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</si>
  <si>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</si>
  <si>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</si>
  <si>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</si>
  <si>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</si>
  <si>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</si>
  <si>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</si>
  <si>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</si>
  <si>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</si>
  <si>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</si>
  <si>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</si>
  <si>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</si>
  <si>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</si>
  <si>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</si>
  <si>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</si>
  <si>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</si>
  <si>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</si>
  <si>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</si>
  <si>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</si>
  <si>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</si>
  <si>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</si>
  <si>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</si>
  <si>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</si>
  <si>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</si>
  <si>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</si>
  <si>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</si>
  <si>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</si>
  <si>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</si>
  <si>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</si>
  <si>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</si>
  <si>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</si>
  <si>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</si>
  <si>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</si>
  <si>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</si>
  <si>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</si>
  <si>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</si>
  <si>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</si>
  <si>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</si>
  <si>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</si>
  <si>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</si>
  <si>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</si>
  <si>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</si>
  <si>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</si>
  <si>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</si>
  <si>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</si>
  <si>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</si>
  <si>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</si>
  <si>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</si>
  <si>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</si>
  <si>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</si>
  <si>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</si>
  <si>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</si>
  <si>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</si>
  <si>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</si>
  <si>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</si>
  <si>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</si>
  <si>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</si>
  <si>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</si>
  <si>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</si>
  <si>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</si>
  <si>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</si>
  <si>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</si>
  <si>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</si>
  <si>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</si>
  <si>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</si>
  <si>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</si>
  <si>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</si>
  <si>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</si>
  <si>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</si>
  <si>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</si>
  <si>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</si>
  <si>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</si>
  <si>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</si>
  <si>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</si>
  <si>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</si>
  <si>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</si>
  <si>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</si>
  <si>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</si>
  <si>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</si>
  <si>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</si>
  <si>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</si>
  <si>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</si>
  <si>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</si>
  <si>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</si>
  <si>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</si>
  <si>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</si>
  <si>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</si>
  <si>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</si>
  <si>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</si>
  <si>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</si>
  <si>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</si>
  <si>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</si>
  <si>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</si>
  <si>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</si>
  <si>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</si>
  <si>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</si>
  <si>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</si>
  <si>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</si>
  <si>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</si>
  <si>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</si>
  <si>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</si>
  <si>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</si>
  <si>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</si>
  <si>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</si>
  <si>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</si>
  <si>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</si>
  <si>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</si>
  <si>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</si>
  <si>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</si>
  <si>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</si>
  <si>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</si>
  <si>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</si>
  <si>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</si>
  <si>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</si>
  <si>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</si>
  <si>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</si>
  <si>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</si>
  <si>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</si>
  <si>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</si>
  <si>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</si>
  <si>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</si>
  <si>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</si>
  <si>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</si>
  <si>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</si>
  <si>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</si>
  <si>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</si>
  <si>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</si>
  <si>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</si>
  <si>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</si>
  <si>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</si>
  <si>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</si>
  <si>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</si>
  <si>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</si>
  <si>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</si>
  <si>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</si>
  <si>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</si>
  <si>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</si>
  <si>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</si>
  <si>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</si>
  <si>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</si>
  <si>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</si>
  <si>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</si>
  <si>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</si>
  <si>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</si>
  <si>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</si>
  <si>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</si>
  <si>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</si>
  <si>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</si>
  <si>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</si>
  <si>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</si>
  <si>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</si>
  <si>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</si>
  <si>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</si>
  <si>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</si>
  <si>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</si>
  <si>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</si>
  <si>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</si>
  <si>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</si>
  <si>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</si>
  <si>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</si>
  <si>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</si>
  <si>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</si>
  <si>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</si>
  <si>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</si>
  <si>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</si>
  <si>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</si>
  <si>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</si>
  <si>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</si>
  <si>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</si>
  <si>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</si>
  <si>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</si>
  <si>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</si>
  <si>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</si>
  <si>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</si>
  <si>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</si>
  <si>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</si>
  <si>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</si>
  <si>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</si>
  <si>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</si>
  <si>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</si>
  <si>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</si>
  <si>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</si>
  <si>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</si>
  <si>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</si>
  <si>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</si>
  <si>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</si>
  <si>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</si>
  <si>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</si>
  <si>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</si>
  <si>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</si>
  <si>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</si>
  <si>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</si>
  <si>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</si>
  <si>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</si>
  <si>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</si>
  <si>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</si>
  <si>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</si>
  <si>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</si>
  <si>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</si>
  <si>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</si>
  <si>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</si>
  <si>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</si>
  <si>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</si>
  <si>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</si>
  <si>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</si>
  <si>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</si>
  <si>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</si>
  <si>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</si>
  <si>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</si>
  <si>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</si>
  <si>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</si>
  <si>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</si>
  <si>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</si>
  <si>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</si>
  <si>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</si>
  <si>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</si>
  <si>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</si>
  <si>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</si>
  <si>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</si>
  <si>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</si>
  <si>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</si>
  <si>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</si>
  <si>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</si>
  <si>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</si>
  <si>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</si>
  <si>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</si>
  <si>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</si>
  <si>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</si>
  <si>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</si>
  <si>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</si>
  <si>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</si>
  <si>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</si>
  <si>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</si>
  <si>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</si>
  <si>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</si>
  <si>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</si>
  <si>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</si>
  <si>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</si>
  <si>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</si>
  <si>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</si>
  <si>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</si>
  <si>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</si>
  <si>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</si>
  <si>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</si>
  <si>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</si>
  <si>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</si>
  <si>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</si>
  <si>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</si>
  <si>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</si>
  <si>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</si>
  <si>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</si>
  <si>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</si>
  <si>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</si>
  <si>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</si>
  <si>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</si>
  <si>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</si>
  <si>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</si>
  <si>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</si>
  <si>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</si>
  <si>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</si>
  <si>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</si>
  <si>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</si>
  <si>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</si>
  <si>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</si>
  <si>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</si>
  <si>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</si>
  <si>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</si>
  <si>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</si>
  <si>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</si>
  <si>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</si>
  <si>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</si>
  <si>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</si>
  <si>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</si>
  <si>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</si>
  <si>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</si>
  <si>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</si>
  <si>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</si>
  <si>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</si>
  <si>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</si>
  <si>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</si>
  <si>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</si>
  <si>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</si>
  <si>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</si>
  <si>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</si>
  <si>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</si>
  <si>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</si>
  <si>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</si>
  <si>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</si>
  <si>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</si>
  <si>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</si>
  <si>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</si>
  <si>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</si>
  <si>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</si>
  <si>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</si>
  <si>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</si>
  <si>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</si>
  <si>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</si>
  <si>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</si>
  <si>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</si>
  <si>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</si>
  <si>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</si>
  <si>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</si>
  <si>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</si>
  <si>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</si>
  <si>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</si>
  <si>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</si>
  <si>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</si>
  <si>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</si>
  <si>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</si>
  <si>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</si>
  <si>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</si>
  <si>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</si>
  <si>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</si>
  <si>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</si>
  <si>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</si>
  <si>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</si>
  <si>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</si>
  <si>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</si>
  <si>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</si>
  <si>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</si>
  <si>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</si>
  <si>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</si>
  <si>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</si>
  <si>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</si>
  <si>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</si>
  <si>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</si>
  <si>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</si>
  <si>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</si>
  <si>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</si>
  <si>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</si>
  <si>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</si>
  <si>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</si>
  <si>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</si>
  <si>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</si>
  <si>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</si>
  <si>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</si>
  <si>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</si>
  <si>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</si>
  <si>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</si>
  <si>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</si>
  <si>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</si>
  <si>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</si>
  <si>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</si>
  <si>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</si>
  <si>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</si>
  <si>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</si>
  <si>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</si>
  <si>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</si>
  <si>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</si>
  <si>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</si>
  <si>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</si>
  <si>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</si>
  <si>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</si>
  <si>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</si>
  <si>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</si>
  <si>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</si>
  <si>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</si>
  <si>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</si>
  <si>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</si>
  <si>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</si>
  <si>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</si>
  <si>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</si>
  <si>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</si>
  <si>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</si>
  <si>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</si>
  <si>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</si>
  <si>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</si>
  <si>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</si>
  <si>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</si>
  <si>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</si>
  <si>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</si>
  <si>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</si>
  <si>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</si>
  <si>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</si>
  <si>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</si>
  <si>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</si>
  <si>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</si>
  <si>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</si>
  <si>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</si>
  <si>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</si>
  <si>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</si>
  <si>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</si>
  <si>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</si>
  <si>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</si>
  <si>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</si>
  <si>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</si>
  <si>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</si>
  <si>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</si>
  <si>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</si>
  <si>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</si>
  <si>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</si>
  <si>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</si>
  <si>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</si>
  <si>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</si>
  <si>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</si>
  <si>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</si>
  <si>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</si>
  <si>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</si>
  <si>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</si>
  <si>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</si>
  <si>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</si>
  <si>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</si>
  <si>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</si>
  <si>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</si>
  <si>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</si>
  <si>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</si>
  <si>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</si>
  <si>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</si>
  <si>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</si>
  <si>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</si>
  <si>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</si>
  <si>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</si>
  <si>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</si>
  <si>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</si>
  <si>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</si>
  <si>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</si>
  <si>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</si>
  <si>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</si>
  <si>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</si>
  <si>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</si>
  <si>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</si>
  <si>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</si>
  <si>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</si>
  <si>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</si>
  <si>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</si>
  <si>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</si>
  <si>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</si>
  <si>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</si>
  <si>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</si>
  <si>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</si>
  <si>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</si>
  <si>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</si>
  <si>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</si>
  <si>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</si>
  <si>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</si>
  <si>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</si>
  <si>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</si>
  <si>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</si>
  <si>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</si>
  <si>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</si>
  <si>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</si>
  <si>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</si>
  <si>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</si>
  <si>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</si>
  <si>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</si>
  <si>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</si>
  <si>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</si>
  <si>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</si>
  <si>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</si>
  <si>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</si>
  <si>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</si>
  <si>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</si>
  <si>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</si>
  <si>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</si>
  <si>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</si>
  <si>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</si>
  <si>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</si>
  <si>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</si>
  <si>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</si>
  <si>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</si>
  <si>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</si>
  <si>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</si>
  <si>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</si>
  <si>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</si>
  <si>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</si>
  <si>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</si>
  <si>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</si>
  <si>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</si>
  <si>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</si>
  <si>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</si>
  <si>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</si>
  <si>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</si>
  <si>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</si>
  <si>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</si>
  <si>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</si>
  <si>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</si>
  <si>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</si>
  <si>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</si>
  <si>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</si>
  <si>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</si>
  <si>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</si>
  <si>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</si>
  <si>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</si>
  <si>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</si>
  <si>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</si>
  <si>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</si>
  <si>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</si>
  <si>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</si>
  <si>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</si>
  <si>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</si>
  <si>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</si>
  <si>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</si>
  <si>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</si>
  <si>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</si>
  <si>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</si>
  <si>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</si>
  <si>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</si>
  <si>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</si>
  <si>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</si>
  <si>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</si>
  <si>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</si>
  <si>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</si>
  <si>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</si>
  <si>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</si>
  <si>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</si>
  <si>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</si>
  <si>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</si>
  <si>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</si>
  <si>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</si>
  <si>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</si>
  <si>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</si>
  <si>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</si>
  <si>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</si>
  <si>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</si>
  <si>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</si>
  <si>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</si>
  <si>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</si>
  <si>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</si>
  <si>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</si>
  <si>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</si>
  <si>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</si>
  <si>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</si>
  <si>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</si>
  <si>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</si>
  <si>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</si>
  <si>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</si>
  <si>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</si>
  <si>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</si>
  <si>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</si>
  <si>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</si>
  <si>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</si>
  <si>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</si>
  <si>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</si>
  <si>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</si>
  <si>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</si>
  <si>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</si>
  <si>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</si>
  <si>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</si>
  <si>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</si>
  <si>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</si>
  <si>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</si>
  <si>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</si>
  <si>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</si>
  <si>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</si>
  <si>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</si>
  <si>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</si>
  <si>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</si>
  <si>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</si>
  <si>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</si>
  <si>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</si>
  <si>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</si>
  <si>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</si>
  <si>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</si>
  <si>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</si>
  <si>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</si>
  <si>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</si>
  <si>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</si>
  <si>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</si>
  <si>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</si>
  <si>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</si>
  <si>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</si>
  <si>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</si>
  <si>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</si>
  <si>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</si>
  <si>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</si>
  <si>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</si>
  <si>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</si>
  <si>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</si>
  <si>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</si>
  <si>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</si>
  <si>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</si>
  <si>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</si>
  <si>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</si>
  <si>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</si>
  <si>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</si>
  <si>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</si>
  <si>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</si>
  <si>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</si>
  <si>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</si>
  <si>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</si>
  <si>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</si>
  <si>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</si>
  <si>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</si>
  <si>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</si>
  <si>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</si>
  <si>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</si>
  <si>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</si>
  <si>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</si>
  <si>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</si>
  <si>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</si>
  <si>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</si>
  <si>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</si>
  <si>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</si>
  <si>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</si>
  <si>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</si>
  <si>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</si>
  <si>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</si>
  <si>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</si>
  <si>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</si>
  <si>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</si>
  <si>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</si>
  <si>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</si>
  <si>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</si>
  <si>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</si>
  <si>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</si>
  <si>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</si>
  <si>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</si>
  <si>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</si>
  <si>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</si>
  <si>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</si>
  <si>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</si>
  <si>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</si>
  <si>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</si>
  <si>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</si>
  <si>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</si>
  <si>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</si>
  <si>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</si>
  <si>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</si>
  <si>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</si>
  <si>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</si>
  <si>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</si>
  <si>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</si>
  <si>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</si>
  <si>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</si>
  <si>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</si>
  <si>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</si>
  <si>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</si>
  <si>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</si>
  <si>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</si>
  <si>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</si>
  <si>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</si>
  <si>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</si>
  <si>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</si>
  <si>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</si>
  <si>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</si>
  <si>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</si>
  <si>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</si>
  <si>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</si>
  <si>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</si>
  <si>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</si>
  <si>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</si>
  <si>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</si>
  <si>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</si>
  <si>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</si>
  <si>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</si>
  <si>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</si>
  <si>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</si>
  <si>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</si>
  <si>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</si>
  <si>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</si>
  <si>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</si>
  <si>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</si>
  <si>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</si>
  <si>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</si>
  <si>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</si>
  <si>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</si>
  <si>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</si>
  <si>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</si>
  <si>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</si>
  <si>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</si>
  <si>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</si>
  <si>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</si>
  <si>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</si>
  <si>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</si>
  <si>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</si>
  <si>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</si>
  <si>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</si>
  <si>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</si>
  <si>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</si>
  <si>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</si>
  <si>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</si>
  <si>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</si>
  <si>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</si>
  <si>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</si>
  <si>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</si>
  <si>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</si>
  <si>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</si>
  <si>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</si>
  <si>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</si>
  <si>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</si>
  <si>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</si>
  <si>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</si>
  <si>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</si>
  <si>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</si>
  <si>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</si>
  <si>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</si>
  <si>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</si>
  <si>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</si>
  <si>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</si>
  <si>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</si>
  <si>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</si>
  <si>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</si>
  <si>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</si>
  <si>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</si>
  <si>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</si>
  <si>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</si>
  <si>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</si>
  <si>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</si>
  <si>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</si>
  <si>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</si>
  <si>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</si>
  <si>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</si>
  <si>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</si>
  <si>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</si>
  <si>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</si>
  <si>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</si>
  <si>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</si>
  <si>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</si>
  <si>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</si>
  <si>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</si>
  <si>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</si>
  <si>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</si>
  <si>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</si>
  <si>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</si>
  <si>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</si>
  <si>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</si>
  <si>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</si>
  <si>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</si>
  <si>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</si>
  <si>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</si>
  <si>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</si>
  <si>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</si>
  <si>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</si>
  <si>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</si>
  <si>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</si>
  <si>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</si>
  <si>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</si>
  <si>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</si>
  <si>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</si>
  <si>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</si>
  <si>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</si>
  <si>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</si>
  <si>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</si>
  <si>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</si>
  <si>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</si>
  <si>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</si>
  <si>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</si>
  <si>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</si>
  <si>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</si>
  <si>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</si>
  <si>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</si>
  <si>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</si>
  <si>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</si>
  <si>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</si>
  <si>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</si>
  <si>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</si>
  <si>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</si>
  <si>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</si>
  <si>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</si>
  <si>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</si>
  <si>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</si>
  <si>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</si>
  <si>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</si>
  <si>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</si>
  <si>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</si>
  <si>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</si>
  <si>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</si>
  <si>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</si>
  <si>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</si>
  <si>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</si>
  <si>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</si>
  <si>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</si>
  <si>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</si>
  <si>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</si>
  <si>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</si>
  <si>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</si>
  <si>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</si>
  <si>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</si>
  <si>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</si>
  <si>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</si>
  <si>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</si>
  <si>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</si>
  <si>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</si>
  <si>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</si>
  <si>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</si>
  <si>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</si>
  <si>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</si>
  <si>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</si>
  <si>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</si>
  <si>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</si>
  <si>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</si>
  <si>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</si>
  <si>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</si>
  <si>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</si>
  <si>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</si>
  <si>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</si>
  <si>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</si>
  <si>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</si>
  <si>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</si>
  <si>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</si>
  <si>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</si>
  <si>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</si>
  <si>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</si>
  <si>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</si>
  <si>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</si>
  <si>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</si>
  <si>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</si>
  <si>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</si>
  <si>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</si>
  <si>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</si>
  <si>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</si>
  <si>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</si>
  <si>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</si>
  <si>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</si>
  <si>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</si>
  <si>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</si>
  <si>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</si>
  <si>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</si>
  <si>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</si>
  <si>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</si>
  <si>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</si>
  <si>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</si>
  <si>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</si>
  <si>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</si>
  <si>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</si>
  <si>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</si>
  <si>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</si>
  <si>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</si>
  <si>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</si>
  <si>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</si>
  <si>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</si>
  <si>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</si>
  <si>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</si>
  <si>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</si>
  <si>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</si>
  <si>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</si>
  <si>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</si>
  <si>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</si>
  <si>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</si>
  <si>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</si>
  <si>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</si>
  <si>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</si>
  <si>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</si>
  <si>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</si>
  <si>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</si>
  <si>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</si>
  <si>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</si>
  <si>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</si>
  <si>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</si>
  <si>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</si>
  <si>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</si>
  <si>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</si>
  <si>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</si>
  <si>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</si>
  <si>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</si>
  <si>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</si>
  <si>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</si>
  <si>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</si>
  <si>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</si>
  <si>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</si>
  <si>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</si>
  <si>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</si>
  <si>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</si>
  <si>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</si>
  <si>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</si>
  <si>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</si>
  <si>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</si>
  <si>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</si>
  <si>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</si>
  <si>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</si>
  <si>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</si>
  <si>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</si>
  <si>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</si>
  <si>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</si>
  <si>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</si>
  <si>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</si>
  <si>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</si>
  <si>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</si>
  <si>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</si>
  <si>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</si>
  <si>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</si>
  <si>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</si>
  <si>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</si>
  <si>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</si>
  <si>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</si>
  <si>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</si>
  <si>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</si>
  <si>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</si>
  <si>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</si>
  <si>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</si>
  <si>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</si>
  <si>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</si>
  <si>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</si>
  <si>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</si>
  <si>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</si>
  <si>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</si>
  <si>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</si>
  <si>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</si>
  <si>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</si>
  <si>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</si>
  <si>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</si>
  <si>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</si>
  <si>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</si>
  <si>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</si>
  <si>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</si>
  <si>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</si>
  <si>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</si>
  <si>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</si>
  <si>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</si>
  <si>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</si>
  <si>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</si>
  <si>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</si>
  <si>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</si>
  <si>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</si>
  <si>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</si>
  <si>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</si>
  <si>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</si>
  <si>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</si>
  <si>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</si>
  <si>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</si>
  <si>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</si>
  <si>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</si>
  <si>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</si>
  <si>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</si>
  <si>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</si>
  <si>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</si>
  <si>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</si>
  <si>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</si>
  <si>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</si>
  <si>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</si>
  <si>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</si>
  <si>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</si>
  <si>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</si>
  <si>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</si>
  <si>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</si>
  <si>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</si>
  <si>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</si>
  <si>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</si>
  <si>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</si>
  <si>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</si>
  <si>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</si>
  <si>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</si>
  <si>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</si>
  <si>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</si>
  <si>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</si>
  <si>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</si>
  <si>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</si>
  <si>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</si>
  <si>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</si>
  <si>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</si>
  <si>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</si>
  <si>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</si>
  <si>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</si>
  <si>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</si>
  <si>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</si>
  <si>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</si>
  <si>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</si>
  <si>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</si>
  <si>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</si>
  <si>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</si>
  <si>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</si>
  <si>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</si>
  <si>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</si>
  <si>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</si>
  <si>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</si>
  <si>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</si>
  <si>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</si>
  <si>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</si>
  <si>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</si>
  <si>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</si>
  <si>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</si>
  <si>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</si>
  <si>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</si>
  <si>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</si>
  <si>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</si>
  <si>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</si>
  <si>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</si>
  <si>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</si>
  <si>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</si>
  <si>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</si>
  <si>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</si>
  <si>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</si>
  <si>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</si>
  <si>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</si>
  <si>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</si>
  <si>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</si>
  <si>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</si>
  <si>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</si>
  <si>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</si>
  <si>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</si>
  <si>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</si>
  <si>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</si>
  <si>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</si>
  <si>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</si>
  <si>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</si>
  <si>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</si>
  <si>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</si>
  <si>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</si>
  <si>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</si>
  <si>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</si>
  <si>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</si>
  <si>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</si>
  <si>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</si>
  <si>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</si>
  <si>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</si>
  <si>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</si>
  <si>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</si>
  <si>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</si>
  <si>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</si>
  <si>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</si>
  <si>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</si>
  <si>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</si>
  <si>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</si>
  <si>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</si>
  <si>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</si>
  <si>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</si>
  <si>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</si>
  <si>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</si>
  <si>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</si>
  <si>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</si>
  <si>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</si>
  <si>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</si>
  <si>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</si>
  <si>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</si>
  <si>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</si>
  <si>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</si>
  <si>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</si>
  <si>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</si>
  <si>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</si>
  <si>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</si>
  <si>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</si>
  <si>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</si>
  <si>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</si>
  <si>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</si>
  <si>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</si>
  <si>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</si>
  <si>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</si>
  <si>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</si>
  <si>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</si>
  <si>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</si>
  <si>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</si>
  <si>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</si>
  <si>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</si>
  <si>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</si>
  <si>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</si>
  <si>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</si>
  <si>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</si>
  <si>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</si>
  <si>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</si>
  <si>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</si>
  <si>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</si>
  <si>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</si>
  <si>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</si>
  <si>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</si>
  <si>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</si>
  <si>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</si>
  <si>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</si>
  <si>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</si>
  <si>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</si>
  <si>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</si>
  <si>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</si>
  <si>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</si>
  <si>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</si>
  <si>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</si>
  <si>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</si>
  <si>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</si>
  <si>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</si>
  <si>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</si>
  <si>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</si>
  <si>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</si>
  <si>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</si>
  <si>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</si>
  <si>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</si>
  <si>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</si>
  <si>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</si>
  <si>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</si>
  <si>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</si>
  <si>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</si>
  <si>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</si>
  <si>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</si>
  <si>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</si>
  <si>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</si>
  <si>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</si>
  <si>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</si>
  <si>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</si>
  <si>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</si>
  <si>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</si>
  <si>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</si>
  <si>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</si>
  <si>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</si>
  <si>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</si>
  <si>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</si>
  <si>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</si>
  <si>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</si>
  <si>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</si>
  <si>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</si>
  <si>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</si>
  <si>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</si>
  <si>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</si>
  <si>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</si>
  <si>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</si>
  <si>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</si>
  <si>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</si>
  <si>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</si>
  <si>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</si>
  <si>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</si>
  <si>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</si>
  <si>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</si>
  <si>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</si>
  <si>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</si>
  <si>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</si>
  <si>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</si>
  <si>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</si>
  <si>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</si>
  <si>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</si>
  <si>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</si>
  <si>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</si>
  <si>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</si>
  <si>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</si>
  <si>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</si>
  <si>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</si>
  <si>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</si>
  <si>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</si>
  <si>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</si>
  <si>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</si>
  <si>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</si>
  <si>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</si>
  <si>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</si>
  <si>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</si>
  <si>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</si>
  <si>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</si>
  <si>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</si>
  <si>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</si>
  <si>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</si>
  <si>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</si>
  <si>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</si>
  <si>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</si>
  <si>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</si>
  <si>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</si>
  <si>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</si>
  <si>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</si>
  <si>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</si>
  <si>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</si>
  <si>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</si>
  <si>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</si>
  <si>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</si>
  <si>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</si>
  <si>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</si>
  <si>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</si>
  <si>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</si>
  <si>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</si>
  <si>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</si>
  <si>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</si>
  <si>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</si>
  <si>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</si>
  <si>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</si>
  <si>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</si>
  <si>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</si>
  <si>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</si>
  <si>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</si>
  <si>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</si>
  <si>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</si>
  <si>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</si>
  <si>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</si>
  <si>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</si>
  <si>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</si>
  <si>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</si>
  <si>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</si>
  <si>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</si>
  <si>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</si>
  <si>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</si>
  <si>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</si>
  <si>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</si>
  <si>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</si>
  <si>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</si>
  <si>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</si>
  <si>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</si>
  <si>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</si>
  <si>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</si>
  <si>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</si>
  <si>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</si>
  <si>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</si>
  <si>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</si>
  <si>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</si>
  <si>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</si>
  <si>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</si>
  <si>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</si>
  <si>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</si>
  <si>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</si>
  <si>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</si>
  <si>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</si>
  <si>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</si>
  <si>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</si>
  <si>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</si>
  <si>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</si>
  <si>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</si>
  <si>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</si>
  <si>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</si>
  <si>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</si>
  <si>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</si>
  <si>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</si>
  <si>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</si>
  <si>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</si>
  <si>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</si>
  <si>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</si>
  <si>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</si>
  <si>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</si>
  <si>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</si>
  <si>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</si>
  <si>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</si>
  <si>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</si>
  <si>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</si>
  <si>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</si>
  <si>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</si>
  <si>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</si>
  <si>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</si>
  <si>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</si>
  <si>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</si>
  <si>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</si>
  <si>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</si>
  <si>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</si>
  <si>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</si>
  <si>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</si>
  <si>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</si>
  <si>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</si>
  <si>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</si>
  <si>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</si>
  <si>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</si>
  <si>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</si>
  <si>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</si>
  <si>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</si>
  <si>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</si>
  <si>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</si>
  <si>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</si>
  <si>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</si>
  <si>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</si>
  <si>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</si>
  <si>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</si>
  <si>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</si>
  <si>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</si>
  <si>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</si>
  <si>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</si>
  <si>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</si>
  <si>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</si>
  <si>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</si>
  <si>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</si>
  <si>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</si>
  <si>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</si>
  <si>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</si>
  <si>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</si>
  <si>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</si>
  <si>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</si>
  <si>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</si>
  <si>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</si>
  <si>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</si>
  <si>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</si>
  <si>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</si>
  <si>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</si>
  <si>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</si>
  <si>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</si>
  <si>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</si>
  <si>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</si>
  <si>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</si>
  <si>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</si>
  <si>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</si>
  <si>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</si>
  <si>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</si>
  <si>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</si>
  <si>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</si>
  <si>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</si>
  <si>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</si>
  <si>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</si>
  <si>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</si>
  <si>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</si>
  <si>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</si>
  <si>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</si>
  <si>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</si>
  <si>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</si>
  <si>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</si>
  <si>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</si>
  <si>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</si>
  <si>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</si>
  <si>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</si>
  <si>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</si>
  <si>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</si>
  <si>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</si>
  <si>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</si>
  <si>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</si>
  <si>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</si>
  <si>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</si>
  <si>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</si>
  <si>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</si>
  <si>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</si>
  <si>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</si>
  <si>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</si>
  <si>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</si>
  <si>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</si>
  <si>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</si>
  <si>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</si>
  <si>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</si>
  <si>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</si>
  <si>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</si>
  <si>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</si>
  <si>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</si>
  <si>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</si>
  <si>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</si>
  <si>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</si>
  <si>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</si>
  <si>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</si>
  <si>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</si>
  <si>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</si>
  <si>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</si>
  <si>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</si>
  <si>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</si>
  <si>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</si>
  <si>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</si>
  <si>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</si>
  <si>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</si>
  <si>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</si>
  <si>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</si>
  <si>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</si>
  <si>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</si>
  <si>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</si>
  <si>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</si>
  <si>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</si>
  <si>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</si>
  <si>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</si>
  <si>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</si>
  <si>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</si>
  <si>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</si>
  <si>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</si>
  <si>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</si>
  <si>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</si>
  <si>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</si>
  <si>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</si>
  <si>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</si>
  <si>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</si>
  <si>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</si>
  <si>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</si>
  <si>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</si>
  <si>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</si>
  <si>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</si>
  <si>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</si>
  <si>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</si>
  <si>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</si>
  <si>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</si>
  <si>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</si>
  <si>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</si>
  <si>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</si>
  <si>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</si>
  <si>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</si>
  <si>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</si>
  <si>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</si>
  <si>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</si>
  <si>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</si>
  <si>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</si>
  <si>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</si>
  <si>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</si>
  <si>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</si>
  <si>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</si>
  <si>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</si>
  <si>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</si>
  <si>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</si>
  <si>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</si>
  <si>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</si>
  <si>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</si>
  <si>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</si>
  <si>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</si>
  <si>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</si>
  <si>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</si>
  <si>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</si>
  <si>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</si>
  <si>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</si>
  <si>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</si>
  <si>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</si>
  <si>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</si>
  <si>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</si>
  <si>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</si>
  <si>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</si>
  <si>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</si>
  <si>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</si>
  <si>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</si>
  <si>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</si>
  <si>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</si>
  <si>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</si>
  <si>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</si>
  <si>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</si>
  <si>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</si>
  <si>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</si>
  <si>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</si>
  <si>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</si>
  <si>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</si>
  <si>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</si>
  <si>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</si>
  <si>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</si>
  <si>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</si>
  <si>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</si>
  <si>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</si>
  <si>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</si>
  <si>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</si>
  <si>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</si>
  <si>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</si>
  <si>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</si>
  <si>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</si>
  <si>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</si>
  <si>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</si>
  <si>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</si>
  <si>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</si>
  <si>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</si>
  <si>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</si>
  <si>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</si>
  <si>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</si>
  <si>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</si>
  <si>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</si>
  <si>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</si>
  <si>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</si>
  <si>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</si>
  <si>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</si>
  <si>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</si>
  <si>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</si>
  <si>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</si>
  <si>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</si>
  <si>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</si>
  <si>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</si>
  <si>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</si>
  <si>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</si>
  <si>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</si>
  <si>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</si>
  <si>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</si>
  <si>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</si>
  <si>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</si>
  <si>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</si>
  <si>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</si>
  <si>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</si>
  <si>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</si>
  <si>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</si>
  <si>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</si>
  <si>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</si>
  <si>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</si>
  <si>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</si>
  <si>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</si>
  <si>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</si>
  <si>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</si>
  <si>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</si>
  <si>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</si>
  <si>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</si>
  <si>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</si>
  <si>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</si>
  <si>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</si>
  <si>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</si>
  <si>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</si>
  <si>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</si>
  <si>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</si>
  <si>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</si>
  <si>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</si>
  <si>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</si>
  <si>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</si>
  <si>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</si>
  <si>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</si>
  <si>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</si>
  <si>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</si>
  <si>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</si>
  <si>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</si>
  <si>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</si>
  <si>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</si>
  <si>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</si>
  <si>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</si>
  <si>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</si>
  <si>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</si>
  <si>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</si>
  <si>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</si>
  <si>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</si>
  <si>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</si>
  <si>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</si>
  <si>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</si>
  <si>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</si>
  <si>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</si>
  <si>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</si>
  <si>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</si>
  <si>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</si>
  <si>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</si>
  <si>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</si>
  <si>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</si>
  <si>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</si>
  <si>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</si>
  <si>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</si>
  <si>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</si>
  <si>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</si>
  <si>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</si>
  <si>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</si>
  <si>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</si>
  <si>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</si>
  <si>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</si>
  <si>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</si>
  <si>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</si>
  <si>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</si>
  <si>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</si>
  <si>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</si>
  <si>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</si>
  <si>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</si>
  <si>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</si>
  <si>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</si>
  <si>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</si>
  <si>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</si>
  <si>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</si>
  <si>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</si>
  <si>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</si>
  <si>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</si>
  <si>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</si>
  <si>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</si>
  <si>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</si>
  <si>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</si>
  <si>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</si>
  <si>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</si>
  <si>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</si>
  <si>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</si>
  <si>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</si>
  <si>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</si>
  <si>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</si>
  <si>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</si>
  <si>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</si>
  <si>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</si>
  <si>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</si>
  <si>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</si>
  <si>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</si>
  <si>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</si>
  <si>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</si>
  <si>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</si>
  <si>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</si>
  <si>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</si>
  <si>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</si>
  <si>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</si>
  <si>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</si>
  <si>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</si>
  <si>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</si>
  <si>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</si>
  <si>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</si>
  <si>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</si>
  <si>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</si>
  <si>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</si>
  <si>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</si>
  <si>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</si>
  <si>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</si>
  <si>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</si>
  <si>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</si>
  <si>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</si>
  <si>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</si>
  <si>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</si>
  <si>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</si>
  <si>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</si>
  <si>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</si>
  <si>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</si>
  <si>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</si>
  <si>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</si>
  <si>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</si>
  <si>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</si>
  <si>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</si>
  <si>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</si>
  <si>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</si>
  <si>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</si>
  <si>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</si>
  <si>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</si>
  <si>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</si>
  <si>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</si>
  <si>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</si>
  <si>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</si>
  <si>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</si>
  <si>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</si>
  <si>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</si>
  <si>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</si>
  <si>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</si>
  <si>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</si>
  <si>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</si>
  <si>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</si>
  <si>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</si>
  <si>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</si>
  <si>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</si>
  <si>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</si>
  <si>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</si>
  <si>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</si>
  <si>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</si>
  <si>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</si>
  <si>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</si>
  <si>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</si>
  <si>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</si>
  <si>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</si>
  <si>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</si>
  <si>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</si>
  <si>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</si>
  <si>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</si>
  <si>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</si>
  <si>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</si>
  <si>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</si>
  <si>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</si>
  <si>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</si>
  <si>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</si>
  <si>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</si>
  <si>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</si>
  <si>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</si>
  <si>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</si>
  <si>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</si>
  <si>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</si>
  <si>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</si>
  <si>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</si>
  <si>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</si>
  <si>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</si>
  <si>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</si>
  <si>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</si>
  <si>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</si>
  <si>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</si>
  <si>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</si>
  <si>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</si>
  <si>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</si>
  <si>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</si>
  <si>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</si>
  <si>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</si>
  <si>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</si>
  <si>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</si>
  <si>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</si>
  <si>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</si>
  <si>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</si>
  <si>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</si>
  <si>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</si>
  <si>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</si>
  <si>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</si>
  <si>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</si>
  <si>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</si>
  <si>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</si>
  <si>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</si>
  <si>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</si>
  <si>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</si>
  <si>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</si>
  <si>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</si>
  <si>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</si>
  <si>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</si>
  <si>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</si>
  <si>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</si>
  <si>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</si>
  <si>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</si>
  <si>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</si>
  <si>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</si>
  <si>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</si>
  <si>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</si>
  <si>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</si>
  <si>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</si>
  <si>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</si>
  <si>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</si>
  <si>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</si>
  <si>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</si>
  <si>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</si>
  <si>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</si>
  <si>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</si>
  <si>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</si>
  <si>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</si>
  <si>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</si>
  <si>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</si>
  <si>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</si>
  <si>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</si>
  <si>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</si>
  <si>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</si>
  <si>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</si>
  <si>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</si>
  <si>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</si>
  <si>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</si>
  <si>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</si>
  <si>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</si>
  <si>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</si>
  <si>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</si>
  <si>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</si>
  <si>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</si>
  <si>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</si>
  <si>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</si>
  <si>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</si>
  <si>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</si>
  <si>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</si>
  <si>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</si>
  <si>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</si>
  <si>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</si>
  <si>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</si>
  <si>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</si>
  <si>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</si>
  <si>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</si>
  <si>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</si>
  <si>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</si>
  <si>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</si>
  <si>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</si>
  <si>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</si>
  <si>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</si>
  <si>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</si>
  <si>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</si>
  <si>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</si>
  <si>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</si>
  <si>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</si>
  <si>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</si>
  <si>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</si>
  <si>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</si>
  <si>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</si>
  <si>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</si>
  <si>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</si>
  <si>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</si>
  <si>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</si>
  <si>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</si>
  <si>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</si>
  <si>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</si>
  <si>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</si>
  <si>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</si>
  <si>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</si>
  <si>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</si>
  <si>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</si>
  <si>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</si>
  <si>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</si>
  <si>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</si>
  <si>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</si>
  <si>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</si>
  <si>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</si>
  <si>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</si>
  <si>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</si>
  <si>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</si>
  <si>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</si>
  <si>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</si>
  <si>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</si>
  <si>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</si>
  <si>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</si>
  <si>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</si>
  <si>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</si>
  <si>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</si>
  <si>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</si>
  <si>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</si>
  <si>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</si>
  <si>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</si>
  <si>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</si>
  <si>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</si>
  <si>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</si>
  <si>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</si>
  <si>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</si>
  <si>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</si>
  <si>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</si>
  <si>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</si>
  <si>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</si>
  <si>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</si>
  <si>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</si>
  <si>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</si>
  <si>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</si>
  <si>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</si>
  <si>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</si>
  <si>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</si>
  <si>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</si>
  <si>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</si>
  <si>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</si>
  <si>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</si>
  <si>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</si>
  <si>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</si>
  <si>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</si>
  <si>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</si>
  <si>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</si>
  <si>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</si>
  <si>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</si>
  <si>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</si>
  <si>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</si>
  <si>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</si>
  <si>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</si>
  <si>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</si>
  <si>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</si>
  <si>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</si>
  <si>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</si>
  <si>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</si>
  <si>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</si>
  <si>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</si>
  <si>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</si>
  <si>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</si>
  <si>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</si>
  <si>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</si>
  <si>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</si>
  <si>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</si>
  <si>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</si>
  <si>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</si>
  <si>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</si>
  <si>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</si>
  <si>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</si>
  <si>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</si>
  <si>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</si>
  <si>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</si>
  <si>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</si>
  <si>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</si>
  <si>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</si>
  <si>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</si>
  <si>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</si>
  <si>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</si>
  <si>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</si>
  <si>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</si>
  <si>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</si>
  <si>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</si>
  <si>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</si>
  <si>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</si>
  <si>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</si>
  <si>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</si>
  <si>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</si>
  <si>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</si>
  <si>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</si>
  <si>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</si>
  <si>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</si>
  <si>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</si>
  <si>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</si>
  <si>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</si>
  <si>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</si>
  <si>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</si>
  <si>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</si>
  <si>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</si>
  <si>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</si>
  <si>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</si>
  <si>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</si>
  <si>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</si>
  <si>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</si>
  <si>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</si>
  <si>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</si>
  <si>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</si>
  <si>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</si>
  <si>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</si>
  <si>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</si>
  <si>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</si>
  <si>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</si>
  <si>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</si>
  <si>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</si>
  <si>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</si>
  <si>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</si>
  <si>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</si>
  <si>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</si>
  <si>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</si>
  <si>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</si>
  <si>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</si>
  <si>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</si>
  <si>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</si>
  <si>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</si>
  <si>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</si>
  <si>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</si>
  <si>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</si>
  <si>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</si>
  <si>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</si>
  <si>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</si>
  <si>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</si>
  <si>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</si>
  <si>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</si>
  <si>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</si>
  <si>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</si>
  <si>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</si>
  <si>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</si>
  <si>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</si>
  <si>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</si>
  <si>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</si>
  <si>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</si>
  <si>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</si>
  <si>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</si>
  <si>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</si>
  <si>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</si>
  <si>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</si>
  <si>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</si>
  <si>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</si>
  <si>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</si>
  <si>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</si>
  <si>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</si>
  <si>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</si>
  <si>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</si>
  <si>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</si>
  <si>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</si>
  <si>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</si>
  <si>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</si>
  <si>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</si>
  <si>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</si>
  <si>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</si>
  <si>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</si>
  <si>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</si>
  <si>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</si>
  <si>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</si>
  <si>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</si>
  <si>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</si>
  <si>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</si>
  <si>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</si>
  <si>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</si>
  <si>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</si>
  <si>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</si>
  <si>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</si>
  <si>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</si>
  <si>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</si>
  <si>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</si>
  <si>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</si>
  <si>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</si>
  <si>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</si>
  <si>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</si>
  <si>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</si>
  <si>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</si>
  <si>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</si>
  <si>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</si>
  <si>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</si>
  <si>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</si>
  <si>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</si>
  <si>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</si>
  <si>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</si>
  <si>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</si>
  <si>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</si>
  <si>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</si>
  <si>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</si>
  <si>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</si>
  <si>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</si>
  <si>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</si>
  <si>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</si>
  <si>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</si>
  <si>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</si>
  <si>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</si>
  <si>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</si>
  <si>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</si>
  <si>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</si>
  <si>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</si>
  <si>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</si>
  <si>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</si>
  <si>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</si>
  <si>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</si>
  <si>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</si>
  <si>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</si>
  <si>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</si>
  <si>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</si>
  <si>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</si>
  <si>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</si>
  <si>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</si>
  <si>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</si>
  <si>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</si>
  <si>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</si>
  <si>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</si>
  <si>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</si>
  <si>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</si>
  <si>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</si>
  <si>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</si>
  <si>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</si>
  <si>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</si>
  <si>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</si>
  <si>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</si>
  <si>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</si>
  <si>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</si>
  <si>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</si>
  <si>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</si>
  <si>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</si>
  <si>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</si>
  <si>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</si>
  <si>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</si>
  <si>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</si>
  <si>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</si>
  <si>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</si>
  <si>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</si>
  <si>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</si>
  <si>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</si>
  <si>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</si>
  <si>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</si>
  <si>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</si>
  <si>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</si>
  <si>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</si>
  <si>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</si>
  <si>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</si>
  <si>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</si>
  <si>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</si>
  <si>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</si>
  <si>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</si>
  <si>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</si>
  <si>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</si>
  <si>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</si>
  <si>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</si>
  <si>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</si>
  <si>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</si>
  <si>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</si>
  <si>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</si>
  <si>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</si>
  <si>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</si>
  <si>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</si>
  <si>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</si>
  <si>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</si>
  <si>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</si>
  <si>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</si>
  <si>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</si>
  <si>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</si>
  <si>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</si>
  <si>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</si>
  <si>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</si>
  <si>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</si>
  <si>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</si>
  <si>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</si>
  <si>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</si>
  <si>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</si>
  <si>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</si>
  <si>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</si>
  <si>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</si>
  <si>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</si>
  <si>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</si>
  <si>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</si>
  <si>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</si>
  <si>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</si>
  <si>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</si>
  <si>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</si>
  <si>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</si>
  <si>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</si>
  <si>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</si>
  <si>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</si>
  <si>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</si>
  <si>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</si>
  <si>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</si>
  <si>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</si>
  <si>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</si>
  <si>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</si>
  <si>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</si>
  <si>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</si>
  <si>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</si>
  <si>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</si>
  <si>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</si>
  <si>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</si>
  <si>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</si>
  <si>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</si>
  <si>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</si>
  <si>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</si>
  <si>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</si>
  <si>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</si>
  <si>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</si>
  <si>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</si>
  <si>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</si>
  <si>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</si>
  <si>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</si>
  <si>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</si>
  <si>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</si>
  <si>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</si>
  <si>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</si>
  <si>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</si>
  <si>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</si>
  <si>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</si>
  <si>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</si>
  <si>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</si>
  <si>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</si>
  <si>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</si>
  <si>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</si>
  <si>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</si>
  <si>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</si>
  <si>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</si>
  <si>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</si>
  <si>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</si>
  <si>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</si>
  <si>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</si>
  <si>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</si>
  <si>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</si>
  <si>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</si>
  <si>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</si>
  <si>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</si>
  <si>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</si>
  <si>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</si>
  <si>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</si>
  <si>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</si>
  <si>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</si>
  <si>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</si>
  <si>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</si>
  <si>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</si>
  <si>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</si>
  <si>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</si>
  <si>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</si>
  <si>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</si>
  <si>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</si>
  <si>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</si>
  <si>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</si>
  <si>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</si>
  <si>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</si>
  <si>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</si>
  <si>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</si>
  <si>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</si>
  <si>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</si>
  <si>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</si>
  <si>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</si>
  <si>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</si>
  <si>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</si>
  <si>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</si>
  <si>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</si>
  <si>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</si>
  <si>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</si>
  <si>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</si>
  <si>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</si>
  <si>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</si>
  <si>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</si>
  <si>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</si>
  <si>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</si>
  <si>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</si>
  <si>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</si>
  <si>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</si>
  <si>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</si>
  <si>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</si>
  <si>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</si>
  <si>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</si>
  <si>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</si>
  <si>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</si>
  <si>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</si>
  <si>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</si>
  <si>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</si>
  <si>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</si>
  <si>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</si>
  <si>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</si>
  <si>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</si>
  <si>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</si>
  <si>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</si>
  <si>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</si>
  <si>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</si>
  <si>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</si>
  <si>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</si>
  <si>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</si>
  <si>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</si>
  <si>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</si>
  <si>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</si>
  <si>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</si>
  <si>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</si>
  <si>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</si>
  <si>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</si>
  <si>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</si>
  <si>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</si>
  <si>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</si>
  <si>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</si>
  <si>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</si>
  <si>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</si>
  <si>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</si>
  <si>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</si>
  <si>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</si>
  <si>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</si>
  <si>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</si>
  <si>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</si>
  <si>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</si>
  <si>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</si>
  <si>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</si>
  <si>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</si>
  <si>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</si>
  <si>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</si>
  <si>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</si>
  <si>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</si>
  <si>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</si>
  <si>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</si>
  <si>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</si>
  <si>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</si>
  <si>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</si>
  <si>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</si>
  <si>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</si>
  <si>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</si>
  <si>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</si>
  <si>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</si>
  <si>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</si>
  <si>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</si>
  <si>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</si>
  <si>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</si>
  <si>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</si>
  <si>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</si>
  <si>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</si>
  <si>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</si>
  <si>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</si>
  <si>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</si>
  <si>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</si>
  <si>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</si>
  <si>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</si>
  <si>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</si>
  <si>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</si>
  <si>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</si>
  <si>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</si>
  <si>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</si>
  <si>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</si>
  <si>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</si>
  <si>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</si>
  <si>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</si>
  <si>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</si>
  <si>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</si>
  <si>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</si>
  <si>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</si>
  <si>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</si>
  <si>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</si>
  <si>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</si>
  <si>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</si>
  <si>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</si>
  <si>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</si>
  <si>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</si>
  <si>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</si>
  <si>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</si>
  <si>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</si>
  <si>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</si>
  <si>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</si>
  <si>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</si>
  <si>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</si>
  <si>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</si>
  <si>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</si>
  <si>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</si>
  <si>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</si>
  <si>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</si>
  <si>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</si>
  <si>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</si>
  <si>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</si>
  <si>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</si>
  <si>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</si>
  <si>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</si>
  <si>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</si>
  <si>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</si>
  <si>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</si>
  <si>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</si>
  <si>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</si>
  <si>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</si>
  <si>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</si>
  <si>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</si>
  <si>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</si>
  <si>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</si>
  <si>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</si>
  <si>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</si>
  <si>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</si>
  <si>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</si>
  <si>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</si>
  <si>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</si>
  <si>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</si>
  <si>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</si>
  <si>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</si>
  <si>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</si>
  <si>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</si>
  <si>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</si>
  <si>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</si>
  <si>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</si>
  <si>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</si>
  <si>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</si>
  <si>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</si>
  <si>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</si>
  <si>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</si>
  <si>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</si>
  <si>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</si>
  <si>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</si>
  <si>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</si>
  <si>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</si>
  <si>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</si>
  <si>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</si>
  <si>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</si>
  <si>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</si>
  <si>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</si>
  <si>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</si>
  <si>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</si>
  <si>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</si>
  <si>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</si>
  <si>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</si>
  <si>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</si>
  <si>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</si>
  <si>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</si>
  <si>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</si>
  <si>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</si>
  <si>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</si>
  <si>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</si>
  <si>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</si>
  <si>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</si>
  <si>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</si>
  <si>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</si>
  <si>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</si>
  <si>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</si>
  <si>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</si>
  <si>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</si>
  <si>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</si>
  <si>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</si>
  <si>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</si>
  <si>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</si>
  <si>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</si>
  <si>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</si>
  <si>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</si>
  <si>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</si>
  <si>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</si>
  <si>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</si>
  <si>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</si>
  <si>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</si>
  <si>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</si>
  <si>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</si>
  <si>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</si>
  <si>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</si>
  <si>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</si>
  <si>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</si>
  <si>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</si>
  <si>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</si>
  <si>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</si>
  <si>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</si>
  <si>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</si>
  <si>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</si>
  <si>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</si>
  <si>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</si>
  <si>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</si>
  <si>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</si>
  <si>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</si>
  <si>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</si>
  <si>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</si>
  <si>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</si>
  <si>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</si>
  <si>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</si>
  <si>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</si>
  <si>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</si>
  <si>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</si>
  <si>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</si>
  <si>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</si>
  <si>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</si>
  <si>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</si>
  <si>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</si>
  <si>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</si>
  <si>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</si>
  <si>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</si>
  <si>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</si>
  <si>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</si>
  <si>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</si>
  <si>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</si>
  <si>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</si>
  <si>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</si>
  <si>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</si>
  <si>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</si>
  <si>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</si>
  <si>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</si>
  <si>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</si>
  <si>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</si>
  <si>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</si>
  <si>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</si>
  <si>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</si>
  <si>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</si>
  <si>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</si>
  <si>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</si>
  <si>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</si>
  <si>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</si>
  <si>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</si>
  <si>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</si>
  <si>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</si>
  <si>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</si>
  <si>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</si>
  <si>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</si>
  <si>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</si>
  <si>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</si>
  <si>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</si>
  <si>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</si>
  <si>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</si>
  <si>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</si>
  <si>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</si>
  <si>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</si>
  <si>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</si>
  <si>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</si>
  <si>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</si>
  <si>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</si>
  <si>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</si>
  <si>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</si>
  <si>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</si>
  <si>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</si>
  <si>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</si>
  <si>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</si>
  <si>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</si>
  <si>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</si>
  <si>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</si>
  <si>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</si>
  <si>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</si>
  <si>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</si>
  <si>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</si>
  <si>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</si>
  <si>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</si>
  <si>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</si>
  <si>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</si>
  <si>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</si>
  <si>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</si>
  <si>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</si>
  <si>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</si>
  <si>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</si>
  <si>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</si>
  <si>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</si>
  <si>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</si>
  <si>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</si>
  <si>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</si>
  <si>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</si>
  <si>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</si>
  <si>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</si>
  <si>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</si>
  <si>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</si>
  <si>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</si>
  <si>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</si>
  <si>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</si>
  <si>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</si>
  <si>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</si>
  <si>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</si>
  <si>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</si>
  <si>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</si>
  <si>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</si>
  <si>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</si>
  <si>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</si>
  <si>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</si>
  <si>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</si>
  <si>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</si>
  <si>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</si>
  <si>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</si>
  <si>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</si>
  <si>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</si>
  <si>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</si>
  <si>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</si>
  <si>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</si>
  <si>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</si>
  <si>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</si>
  <si>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</si>
  <si>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</si>
  <si>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</si>
  <si>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</si>
  <si>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</si>
  <si>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</si>
  <si>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</si>
  <si>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</si>
  <si>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</si>
  <si>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</si>
  <si>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</si>
  <si>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</si>
  <si>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</si>
  <si>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</si>
  <si>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</si>
  <si>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</si>
  <si>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</si>
  <si>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</si>
  <si>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</si>
  <si>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</si>
  <si>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</si>
  <si>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</si>
  <si>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</si>
  <si>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</si>
  <si>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</si>
  <si>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</si>
  <si>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</si>
  <si>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</si>
  <si>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</si>
  <si>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</si>
  <si>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</si>
  <si>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</si>
  <si>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</si>
  <si>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</si>
  <si>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</si>
  <si>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</si>
  <si>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</si>
  <si>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</si>
  <si>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</si>
  <si>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</si>
  <si>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</si>
  <si>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</si>
  <si>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</si>
  <si>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</si>
  <si>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</si>
  <si>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</si>
  <si>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</si>
  <si>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</si>
  <si>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</si>
  <si>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</si>
  <si>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</si>
  <si>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</si>
  <si>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</si>
  <si>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</si>
  <si>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</si>
  <si>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</si>
  <si>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</si>
  <si>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</si>
  <si>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</si>
  <si>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</si>
  <si>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</si>
  <si>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</si>
  <si>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</si>
  <si>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</si>
  <si>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</si>
  <si>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</si>
  <si>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</si>
  <si>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</si>
  <si>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</si>
  <si>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</si>
  <si>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</si>
  <si>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</si>
  <si>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</si>
  <si>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</si>
  <si>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</si>
  <si>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</si>
  <si>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</si>
  <si>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</si>
  <si>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</si>
  <si>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</si>
  <si>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</si>
  <si>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</si>
  <si>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</si>
  <si>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</si>
  <si>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</si>
  <si>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</si>
  <si>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</si>
  <si>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</si>
  <si>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</si>
  <si>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</si>
  <si>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</si>
  <si>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</si>
  <si>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</si>
  <si>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</si>
  <si>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</si>
  <si>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</si>
  <si>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</si>
  <si>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</si>
  <si>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</si>
  <si>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</si>
  <si>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</si>
  <si>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</si>
  <si>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</si>
  <si>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</si>
  <si>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</si>
  <si>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</si>
  <si>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</si>
  <si>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</si>
  <si>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</si>
  <si>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</si>
  <si>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</si>
  <si>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</si>
  <si>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</si>
  <si>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</si>
  <si>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</si>
  <si>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</si>
  <si>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</si>
  <si>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</si>
  <si>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</si>
  <si>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</si>
  <si>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</si>
  <si>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</si>
  <si>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</si>
  <si>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</si>
  <si>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</si>
  <si>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</si>
  <si>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</si>
  <si>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</si>
  <si>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</si>
  <si>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</si>
  <si>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</si>
  <si>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</si>
  <si>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</si>
  <si>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</si>
  <si>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</si>
  <si>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</si>
  <si>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</si>
  <si>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</si>
  <si>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</si>
  <si>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</si>
  <si>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</si>
  <si>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</si>
  <si>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</si>
  <si>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</si>
  <si>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</si>
  <si>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</si>
  <si>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</si>
  <si>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</si>
  <si>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</si>
  <si>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</si>
  <si>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</si>
  <si>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</si>
  <si>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</si>
  <si>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</si>
  <si>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</si>
  <si>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</si>
  <si>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</si>
  <si>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</si>
  <si>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</si>
  <si>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</si>
  <si>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</si>
  <si>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</si>
  <si>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</si>
  <si>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</si>
  <si>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</si>
  <si>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</si>
  <si>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</si>
  <si>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</si>
  <si>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</si>
  <si>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</si>
  <si>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</si>
  <si>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</si>
  <si>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</si>
  <si>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</si>
  <si>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</si>
  <si>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</si>
  <si>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</si>
  <si>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</si>
  <si>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</si>
  <si>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</si>
  <si>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</si>
  <si>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</si>
  <si>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</si>
  <si>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</si>
  <si>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</si>
  <si>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</si>
  <si>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</si>
  <si>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</si>
  <si>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</si>
  <si>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</si>
  <si>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</si>
  <si>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</si>
  <si>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</si>
  <si>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</si>
  <si>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</si>
  <si>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</si>
  <si>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</si>
  <si>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</si>
  <si>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</si>
  <si>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</si>
  <si>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</si>
  <si>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</si>
  <si>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</si>
  <si>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</si>
  <si>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</si>
  <si>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</si>
  <si>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</si>
  <si>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</si>
  <si>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</si>
  <si>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</si>
  <si>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</si>
  <si>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</si>
  <si>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</si>
  <si>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</si>
  <si>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</si>
  <si>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</si>
  <si>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</si>
  <si>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</si>
  <si>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</si>
  <si>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</si>
  <si>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</si>
  <si>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</si>
  <si>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</si>
  <si>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</si>
  <si>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</si>
  <si>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</si>
  <si>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</si>
  <si>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</si>
  <si>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</si>
  <si>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</si>
  <si>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</si>
  <si>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</si>
  <si>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</si>
  <si>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</si>
  <si>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</si>
  <si>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</si>
  <si>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</si>
  <si>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</si>
  <si>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</si>
  <si>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</si>
  <si>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</si>
  <si>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</si>
  <si>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</si>
  <si>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</si>
  <si>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</si>
  <si>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</si>
  <si>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</si>
  <si>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</si>
  <si>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</si>
  <si>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</si>
  <si>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</si>
  <si>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</si>
  <si>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</si>
  <si>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</si>
  <si>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</si>
  <si>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</si>
  <si>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</si>
  <si>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</si>
  <si>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</si>
  <si>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</si>
  <si>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</si>
  <si>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</si>
  <si>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</si>
  <si>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</si>
  <si>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</si>
  <si>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</si>
  <si>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</si>
  <si>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</si>
  <si>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</si>
  <si>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</si>
  <si>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</si>
  <si>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</si>
  <si>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</si>
  <si>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</si>
  <si>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</si>
  <si>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</si>
  <si>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</si>
  <si>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</si>
  <si>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</si>
  <si>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</si>
  <si>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</si>
  <si>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</si>
  <si>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</si>
  <si>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</si>
  <si>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</si>
  <si>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</si>
  <si>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</si>
  <si>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</si>
  <si>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</si>
  <si>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</si>
  <si>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</si>
  <si>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</si>
  <si>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</si>
  <si>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</si>
  <si>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</si>
  <si>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</si>
  <si>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</si>
  <si>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</si>
  <si>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</si>
  <si>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</si>
  <si>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</si>
  <si>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</si>
  <si>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</si>
  <si>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</si>
  <si>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</si>
  <si>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</si>
  <si>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</si>
  <si>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</si>
  <si>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</si>
  <si>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</si>
  <si>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</si>
  <si>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</si>
  <si>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</si>
  <si>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</si>
  <si>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</si>
  <si>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</si>
  <si>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</si>
  <si>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</si>
  <si>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</si>
  <si>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</si>
  <si>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</si>
  <si>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</si>
  <si>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</si>
  <si>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</si>
  <si>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</si>
  <si>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</si>
  <si>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</si>
  <si>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</si>
  <si>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</si>
  <si>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</si>
  <si>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</si>
  <si>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</si>
  <si>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</si>
  <si>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</si>
  <si>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</si>
  <si>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</si>
  <si>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</si>
  <si>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</si>
  <si>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</si>
  <si>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</si>
  <si>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</si>
  <si>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</si>
  <si>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</si>
  <si>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</si>
  <si>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</si>
  <si>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</si>
  <si>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</si>
  <si>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</si>
  <si>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</si>
  <si>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</si>
  <si>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</si>
  <si>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</si>
  <si>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</si>
  <si>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</si>
  <si>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</si>
  <si>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</si>
  <si>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</si>
  <si>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</si>
  <si>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</si>
  <si>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</si>
  <si>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</si>
  <si>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</si>
  <si>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</si>
  <si>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</si>
  <si>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</si>
  <si>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</si>
  <si>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</si>
  <si>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</si>
  <si>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</si>
  <si>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</si>
  <si>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</si>
  <si>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</si>
  <si>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</si>
  <si>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</si>
  <si>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</si>
  <si>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</si>
  <si>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</si>
  <si>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</si>
  <si>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</si>
  <si>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</si>
  <si>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</si>
  <si>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</si>
  <si>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</si>
  <si>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</si>
  <si>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</si>
  <si>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</si>
  <si>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</si>
  <si>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</si>
  <si>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</si>
  <si>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</si>
  <si>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</si>
  <si>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</si>
  <si>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</si>
  <si>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</si>
  <si>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</si>
  <si>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</si>
  <si>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</si>
  <si>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</si>
  <si>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</si>
  <si>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</si>
  <si>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</si>
  <si>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</si>
  <si>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</si>
  <si>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</si>
  <si>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</si>
  <si>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</si>
  <si>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</si>
  <si>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</si>
  <si>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</si>
  <si>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</si>
  <si>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</si>
  <si>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</si>
  <si>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</si>
  <si>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</si>
  <si>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</si>
  <si>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</si>
  <si>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</si>
  <si>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</si>
  <si>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</si>
  <si>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</si>
  <si>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</si>
  <si>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</si>
  <si>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</si>
  <si>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</si>
  <si>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</si>
  <si>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</si>
  <si>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</si>
  <si>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</si>
  <si>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</si>
  <si>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</si>
  <si>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</si>
  <si>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</si>
  <si>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</si>
  <si>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</si>
  <si>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</si>
  <si>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</si>
  <si>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</si>
  <si>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</si>
  <si>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</si>
  <si>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</si>
  <si>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</si>
  <si>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</si>
  <si>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</si>
  <si>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</si>
  <si>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</si>
  <si>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</si>
  <si>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</si>
  <si>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</si>
  <si>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</si>
  <si>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</si>
  <si>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</si>
  <si>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</si>
  <si>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</si>
  <si>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</si>
  <si>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</si>
  <si>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</si>
  <si>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</si>
  <si>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</si>
  <si>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</si>
  <si>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</si>
  <si>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</si>
  <si>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</si>
  <si>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</si>
  <si>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</si>
  <si>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</si>
  <si>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</si>
  <si>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</si>
  <si>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</si>
  <si>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</si>
  <si>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</si>
  <si>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</si>
  <si>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</si>
  <si>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</si>
  <si>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</si>
  <si>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</si>
  <si>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</si>
  <si>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</si>
  <si>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</si>
  <si>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</si>
  <si>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</si>
  <si>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</si>
  <si>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</si>
  <si>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</si>
  <si>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</si>
  <si>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</si>
  <si>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</si>
  <si>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</si>
  <si>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</si>
  <si>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</si>
  <si>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</si>
  <si>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</si>
  <si>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</si>
  <si>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</si>
  <si>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</si>
  <si>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</si>
  <si>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</si>
  <si>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</si>
  <si>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</si>
  <si>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</si>
  <si>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</si>
  <si>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</si>
  <si>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</si>
  <si>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</si>
  <si>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</si>
  <si>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</si>
  <si>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</si>
  <si>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</si>
  <si>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</si>
  <si>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</si>
  <si>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</si>
  <si>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</si>
  <si>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</si>
  <si>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</si>
  <si>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</si>
  <si>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</si>
  <si>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</si>
  <si>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</si>
  <si>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</si>
  <si>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</si>
  <si>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</si>
  <si>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</si>
  <si>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</si>
  <si>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</si>
  <si>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</si>
  <si>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</si>
  <si>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</si>
  <si>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</si>
  <si>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</si>
  <si>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</si>
  <si>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</si>
  <si>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</si>
  <si>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</si>
  <si>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</si>
  <si>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</si>
  <si>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</si>
  <si>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</si>
  <si>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</si>
  <si>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</si>
  <si>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</si>
  <si>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</si>
  <si>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</si>
  <si>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</si>
  <si>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</si>
  <si>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</si>
  <si>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</si>
  <si>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</si>
  <si>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</si>
  <si>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</si>
  <si>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</si>
  <si>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</si>
  <si>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</si>
  <si>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</si>
  <si>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</si>
  <si>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</si>
  <si>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</si>
  <si>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</si>
  <si>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</si>
  <si>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</si>
  <si>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</si>
  <si>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</si>
  <si>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</si>
  <si>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</si>
  <si>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</si>
  <si>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</si>
  <si>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</si>
  <si>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</si>
  <si>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</si>
  <si>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</si>
  <si>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</si>
  <si>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</si>
  <si>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</si>
  <si>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</si>
  <si>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</si>
  <si>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</si>
  <si>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</si>
  <si>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</si>
  <si>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</si>
  <si>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</si>
  <si>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</si>
  <si>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</si>
  <si>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</si>
  <si>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</si>
  <si>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</si>
  <si>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</si>
  <si>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</si>
  <si>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</si>
  <si>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</si>
  <si>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</si>
  <si>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</si>
  <si>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</si>
  <si>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</si>
  <si>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</si>
  <si>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</si>
  <si>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</si>
  <si>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</si>
  <si>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</si>
  <si>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</si>
  <si>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</si>
  <si>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</si>
  <si>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</si>
  <si>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</si>
  <si>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</si>
  <si>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</si>
  <si>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</si>
  <si>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</si>
  <si>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</si>
  <si>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</si>
  <si>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</si>
  <si>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</si>
  <si>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</si>
  <si>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</si>
  <si>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</si>
  <si>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</si>
  <si>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</si>
  <si>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</si>
  <si>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</si>
  <si>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</si>
  <si>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</si>
  <si>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</si>
  <si>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</si>
  <si>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</si>
  <si>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</si>
  <si>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</si>
  <si>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</si>
  <si>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</si>
  <si>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</si>
  <si>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</si>
  <si>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</si>
  <si>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</si>
  <si>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</si>
  <si>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</si>
  <si>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</si>
  <si>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</si>
  <si>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</si>
  <si>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</si>
  <si>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</si>
  <si>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</si>
  <si>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</si>
  <si>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</si>
  <si>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</si>
  <si>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</si>
  <si>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</si>
  <si>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</si>
  <si>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</si>
  <si>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</si>
  <si>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</si>
  <si>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</si>
  <si>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</si>
  <si>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</si>
  <si>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</si>
  <si>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</si>
  <si>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</si>
  <si>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</si>
  <si>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</si>
  <si>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</si>
  <si>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</si>
  <si>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</si>
  <si>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</si>
  <si>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</si>
  <si>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</si>
  <si>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</si>
  <si>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</si>
  <si>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</si>
  <si>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</si>
  <si>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</si>
  <si>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</si>
  <si>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</si>
  <si>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</si>
  <si>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</si>
  <si>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</si>
  <si>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</si>
  <si>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</si>
  <si>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</si>
  <si>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</si>
  <si>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</si>
  <si>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</si>
  <si>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</si>
  <si>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</si>
  <si>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</si>
  <si>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</si>
  <si>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</si>
  <si>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</si>
  <si>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</si>
  <si>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</si>
  <si>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</si>
  <si>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</si>
  <si>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</si>
  <si>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</si>
  <si>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</si>
  <si>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</si>
  <si>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</si>
  <si>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</si>
  <si>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</si>
  <si>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</si>
  <si>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</si>
  <si>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</si>
  <si>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</si>
  <si>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</si>
  <si>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</si>
  <si>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</si>
  <si>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</si>
  <si>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</si>
  <si>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</si>
  <si>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</si>
  <si>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</si>
  <si>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</si>
  <si>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</si>
  <si>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</si>
  <si>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</si>
  <si>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</si>
  <si>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</si>
  <si>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</si>
  <si>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</si>
  <si>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</si>
  <si>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</si>
  <si>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</si>
  <si>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</si>
  <si>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</si>
  <si>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</si>
  <si>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</si>
  <si>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</si>
  <si>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</si>
  <si>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</si>
  <si>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</si>
  <si>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</si>
  <si>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</si>
  <si>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</si>
  <si>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</si>
  <si>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</si>
  <si>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</si>
  <si>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</si>
  <si>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</si>
  <si>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</si>
  <si>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</si>
  <si>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</si>
  <si>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</si>
  <si>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</si>
  <si>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</si>
  <si>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</si>
  <si>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</si>
  <si>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</si>
  <si>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</si>
  <si>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</si>
  <si>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</si>
  <si>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</si>
  <si>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</si>
  <si>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</si>
  <si>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</si>
  <si>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</si>
  <si>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</si>
  <si>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</si>
  <si>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</si>
  <si>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</si>
  <si>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</si>
  <si>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</si>
  <si>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</si>
  <si>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</si>
  <si>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</si>
  <si>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</si>
  <si>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</si>
  <si>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</si>
  <si>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</si>
  <si>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</si>
  <si>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</si>
  <si>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</si>
  <si>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</si>
  <si>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</si>
  <si>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</si>
  <si>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</si>
  <si>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</si>
  <si>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</si>
  <si>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</si>
  <si>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</si>
  <si>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</si>
  <si>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</si>
  <si>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</si>
  <si>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</si>
  <si>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</si>
  <si>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</si>
  <si>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</si>
  <si>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</si>
  <si>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</si>
  <si>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</si>
  <si>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</si>
  <si>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</si>
  <si>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</si>
  <si>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</si>
  <si>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</si>
  <si>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</si>
  <si>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</si>
  <si>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</si>
  <si>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</si>
  <si>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</si>
  <si>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</si>
  <si>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</si>
  <si>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</si>
  <si>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</si>
  <si>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</si>
  <si>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</si>
  <si>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</si>
  <si>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</si>
  <si>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</si>
  <si>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</si>
  <si>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</si>
  <si>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</si>
  <si>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</si>
  <si>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</si>
  <si>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</si>
  <si>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</si>
  <si>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</si>
  <si>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</si>
  <si>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</si>
  <si>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</si>
  <si>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</si>
  <si>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</si>
  <si>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</si>
  <si>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</si>
  <si>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</si>
  <si>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</si>
  <si>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</si>
  <si>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</si>
  <si>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</si>
  <si>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</si>
  <si>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</si>
  <si>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</si>
  <si>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</si>
  <si>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</si>
  <si>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</si>
  <si>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</si>
  <si>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</si>
  <si>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</si>
  <si>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</si>
  <si>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</si>
  <si>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</si>
  <si>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</si>
  <si>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</si>
  <si>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</si>
  <si>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</si>
  <si>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</si>
  <si>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</si>
  <si>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</si>
  <si>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</si>
  <si>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</si>
  <si>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</si>
  <si>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</si>
  <si>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</si>
  <si>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</si>
  <si>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</si>
  <si>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</si>
  <si>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</si>
  <si>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</si>
  <si>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</si>
  <si>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</si>
  <si>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</si>
  <si>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</si>
  <si>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</si>
  <si>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</si>
  <si>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</si>
  <si>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</si>
  <si>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</si>
  <si>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</si>
  <si>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</si>
  <si>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</si>
  <si>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</si>
  <si>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</si>
  <si>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</si>
  <si>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</si>
  <si>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</si>
  <si>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</si>
  <si>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</si>
  <si>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</si>
  <si>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</si>
  <si>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</si>
  <si>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</si>
  <si>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</si>
  <si>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</si>
  <si>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</si>
  <si>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</si>
  <si>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</si>
  <si>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</si>
  <si>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</si>
  <si>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</si>
  <si>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</si>
  <si>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</si>
  <si>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</si>
  <si>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</si>
  <si>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</si>
  <si>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</si>
  <si>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</si>
  <si>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</si>
  <si>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</si>
  <si>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</si>
  <si>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</si>
  <si>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</si>
  <si>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</si>
  <si>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</si>
  <si>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</si>
  <si>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</si>
  <si>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</si>
  <si>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</si>
  <si>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</si>
  <si>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</si>
  <si>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</si>
  <si>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</si>
  <si>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</si>
  <si>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</si>
  <si>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</si>
  <si>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</si>
  <si>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</si>
  <si>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</si>
  <si>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</si>
  <si>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</si>
  <si>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</si>
  <si>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</si>
  <si>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</si>
  <si>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</si>
  <si>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</si>
  <si>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</si>
  <si>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</si>
  <si>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</si>
  <si>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</si>
  <si>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</si>
  <si>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</si>
  <si>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</si>
  <si>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</si>
  <si>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</si>
  <si>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</si>
  <si>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</si>
  <si>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</si>
  <si>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</si>
  <si>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</si>
  <si>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</si>
  <si>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</si>
  <si>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</si>
  <si>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</si>
  <si>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</si>
  <si>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</si>
  <si>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</si>
  <si>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</si>
  <si>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</si>
  <si>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</si>
  <si>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</si>
  <si>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</si>
  <si>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</si>
  <si>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</si>
  <si>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</si>
  <si>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</si>
  <si>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</si>
  <si>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</si>
  <si>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</si>
  <si>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</si>
  <si>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</si>
  <si>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</si>
  <si>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</si>
  <si>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</si>
  <si>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</si>
  <si>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</si>
  <si>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</si>
  <si>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</si>
  <si>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</si>
  <si>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</si>
  <si>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</si>
  <si>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</si>
  <si>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</si>
  <si>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</si>
  <si>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</si>
  <si>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</si>
  <si>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</si>
  <si>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</si>
  <si>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</si>
  <si>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</si>
  <si>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</si>
  <si>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</si>
  <si>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</si>
  <si>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</si>
  <si>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</si>
  <si>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</si>
  <si>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</si>
  <si>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</si>
  <si>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</si>
  <si>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</si>
  <si>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</si>
  <si>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</si>
  <si>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</si>
  <si>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</si>
  <si>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</si>
  <si>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</si>
  <si>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</si>
  <si>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</si>
  <si>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</si>
  <si>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</si>
  <si>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</si>
  <si>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</si>
  <si>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</si>
  <si>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</si>
  <si>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</si>
  <si>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</si>
  <si>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</si>
  <si>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</si>
  <si>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</si>
  <si>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</si>
  <si>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</si>
  <si>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</si>
  <si>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</si>
  <si>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</si>
  <si>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</si>
  <si>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</si>
  <si>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</si>
  <si>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</si>
  <si>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</si>
  <si>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</si>
  <si>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</si>
  <si>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</si>
  <si>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</si>
  <si>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</si>
  <si>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</si>
  <si>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</si>
  <si>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</si>
  <si>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</si>
  <si>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</si>
  <si>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</si>
  <si>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</si>
  <si>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</si>
  <si>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</si>
  <si>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</si>
  <si>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</si>
  <si>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</si>
  <si>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</si>
  <si>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</si>
  <si>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</si>
  <si>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</si>
  <si>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</si>
  <si>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</si>
  <si>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</si>
  <si>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</si>
  <si>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</si>
  <si>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</si>
  <si>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</si>
  <si>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</si>
  <si>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</si>
  <si>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</si>
  <si>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</si>
  <si>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</si>
  <si>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</si>
  <si>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</si>
  <si>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</si>
  <si>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</si>
  <si>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</si>
  <si>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</si>
  <si>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</si>
  <si>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</si>
  <si>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</si>
  <si>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</si>
  <si>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</si>
  <si>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</si>
  <si>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</si>
  <si>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</si>
  <si>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</si>
  <si>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</si>
  <si>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</si>
  <si>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</si>
  <si>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</si>
  <si>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</si>
  <si>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</si>
  <si>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</si>
  <si>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</si>
  <si>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</si>
  <si>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</si>
  <si>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</si>
  <si>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</si>
  <si>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</si>
  <si>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</si>
  <si>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</si>
  <si>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</si>
  <si>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</si>
  <si>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</si>
  <si>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</si>
  <si>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</si>
  <si>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</si>
  <si>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</si>
  <si>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</si>
  <si>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</si>
  <si>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</si>
  <si>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</si>
  <si>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</si>
  <si>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</si>
  <si>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</si>
  <si>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</si>
  <si>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</si>
  <si>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</si>
  <si>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</si>
  <si>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</si>
  <si>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</si>
  <si>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</si>
  <si>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</si>
  <si>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</si>
  <si>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</si>
  <si>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</si>
  <si>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</si>
  <si>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</si>
  <si>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</si>
  <si>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</si>
  <si>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</si>
  <si>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</si>
  <si>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</si>
  <si>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</si>
  <si>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</si>
  <si>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</si>
  <si>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</si>
  <si>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</si>
  <si>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</si>
  <si>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</si>
  <si>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</si>
  <si>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</si>
  <si>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</si>
  <si>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</si>
  <si>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</si>
  <si>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</si>
  <si>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</si>
  <si>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</si>
  <si>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</si>
  <si>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</si>
  <si>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</si>
  <si>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</si>
  <si>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</si>
  <si>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</si>
  <si>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</si>
  <si>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</si>
  <si>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</si>
  <si>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</si>
  <si>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</si>
  <si>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</si>
  <si>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</si>
  <si>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</si>
  <si>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</si>
  <si>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</si>
  <si>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</si>
  <si>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</si>
  <si>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</si>
  <si>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</si>
  <si>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</si>
  <si>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</si>
  <si>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</si>
  <si>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</si>
  <si>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</si>
  <si>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</si>
  <si>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</si>
  <si>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</si>
  <si>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</si>
  <si>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</si>
  <si>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</si>
  <si>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</si>
  <si>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</si>
  <si>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</si>
  <si>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</si>
  <si>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</si>
  <si>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</si>
  <si>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</si>
  <si>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</si>
  <si>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</si>
  <si>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</si>
  <si>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</si>
  <si>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</si>
  <si>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</si>
  <si>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</si>
  <si>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</si>
  <si>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</si>
  <si>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</si>
  <si>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</si>
  <si>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</si>
  <si>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</si>
  <si>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</si>
  <si>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</si>
  <si>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</si>
  <si>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</si>
  <si>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</si>
  <si>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</si>
  <si>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</si>
  <si>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</si>
  <si>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</si>
  <si>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</si>
  <si>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</si>
  <si>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</si>
  <si>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</si>
  <si>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</si>
  <si>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</si>
  <si>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</si>
  <si>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</si>
  <si>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</si>
  <si>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</si>
  <si>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</si>
  <si>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</si>
  <si>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</si>
  <si>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</si>
  <si>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</si>
  <si>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</si>
  <si>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</si>
  <si>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</si>
  <si>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</si>
  <si>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</si>
  <si>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</si>
  <si>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</si>
  <si>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</si>
  <si>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</si>
  <si>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</si>
  <si>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</si>
  <si>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</si>
  <si>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</si>
  <si>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</si>
  <si>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</si>
  <si>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</si>
  <si>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</si>
  <si>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</si>
  <si>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</si>
  <si>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</si>
  <si>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</si>
  <si>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</si>
  <si>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</si>
  <si>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</si>
  <si>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</si>
  <si>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</si>
  <si>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</si>
  <si>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</si>
  <si>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</si>
  <si>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</si>
  <si>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</si>
  <si>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</si>
  <si>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</si>
  <si>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</si>
  <si>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</si>
  <si>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</si>
  <si>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</si>
  <si>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</si>
  <si>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</si>
  <si>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</si>
  <si>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</si>
  <si>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</si>
  <si>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</si>
  <si>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</si>
  <si>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</si>
  <si>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</si>
  <si>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</si>
  <si>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</si>
  <si>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</si>
  <si>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</si>
  <si>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</si>
  <si>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</si>
  <si>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</si>
  <si>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</si>
  <si>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</si>
  <si>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</si>
  <si>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</si>
  <si>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</si>
  <si>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</si>
  <si>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</si>
  <si>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</si>
  <si>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</si>
  <si>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</si>
  <si>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</si>
  <si>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</si>
  <si>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</si>
  <si>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</si>
  <si>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</si>
  <si>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</si>
  <si>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</si>
  <si>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</si>
  <si>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</si>
  <si>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</si>
  <si>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</si>
  <si>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</si>
  <si>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</si>
  <si>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</si>
  <si>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</si>
  <si>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</si>
  <si>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</si>
  <si>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</si>
  <si>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</si>
  <si>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</si>
  <si>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</si>
  <si>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</si>
  <si>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</si>
  <si>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</si>
  <si>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</si>
  <si>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</si>
  <si>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</si>
  <si>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</si>
  <si>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</si>
  <si>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</si>
  <si>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</si>
  <si>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</si>
  <si>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</si>
  <si>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</si>
  <si>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</si>
  <si>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</si>
  <si>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</si>
  <si>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</si>
  <si>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</si>
  <si>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</si>
  <si>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</si>
  <si>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</si>
  <si>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</si>
  <si>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</si>
  <si>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</si>
  <si>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</si>
  <si>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</si>
  <si>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</si>
  <si>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</si>
  <si>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</si>
  <si>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</si>
  <si>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</si>
  <si>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</si>
  <si>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</si>
  <si>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</si>
  <si>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</si>
  <si>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</si>
  <si>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</si>
  <si>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</si>
  <si>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</si>
  <si>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</si>
  <si>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</si>
  <si>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</si>
  <si>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</si>
  <si>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</si>
  <si>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</si>
  <si>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</si>
  <si>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</si>
  <si>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</si>
  <si>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</si>
  <si>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</si>
  <si>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</si>
  <si>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</si>
  <si>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</si>
  <si>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</si>
  <si>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</si>
  <si>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</si>
  <si>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</si>
  <si>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</si>
  <si>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</si>
  <si>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</si>
  <si>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</si>
  <si>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</si>
  <si>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</si>
  <si>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</si>
  <si>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</si>
  <si>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</si>
  <si>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</si>
  <si>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</si>
  <si>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</si>
  <si>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</si>
  <si>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</si>
  <si>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</si>
  <si>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</si>
  <si>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</si>
  <si>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</si>
  <si>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</si>
  <si>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</si>
  <si>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</si>
  <si>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</si>
  <si>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</si>
  <si>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</si>
  <si>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</si>
  <si>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</si>
  <si>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</si>
  <si>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</si>
  <si>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</si>
  <si>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</si>
  <si>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</si>
  <si>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</si>
  <si>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</si>
  <si>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</si>
  <si>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</si>
  <si>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</si>
  <si>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</si>
  <si>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</si>
  <si>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</si>
  <si>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</si>
  <si>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</si>
  <si>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</si>
  <si>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</si>
  <si>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</si>
  <si>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</si>
  <si>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</si>
  <si>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</si>
  <si>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</si>
  <si>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</si>
  <si>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</si>
  <si>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</si>
  <si>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</si>
  <si>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</si>
  <si>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</si>
  <si>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</si>
  <si>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</si>
  <si>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</si>
  <si>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</si>
  <si>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</si>
  <si>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</si>
  <si>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</si>
  <si>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</si>
  <si>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</si>
  <si>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</si>
  <si>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</si>
  <si>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</si>
  <si>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</si>
  <si>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</si>
  <si>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</si>
  <si>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</si>
  <si>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</si>
  <si>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</si>
  <si>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</si>
  <si>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</si>
  <si>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</si>
  <si>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</si>
  <si>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</si>
  <si>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</si>
  <si>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</si>
  <si>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</si>
  <si>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</si>
  <si>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</si>
  <si>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</si>
  <si>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</si>
  <si>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</si>
  <si>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</si>
  <si>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</si>
  <si>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</si>
  <si>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</si>
  <si>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</si>
  <si>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</si>
  <si>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</si>
  <si>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</si>
  <si>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</si>
  <si>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</si>
  <si>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</si>
  <si>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</si>
  <si>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</si>
  <si>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</si>
  <si>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</si>
  <si>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</si>
  <si>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</si>
  <si>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</si>
  <si>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</si>
  <si>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</si>
  <si>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</si>
  <si>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</si>
  <si>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</si>
  <si>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</si>
  <si>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</si>
  <si>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</si>
  <si>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</si>
  <si>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</si>
  <si>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</si>
  <si>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</si>
  <si>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</si>
  <si>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</si>
  <si>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</si>
  <si>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</si>
  <si>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</si>
  <si>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</si>
  <si>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</si>
  <si>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</si>
  <si>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</si>
  <si>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</si>
  <si>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</si>
  <si>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</si>
  <si>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</si>
  <si>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</si>
  <si>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</si>
  <si>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</si>
  <si>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</si>
  <si>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</si>
  <si>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</si>
  <si>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</si>
  <si>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</si>
  <si>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</si>
  <si>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</si>
  <si>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</si>
  <si>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</si>
  <si>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</si>
  <si>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</si>
  <si>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</si>
  <si>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</si>
  <si>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</si>
  <si>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</si>
  <si>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</si>
  <si>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</si>
  <si>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</si>
  <si>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</si>
  <si>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</si>
  <si>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</si>
  <si>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</si>
  <si>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</si>
  <si>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</si>
  <si>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</si>
  <si>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</si>
  <si>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</si>
  <si>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</si>
  <si>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</si>
  <si>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</si>
  <si>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</si>
  <si>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</si>
  <si>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</si>
  <si>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</si>
  <si>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</si>
  <si>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</si>
  <si>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</si>
  <si>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</si>
  <si>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</si>
  <si>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</si>
  <si>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</si>
  <si>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</si>
  <si>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</si>
  <si>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</si>
  <si>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</si>
  <si>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</si>
  <si>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</si>
  <si>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</si>
  <si>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</si>
  <si>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</si>
  <si>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</si>
  <si>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</si>
  <si>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</si>
  <si>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</si>
  <si>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</si>
  <si>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</si>
  <si>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</si>
  <si>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</si>
  <si>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</si>
  <si>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</si>
  <si>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</si>
  <si>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</si>
  <si>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</si>
  <si>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</si>
  <si>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</si>
  <si>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</si>
  <si>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</si>
  <si>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</si>
  <si>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</si>
  <si>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</si>
  <si>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</si>
  <si>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</si>
  <si>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</si>
  <si>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</si>
  <si>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</si>
  <si>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</si>
  <si>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</si>
  <si>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</si>
  <si>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</si>
  <si>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</si>
  <si>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</si>
  <si>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</si>
  <si>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</si>
  <si>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</si>
  <si>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</si>
  <si>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</si>
  <si>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</si>
  <si>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</si>
  <si>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</si>
  <si>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</si>
  <si>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</si>
  <si>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</si>
  <si>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</si>
  <si>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</si>
  <si>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</si>
  <si>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</si>
  <si>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</si>
  <si>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</si>
  <si>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</si>
  <si>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</si>
  <si>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</si>
  <si>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</si>
  <si>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</si>
  <si>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</si>
  <si>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</si>
  <si>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</si>
  <si>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</si>
  <si>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</si>
  <si>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</si>
  <si>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</si>
  <si>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</si>
  <si>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</si>
  <si>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</si>
  <si>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</si>
  <si>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</si>
  <si>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</si>
  <si>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</si>
  <si>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</si>
  <si>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</si>
  <si>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</si>
  <si>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</si>
  <si>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</si>
  <si>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</si>
  <si>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</si>
  <si>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</si>
  <si>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</si>
  <si>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</si>
  <si>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</si>
  <si>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</si>
  <si>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</si>
  <si>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</si>
  <si>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</si>
  <si>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</si>
  <si>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</si>
  <si>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</si>
  <si>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</si>
  <si>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</si>
  <si>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</si>
  <si>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</si>
  <si>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</si>
  <si>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</si>
  <si>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</si>
  <si>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</si>
  <si>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</si>
  <si>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</si>
  <si>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</si>
  <si>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</si>
  <si>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</si>
  <si>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</si>
  <si>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</si>
  <si>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</si>
  <si>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</si>
  <si>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</si>
  <si>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</si>
  <si>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</si>
  <si>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</si>
  <si>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</si>
  <si>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</si>
  <si>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</si>
  <si>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</si>
  <si>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</si>
  <si>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</si>
  <si>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</si>
  <si>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</si>
  <si>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</si>
  <si>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</si>
  <si>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</si>
  <si>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</si>
  <si>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</si>
  <si>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</si>
  <si>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</si>
  <si>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</si>
  <si>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</si>
  <si>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</si>
  <si>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</si>
  <si>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</si>
  <si>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</si>
  <si>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</si>
  <si>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</si>
  <si>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</si>
  <si>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</si>
  <si>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</si>
  <si>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</si>
  <si>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</si>
  <si>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</si>
  <si>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</si>
  <si>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</si>
  <si>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</si>
  <si>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</si>
  <si>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</si>
  <si>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</si>
  <si>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</si>
  <si>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</si>
  <si>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</si>
  <si>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</si>
  <si>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</si>
  <si>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</si>
  <si>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</si>
  <si>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</si>
  <si>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</si>
  <si>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</si>
  <si>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</si>
  <si>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</si>
  <si>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</si>
  <si>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</si>
  <si>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</si>
  <si>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</si>
  <si>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</si>
  <si>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</si>
  <si>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</si>
  <si>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</si>
  <si>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</si>
  <si>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</si>
  <si>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</si>
  <si>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</si>
  <si>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</si>
  <si>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</si>
  <si>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</si>
  <si>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</si>
  <si>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</si>
  <si>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</si>
  <si>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</si>
  <si>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</si>
  <si>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</si>
  <si>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</si>
  <si>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</si>
  <si>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</si>
  <si>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</si>
  <si>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</si>
  <si>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</si>
  <si>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</si>
  <si>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</si>
  <si>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</si>
  <si>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</si>
  <si>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</si>
  <si>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</si>
  <si>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</si>
  <si>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</si>
  <si>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</si>
  <si>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</si>
  <si>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</si>
  <si>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</si>
  <si>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</si>
  <si>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</si>
  <si>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</si>
  <si>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</si>
  <si>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</si>
  <si>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</si>
  <si>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</si>
  <si>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</si>
  <si>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</si>
  <si>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</si>
  <si>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</si>
  <si>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</si>
  <si>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</si>
  <si>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</si>
  <si>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</si>
  <si>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</si>
  <si>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</si>
  <si>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</si>
  <si>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</si>
  <si>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</si>
  <si>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</si>
  <si>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</si>
  <si>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</si>
  <si>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</si>
  <si>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</si>
  <si>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</si>
  <si>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</si>
  <si>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</si>
  <si>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</si>
  <si>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</si>
  <si>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</si>
  <si>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</si>
  <si>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</si>
  <si>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</si>
  <si>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</si>
  <si>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</si>
  <si>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</si>
  <si>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</si>
  <si>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</si>
  <si>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</si>
  <si>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</si>
  <si>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</si>
  <si>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</si>
  <si>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</si>
  <si>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</si>
  <si>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</si>
  <si>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</si>
  <si>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</si>
  <si>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</si>
  <si>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</si>
  <si>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</si>
  <si>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</si>
  <si>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</si>
  <si>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</si>
  <si>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</si>
  <si>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</si>
  <si>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</si>
  <si>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</si>
  <si>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</si>
  <si>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</si>
  <si>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</si>
  <si>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</si>
  <si>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</si>
  <si>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</si>
  <si>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</si>
  <si>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</si>
  <si>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</si>
  <si>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</si>
  <si>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</si>
  <si>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</si>
  <si>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</si>
  <si>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</si>
  <si>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</si>
  <si>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</si>
  <si>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</si>
  <si>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</si>
  <si>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</si>
  <si>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</si>
  <si>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</si>
  <si>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</si>
  <si>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</si>
  <si>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</si>
  <si>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</si>
  <si>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</si>
  <si>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</si>
  <si>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</si>
  <si>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</si>
  <si>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</si>
  <si>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</si>
  <si>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</si>
  <si>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</si>
  <si>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</si>
  <si>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</si>
  <si>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</si>
  <si>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</si>
  <si>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</si>
  <si>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</si>
  <si>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</si>
  <si>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</si>
  <si>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</si>
  <si>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</si>
  <si>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</si>
  <si>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</si>
  <si>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</si>
  <si>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</si>
  <si>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</si>
  <si>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</si>
  <si>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</si>
  <si>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</si>
  <si>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</si>
  <si>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</si>
  <si>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</si>
  <si>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</si>
  <si>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</si>
  <si>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</si>
  <si>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</si>
  <si>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</si>
  <si>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</si>
  <si>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</si>
  <si>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</si>
  <si>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</si>
  <si>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</si>
  <si>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</si>
  <si>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</si>
  <si>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</si>
  <si>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</si>
  <si>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</si>
  <si>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</si>
  <si>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</si>
  <si>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</si>
  <si>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</si>
  <si>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</si>
  <si>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</si>
  <si>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</si>
  <si>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</si>
  <si>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</si>
  <si>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</si>
  <si>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</si>
  <si>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</si>
  <si>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</si>
  <si>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</si>
  <si>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</si>
  <si>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</si>
  <si>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</si>
  <si>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</si>
  <si>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</si>
  <si>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</si>
  <si>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</si>
  <si>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</si>
  <si>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</si>
  <si>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</si>
  <si>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</si>
  <si>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</si>
  <si>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</si>
  <si>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</si>
  <si>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</si>
  <si>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</si>
  <si>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</si>
  <si>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</si>
  <si>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</si>
  <si>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</si>
  <si>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</si>
  <si>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</si>
  <si>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</si>
  <si>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</si>
  <si>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</si>
  <si>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</si>
  <si>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</si>
  <si>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</si>
  <si>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</si>
  <si>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</si>
  <si>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</si>
  <si>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</si>
  <si>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</si>
  <si>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</si>
  <si>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</si>
  <si>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</si>
  <si>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</si>
  <si>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</si>
  <si>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</si>
  <si>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</si>
  <si>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</si>
  <si>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</si>
  <si>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</si>
  <si>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</si>
  <si>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</si>
  <si>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</si>
  <si>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</si>
  <si>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</si>
  <si>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</si>
  <si>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</si>
  <si>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</si>
  <si>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</si>
  <si>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</si>
  <si>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</si>
  <si>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</si>
  <si>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</si>
  <si>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</si>
  <si>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</si>
  <si>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</si>
  <si>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</si>
  <si>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</si>
  <si>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</si>
  <si>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</si>
  <si>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</si>
  <si>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</si>
  <si>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</si>
  <si>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</si>
  <si>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</si>
  <si>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</si>
  <si>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</si>
  <si>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</si>
  <si>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</si>
  <si>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</si>
  <si>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</si>
  <si>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</si>
  <si>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</si>
  <si>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</si>
  <si>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</si>
  <si>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</si>
  <si>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</si>
  <si>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</si>
  <si>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</si>
  <si>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</si>
  <si>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</si>
  <si>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</si>
  <si>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</si>
  <si>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</si>
  <si>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</si>
  <si>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</si>
  <si>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</si>
  <si>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</si>
  <si>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</si>
  <si>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</si>
  <si>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</si>
  <si>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</si>
  <si>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</si>
  <si>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</si>
  <si>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</si>
  <si>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</si>
  <si>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</si>
  <si>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</si>
  <si>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</si>
  <si>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</si>
  <si>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</si>
  <si>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</si>
  <si>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</si>
  <si>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</si>
  <si>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</si>
  <si>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</si>
  <si>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</si>
  <si>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</si>
  <si>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</si>
  <si>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</si>
  <si>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</si>
  <si>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</si>
  <si>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</si>
  <si>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</si>
  <si>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</si>
  <si>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</si>
  <si>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</si>
  <si>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</si>
  <si>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</si>
  <si>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</si>
  <si>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</si>
  <si>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</si>
  <si>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</si>
  <si>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</si>
  <si>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</si>
  <si>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</si>
  <si>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</si>
  <si>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</si>
  <si>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</si>
  <si>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</si>
  <si>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</si>
  <si>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</si>
  <si>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</si>
  <si>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</si>
  <si>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</si>
  <si>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</si>
  <si>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</si>
  <si>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</si>
  <si>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</si>
  <si>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</si>
  <si>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</si>
  <si>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</si>
  <si>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</si>
  <si>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</si>
  <si>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</si>
  <si>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</si>
  <si>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</si>
  <si>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</si>
  <si>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</si>
  <si>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</si>
  <si>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</si>
  <si>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</si>
  <si>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</si>
  <si>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</si>
  <si>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</si>
  <si>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</si>
  <si>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</si>
  <si>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</si>
  <si>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</si>
  <si>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</si>
  <si>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</si>
  <si>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</si>
  <si>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</si>
  <si>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</si>
  <si>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</si>
  <si>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</si>
  <si>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</si>
  <si>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</si>
  <si>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</si>
  <si>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</si>
  <si>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</si>
  <si>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</si>
  <si>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</si>
  <si>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</si>
  <si>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</si>
  <si>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</si>
  <si>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</si>
  <si>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</si>
  <si>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</si>
  <si>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</si>
  <si>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</si>
  <si>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</si>
  <si>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</si>
  <si>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</si>
  <si>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</si>
  <si>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</si>
  <si>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</si>
  <si>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</si>
  <si>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</si>
  <si>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</si>
  <si>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</si>
  <si>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</si>
  <si>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</si>
  <si>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</si>
  <si>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</si>
  <si>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</si>
  <si>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</si>
  <si>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</si>
  <si>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</si>
  <si>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</si>
  <si>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</si>
  <si>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</si>
  <si>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</si>
  <si>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</si>
  <si>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</si>
  <si>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</si>
  <si>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</si>
  <si>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</si>
  <si>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</si>
  <si>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</si>
  <si>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</si>
  <si>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</si>
  <si>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</si>
  <si>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</si>
  <si>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</si>
  <si>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</si>
  <si>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</si>
  <si>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</si>
  <si>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</si>
  <si>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</si>
  <si>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</si>
  <si>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</si>
  <si>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</si>
  <si>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</si>
  <si>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</si>
  <si>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</si>
  <si>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</si>
  <si>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</si>
  <si>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</si>
  <si>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</si>
  <si>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</si>
  <si>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</si>
  <si>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</si>
  <si>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</si>
  <si>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</si>
  <si>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</si>
  <si>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</si>
  <si>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</si>
  <si>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</si>
  <si>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</si>
  <si>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</si>
  <si>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</si>
  <si>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</si>
  <si>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</si>
  <si>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</si>
  <si>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</si>
  <si>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</si>
  <si>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</si>
  <si>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</si>
  <si>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</si>
  <si>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</si>
  <si>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</si>
  <si>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</si>
  <si>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</si>
  <si>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</si>
  <si>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</si>
  <si>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</si>
  <si>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</si>
  <si>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</si>
  <si>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</si>
  <si>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</si>
  <si>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</si>
  <si>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</si>
  <si>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</si>
  <si>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</si>
  <si>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</si>
  <si>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</si>
  <si>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</si>
  <si>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</si>
  <si>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</si>
  <si>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</si>
  <si>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</si>
  <si>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</si>
  <si>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</si>
  <si>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</si>
  <si>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</si>
  <si>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</si>
  <si>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</si>
  <si>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</si>
  <si>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</si>
  <si>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</si>
  <si>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</si>
  <si>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</si>
  <si>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</si>
  <si>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</si>
  <si>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</si>
  <si>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</si>
  <si>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</si>
  <si>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</si>
  <si>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</si>
  <si>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</si>
  <si>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</si>
  <si>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</si>
  <si>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</si>
  <si>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</si>
  <si>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</si>
  <si>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</si>
  <si>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</si>
  <si>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</si>
  <si>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</si>
  <si>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</si>
  <si>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</si>
  <si>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</si>
  <si>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</si>
  <si>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</si>
  <si>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</si>
  <si>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</si>
  <si>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</si>
  <si>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</si>
  <si>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</si>
  <si>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</si>
  <si>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</si>
  <si>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</si>
  <si>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</si>
  <si>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</si>
  <si>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</si>
  <si>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</si>
  <si>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</si>
  <si>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</si>
  <si>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</si>
  <si>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</si>
  <si>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</si>
  <si>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</si>
  <si>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</si>
  <si>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</si>
  <si>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</si>
  <si>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</si>
  <si>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</si>
  <si>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</si>
  <si>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</si>
  <si>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</si>
  <si>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</si>
  <si>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</si>
  <si>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</si>
  <si>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</si>
  <si>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</si>
  <si>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</si>
  <si>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</si>
  <si>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</si>
  <si>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</si>
  <si>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</si>
  <si>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</si>
  <si>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</si>
  <si>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</si>
  <si>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</si>
  <si>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</si>
  <si>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</si>
  <si>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</si>
  <si>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</si>
  <si>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</si>
  <si>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</si>
  <si>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</si>
  <si>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</si>
  <si>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</si>
  <si>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</si>
  <si>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</si>
  <si>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</si>
  <si>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</si>
  <si>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</si>
  <si>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</si>
  <si>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</si>
  <si>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</si>
  <si>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</si>
  <si>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</si>
  <si>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</si>
  <si>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</si>
  <si>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</si>
  <si>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</si>
  <si>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</si>
  <si>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</si>
  <si>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</si>
  <si>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</si>
  <si>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</si>
  <si>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</si>
  <si>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</si>
  <si>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</si>
  <si>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</si>
  <si>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</si>
  <si>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</si>
  <si>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</si>
  <si>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</si>
  <si>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</si>
  <si>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</si>
  <si>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</si>
  <si>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</si>
  <si>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</si>
  <si>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</si>
  <si>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</si>
  <si>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</si>
  <si>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</si>
  <si>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</si>
  <si>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</si>
  <si>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</si>
  <si>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</si>
  <si>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</si>
  <si>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</si>
  <si>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</si>
  <si>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</si>
  <si>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</si>
  <si>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</si>
  <si>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</si>
  <si>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</si>
  <si>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</si>
  <si>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</si>
  <si>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</si>
  <si>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</si>
  <si>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</si>
  <si>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</si>
  <si>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</si>
  <si>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</si>
  <si>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</si>
  <si>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</si>
  <si>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</si>
  <si>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</si>
  <si>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</si>
  <si>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</si>
  <si>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</si>
  <si>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</si>
  <si>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</si>
  <si>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</si>
  <si>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</si>
  <si>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</si>
  <si>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</si>
  <si>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</si>
  <si>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</si>
  <si>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</si>
  <si>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</si>
  <si>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</si>
  <si>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</si>
  <si>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</si>
  <si>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</si>
  <si>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</si>
  <si>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</si>
  <si>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</si>
  <si>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</si>
  <si>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</si>
  <si>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</si>
  <si>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</si>
  <si>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</si>
  <si>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</si>
  <si>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</si>
  <si>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</si>
  <si>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</si>
  <si>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</si>
  <si>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</si>
  <si>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</si>
  <si>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</si>
  <si>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</si>
  <si>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</si>
  <si>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</si>
  <si>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</si>
  <si>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</si>
  <si>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</si>
  <si>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</si>
  <si>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</si>
  <si>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</si>
  <si>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</si>
  <si>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</si>
  <si>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</si>
  <si>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</si>
  <si>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</si>
  <si>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</si>
  <si>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</si>
  <si>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</si>
  <si>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</si>
  <si>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</si>
  <si>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</si>
  <si>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</si>
  <si>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</si>
  <si>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</si>
  <si>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</si>
  <si>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</si>
  <si>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</si>
  <si>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</si>
  <si>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</si>
  <si>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</si>
  <si>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</si>
  <si>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</si>
  <si>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</si>
  <si>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</si>
  <si>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</si>
  <si>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</si>
  <si>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</si>
  <si>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</si>
  <si>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</si>
  <si>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</si>
  <si>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</si>
  <si>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</si>
  <si>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</si>
  <si>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</si>
  <si>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</si>
  <si>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</si>
  <si>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</si>
  <si>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</si>
  <si>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</si>
  <si>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</si>
  <si>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</si>
  <si>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</si>
  <si>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</si>
  <si>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</si>
  <si>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</si>
  <si>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</si>
  <si>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</si>
  <si>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</si>
  <si>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</si>
  <si>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</si>
  <si>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</si>
  <si>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</si>
  <si>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</si>
  <si>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</si>
  <si>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</si>
  <si>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</si>
  <si>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</si>
  <si>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</si>
  <si>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</si>
  <si>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</si>
  <si>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</si>
  <si>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</si>
  <si>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</si>
  <si>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</si>
  <si>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</si>
  <si>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</si>
  <si>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</si>
  <si>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</si>
  <si>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</si>
  <si>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</si>
  <si>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</si>
  <si>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</si>
  <si>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</si>
  <si>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</si>
  <si>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</si>
  <si>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</si>
  <si>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</si>
  <si>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</si>
  <si>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</si>
  <si>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</si>
  <si>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</si>
  <si>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</si>
  <si>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</si>
  <si>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</si>
  <si>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</si>
  <si>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</si>
  <si>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</si>
  <si>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</si>
  <si>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</si>
  <si>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</si>
  <si>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</si>
  <si>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</si>
  <si>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</si>
  <si>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</si>
  <si>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</si>
  <si>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</si>
  <si>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</si>
  <si>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</si>
  <si>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</si>
  <si>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</si>
  <si>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</si>
  <si>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</si>
  <si>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</si>
  <si>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</si>
  <si>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</si>
  <si>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</si>
  <si>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</si>
  <si>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</si>
  <si>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</si>
  <si>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</si>
  <si>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</si>
  <si>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</si>
  <si>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</si>
  <si>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</si>
  <si>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</si>
  <si>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</si>
  <si>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</si>
  <si>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</si>
  <si>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</si>
  <si>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</si>
  <si>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</si>
  <si>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</si>
  <si>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</si>
  <si>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</si>
  <si>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</si>
  <si>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</si>
  <si>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</si>
  <si>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</si>
  <si>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</si>
  <si>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</si>
  <si>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</si>
  <si>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</si>
  <si>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</si>
  <si>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</si>
  <si>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</si>
  <si>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</si>
  <si>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</si>
  <si>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</si>
  <si>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</si>
  <si>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</si>
  <si>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</si>
  <si>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</si>
  <si>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</si>
  <si>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</si>
  <si>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</si>
  <si>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</si>
  <si>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</si>
  <si>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</si>
  <si>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</si>
  <si>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</si>
  <si>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</si>
  <si>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</si>
  <si>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</si>
  <si>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</si>
  <si>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</si>
  <si>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</si>
  <si>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</si>
  <si>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</si>
  <si>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</si>
  <si>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</si>
  <si>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</si>
  <si>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</si>
  <si>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</si>
  <si>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</si>
  <si>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</si>
  <si>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</si>
  <si>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</si>
  <si>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</si>
  <si>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</si>
  <si>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</si>
  <si>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</si>
  <si>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</si>
  <si>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</si>
  <si>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</si>
  <si>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</si>
  <si>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</si>
  <si>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</si>
  <si>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</si>
  <si>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</si>
  <si>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</si>
  <si>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</si>
  <si>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</si>
  <si>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</si>
  <si>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</si>
  <si>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</si>
  <si>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</si>
  <si>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</si>
  <si>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</si>
  <si>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</si>
  <si>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</si>
  <si>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</si>
  <si>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</si>
  <si>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</si>
  <si>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</si>
  <si>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</si>
  <si>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</si>
  <si>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</si>
  <si>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</si>
  <si>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</si>
  <si>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</si>
  <si>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</si>
  <si>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</si>
  <si>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</si>
  <si>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</si>
  <si>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</si>
  <si>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</si>
  <si>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</si>
  <si>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</si>
  <si>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</si>
  <si>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</si>
  <si>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</si>
  <si>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</si>
  <si>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</si>
  <si>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</si>
  <si>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</si>
  <si>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</si>
  <si>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</si>
  <si>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</si>
  <si>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</si>
  <si>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</si>
  <si>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</si>
  <si>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</si>
  <si>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</si>
  <si>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</si>
  <si>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</si>
  <si>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</si>
  <si>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</si>
  <si>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</si>
  <si>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</si>
  <si>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</si>
  <si>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</si>
  <si>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</si>
  <si>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</si>
  <si>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</si>
  <si>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</si>
  <si>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</si>
  <si>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</si>
  <si>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</si>
  <si>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</si>
  <si>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</si>
  <si>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</si>
  <si>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</si>
  <si>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</si>
  <si>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</si>
  <si>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</si>
  <si>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</si>
  <si>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</si>
  <si>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</si>
  <si>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</si>
  <si>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</si>
  <si>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</si>
  <si>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</si>
  <si>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</si>
  <si>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</si>
  <si>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</si>
  <si>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</si>
  <si>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</si>
  <si>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</si>
  <si>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</si>
  <si>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</si>
  <si>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</si>
  <si>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</si>
  <si>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</si>
  <si>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</si>
  <si>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</si>
  <si>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</si>
  <si>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</si>
  <si>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</si>
  <si>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</si>
  <si>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</si>
  <si>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</si>
  <si>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</si>
  <si>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</si>
  <si>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</si>
  <si>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</si>
  <si>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</si>
  <si>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</si>
  <si>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</si>
  <si>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</si>
  <si>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</si>
  <si>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</si>
  <si>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</si>
  <si>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</si>
  <si>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</si>
  <si>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</si>
  <si>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</si>
  <si>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</si>
  <si>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</si>
  <si>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</si>
  <si>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</si>
  <si>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</si>
  <si>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</si>
  <si>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</si>
  <si>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</si>
  <si>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</si>
  <si>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</si>
  <si>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</si>
  <si>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</si>
  <si>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</si>
  <si>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</si>
  <si>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</si>
  <si>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</si>
  <si>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</si>
  <si>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</si>
  <si>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</si>
  <si>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</si>
  <si>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</si>
  <si>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</si>
  <si>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</si>
  <si>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</si>
  <si>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</si>
  <si>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</si>
  <si>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</si>
  <si>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</si>
  <si>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</si>
  <si>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</si>
  <si>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</si>
  <si>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</si>
  <si>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</si>
  <si>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</si>
  <si>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</si>
  <si>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</si>
  <si>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</si>
  <si>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</si>
  <si>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</si>
  <si>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</si>
  <si>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</si>
  <si>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</si>
  <si>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</si>
  <si>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</si>
  <si>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</si>
  <si>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</si>
  <si>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</si>
  <si>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</si>
  <si>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</si>
  <si>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</si>
  <si>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</si>
  <si>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</si>
  <si>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</si>
  <si>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</si>
  <si>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</si>
  <si>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</si>
  <si>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</si>
  <si>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</si>
  <si>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</si>
  <si>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</si>
  <si>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</si>
  <si>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</si>
  <si>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</si>
  <si>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</si>
  <si>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</si>
  <si>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</si>
  <si>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</si>
  <si>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</si>
  <si>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</si>
  <si>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</si>
  <si>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</si>
  <si>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</si>
  <si>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</si>
  <si>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</si>
  <si>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</si>
  <si>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</si>
  <si>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</si>
  <si>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</si>
  <si>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</si>
  <si>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</si>
  <si>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</si>
  <si>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</si>
  <si>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</si>
  <si>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</si>
  <si>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</si>
  <si>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</si>
  <si>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</si>
  <si>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</si>
  <si>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</si>
  <si>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</si>
  <si>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</si>
  <si>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</si>
  <si>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</si>
  <si>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</si>
  <si>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</si>
  <si>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</si>
  <si>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</si>
  <si>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</si>
  <si>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</si>
  <si>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</si>
  <si>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</si>
  <si>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</si>
  <si>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</si>
  <si>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</si>
  <si>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</si>
  <si>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</si>
  <si>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</si>
  <si>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</si>
  <si>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</si>
  <si>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</si>
  <si>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</si>
  <si>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</si>
  <si>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</si>
  <si>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</si>
  <si>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</si>
  <si>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</si>
  <si>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</si>
  <si>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</si>
  <si>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</si>
  <si>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</si>
  <si>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</si>
  <si>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</si>
  <si>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</si>
  <si>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</si>
  <si>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</si>
  <si>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</si>
  <si>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</si>
  <si>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</si>
  <si>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</si>
  <si>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</si>
  <si>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</si>
  <si>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</si>
  <si>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</si>
  <si>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</si>
  <si>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</si>
  <si>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</si>
  <si>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</si>
  <si>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</si>
  <si>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</si>
  <si>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</si>
  <si>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</si>
  <si>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</si>
  <si>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</si>
  <si>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</si>
  <si>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</si>
  <si>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</si>
  <si>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</si>
  <si>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</si>
  <si>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</si>
  <si>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</si>
  <si>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</si>
  <si>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</si>
  <si>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</si>
  <si>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</si>
  <si>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</si>
  <si>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</si>
  <si>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</si>
  <si>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</si>
  <si>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</si>
  <si>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</si>
  <si>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</si>
  <si>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</si>
  <si>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</si>
  <si>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</si>
  <si>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</si>
  <si>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</si>
  <si>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</si>
  <si>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</si>
  <si>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</si>
  <si>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</si>
  <si>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</si>
  <si>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</si>
  <si>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</si>
  <si>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</si>
  <si>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</si>
  <si>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</si>
  <si>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</si>
  <si>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</si>
  <si>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</si>
  <si>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</si>
  <si>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</si>
  <si>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</si>
  <si>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</si>
  <si>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</si>
  <si>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</si>
  <si>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</si>
  <si>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</si>
  <si>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</si>
  <si>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</si>
  <si>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</si>
  <si>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</si>
  <si>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</si>
  <si>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</si>
  <si>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</si>
  <si>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</si>
  <si>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</si>
  <si>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</si>
  <si>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</si>
  <si>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</si>
  <si>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</si>
  <si>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</si>
  <si>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</si>
  <si>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</si>
  <si>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</si>
  <si>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</si>
  <si>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</si>
  <si>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</si>
  <si>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</si>
  <si>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</si>
  <si>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</si>
  <si>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</si>
  <si>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</si>
  <si>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</si>
  <si>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</si>
  <si>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</si>
  <si>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</si>
  <si>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</si>
  <si>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</si>
  <si>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</si>
  <si>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</si>
  <si>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</si>
  <si>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</si>
  <si>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</si>
  <si>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</si>
  <si>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</si>
  <si>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</si>
  <si>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</si>
  <si>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</si>
  <si>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</si>
  <si>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</si>
  <si>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</si>
  <si>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</si>
  <si>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</si>
  <si>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</si>
  <si>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</si>
  <si>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</si>
  <si>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</si>
  <si>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</si>
  <si>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</si>
  <si>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</si>
  <si>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</si>
  <si>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</si>
  <si>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</si>
  <si>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</si>
  <si>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</si>
  <si>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</si>
  <si>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</si>
  <si>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</si>
  <si>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</si>
  <si>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</si>
  <si>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</si>
  <si>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</si>
  <si>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</si>
  <si>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</si>
  <si>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</si>
  <si>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</si>
  <si>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</si>
  <si>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</si>
  <si>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</si>
  <si>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</si>
  <si>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</si>
  <si>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</si>
  <si>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</si>
  <si>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</si>
  <si>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</si>
  <si>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</si>
  <si>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</si>
  <si>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</si>
  <si>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</si>
  <si>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</si>
  <si>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</si>
  <si>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</si>
  <si>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</si>
  <si>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</si>
  <si>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</si>
  <si>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</si>
  <si>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</si>
  <si>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</si>
  <si>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</si>
  <si>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</si>
  <si>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</si>
  <si>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</si>
  <si>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</si>
  <si>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</si>
  <si>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</si>
  <si>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</si>
  <si>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</si>
  <si>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</si>
  <si>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</si>
  <si>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</si>
  <si>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</si>
  <si>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</si>
  <si>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</si>
  <si>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</si>
  <si>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</si>
  <si>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</si>
  <si>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</si>
  <si>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</si>
  <si>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</si>
  <si>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</si>
  <si>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</si>
  <si>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</si>
  <si>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</si>
  <si>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</si>
  <si>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</si>
  <si>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</si>
  <si>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</si>
  <si>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</si>
  <si>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</si>
  <si>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</si>
  <si>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</si>
  <si>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</si>
  <si>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</si>
  <si>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</si>
  <si>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</si>
  <si>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</si>
  <si>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</si>
  <si>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</si>
  <si>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</si>
  <si>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</si>
  <si>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</si>
  <si>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</si>
  <si>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</si>
  <si>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</si>
  <si>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</si>
  <si>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</si>
  <si>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</si>
  <si>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</si>
  <si>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</si>
  <si>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</si>
  <si>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</si>
  <si>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</si>
  <si>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</si>
  <si>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</si>
  <si>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</si>
  <si>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</si>
  <si>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</si>
  <si>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</si>
  <si>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</si>
  <si>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</si>
  <si>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</si>
  <si>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</si>
  <si>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</si>
  <si>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</si>
  <si>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</si>
  <si>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</si>
  <si>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</si>
  <si>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</si>
  <si>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</si>
  <si>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</si>
  <si>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</si>
  <si>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</si>
  <si>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</si>
  <si>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</si>
  <si>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</si>
  <si>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</si>
  <si>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</si>
  <si>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</si>
  <si>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</si>
  <si>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</si>
  <si>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</si>
  <si>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</si>
  <si>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</si>
  <si>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</si>
  <si>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</si>
  <si>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</si>
  <si>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</si>
  <si>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</si>
  <si>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</si>
  <si>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</si>
  <si>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</si>
  <si>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</si>
  <si>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</si>
  <si>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</si>
  <si>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</si>
  <si>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</si>
  <si>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</si>
  <si>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</si>
  <si>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</si>
  <si>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</si>
  <si>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</si>
  <si>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</si>
  <si>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</si>
  <si>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</si>
  <si>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</si>
  <si>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</si>
  <si>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</si>
  <si>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</si>
  <si>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</si>
  <si>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</si>
  <si>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</si>
  <si>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</si>
  <si>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</si>
  <si>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</si>
  <si>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</si>
  <si>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</si>
  <si>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</si>
  <si>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</si>
  <si>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</si>
  <si>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</si>
  <si>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</si>
  <si>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</si>
  <si>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</si>
  <si>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</si>
  <si>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</si>
  <si>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</si>
  <si>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</si>
  <si>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</si>
  <si>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</si>
  <si>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</si>
  <si>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</si>
  <si>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</si>
  <si>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</si>
  <si>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</si>
  <si>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</si>
  <si>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</si>
  <si>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</si>
  <si>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</si>
  <si>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</si>
  <si>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</si>
  <si>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</si>
  <si>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</si>
  <si>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</si>
  <si>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</si>
  <si>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</si>
  <si>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</si>
  <si>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</si>
  <si>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</si>
  <si>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</si>
  <si>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</si>
  <si>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</si>
  <si>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</si>
  <si>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</si>
  <si>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</si>
  <si>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</si>
  <si>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</si>
  <si>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</si>
  <si>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</si>
  <si>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</si>
  <si>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</si>
  <si>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</si>
  <si>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</si>
  <si>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</si>
  <si>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</si>
  <si>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</si>
  <si>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</si>
  <si>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</si>
  <si>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</si>
  <si>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</si>
  <si>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</si>
  <si>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</si>
  <si>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</si>
  <si>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</si>
  <si>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</si>
  <si>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</si>
  <si>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</si>
  <si>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</si>
  <si>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</si>
  <si>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</si>
  <si>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</si>
  <si>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</si>
  <si>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</si>
  <si>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</si>
  <si>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</si>
  <si>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</si>
  <si>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</si>
  <si>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</si>
  <si>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</si>
  <si>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</si>
  <si>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</si>
  <si>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</si>
  <si>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</si>
  <si>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</si>
  <si>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</si>
  <si>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</si>
  <si>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</si>
  <si>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</si>
  <si>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</si>
  <si>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</si>
  <si>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</si>
  <si>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</si>
  <si>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</si>
  <si>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</si>
  <si>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</si>
  <si>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</si>
  <si>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</si>
  <si>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</si>
  <si>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</si>
  <si>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</si>
  <si>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</si>
  <si>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</si>
  <si>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</si>
  <si>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</si>
  <si>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</si>
  <si>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</si>
  <si>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</si>
  <si>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</si>
  <si>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</si>
  <si>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</si>
  <si>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</si>
  <si>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</si>
  <si>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</si>
  <si>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</si>
  <si>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</si>
  <si>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</si>
  <si>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</si>
  <si>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</si>
  <si>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</si>
  <si>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</si>
  <si>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</si>
  <si>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</si>
  <si>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</si>
  <si>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</si>
  <si>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</si>
  <si>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</si>
  <si>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</si>
  <si>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</si>
  <si>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</si>
  <si>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</si>
  <si>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</si>
  <si>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</si>
  <si>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</si>
  <si>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</si>
  <si>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</si>
  <si>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</si>
  <si>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</si>
  <si>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</si>
  <si>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</si>
  <si>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</si>
  <si>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</si>
  <si>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</si>
  <si>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</si>
  <si>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</si>
  <si>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</si>
  <si>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</si>
  <si>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</si>
  <si>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</si>
  <si>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</si>
  <si>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</si>
  <si>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</si>
  <si>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</si>
  <si>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</si>
  <si>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</si>
  <si>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</si>
  <si>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</si>
  <si>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</si>
  <si>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</si>
  <si>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</si>
  <si>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</si>
  <si>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</si>
  <si>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</si>
  <si>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</si>
  <si>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</si>
  <si>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</si>
  <si>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</si>
  <si>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</si>
  <si>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</si>
  <si>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</si>
  <si>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</si>
  <si>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</si>
  <si>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</si>
  <si>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</si>
  <si>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</si>
  <si>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</si>
  <si>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</si>
  <si>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</si>
  <si>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</si>
  <si>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</si>
  <si>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</si>
  <si>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</si>
  <si>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</si>
  <si>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</si>
  <si>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</si>
  <si>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</si>
  <si>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</si>
  <si>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</si>
  <si>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</si>
  <si>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</si>
  <si>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</si>
  <si>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</si>
  <si>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</si>
  <si>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</si>
  <si>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</si>
  <si>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</si>
  <si>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</si>
  <si>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</si>
  <si>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</si>
  <si>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</si>
  <si>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</si>
  <si>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</si>
  <si>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</si>
  <si>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</si>
  <si>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</si>
  <si>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</si>
  <si>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</si>
  <si>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</si>
  <si>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</si>
  <si>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</si>
  <si>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</si>
  <si>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</si>
  <si>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</si>
  <si>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</si>
  <si>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</si>
  <si>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</si>
  <si>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</si>
  <si>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</si>
  <si>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</si>
  <si>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</si>
  <si>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</si>
  <si>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</si>
  <si>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</si>
  <si>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</si>
  <si>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</si>
  <si>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</si>
  <si>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</si>
  <si>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</si>
  <si>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</si>
  <si>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</si>
  <si>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</si>
  <si>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</si>
  <si>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</si>
  <si>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</si>
  <si>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</si>
  <si>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</si>
  <si>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</si>
  <si>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</si>
  <si>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</si>
  <si>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</si>
  <si>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</si>
  <si>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</si>
  <si>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</si>
  <si>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</si>
  <si>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</si>
  <si>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</si>
  <si>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</si>
  <si>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</si>
  <si>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</si>
  <si>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</si>
  <si>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</si>
  <si>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</si>
  <si>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</si>
  <si>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</si>
  <si>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</si>
  <si>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</si>
  <si>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</si>
  <si>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</si>
  <si>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</si>
  <si>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</si>
  <si>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</si>
  <si>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</si>
  <si>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</si>
  <si>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</si>
  <si>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</si>
  <si>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</si>
  <si>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</si>
  <si>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</si>
  <si>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</si>
  <si>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</si>
  <si>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</si>
  <si>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</si>
  <si>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</si>
  <si>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</si>
  <si>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</si>
  <si>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</si>
  <si>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</si>
  <si>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</si>
  <si>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</si>
  <si>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</si>
  <si>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</si>
  <si>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</si>
  <si>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</si>
  <si>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</si>
  <si>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</si>
  <si>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</si>
  <si>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</si>
  <si>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</si>
  <si>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</si>
  <si>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</si>
  <si>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</si>
  <si>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</si>
  <si>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</si>
  <si>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</si>
  <si>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</si>
  <si>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</si>
  <si>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</si>
  <si>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</si>
  <si>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</si>
  <si>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</si>
  <si>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</si>
  <si>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</si>
  <si>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</si>
  <si>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</si>
  <si>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</si>
  <si>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</si>
  <si>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</si>
  <si>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</si>
  <si>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</si>
  <si>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</si>
  <si>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</si>
  <si>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</si>
  <si>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</si>
  <si>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</si>
  <si>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</si>
  <si>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</si>
  <si>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</si>
  <si>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</si>
  <si>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</si>
  <si>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</si>
  <si>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</si>
  <si>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</si>
  <si>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</si>
  <si>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</si>
  <si>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</si>
  <si>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</si>
  <si>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</si>
  <si>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</si>
  <si>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</si>
  <si>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</si>
  <si>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</si>
  <si>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</si>
  <si>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</si>
  <si>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</si>
  <si>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</si>
  <si>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</si>
  <si>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</si>
  <si>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</si>
  <si>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</si>
  <si>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</si>
  <si>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</si>
  <si>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</si>
  <si>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</si>
  <si>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</si>
  <si>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</si>
  <si>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</si>
  <si>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</si>
  <si>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</si>
  <si>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</si>
  <si>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</si>
  <si>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</si>
  <si>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</si>
  <si>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</si>
  <si>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</si>
  <si>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</si>
  <si>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</si>
  <si>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</si>
  <si>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</si>
  <si>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</si>
  <si>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</si>
  <si>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</si>
  <si>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</si>
  <si>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</si>
  <si>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</si>
  <si>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</si>
  <si>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</si>
  <si>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</si>
  <si>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</si>
  <si>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</si>
  <si>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</si>
  <si>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</si>
  <si>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</si>
  <si>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</si>
  <si>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</si>
  <si>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</si>
  <si>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</si>
  <si>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</si>
  <si>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</si>
  <si>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</si>
  <si>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</si>
  <si>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</si>
  <si>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</si>
  <si>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</si>
  <si>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</si>
  <si>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</si>
  <si>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</si>
  <si>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</si>
  <si>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</si>
  <si>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</si>
  <si>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</si>
  <si>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</si>
  <si>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</si>
  <si>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</si>
  <si>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</si>
  <si>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</si>
  <si>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</si>
  <si>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</si>
  <si>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</si>
  <si>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</si>
  <si>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</si>
  <si>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</si>
  <si>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</si>
  <si>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</si>
  <si>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</si>
  <si>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</si>
  <si>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</si>
  <si>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</si>
  <si>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</si>
  <si>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</si>
  <si>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</si>
  <si>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</si>
  <si>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</si>
  <si>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</si>
  <si>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</si>
  <si>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</si>
  <si>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</si>
  <si>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</si>
  <si>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</si>
  <si>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</si>
  <si>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</si>
  <si>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</si>
  <si>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</si>
  <si>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</si>
  <si>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</si>
  <si>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</si>
  <si>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</si>
  <si>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</si>
  <si>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</si>
  <si>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</si>
  <si>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</si>
  <si>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</si>
  <si>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</si>
  <si>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</si>
  <si>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</si>
  <si>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</si>
  <si>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</si>
  <si>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</si>
  <si>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</si>
  <si>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</si>
  <si>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</si>
  <si>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</si>
  <si>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</si>
  <si>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</si>
  <si>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</si>
  <si>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</si>
  <si>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</si>
  <si>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</si>
  <si>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</si>
  <si>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</si>
  <si>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</si>
  <si>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</si>
  <si>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</si>
  <si>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</si>
  <si>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</si>
  <si>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</si>
  <si>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</si>
  <si>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</si>
  <si>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</si>
  <si>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</si>
  <si>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</si>
  <si>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</si>
  <si>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</si>
  <si>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</si>
  <si>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</si>
  <si>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</si>
  <si>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</si>
  <si>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</si>
  <si>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</si>
  <si>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</si>
  <si>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</si>
  <si>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</si>
  <si>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</si>
  <si>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</si>
  <si>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</si>
  <si>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</si>
  <si>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</si>
  <si>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</si>
  <si>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</si>
  <si>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</si>
  <si>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</si>
  <si>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</si>
  <si>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</si>
  <si>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</si>
  <si>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</si>
  <si>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</si>
  <si>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</si>
  <si>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</si>
  <si>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</si>
  <si>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</si>
  <si>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</si>
  <si>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</si>
  <si>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</si>
  <si>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</si>
  <si>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</si>
  <si>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</si>
  <si>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</si>
  <si>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</si>
  <si>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</si>
  <si>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</si>
  <si>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</si>
  <si>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</si>
  <si>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</si>
  <si>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</si>
  <si>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</si>
  <si>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</si>
  <si>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</si>
  <si>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</si>
  <si>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</si>
  <si>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</si>
  <si>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</si>
  <si>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</si>
  <si>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</si>
  <si>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</si>
  <si>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</si>
  <si>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</si>
  <si>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</si>
  <si>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</si>
  <si>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</si>
  <si>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</si>
  <si>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</si>
  <si>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</si>
  <si>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</si>
  <si>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</si>
  <si>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</si>
  <si>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</si>
  <si>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</si>
  <si>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</si>
  <si>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</si>
  <si>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</si>
  <si>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</si>
  <si>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</si>
  <si>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</si>
  <si>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</si>
  <si>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</si>
  <si>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</si>
  <si>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</si>
  <si>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</si>
  <si>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</si>
  <si>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</si>
  <si>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</si>
  <si>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</si>
  <si>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</si>
  <si>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</si>
  <si>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</si>
  <si>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</si>
  <si>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</si>
  <si>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</si>
  <si>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</si>
  <si>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</si>
  <si>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</si>
  <si>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</si>
  <si>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</si>
  <si>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</si>
  <si>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</si>
  <si>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</si>
  <si>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</si>
  <si>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</si>
  <si>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</si>
  <si>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</si>
  <si>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</si>
  <si>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</si>
  <si>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</si>
  <si>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</si>
  <si>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</si>
  <si>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</si>
  <si>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</si>
  <si>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</si>
  <si>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</si>
  <si>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</si>
  <si>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</si>
  <si>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</si>
  <si>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</si>
  <si>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</si>
  <si>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</si>
  <si>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</si>
  <si>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</si>
  <si>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</si>
  <si>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</si>
  <si>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</si>
  <si>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</si>
  <si>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</si>
  <si>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</si>
  <si>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</si>
  <si>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</si>
  <si>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</si>
  <si>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</si>
  <si>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</si>
  <si>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</si>
  <si>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</si>
  <si>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</si>
  <si>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</si>
  <si>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</si>
  <si>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</si>
  <si>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</si>
  <si>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</si>
  <si>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</si>
  <si>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</si>
  <si>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</si>
  <si>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</si>
  <si>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</si>
  <si>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</si>
  <si>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</si>
  <si>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</si>
  <si>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</si>
  <si>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</si>
  <si>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</si>
  <si>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</si>
  <si>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</si>
  <si>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</si>
  <si>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</si>
  <si>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</si>
  <si>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</si>
  <si>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</si>
  <si>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</si>
  <si>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</si>
  <si>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</si>
  <si>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</si>
  <si>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</si>
  <si>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</si>
  <si>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</si>
  <si>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</si>
  <si>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</si>
  <si>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</si>
  <si>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</si>
  <si>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</si>
  <si>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</si>
  <si>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</si>
  <si>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</si>
  <si>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</si>
  <si>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</si>
  <si>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</si>
  <si>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</si>
  <si>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</si>
  <si>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</si>
  <si>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</si>
  <si>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</si>
  <si>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</si>
  <si>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</si>
  <si>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</si>
  <si>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</si>
  <si>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</si>
  <si>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</si>
  <si>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</si>
  <si>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</si>
  <si>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</si>
  <si>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</si>
  <si>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</si>
  <si>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</si>
  <si>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</si>
  <si>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</si>
  <si>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</si>
  <si>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</si>
  <si>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</si>
  <si>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</si>
  <si>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</si>
  <si>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</si>
  <si>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</si>
  <si>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</si>
  <si>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</si>
  <si>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</si>
  <si>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</si>
  <si>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</si>
  <si>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</si>
  <si>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</si>
  <si>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</si>
  <si>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</si>
  <si>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</si>
  <si>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</si>
  <si>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</si>
  <si>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</si>
  <si>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</si>
  <si>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</si>
  <si>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</si>
  <si>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</si>
  <si>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</si>
  <si>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</si>
  <si>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</si>
  <si>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</si>
  <si>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</si>
  <si>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</si>
  <si>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</si>
  <si>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</si>
  <si>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</si>
  <si>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</si>
  <si>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</si>
  <si>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</si>
  <si>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</si>
  <si>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</si>
  <si>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</si>
  <si>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</si>
  <si>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</si>
  <si>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</si>
  <si>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</si>
  <si>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</si>
  <si>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</si>
  <si>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</si>
  <si>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</si>
  <si>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</si>
  <si>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</si>
  <si>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</si>
  <si>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</si>
  <si>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</si>
  <si>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</si>
  <si>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</si>
  <si>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</si>
  <si>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</si>
  <si>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</si>
  <si>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</si>
  <si>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</si>
  <si>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</si>
  <si>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</si>
  <si>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</si>
  <si>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</si>
  <si>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</si>
  <si>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</si>
  <si>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</si>
  <si>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</si>
  <si>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</si>
  <si>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</si>
  <si>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</si>
  <si>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</si>
  <si>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</si>
  <si>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</si>
  <si>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</si>
  <si>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</si>
  <si>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</si>
  <si>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</si>
  <si>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</si>
  <si>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</si>
  <si>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</si>
  <si>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</si>
  <si>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</si>
  <si>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</si>
  <si>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</si>
  <si>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</si>
  <si>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</si>
  <si>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</si>
  <si>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</si>
  <si>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</si>
  <si>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</si>
  <si>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</si>
  <si>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</si>
  <si>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</si>
  <si>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</si>
  <si>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</si>
  <si>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</si>
  <si>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</si>
  <si>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</si>
  <si>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</si>
  <si>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</si>
  <si>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</si>
  <si>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</si>
  <si>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</si>
  <si>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</si>
  <si>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</si>
  <si>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</si>
  <si>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</si>
  <si>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</si>
  <si>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</si>
  <si>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</si>
  <si>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</si>
  <si>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</si>
  <si>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</si>
  <si>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</si>
  <si>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</si>
  <si>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</si>
  <si>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</si>
  <si>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</si>
  <si>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</si>
  <si>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</si>
  <si>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</si>
  <si>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</si>
  <si>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</si>
  <si>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</si>
  <si>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</si>
  <si>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</si>
  <si>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</si>
  <si>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</si>
  <si>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</si>
  <si>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</si>
  <si>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</si>
  <si>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</si>
  <si>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</si>
  <si>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</si>
  <si>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</si>
  <si>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</si>
  <si>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</si>
  <si>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</si>
  <si>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</si>
  <si>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</si>
  <si>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</si>
  <si>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</si>
  <si>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</si>
  <si>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</si>
  <si>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</si>
  <si>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</si>
  <si>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</si>
  <si>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</si>
  <si>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</si>
  <si>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</si>
  <si>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</si>
  <si>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</si>
  <si>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</si>
  <si>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</si>
  <si>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</si>
  <si>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</si>
  <si>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</si>
  <si>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</si>
  <si>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</si>
  <si>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</si>
  <si>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</si>
  <si>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</si>
  <si>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</si>
  <si>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</si>
  <si>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</si>
  <si>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</si>
  <si>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</si>
  <si>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</si>
  <si>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</si>
  <si>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</si>
  <si>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</si>
  <si>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</si>
  <si>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</si>
  <si>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</si>
  <si>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</si>
  <si>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</si>
  <si>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</si>
  <si>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</si>
  <si>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</si>
  <si>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</si>
  <si>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</si>
  <si>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</si>
  <si>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</si>
  <si>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</si>
  <si>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</si>
  <si>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</si>
  <si>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</si>
  <si>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</si>
  <si>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</si>
  <si>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</si>
  <si>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</si>
  <si>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</si>
  <si>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</si>
  <si>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</si>
  <si>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</si>
  <si>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</si>
  <si>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</si>
  <si>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</si>
  <si>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</si>
  <si>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</si>
  <si>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</si>
  <si>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</si>
  <si>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</si>
  <si>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</si>
  <si>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</si>
  <si>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</si>
  <si>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</si>
  <si>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</si>
  <si>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</si>
  <si>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</si>
  <si>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</si>
  <si>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</si>
  <si>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</si>
  <si>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</si>
  <si>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</si>
  <si>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</si>
  <si>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</si>
  <si>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</si>
  <si>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</si>
  <si>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</si>
  <si>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</si>
  <si>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</si>
  <si>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</si>
  <si>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</si>
  <si>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</si>
  <si>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</si>
  <si>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</si>
  <si>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</si>
  <si>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</si>
  <si>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</si>
  <si>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</si>
  <si>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</si>
  <si>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</si>
  <si>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</si>
  <si>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</si>
  <si>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</si>
  <si>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</si>
  <si>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</si>
  <si>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</si>
  <si>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</si>
  <si>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</si>
  <si>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</si>
  <si>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</si>
  <si>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</si>
  <si>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</si>
  <si>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</si>
  <si>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</si>
  <si>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</si>
  <si>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</si>
  <si>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</si>
  <si>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</si>
  <si>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</si>
  <si>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</si>
  <si>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</si>
  <si>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</si>
  <si>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</si>
  <si>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</si>
  <si>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</si>
  <si>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</si>
  <si>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</si>
  <si>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</si>
  <si>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</si>
  <si>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</si>
  <si>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</si>
  <si>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</si>
  <si>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</si>
  <si>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</si>
  <si>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</si>
  <si>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</si>
  <si>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</si>
  <si>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</si>
  <si>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</si>
  <si>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</si>
  <si>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</si>
  <si>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</si>
  <si>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</si>
  <si>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</si>
  <si>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</si>
  <si>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</si>
  <si>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</si>
  <si>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</si>
  <si>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</si>
  <si>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</si>
  <si>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</si>
  <si>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</si>
  <si>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</si>
  <si>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</si>
  <si>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</si>
  <si>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</si>
  <si>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</si>
  <si>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</si>
  <si>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</si>
  <si>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</si>
  <si>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</si>
  <si>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</si>
  <si>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</si>
  <si>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</si>
  <si>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</si>
  <si>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</si>
  <si>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</si>
  <si>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</si>
  <si>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</si>
  <si>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</si>
  <si>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</si>
  <si>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</si>
  <si>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</si>
  <si>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</si>
  <si>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</si>
  <si>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</si>
  <si>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</si>
  <si>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</si>
  <si>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</si>
  <si>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</si>
  <si>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</si>
  <si>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</si>
  <si>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</si>
  <si>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</si>
  <si>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</si>
  <si>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</si>
  <si>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</si>
  <si>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</si>
  <si>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</si>
  <si>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</si>
  <si>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</si>
  <si>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</si>
  <si>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</si>
  <si>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</si>
  <si>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</si>
  <si>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</si>
  <si>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</si>
  <si>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</si>
  <si>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</si>
  <si>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</si>
  <si>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</si>
  <si>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</si>
  <si>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</si>
  <si>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</si>
  <si>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</si>
  <si>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</si>
  <si>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</si>
  <si>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</si>
  <si>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</si>
  <si>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</si>
  <si>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</si>
  <si>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</si>
  <si>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</si>
  <si>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</si>
  <si>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</si>
  <si>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</si>
  <si>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</si>
  <si>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</si>
  <si>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</si>
  <si>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</si>
  <si>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</si>
  <si>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</si>
  <si>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</si>
  <si>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</si>
  <si>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</si>
  <si>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</si>
  <si>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</si>
  <si>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</si>
  <si>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</si>
  <si>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</si>
  <si>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</si>
  <si>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</si>
  <si>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</si>
  <si>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</si>
  <si>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</si>
  <si>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</si>
  <si>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</si>
  <si>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</si>
  <si>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</si>
  <si>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</si>
  <si>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</si>
  <si>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</si>
  <si>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</si>
  <si>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</si>
  <si>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</si>
  <si>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</si>
  <si>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</si>
  <si>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</si>
  <si>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</si>
  <si>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</si>
  <si>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</si>
  <si>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</si>
  <si>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</si>
  <si>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</si>
  <si>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</si>
  <si>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</si>
  <si>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</si>
  <si>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</si>
  <si>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</si>
  <si>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</si>
  <si>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</si>
  <si>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</si>
  <si>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</si>
  <si>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</si>
  <si>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</si>
  <si>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</si>
  <si>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</si>
  <si>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</si>
  <si>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</si>
  <si>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</si>
  <si>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</si>
  <si>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</si>
  <si>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</si>
  <si>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</si>
  <si>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</si>
  <si>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</si>
  <si>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</si>
  <si>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</si>
  <si>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</si>
  <si>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</si>
  <si>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</si>
  <si>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</si>
  <si>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</si>
  <si>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</si>
  <si>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</si>
  <si>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</si>
  <si>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</si>
  <si>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</si>
  <si>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</si>
  <si>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</si>
  <si>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</si>
  <si>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</si>
  <si>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</si>
  <si>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</si>
  <si>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</si>
  <si>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</si>
  <si>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</si>
  <si>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</si>
  <si>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</si>
  <si>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</si>
  <si>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</si>
  <si>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</si>
  <si>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</si>
  <si>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</si>
  <si>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</si>
  <si>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</si>
  <si>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</si>
  <si>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</si>
  <si>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</si>
  <si>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</si>
  <si>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</si>
  <si>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</si>
  <si>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</si>
  <si>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</si>
  <si>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</si>
  <si>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</si>
  <si>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</si>
  <si>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</si>
  <si>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</si>
  <si>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</si>
  <si>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</si>
  <si>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</si>
  <si>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</si>
  <si>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</si>
  <si>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</si>
  <si>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</si>
  <si>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</si>
  <si>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</si>
  <si>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</si>
  <si>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</si>
  <si>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</si>
  <si>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</si>
  <si>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</si>
  <si>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</si>
  <si>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</si>
  <si>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</si>
  <si>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</si>
  <si>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</si>
  <si>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</si>
  <si>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</si>
  <si>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</si>
  <si>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</si>
  <si>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</si>
  <si>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</si>
  <si>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</si>
  <si>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</si>
  <si>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</si>
  <si>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</si>
  <si>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</si>
  <si>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</si>
  <si>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</si>
  <si>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</si>
  <si>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</si>
  <si>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</si>
  <si>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</si>
  <si>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</si>
  <si>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</si>
  <si>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</si>
  <si>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</si>
  <si>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</si>
  <si>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</si>
  <si>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</si>
  <si>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</si>
  <si>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</si>
  <si>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</si>
  <si>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</si>
  <si>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</si>
  <si>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</si>
  <si>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</si>
  <si>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</si>
  <si>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</si>
  <si>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</si>
  <si>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</si>
  <si>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</si>
  <si>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</si>
  <si>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</si>
  <si>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</si>
  <si>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</si>
  <si>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</si>
  <si>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</si>
  <si>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</si>
  <si>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</si>
  <si>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</si>
  <si>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</si>
  <si>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</si>
  <si>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</si>
  <si>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</si>
  <si>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</si>
  <si>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</si>
  <si>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</si>
  <si>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</si>
  <si>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</si>
  <si>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</si>
  <si>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</si>
  <si>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</si>
  <si>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</si>
  <si>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</si>
  <si>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</si>
  <si>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</si>
  <si>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</si>
  <si>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</si>
  <si>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</si>
  <si>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</si>
  <si>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</si>
  <si>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</si>
  <si>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</si>
  <si>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</si>
  <si>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</si>
  <si>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</si>
  <si>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</si>
  <si>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</si>
  <si>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</si>
  <si>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</si>
  <si>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</si>
  <si>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</si>
  <si>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</si>
  <si>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</si>
  <si>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</si>
  <si>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</si>
  <si>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</si>
  <si>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</si>
  <si>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</si>
  <si>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</si>
  <si>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</si>
  <si>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</si>
  <si>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</si>
  <si>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</si>
  <si>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</si>
  <si>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</si>
  <si>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</si>
  <si>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</si>
  <si>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</si>
  <si>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</si>
  <si>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</si>
  <si>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</si>
  <si>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</si>
  <si>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</si>
  <si>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</si>
  <si>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</si>
  <si>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</si>
  <si>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</si>
  <si>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</si>
  <si>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</si>
  <si>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</si>
  <si>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</si>
  <si>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</si>
  <si>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</si>
  <si>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</si>
  <si>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</si>
  <si>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</si>
  <si>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</si>
  <si>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</si>
  <si>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</si>
  <si>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</si>
  <si>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</si>
  <si>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</si>
  <si>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</si>
  <si>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</si>
  <si>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</si>
  <si>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</si>
  <si>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</si>
  <si>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</si>
  <si>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</si>
  <si>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</si>
  <si>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</si>
  <si>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</si>
  <si>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</si>
  <si>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</si>
  <si>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</si>
  <si>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</si>
  <si>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</si>
  <si>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</si>
  <si>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</si>
  <si>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</si>
  <si>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</si>
  <si>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</si>
  <si>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</si>
  <si>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</si>
  <si>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</si>
  <si>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</si>
  <si>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</si>
  <si>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</si>
  <si>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</si>
  <si>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</si>
  <si>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</si>
  <si>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</si>
  <si>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</si>
  <si>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</si>
  <si>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</si>
  <si>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</si>
  <si>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</si>
  <si>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</si>
  <si>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</si>
  <si>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</si>
  <si>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</si>
  <si>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</si>
  <si>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</si>
  <si>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</si>
  <si>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</si>
  <si>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</si>
  <si>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</si>
  <si>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</si>
  <si>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</si>
  <si>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</si>
  <si>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</si>
  <si>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</si>
  <si>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</si>
  <si>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</si>
  <si>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</si>
  <si>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</si>
  <si>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</si>
  <si>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</si>
  <si>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</si>
  <si>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</si>
  <si>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</si>
  <si>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</si>
  <si>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</si>
  <si>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</si>
  <si>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</si>
  <si>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</si>
  <si>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</si>
  <si>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</si>
  <si>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</si>
  <si>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</si>
  <si>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</si>
  <si>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</si>
  <si>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</si>
  <si>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</si>
  <si>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</si>
  <si>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</si>
  <si>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</si>
  <si>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</si>
  <si>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</si>
  <si>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</si>
  <si>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</si>
  <si>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</si>
  <si>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</si>
  <si>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</si>
  <si>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</si>
  <si>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</si>
  <si>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</si>
  <si>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</si>
  <si>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</si>
  <si>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</si>
  <si>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</si>
  <si>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</si>
  <si>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</si>
  <si>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</si>
  <si>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</si>
  <si>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</si>
  <si>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</si>
  <si>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</si>
  <si>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</si>
  <si>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</si>
  <si>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</si>
  <si>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</si>
  <si>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</si>
  <si>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</si>
  <si>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</si>
  <si>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</si>
  <si>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</si>
  <si>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</si>
  <si>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</si>
  <si>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</si>
  <si>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</si>
  <si>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</si>
  <si>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</si>
  <si>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</si>
  <si>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</si>
  <si>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</si>
  <si>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</si>
  <si>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</si>
  <si>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</si>
  <si>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</si>
  <si>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</si>
  <si>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</si>
  <si>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</si>
  <si>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</si>
  <si>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</si>
  <si>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</si>
  <si>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</si>
  <si>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</si>
  <si>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</si>
  <si>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</si>
  <si>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</si>
  <si>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</si>
  <si>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</si>
  <si>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</si>
  <si>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</si>
  <si>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</si>
  <si>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</si>
  <si>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</si>
  <si>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</si>
  <si>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</si>
  <si>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</si>
  <si>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</si>
  <si>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</si>
  <si>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</si>
  <si>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</si>
  <si>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</si>
  <si>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</si>
  <si>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</si>
  <si>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</si>
  <si>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</si>
  <si>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</si>
  <si>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</si>
  <si>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</si>
  <si>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</si>
  <si>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</si>
  <si>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</si>
  <si>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</si>
  <si>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</si>
  <si>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</si>
  <si>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</si>
  <si>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</si>
  <si>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</si>
  <si>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</si>
  <si>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</si>
  <si>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</si>
  <si>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</si>
  <si>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</si>
  <si>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</si>
  <si>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</si>
  <si>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</si>
  <si>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</si>
  <si>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</si>
  <si>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</si>
  <si>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</si>
  <si>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</si>
  <si>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</si>
  <si>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</si>
  <si>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</si>
  <si>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</si>
  <si>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</si>
  <si>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</si>
  <si>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</si>
  <si>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</si>
  <si>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</si>
  <si>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</si>
  <si>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</si>
  <si>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</si>
  <si>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</si>
  <si>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</si>
  <si>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</si>
  <si>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</si>
  <si>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</si>
  <si>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</si>
  <si>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</si>
  <si>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</si>
  <si>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</si>
  <si>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</si>
  <si>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</si>
  <si>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</si>
  <si>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</si>
  <si>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</si>
  <si>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</si>
  <si>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</si>
  <si>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</si>
  <si>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</si>
  <si>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</si>
  <si>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</si>
  <si>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</si>
  <si>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</si>
  <si>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</si>
  <si>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</si>
  <si>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</si>
  <si>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</si>
  <si>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</si>
  <si>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</si>
  <si>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</si>
  <si>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</si>
  <si>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</si>
  <si>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</si>
  <si>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</si>
  <si>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</si>
  <si>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</si>
  <si>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</si>
  <si>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</si>
  <si>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</si>
  <si>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</si>
  <si>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</si>
  <si>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</si>
  <si>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</si>
  <si>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</si>
  <si>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</si>
  <si>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</si>
  <si>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</si>
  <si>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</si>
  <si>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</si>
  <si>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</si>
  <si>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</si>
  <si>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</si>
  <si>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</si>
  <si>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</si>
  <si>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</si>
  <si>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</si>
  <si>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</si>
  <si>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</si>
  <si>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</si>
  <si>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</si>
  <si>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</si>
  <si>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</si>
  <si>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</si>
  <si>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</si>
  <si>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</si>
  <si>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</si>
  <si>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</si>
  <si>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</si>
  <si>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</si>
  <si>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</si>
  <si>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</si>
  <si>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</si>
  <si>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</si>
  <si>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</si>
  <si>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</si>
  <si>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</si>
  <si>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</si>
  <si>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</si>
  <si>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</si>
  <si>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</si>
  <si>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</si>
  <si>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</si>
  <si>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</si>
  <si>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</si>
  <si>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</si>
  <si>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</si>
  <si>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</si>
  <si>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</si>
  <si>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</si>
  <si>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</si>
  <si>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</si>
  <si>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</si>
  <si>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</si>
  <si>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</si>
  <si>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</si>
  <si>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</si>
  <si>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</si>
  <si>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</si>
  <si>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</si>
  <si>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</si>
  <si>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</si>
  <si>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</si>
  <si>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</si>
  <si>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</si>
  <si>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</si>
  <si>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</si>
  <si>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</si>
  <si>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</si>
  <si>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</si>
  <si>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</si>
  <si>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</si>
  <si>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</si>
  <si>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</si>
  <si>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</si>
  <si>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</si>
  <si>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</si>
  <si>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</si>
  <si>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</si>
  <si>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</si>
  <si>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</si>
  <si>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</si>
  <si>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</si>
  <si>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</si>
  <si>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</si>
  <si>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</si>
  <si>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</si>
  <si>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</si>
  <si>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</si>
  <si>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</si>
  <si>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</si>
  <si>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</si>
  <si>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</si>
  <si>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</si>
  <si>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</si>
  <si>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</si>
  <si>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</si>
  <si>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</si>
  <si>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</si>
  <si>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</si>
  <si>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</si>
  <si>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</si>
  <si>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</si>
  <si>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</si>
  <si>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</si>
  <si>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</si>
  <si>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</si>
  <si>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</si>
  <si>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</si>
  <si>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</si>
  <si>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</si>
  <si>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</si>
  <si>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</si>
  <si>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</si>
  <si>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</si>
  <si>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</si>
  <si>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</si>
  <si>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</si>
  <si>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</si>
  <si>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</si>
  <si>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</si>
  <si>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</si>
  <si>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</si>
  <si>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</si>
  <si>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</si>
  <si>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</si>
  <si>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</si>
  <si>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</si>
  <si>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</si>
  <si>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</si>
  <si>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</si>
  <si>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</si>
  <si>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</si>
  <si>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</si>
  <si>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</si>
  <si>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</si>
  <si>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</si>
  <si>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</si>
  <si>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</si>
  <si>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</si>
  <si>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</si>
  <si>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</si>
  <si>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</si>
  <si>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</si>
  <si>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</si>
  <si>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</si>
  <si>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</si>
  <si>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</si>
  <si>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</si>
  <si>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</si>
  <si>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</si>
  <si>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</si>
  <si>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</si>
  <si>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</si>
  <si>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</si>
  <si>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</si>
  <si>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</si>
  <si>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</si>
  <si>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</si>
  <si>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</si>
  <si>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</si>
  <si>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</si>
  <si>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</si>
  <si>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</si>
  <si>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</si>
  <si>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</si>
  <si>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</si>
  <si>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</si>
  <si>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</si>
  <si>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</si>
  <si>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</si>
  <si>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</si>
  <si>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</si>
  <si>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</si>
  <si>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</si>
  <si>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</si>
  <si>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</si>
  <si>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</si>
  <si>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</si>
  <si>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</si>
  <si>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</si>
  <si>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</si>
  <si>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</si>
  <si>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</si>
  <si>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</si>
  <si>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</si>
  <si>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</si>
  <si>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</si>
  <si>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</si>
  <si>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</si>
  <si>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</si>
  <si>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</si>
  <si>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</si>
  <si>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</si>
  <si>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</si>
  <si>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</si>
  <si>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</si>
  <si>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</si>
  <si>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</si>
  <si>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</si>
  <si>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</si>
  <si>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</si>
  <si>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</si>
  <si>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</si>
  <si>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</si>
  <si>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</si>
  <si>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</si>
  <si>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</si>
  <si>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</si>
  <si>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</si>
  <si>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</si>
  <si>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</si>
  <si>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</si>
  <si>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</si>
  <si>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</si>
  <si>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</si>
  <si>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</si>
  <si>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</si>
  <si>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</si>
  <si>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</si>
  <si>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</si>
  <si>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</si>
  <si>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</si>
  <si>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</si>
  <si>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</si>
  <si>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</si>
  <si>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</si>
  <si>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</si>
  <si>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</si>
  <si>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</si>
  <si>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</si>
  <si>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</si>
  <si>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</si>
  <si>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</si>
  <si>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</si>
  <si>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</si>
  <si>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</si>
  <si>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</si>
  <si>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</si>
  <si>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</si>
  <si>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</si>
  <si>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</si>
  <si>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</si>
  <si>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</si>
  <si>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</si>
  <si>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</si>
  <si>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</si>
  <si>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</si>
  <si>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</si>
  <si>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</si>
  <si>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</si>
  <si>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</si>
  <si>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</si>
  <si>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</si>
  <si>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</si>
  <si>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</si>
  <si>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</si>
  <si>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</si>
  <si>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</si>
  <si>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</si>
  <si>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</si>
  <si>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</si>
  <si>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</si>
  <si>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</si>
  <si>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</si>
  <si>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</si>
  <si>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</si>
  <si>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</si>
  <si>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</si>
  <si>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</si>
  <si>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</si>
  <si>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</si>
  <si>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</si>
  <si>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</si>
  <si>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</si>
  <si>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</si>
  <si>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</si>
  <si>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</si>
  <si>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</si>
  <si>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</si>
  <si>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</si>
  <si>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</si>
  <si>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</si>
  <si>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</si>
  <si>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</si>
  <si>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</si>
  <si>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</si>
  <si>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</si>
  <si>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</si>
  <si>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</si>
  <si>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</si>
  <si>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</si>
  <si>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</si>
  <si>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</si>
  <si>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</si>
  <si>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</si>
  <si>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</si>
  <si>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</si>
  <si>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</si>
  <si>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</si>
  <si>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</si>
  <si>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</si>
  <si>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</si>
  <si>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</si>
  <si>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</si>
  <si>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</si>
  <si>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</si>
  <si>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</si>
  <si>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</si>
  <si>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</si>
  <si>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</si>
  <si>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</si>
  <si>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</si>
  <si>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</si>
  <si>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</si>
  <si>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</si>
  <si>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</si>
  <si>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</si>
  <si>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</si>
  <si>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</si>
  <si>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</si>
  <si>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</si>
  <si>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</si>
  <si>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</si>
  <si>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</si>
  <si>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</si>
  <si>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</si>
  <si>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</si>
  <si>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</si>
  <si>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</si>
  <si>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</si>
  <si>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</si>
  <si>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</si>
  <si>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</si>
  <si>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</si>
  <si>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</si>
  <si>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</si>
  <si>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</si>
  <si>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</si>
  <si>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</si>
  <si>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</si>
  <si>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</si>
  <si>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</si>
  <si>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</si>
  <si>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</si>
  <si>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</si>
  <si>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</si>
  <si>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</si>
  <si>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</si>
  <si>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</si>
  <si>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</si>
  <si>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</si>
  <si>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</si>
  <si>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</si>
  <si>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</si>
  <si>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</si>
  <si>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</si>
  <si>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</si>
  <si>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</si>
  <si>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</si>
  <si>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</si>
  <si>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</si>
  <si>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</si>
  <si>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</si>
  <si>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</si>
  <si>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</si>
  <si>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</si>
  <si>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</si>
  <si>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</si>
  <si>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</si>
  <si>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</si>
  <si>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</si>
  <si>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</si>
  <si>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</si>
  <si>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</si>
  <si>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</si>
  <si>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</si>
  <si>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</si>
  <si>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</si>
  <si>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</si>
  <si>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</si>
  <si>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</si>
  <si>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</si>
  <si>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</si>
  <si>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</si>
  <si>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</si>
  <si>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</si>
  <si>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</si>
  <si>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</si>
  <si>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</si>
  <si>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</si>
  <si>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</si>
  <si>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</si>
  <si>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</si>
  <si>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</si>
  <si>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</si>
  <si>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</si>
  <si>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</si>
  <si>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</si>
  <si>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</si>
  <si>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</si>
  <si>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</si>
  <si>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</si>
  <si>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</si>
  <si>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</si>
  <si>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</si>
  <si>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</si>
  <si>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</si>
  <si>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</si>
  <si>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</si>
  <si>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</si>
  <si>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</si>
  <si>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</si>
  <si>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</si>
  <si>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</si>
  <si>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</si>
  <si>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</si>
  <si>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</si>
  <si>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</si>
  <si>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</si>
  <si>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</si>
  <si>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</si>
  <si>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</si>
  <si>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</si>
  <si>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</si>
  <si>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</si>
  <si>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</si>
  <si>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</si>
  <si>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</si>
  <si>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</si>
  <si>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</si>
  <si>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</si>
  <si>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</si>
  <si>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</si>
  <si>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</si>
  <si>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</si>
  <si>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</si>
  <si>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</si>
  <si>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</si>
  <si>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</si>
  <si>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</si>
  <si>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</si>
  <si>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</si>
  <si>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</si>
  <si>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</si>
  <si>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</si>
  <si>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</si>
  <si>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</si>
  <si>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</si>
  <si>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</si>
  <si>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</si>
  <si>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</si>
  <si>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</si>
  <si>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</si>
  <si>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</si>
  <si>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</si>
  <si>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</si>
  <si>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</si>
  <si>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</si>
  <si>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</si>
  <si>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</si>
  <si>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</si>
  <si>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</si>
  <si>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</si>
  <si>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</si>
  <si>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</si>
  <si>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</si>
  <si>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</si>
  <si>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</si>
  <si>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</si>
  <si>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</si>
  <si>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</si>
  <si>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</si>
  <si>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</si>
  <si>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</si>
  <si>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</si>
  <si>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</si>
  <si>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</si>
  <si>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</si>
  <si>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</si>
  <si>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</si>
  <si>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</si>
  <si>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</si>
  <si>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</si>
  <si>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</si>
  <si>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</si>
  <si>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</si>
  <si>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</si>
  <si>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</si>
  <si>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</si>
  <si>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</si>
  <si>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</si>
  <si>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</si>
  <si>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</si>
  <si>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</si>
  <si>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</si>
  <si>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</si>
  <si>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</si>
  <si>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</si>
  <si>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</si>
  <si>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</si>
  <si>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</si>
  <si>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</si>
  <si>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</si>
  <si>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</si>
  <si>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</si>
  <si>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</si>
  <si>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</si>
  <si>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</si>
  <si>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</si>
  <si>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</si>
  <si>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</si>
  <si>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</si>
  <si>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</si>
  <si>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</si>
  <si>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</si>
  <si>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</si>
  <si>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</si>
  <si>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</si>
  <si>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</si>
  <si>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</si>
  <si>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</si>
  <si>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</si>
  <si>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</si>
  <si>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</si>
  <si>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</si>
  <si>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</si>
  <si>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</si>
  <si>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</si>
  <si>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</si>
  <si>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</si>
  <si>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</si>
  <si>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</si>
  <si>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</si>
  <si>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</si>
  <si>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</si>
  <si>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</si>
  <si>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</si>
  <si>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</si>
  <si>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</si>
  <si>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</si>
  <si>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</si>
  <si>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</si>
  <si>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</si>
  <si>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</si>
  <si>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</si>
  <si>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</si>
  <si>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</si>
  <si>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</si>
  <si>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</si>
  <si>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</si>
  <si>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</si>
  <si>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</si>
  <si>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</si>
  <si>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</si>
  <si>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</si>
  <si>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</si>
  <si>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</si>
  <si>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</si>
  <si>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</si>
  <si>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</si>
  <si>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</si>
  <si>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</si>
  <si>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</si>
  <si>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</si>
  <si>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</si>
  <si>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</si>
  <si>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</si>
  <si>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</si>
  <si>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</si>
  <si>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</si>
  <si>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</si>
  <si>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</si>
  <si>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</si>
  <si>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</si>
  <si>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</si>
  <si>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</si>
  <si>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</si>
  <si>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</si>
  <si>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</si>
  <si>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</si>
  <si>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</si>
  <si>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</si>
  <si>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</si>
  <si>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</si>
  <si>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</si>
  <si>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</si>
  <si>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</si>
  <si>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</si>
  <si>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</si>
  <si>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</si>
  <si>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</si>
  <si>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</si>
  <si>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</si>
  <si>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</si>
  <si>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</si>
  <si>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</si>
  <si>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</si>
  <si>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</si>
  <si>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</si>
  <si>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</si>
  <si>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</si>
  <si>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</si>
  <si>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</si>
  <si>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</si>
  <si>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</si>
  <si>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</si>
  <si>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</si>
  <si>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</si>
  <si>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</si>
  <si>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</si>
  <si>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</si>
  <si>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</si>
  <si>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</si>
  <si>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</si>
  <si>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</si>
  <si>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</si>
  <si>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</si>
  <si>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</si>
  <si>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</si>
  <si>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</si>
  <si>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</si>
  <si>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</si>
  <si>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</si>
  <si>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</si>
  <si>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</si>
  <si>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</si>
  <si>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</si>
  <si>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</si>
  <si>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</si>
  <si>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</si>
  <si>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</si>
  <si>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</si>
  <si>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</si>
  <si>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</si>
  <si>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</si>
  <si>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</si>
  <si>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</si>
  <si>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</si>
  <si>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</si>
  <si>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</si>
  <si>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</si>
  <si>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</si>
  <si>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</si>
  <si>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</si>
  <si>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</si>
  <si>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</si>
  <si>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</si>
  <si>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</si>
  <si>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</si>
  <si>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</si>
  <si>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</si>
  <si>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</si>
  <si>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</si>
  <si>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</si>
  <si>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</si>
  <si>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</si>
  <si>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</si>
  <si>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</si>
  <si>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</si>
  <si>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</si>
  <si>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</si>
  <si>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</si>
  <si>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</si>
  <si>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</si>
  <si>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</si>
  <si>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</si>
  <si>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</si>
  <si>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</si>
  <si>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</si>
  <si>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</si>
  <si>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</si>
  <si>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</si>
  <si>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</si>
  <si>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</si>
  <si>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</si>
  <si>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</si>
  <si>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</si>
  <si>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</si>
  <si>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</si>
  <si>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</si>
  <si>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</si>
  <si>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</si>
  <si>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</si>
  <si>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</si>
  <si>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</si>
  <si>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</si>
  <si>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</si>
  <si>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</si>
  <si>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</si>
  <si>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</si>
  <si>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</si>
  <si>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</si>
  <si>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</si>
  <si>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</si>
  <si>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</si>
  <si>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</si>
  <si>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</si>
  <si>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</si>
  <si>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</si>
  <si>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</si>
  <si>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</si>
  <si>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</si>
  <si>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</si>
  <si>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</si>
  <si>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</si>
  <si>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</si>
  <si>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</si>
  <si>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</si>
  <si>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</si>
  <si>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</si>
  <si>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</si>
  <si>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</si>
  <si>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</si>
  <si>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</si>
  <si>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</si>
  <si>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</si>
  <si>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</si>
  <si>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</si>
  <si>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</si>
  <si>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</si>
  <si>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</si>
  <si>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</si>
  <si>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</si>
  <si>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</si>
  <si>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</si>
  <si>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</si>
  <si>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</si>
  <si>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</si>
  <si>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</si>
  <si>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</si>
  <si>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</si>
  <si>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</si>
  <si>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</si>
  <si>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</si>
  <si>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</si>
  <si>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</si>
  <si>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</si>
  <si>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</si>
  <si>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</si>
  <si>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</si>
  <si>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</si>
  <si>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</si>
  <si>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</si>
  <si>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</si>
  <si>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</si>
  <si>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</si>
  <si>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</si>
  <si>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</si>
  <si>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</si>
  <si>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</si>
  <si>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</si>
  <si>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</si>
  <si>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</si>
  <si>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</si>
  <si>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</si>
  <si>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</si>
  <si>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</si>
  <si>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</si>
  <si>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</si>
  <si>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</si>
  <si>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</si>
  <si>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</si>
  <si>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</si>
  <si>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</si>
  <si>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</si>
  <si>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</si>
  <si>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</si>
  <si>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</si>
  <si>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</si>
  <si>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</si>
  <si>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</si>
  <si>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</si>
  <si>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</si>
  <si>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</si>
  <si>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</si>
  <si>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</si>
  <si>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</si>
  <si>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</si>
  <si>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</si>
  <si>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</si>
  <si>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</si>
  <si>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</si>
  <si>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</si>
  <si>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</si>
  <si>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</si>
  <si>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</si>
  <si>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</si>
  <si>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</si>
  <si>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</si>
  <si>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</si>
  <si>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</si>
  <si>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</si>
  <si>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</si>
  <si>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</si>
  <si>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</si>
  <si>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</si>
  <si>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</si>
  <si>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</si>
  <si>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</si>
  <si>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</si>
  <si>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</si>
  <si>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</si>
  <si>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</si>
  <si>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</si>
  <si>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</si>
  <si>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</si>
  <si>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</si>
  <si>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</si>
  <si>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</si>
  <si>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</si>
  <si>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</si>
  <si>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</si>
  <si>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</si>
  <si>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</si>
  <si>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</si>
  <si>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</si>
  <si>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</si>
  <si>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</si>
  <si>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</si>
  <si>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</si>
  <si>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</si>
  <si>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</si>
  <si>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</si>
  <si>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</si>
  <si>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</si>
  <si>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</si>
  <si>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</si>
  <si>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</si>
  <si>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</si>
  <si>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</si>
  <si>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</si>
  <si>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</si>
  <si>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</si>
  <si>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</si>
  <si>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</si>
  <si>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</si>
  <si>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</si>
  <si>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</si>
  <si>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</si>
  <si>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</si>
  <si>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</si>
  <si>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</si>
  <si>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</si>
  <si>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</si>
  <si>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</si>
  <si>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</si>
  <si>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</si>
  <si>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</si>
  <si>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</si>
  <si>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</si>
  <si>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</si>
  <si>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</si>
  <si>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</si>
  <si>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</si>
  <si>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</si>
  <si>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</si>
  <si>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</si>
  <si>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</si>
  <si>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</si>
  <si>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</si>
  <si>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</si>
  <si>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</si>
  <si>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</si>
  <si>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</si>
  <si>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</si>
  <si>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</si>
  <si>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</si>
  <si>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</si>
  <si>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</si>
  <si>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</si>
  <si>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</si>
  <si>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</si>
  <si>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</si>
  <si>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</si>
  <si>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</si>
  <si>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</si>
  <si>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</si>
  <si>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</si>
  <si>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</si>
  <si>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</si>
  <si>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</si>
  <si>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</si>
  <si>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</si>
  <si>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</si>
  <si>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</si>
  <si>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</si>
  <si>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</si>
  <si>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</si>
  <si>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</si>
  <si>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</si>
  <si>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</si>
  <si>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</si>
  <si>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</si>
  <si>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</si>
  <si>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</si>
  <si>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</si>
  <si>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</si>
  <si>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</si>
  <si>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</si>
  <si>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</si>
  <si>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</si>
  <si>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</si>
  <si>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</si>
  <si>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</si>
  <si>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</si>
  <si>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</si>
  <si>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</si>
  <si>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</si>
  <si>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</si>
  <si>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</si>
  <si>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</si>
  <si>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</si>
  <si>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</si>
  <si>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</si>
  <si>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</si>
  <si>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</si>
  <si>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</si>
  <si>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</si>
  <si>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</si>
  <si>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</si>
  <si>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</si>
  <si>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</si>
  <si>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</si>
  <si>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</si>
  <si>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</si>
  <si>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</si>
  <si>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</si>
  <si>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</si>
  <si>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</si>
  <si>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</si>
  <si>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</si>
  <si>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</si>
  <si>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</si>
  <si>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</si>
  <si>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</si>
  <si>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</si>
  <si>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</si>
  <si>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</si>
  <si>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</si>
  <si>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</si>
  <si>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</si>
  <si>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</si>
  <si>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</si>
  <si>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</si>
  <si>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</si>
  <si>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</si>
  <si>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</si>
  <si>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</si>
  <si>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</si>
  <si>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</si>
  <si>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</si>
  <si>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</si>
  <si>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</si>
  <si>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</si>
  <si>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</si>
  <si>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</si>
  <si>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</si>
  <si>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</si>
  <si>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</si>
  <si>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</si>
  <si>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</si>
  <si>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</si>
  <si>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</si>
  <si>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</si>
  <si>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</si>
  <si>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</si>
  <si>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</si>
  <si>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</si>
  <si>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</si>
  <si>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</si>
  <si>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</si>
  <si>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</si>
  <si>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</si>
  <si>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</si>
  <si>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</si>
  <si>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</si>
  <si>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</si>
  <si>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</si>
  <si>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</si>
  <si>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</si>
  <si>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</si>
  <si>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</si>
  <si>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</si>
  <si>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</si>
  <si>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</si>
  <si>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</si>
  <si>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</si>
  <si>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</si>
  <si>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</si>
  <si>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</si>
  <si>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</si>
  <si>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</si>
  <si>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</si>
  <si>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</si>
  <si>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</si>
  <si>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</si>
  <si>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</si>
  <si>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</si>
  <si>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</si>
  <si>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</si>
  <si>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</si>
  <si>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</si>
  <si>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</si>
  <si>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</si>
  <si>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</si>
  <si>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</si>
  <si>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</si>
  <si>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</si>
  <si>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</si>
  <si>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</si>
  <si>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</si>
  <si>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</si>
  <si>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</si>
  <si>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</si>
  <si>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</si>
  <si>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</si>
  <si>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</si>
  <si>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</si>
  <si>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</si>
  <si>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</si>
  <si>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</si>
  <si>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</si>
  <si>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</si>
  <si>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</si>
  <si>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</si>
  <si>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</si>
  <si>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</si>
  <si>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</si>
  <si>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</si>
  <si>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</si>
  <si>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</si>
  <si>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</si>
  <si>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</si>
  <si>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</si>
  <si>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</si>
  <si>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</si>
  <si>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</si>
  <si>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</si>
  <si>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</si>
  <si>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</si>
  <si>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</si>
  <si>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</si>
  <si>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</si>
  <si>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</si>
  <si>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</si>
  <si>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</si>
  <si>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</si>
  <si>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</si>
  <si>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</si>
  <si>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</si>
  <si>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</si>
  <si>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</si>
  <si>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</si>
  <si>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</si>
  <si>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</si>
  <si>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</si>
  <si>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</si>
  <si>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</si>
  <si>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</si>
  <si>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</si>
  <si>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</si>
  <si>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</si>
  <si>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</si>
  <si>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</si>
  <si>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</si>
  <si>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</si>
  <si>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</si>
  <si>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</si>
  <si>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</si>
  <si>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</si>
  <si>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</si>
  <si>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</si>
  <si>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</si>
  <si>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</si>
  <si>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</si>
  <si>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</si>
  <si>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</si>
  <si>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</si>
  <si>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</si>
  <si>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</si>
  <si>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</si>
  <si>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</si>
  <si>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</si>
  <si>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</si>
  <si>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</si>
  <si>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</si>
  <si>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</si>
  <si>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</si>
  <si>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</si>
  <si>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</si>
  <si>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</si>
  <si>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</si>
  <si>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</si>
  <si>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</si>
  <si>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</si>
  <si>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</si>
  <si>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</si>
  <si>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</si>
  <si>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</si>
  <si>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</si>
  <si>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</si>
  <si>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</si>
  <si>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</si>
  <si>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</si>
  <si>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</si>
  <si>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</si>
  <si>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</si>
  <si>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</si>
  <si>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</si>
  <si>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</si>
  <si>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</si>
  <si>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</si>
  <si>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</si>
  <si>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</si>
  <si>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</si>
  <si>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</si>
  <si>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</si>
  <si>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</si>
  <si>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</si>
  <si>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</si>
  <si>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</si>
  <si>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</si>
  <si>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</si>
  <si>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</si>
  <si>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</si>
  <si>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</si>
  <si>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</si>
  <si>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</si>
  <si>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</si>
  <si>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</si>
  <si>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</si>
  <si>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</si>
  <si>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</si>
  <si>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</si>
  <si>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</si>
  <si>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</si>
  <si>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</si>
  <si>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</si>
  <si>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</si>
  <si>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</si>
  <si>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</si>
  <si>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</si>
  <si>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</si>
  <si>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</si>
  <si>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</si>
  <si>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</si>
  <si>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</si>
  <si>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</si>
  <si>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</si>
  <si>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</si>
  <si>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</si>
  <si>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</si>
  <si>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</si>
  <si>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</si>
  <si>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</si>
  <si>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</si>
  <si>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</si>
  <si>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</si>
  <si>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</si>
  <si>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</si>
  <si>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</si>
  <si>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</si>
  <si>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</si>
  <si>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</si>
  <si>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</si>
  <si>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</si>
  <si>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</si>
  <si>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</si>
  <si>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</si>
  <si>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</si>
  <si>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</si>
  <si>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</si>
  <si>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</si>
  <si>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</si>
  <si>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</si>
  <si>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</si>
  <si>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</si>
  <si>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</si>
  <si>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</si>
  <si>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</si>
  <si>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</si>
  <si>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</si>
  <si>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</si>
  <si>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</si>
  <si>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</si>
  <si>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</si>
  <si>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</si>
  <si>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</si>
  <si>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</si>
  <si>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</si>
  <si>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</si>
  <si>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</si>
  <si>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</si>
  <si>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</si>
  <si>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</si>
  <si>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</si>
  <si>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</si>
  <si>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</si>
  <si>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</si>
  <si>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</si>
  <si>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</si>
  <si>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</si>
  <si>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</si>
  <si>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</si>
  <si>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</si>
  <si>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</si>
  <si>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</si>
  <si>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</si>
  <si>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</si>
  <si>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</si>
  <si>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</si>
  <si>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</si>
  <si>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</si>
  <si>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</si>
  <si>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</si>
  <si>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</si>
  <si>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</si>
  <si>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</si>
  <si>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</si>
  <si>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</si>
  <si>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</si>
  <si>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</si>
  <si>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</si>
  <si>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</si>
  <si>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</si>
  <si>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</si>
  <si>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</si>
  <si>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</si>
  <si>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</si>
  <si>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</si>
  <si>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</si>
  <si>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</si>
  <si>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</si>
  <si>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</si>
  <si>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</si>
  <si>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</si>
  <si>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</si>
  <si>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</si>
  <si>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</si>
  <si>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</si>
  <si>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</si>
  <si>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</si>
  <si>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</si>
  <si>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</si>
  <si>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</si>
  <si>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</si>
  <si>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</si>
  <si>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</si>
  <si>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</si>
  <si>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</si>
  <si>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</si>
  <si>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</si>
  <si>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</si>
  <si>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</si>
  <si>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</si>
  <si>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</si>
  <si>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</si>
  <si>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</si>
  <si>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</si>
  <si>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</si>
  <si>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</si>
  <si>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</si>
  <si>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</si>
  <si>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</si>
  <si>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</si>
  <si>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</si>
  <si>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</si>
  <si>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</si>
  <si>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</si>
  <si>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</si>
  <si>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</si>
  <si>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</si>
  <si>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</si>
  <si>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</si>
  <si>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</si>
  <si>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</si>
  <si>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</si>
  <si>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</si>
  <si>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</si>
  <si>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</si>
  <si>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</si>
  <si>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</si>
  <si>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</si>
  <si>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</si>
  <si>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</si>
  <si>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</si>
  <si>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</si>
  <si>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</si>
  <si>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</si>
  <si>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</si>
  <si>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</si>
  <si>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</si>
  <si>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</si>
  <si>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</si>
  <si>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</si>
  <si>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</si>
  <si>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</si>
  <si>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</si>
  <si>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</si>
  <si>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</si>
  <si>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</si>
  <si>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</si>
  <si>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</si>
  <si>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</si>
  <si>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</si>
  <si>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</si>
  <si>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</si>
  <si>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</si>
  <si>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</si>
  <si>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</si>
  <si>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</si>
  <si>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</si>
  <si>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</si>
  <si>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</si>
  <si>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</si>
  <si>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</si>
  <si>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</si>
  <si>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</si>
  <si>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</si>
  <si>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</si>
  <si>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</si>
  <si>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</si>
  <si>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</si>
  <si>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</si>
  <si>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</si>
  <si>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</si>
  <si>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</si>
  <si>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</si>
  <si>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</si>
  <si>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</si>
  <si>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</si>
  <si>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</si>
  <si>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</si>
  <si>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</si>
  <si>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</si>
  <si>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</si>
  <si>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</si>
  <si>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</si>
  <si>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</si>
  <si>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</si>
  <si>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</si>
  <si>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</si>
  <si>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</si>
  <si>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</si>
  <si>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</si>
  <si>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</si>
  <si>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</si>
  <si>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</si>
  <si>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</si>
  <si>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</si>
  <si>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</si>
  <si>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</si>
  <si>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</si>
  <si>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</si>
  <si>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</si>
  <si>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</si>
  <si>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</si>
  <si>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</si>
  <si>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</si>
  <si>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</si>
  <si>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</si>
  <si>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</si>
  <si>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</si>
  <si>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</si>
  <si>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</si>
  <si>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</si>
  <si>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</si>
  <si>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</si>
  <si>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</si>
  <si>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</si>
  <si>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</si>
  <si>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</si>
  <si>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</si>
  <si>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</si>
  <si>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</si>
  <si>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</si>
  <si>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</si>
  <si>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</si>
  <si>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</si>
  <si>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</si>
  <si>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</si>
  <si>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</si>
  <si>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</si>
  <si>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</si>
  <si>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</si>
  <si>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</si>
  <si>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</si>
  <si>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</si>
  <si>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</si>
  <si>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</si>
  <si>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</si>
  <si>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</si>
  <si>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</si>
  <si>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</si>
  <si>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</si>
  <si>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</si>
  <si>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</si>
  <si>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</si>
  <si>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</si>
  <si>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</si>
  <si>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</si>
  <si>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</si>
  <si>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</si>
  <si>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</si>
  <si>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</si>
  <si>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</si>
  <si>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</si>
  <si>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</si>
  <si>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</si>
  <si>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</si>
  <si>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</si>
  <si>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</si>
  <si>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</si>
  <si>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</si>
  <si>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</si>
  <si>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</si>
  <si>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</si>
  <si>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</si>
  <si>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</si>
  <si>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</si>
  <si>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</si>
  <si>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</si>
  <si>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</si>
  <si>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</si>
  <si>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</si>
  <si>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</si>
  <si>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</si>
  <si>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</si>
  <si>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</si>
  <si>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</si>
  <si>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</si>
  <si>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</si>
  <si>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</si>
  <si>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</si>
  <si>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</si>
  <si>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</si>
  <si>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</si>
  <si>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</si>
  <si>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</si>
  <si>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</si>
  <si>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</si>
  <si>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</si>
  <si>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</si>
  <si>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</si>
  <si>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</si>
  <si>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</si>
  <si>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</si>
  <si>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</si>
  <si>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</si>
  <si>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</si>
  <si>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</si>
  <si>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</si>
  <si>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</si>
  <si>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</si>
  <si>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</si>
  <si>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</si>
  <si>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</si>
  <si>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</si>
  <si>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</si>
  <si>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</si>
  <si>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</si>
  <si>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</si>
  <si>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</si>
  <si>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</si>
  <si>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</si>
  <si>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</si>
  <si>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</si>
  <si>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</si>
  <si>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</si>
  <si>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</si>
  <si>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</si>
  <si>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</si>
  <si>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</si>
  <si>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</si>
  <si>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</si>
  <si>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</si>
  <si>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</si>
  <si>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</si>
  <si>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</si>
  <si>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</si>
  <si>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</si>
  <si>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</si>
  <si>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</si>
  <si>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</si>
  <si>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</si>
  <si>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</si>
  <si>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</si>
  <si>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</si>
  <si>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</si>
  <si>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</si>
  <si>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</si>
  <si>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</si>
  <si>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</si>
  <si>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</si>
  <si>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</si>
  <si>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</si>
  <si>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</si>
  <si>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</si>
  <si>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</si>
  <si>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</si>
  <si>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</si>
  <si>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</si>
  <si>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</si>
  <si>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</si>
  <si>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</si>
  <si>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</si>
  <si>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</si>
  <si>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</si>
  <si>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</si>
  <si>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</si>
  <si>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</si>
  <si>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</si>
  <si>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</si>
  <si>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</si>
  <si>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</si>
  <si>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</si>
  <si>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</si>
  <si>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</si>
  <si>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</si>
  <si>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</si>
  <si>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</si>
  <si>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</si>
  <si>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</si>
  <si>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</si>
  <si>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</si>
  <si>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</si>
  <si>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</si>
  <si>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</si>
  <si>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</si>
  <si>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</si>
  <si>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</si>
  <si>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</si>
  <si>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</si>
  <si>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</si>
  <si>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</si>
  <si>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</si>
  <si>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</si>
  <si>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</si>
  <si>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</si>
  <si>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</si>
  <si>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</si>
  <si>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</si>
  <si>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</si>
  <si>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</si>
  <si>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</si>
  <si>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</si>
  <si>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</si>
  <si>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</si>
  <si>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</si>
  <si>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</si>
  <si>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</si>
  <si>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</si>
  <si>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</si>
  <si>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</si>
  <si>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</si>
  <si>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</si>
  <si>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</si>
  <si>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</si>
  <si>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</si>
  <si>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</si>
  <si>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</si>
  <si>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</si>
  <si>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</si>
  <si>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</si>
  <si>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</si>
  <si>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</si>
  <si>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</si>
  <si>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</si>
  <si>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</si>
  <si>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</si>
  <si>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</si>
  <si>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</si>
  <si>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</si>
  <si>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</si>
  <si>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</si>
  <si>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</si>
  <si>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</si>
  <si>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</si>
  <si>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</si>
  <si>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</si>
  <si>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</si>
  <si>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</si>
  <si>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</si>
  <si>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</si>
  <si>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</si>
  <si>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</si>
  <si>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</si>
  <si>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</si>
  <si>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</si>
  <si>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</si>
  <si>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</si>
  <si>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</si>
  <si>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</si>
  <si>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</si>
  <si>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</si>
  <si>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</si>
  <si>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</si>
  <si>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</si>
  <si>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</si>
  <si>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</si>
  <si>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</si>
  <si>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</si>
  <si>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</si>
  <si>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</si>
  <si>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</si>
  <si>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</si>
  <si>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</si>
  <si>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</si>
  <si>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</si>
  <si>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</si>
  <si>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</si>
  <si>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</si>
  <si>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</si>
  <si>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</si>
  <si>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</si>
  <si>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</si>
  <si>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</si>
  <si>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</si>
  <si>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</si>
  <si>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</si>
  <si>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</si>
  <si>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</si>
  <si>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</si>
  <si>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</si>
  <si>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</si>
  <si>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</si>
  <si>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</si>
  <si>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</si>
  <si>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</si>
  <si>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</si>
  <si>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</si>
  <si>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</si>
  <si>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</si>
  <si>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</si>
  <si>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</si>
  <si>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</si>
  <si>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</si>
  <si>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</si>
  <si>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</si>
  <si>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</si>
  <si>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</si>
  <si>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</si>
  <si>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</si>
  <si>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</si>
  <si>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</si>
  <si>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</si>
  <si>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</si>
  <si>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</si>
  <si>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</si>
  <si>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</si>
  <si>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</si>
  <si>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</si>
  <si>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</si>
  <si>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</si>
  <si>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</si>
  <si>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</si>
  <si>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</si>
  <si>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</si>
  <si>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</si>
  <si>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</si>
  <si>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</si>
  <si>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</si>
  <si>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</si>
  <si>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</si>
  <si>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</si>
  <si>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</si>
  <si>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</si>
  <si>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</si>
  <si>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</si>
  <si>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</si>
  <si>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</si>
  <si>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</si>
  <si>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</si>
  <si>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</si>
  <si>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</si>
  <si>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</si>
  <si>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</si>
  <si>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</si>
  <si>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</si>
  <si>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</si>
  <si>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</si>
  <si>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</si>
  <si>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</si>
  <si>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</si>
  <si>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</si>
  <si>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</si>
  <si>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</si>
  <si>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</si>
  <si>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</si>
  <si>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</si>
  <si>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</si>
  <si>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</si>
  <si>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</si>
  <si>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</si>
  <si>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</si>
  <si>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</si>
  <si>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</si>
  <si>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</si>
  <si>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</si>
  <si>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</si>
  <si>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</si>
  <si>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</si>
  <si>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</si>
  <si>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</si>
  <si>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</si>
  <si>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</si>
  <si>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</si>
  <si>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</si>
  <si>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</si>
  <si>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</si>
  <si>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</si>
  <si>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</si>
  <si>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</si>
  <si>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</si>
  <si>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</si>
  <si>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</si>
  <si>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</si>
  <si>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</si>
  <si>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</si>
  <si>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</si>
  <si>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</si>
  <si>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</si>
  <si>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</si>
  <si>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</si>
  <si>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</si>
  <si>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</si>
  <si>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</si>
  <si>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</si>
  <si>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</si>
  <si>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</si>
  <si>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</si>
  <si>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</si>
  <si>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</si>
  <si>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</si>
  <si>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</si>
  <si>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</si>
  <si>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</si>
  <si>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</si>
  <si>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</si>
  <si>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</si>
  <si>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</si>
  <si>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</si>
  <si>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</si>
  <si>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</si>
  <si>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</si>
  <si>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</si>
  <si>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</si>
  <si>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</si>
  <si>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</si>
  <si>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</si>
  <si>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</si>
  <si>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</si>
  <si>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</si>
  <si>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</si>
  <si>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</si>
  <si>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</si>
  <si>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</si>
  <si>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</si>
  <si>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</si>
  <si>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</si>
  <si>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</si>
  <si>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</si>
  <si>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</si>
  <si>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</si>
  <si>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</si>
  <si>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</si>
  <si>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</si>
  <si>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</si>
  <si>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</si>
  <si>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</si>
  <si>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</si>
  <si>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</si>
  <si>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</si>
  <si>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</si>
  <si>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</si>
  <si>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</si>
  <si>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</si>
  <si>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</si>
  <si>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</si>
  <si>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</si>
  <si>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</si>
  <si>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</si>
  <si>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</si>
  <si>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</si>
  <si>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</si>
  <si>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</si>
  <si>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</si>
  <si>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</si>
  <si>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</si>
  <si>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</si>
  <si>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</si>
  <si>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</si>
  <si>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</si>
  <si>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</si>
  <si>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</si>
  <si>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</si>
  <si>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</si>
  <si>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</si>
  <si>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</si>
  <si>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</si>
  <si>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</si>
  <si>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</si>
  <si>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</si>
  <si>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</si>
  <si>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</si>
  <si>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</si>
  <si>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</si>
  <si>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</si>
  <si>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</si>
  <si>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</si>
  <si>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</si>
  <si>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</si>
  <si>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</si>
  <si>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</si>
  <si>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</si>
  <si>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</si>
  <si>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</si>
  <si>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</si>
  <si>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</si>
  <si>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</si>
  <si>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</si>
  <si>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</si>
  <si>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</si>
  <si>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</si>
  <si>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</si>
  <si>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</si>
  <si>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</si>
  <si>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</si>
  <si>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</si>
  <si>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</si>
  <si>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</si>
  <si>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</si>
  <si>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</si>
  <si>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</si>
  <si>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</si>
  <si>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</si>
  <si>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</si>
  <si>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</si>
  <si>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</si>
  <si>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</si>
  <si>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</si>
  <si>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</si>
  <si>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</si>
  <si>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</si>
  <si>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</si>
  <si>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</si>
  <si>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</si>
  <si>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</si>
  <si>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</si>
  <si>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</si>
  <si>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</si>
  <si>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</si>
  <si>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</si>
  <si>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</si>
  <si>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</si>
  <si>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</si>
  <si>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</si>
  <si>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</si>
  <si>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</si>
  <si>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</si>
  <si>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</si>
  <si>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</si>
  <si>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</si>
  <si>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</si>
  <si>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</si>
  <si>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</si>
  <si>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</si>
  <si>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</si>
  <si>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</si>
  <si>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</si>
  <si>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</si>
  <si>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</si>
  <si>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</si>
  <si>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</si>
  <si>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</si>
  <si>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</si>
  <si>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</si>
  <si>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</si>
  <si>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</si>
  <si>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</si>
  <si>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</si>
  <si>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</si>
  <si>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</si>
  <si>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</si>
  <si>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</si>
  <si>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</si>
  <si>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</si>
  <si>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</si>
  <si>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</si>
  <si>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</si>
  <si>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</si>
  <si>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</si>
  <si>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</si>
  <si>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</si>
  <si>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</si>
  <si>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</si>
  <si>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</si>
  <si>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</si>
  <si>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</si>
  <si>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</si>
  <si>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</si>
  <si>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</si>
  <si>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</si>
  <si>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</si>
  <si>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</si>
  <si>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</si>
  <si>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</si>
  <si>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</si>
  <si>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</si>
  <si>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</si>
  <si>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</si>
  <si>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</si>
  <si>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</si>
  <si>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</si>
  <si>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</si>
  <si>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</si>
  <si>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</si>
  <si>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</si>
  <si>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</si>
  <si>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</si>
  <si>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</si>
  <si>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</si>
  <si>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</si>
  <si>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</si>
  <si>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</si>
  <si>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</si>
  <si>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</si>
  <si>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</si>
  <si>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</si>
  <si>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</si>
  <si>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</si>
  <si>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</si>
  <si>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</si>
  <si>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</si>
  <si>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</si>
  <si>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</si>
  <si>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</si>
  <si>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</si>
  <si>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</si>
  <si>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</si>
  <si>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</si>
  <si>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</si>
  <si>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</si>
  <si>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</si>
  <si>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</si>
  <si>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</si>
  <si>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</si>
  <si>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</si>
  <si>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</si>
  <si>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</si>
  <si>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</si>
  <si>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</si>
  <si>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</si>
  <si>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</si>
  <si>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</si>
  <si>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</si>
  <si>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</si>
  <si>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</si>
  <si>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</si>
  <si>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</si>
  <si>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</si>
  <si>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</si>
  <si>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</si>
  <si>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</si>
  <si>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</si>
  <si>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</si>
  <si>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</si>
  <si>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</si>
  <si>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</si>
  <si>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</si>
  <si>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</si>
  <si>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</si>
  <si>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</si>
  <si>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</si>
  <si>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</si>
  <si>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</si>
  <si>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</si>
  <si>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</si>
  <si>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</si>
  <si>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</si>
  <si>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</si>
  <si>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</si>
  <si>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</si>
  <si>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</si>
  <si>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</si>
  <si>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</si>
  <si>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</si>
  <si>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</si>
  <si>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</si>
  <si>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</si>
  <si>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</si>
  <si>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</si>
  <si>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</si>
  <si>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</si>
  <si>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</si>
  <si>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</si>
  <si>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</si>
  <si>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</si>
  <si>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</si>
  <si>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</si>
  <si>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</si>
  <si>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</si>
  <si>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</si>
  <si>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</si>
  <si>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</si>
  <si>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</si>
  <si>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</si>
  <si>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</si>
  <si>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</si>
  <si>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</si>
  <si>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</si>
  <si>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</si>
  <si>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</si>
  <si>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</si>
  <si>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</si>
  <si>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</si>
  <si>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</si>
  <si>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</si>
  <si>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</si>
  <si>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</si>
  <si>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</si>
  <si>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</si>
  <si>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</si>
  <si>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</si>
  <si>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</si>
  <si>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</si>
  <si>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</si>
  <si>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</si>
  <si>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</si>
  <si>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</si>
  <si>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</si>
  <si>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</si>
  <si>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</si>
  <si>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</si>
  <si>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</si>
  <si>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</si>
  <si>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</si>
  <si>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</si>
  <si>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</si>
  <si>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</si>
  <si>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</si>
  <si>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</si>
  <si>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</si>
  <si>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</si>
  <si>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</si>
  <si>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</si>
  <si>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</si>
  <si>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</si>
  <si>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</si>
  <si>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</si>
  <si>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</si>
  <si>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</si>
  <si>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</si>
  <si>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</si>
  <si>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</si>
  <si>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</si>
  <si>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</si>
  <si>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</si>
  <si>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</si>
  <si>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</si>
  <si>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</si>
  <si>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</si>
  <si>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</si>
  <si>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</si>
  <si>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</si>
  <si>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</si>
  <si>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</si>
  <si>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</si>
  <si>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</si>
  <si>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</si>
  <si>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</si>
  <si>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</si>
  <si>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</si>
  <si>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</si>
  <si>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</si>
  <si>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</si>
  <si>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</si>
  <si>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</si>
  <si>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</si>
  <si>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</si>
  <si>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</si>
  <si>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</si>
  <si>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</si>
  <si>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</si>
  <si>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</si>
  <si>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</si>
  <si>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</si>
  <si>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</si>
  <si>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</si>
  <si>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</si>
  <si>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</si>
  <si>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</si>
  <si>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</si>
  <si>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</si>
  <si>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</si>
  <si>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</si>
  <si>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</si>
  <si>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</si>
  <si>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</si>
  <si>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</si>
  <si>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</si>
  <si>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</si>
  <si>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</si>
  <si>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</si>
  <si>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</si>
  <si>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</si>
  <si>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</si>
  <si>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</si>
  <si>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</si>
  <si>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</si>
  <si>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</si>
  <si>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</si>
  <si>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</si>
  <si>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</si>
  <si>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</si>
  <si>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</si>
  <si>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</si>
  <si>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</si>
  <si>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</si>
  <si>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</si>
  <si>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</si>
  <si>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</si>
  <si>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</si>
  <si>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</si>
  <si>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</si>
  <si>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</si>
  <si>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</si>
  <si>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</si>
  <si>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</si>
  <si>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</si>
  <si>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</si>
  <si>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</si>
  <si>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</si>
  <si>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</si>
  <si>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</si>
  <si>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</si>
  <si>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</si>
  <si>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</si>
  <si>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</si>
  <si>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</si>
  <si>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</si>
  <si>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</si>
  <si>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</si>
  <si>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</si>
  <si>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</si>
  <si>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</si>
  <si>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</si>
  <si>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</si>
  <si>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</si>
  <si>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</si>
  <si>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</si>
  <si>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</si>
  <si>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</si>
  <si>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</si>
  <si>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</si>
  <si>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</si>
  <si>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</si>
  <si>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</si>
  <si>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</si>
  <si>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</si>
  <si>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</si>
  <si>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</si>
  <si>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</si>
  <si>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</si>
  <si>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</si>
  <si>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</si>
  <si>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</si>
  <si>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</si>
  <si>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</si>
  <si>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</si>
  <si>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</si>
  <si>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</si>
  <si>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</si>
  <si>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</si>
  <si>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</si>
  <si>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</si>
  <si>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</si>
  <si>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</si>
  <si>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</si>
  <si>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</si>
  <si>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</si>
  <si>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</si>
  <si>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</si>
  <si>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</si>
  <si>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</si>
  <si>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</si>
  <si>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</si>
  <si>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</si>
  <si>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</si>
  <si>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</si>
  <si>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</si>
  <si>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</si>
  <si>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</si>
  <si>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</si>
  <si>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</si>
  <si>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</si>
  <si>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</si>
  <si>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</si>
  <si>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</si>
  <si>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</si>
  <si>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</si>
  <si>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</si>
  <si>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</si>
  <si>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</si>
  <si>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</si>
  <si>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</si>
  <si>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</si>
  <si>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</si>
  <si>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</si>
  <si>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</si>
  <si>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</si>
  <si>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</si>
  <si>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</si>
  <si>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</si>
  <si>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</si>
  <si>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</si>
  <si>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</si>
  <si>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</si>
  <si>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</si>
  <si>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</si>
  <si>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</si>
  <si>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</si>
  <si>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</si>
  <si>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</si>
  <si>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</si>
  <si>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</si>
  <si>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</si>
  <si>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</si>
  <si>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</si>
  <si>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</si>
  <si>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</si>
  <si>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</si>
  <si>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</si>
  <si>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</si>
  <si>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</si>
  <si>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</si>
  <si>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</si>
  <si>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</si>
  <si>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</si>
  <si>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</si>
  <si>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</si>
  <si>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</si>
  <si>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</si>
  <si>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</si>
  <si>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</si>
  <si>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</si>
  <si>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</si>
  <si>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</si>
  <si>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</si>
  <si>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</si>
  <si>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</si>
  <si>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</si>
  <si>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</si>
  <si>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</si>
  <si>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</si>
  <si>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</si>
  <si>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</si>
  <si>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</si>
  <si>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</si>
  <si>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</si>
  <si>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</si>
  <si>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</si>
  <si>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</si>
  <si>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</si>
  <si>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</si>
  <si>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</si>
  <si>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</si>
  <si>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</si>
  <si>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</si>
  <si>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</si>
  <si>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</si>
  <si>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</si>
  <si>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</si>
  <si>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</si>
  <si>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</si>
  <si>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</si>
  <si>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</si>
  <si>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</si>
  <si>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</si>
  <si>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</si>
  <si>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</si>
  <si>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</si>
  <si>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</si>
  <si>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</si>
  <si>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</si>
  <si>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</si>
  <si>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</si>
  <si>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</si>
  <si>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</si>
  <si>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</si>
  <si>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</si>
  <si>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</si>
  <si>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</si>
  <si>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</si>
  <si>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</si>
  <si>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</si>
  <si>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</si>
  <si>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</si>
  <si>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</si>
  <si>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</si>
  <si>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</si>
  <si>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</si>
  <si>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</si>
  <si>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</si>
  <si>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</si>
  <si>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</si>
  <si>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</si>
  <si>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</si>
  <si>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</si>
  <si>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</si>
  <si>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</si>
  <si>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</si>
  <si>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</si>
  <si>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</si>
  <si>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</si>
  <si>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</si>
  <si>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</si>
  <si>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</si>
  <si>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</si>
  <si>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</si>
  <si>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</si>
  <si>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</si>
  <si>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</si>
  <si>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</si>
  <si>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</si>
  <si>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</si>
  <si>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</si>
  <si>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</si>
  <si>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</si>
  <si>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</si>
  <si>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</si>
  <si>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</si>
  <si>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</si>
  <si>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</si>
  <si>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</si>
  <si>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</si>
  <si>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</si>
  <si>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</si>
  <si>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</si>
  <si>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</si>
  <si>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</si>
  <si>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</si>
  <si>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</si>
  <si>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</si>
  <si>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</si>
  <si>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</si>
  <si>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</si>
  <si>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</si>
  <si>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</si>
  <si>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</si>
  <si>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</si>
  <si>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</si>
  <si>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</si>
  <si>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</si>
  <si>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</si>
  <si>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</si>
  <si>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</si>
  <si>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</si>
  <si>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</si>
  <si>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</si>
  <si>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</si>
  <si>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</si>
  <si>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</si>
  <si>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</si>
  <si>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</si>
  <si>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</si>
  <si>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</si>
  <si>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</si>
  <si>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</si>
  <si>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</si>
  <si>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</si>
  <si>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</si>
  <si>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</si>
  <si>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</si>
  <si>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</si>
  <si>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</si>
  <si>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</si>
  <si>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</si>
  <si>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</si>
  <si>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</si>
  <si>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</si>
  <si>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</si>
  <si>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</si>
  <si>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</si>
  <si>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</si>
  <si>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</si>
  <si>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</si>
  <si>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</si>
  <si>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</si>
  <si>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</si>
  <si>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</si>
  <si>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</si>
  <si>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</si>
  <si>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</si>
  <si>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</si>
  <si>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</si>
  <si>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</si>
  <si>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</si>
  <si>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</si>
  <si>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</si>
  <si>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</si>
  <si>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</si>
  <si>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</si>
  <si>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</si>
  <si>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</si>
  <si>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</si>
  <si>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</si>
  <si>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</si>
  <si>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</si>
  <si>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</si>
  <si>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</si>
  <si>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</si>
  <si>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</si>
  <si>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</si>
  <si>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</si>
  <si>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</si>
  <si>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</si>
  <si>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</si>
  <si>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</si>
  <si>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</si>
  <si>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</si>
  <si>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</si>
  <si>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</si>
  <si>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</si>
  <si>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</si>
  <si>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</si>
  <si>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</si>
  <si>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</si>
  <si>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</si>
  <si>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</si>
  <si>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</si>
  <si>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</si>
  <si>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</si>
  <si>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</si>
  <si>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</si>
  <si>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</si>
  <si>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</si>
  <si>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</si>
  <si>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</si>
  <si>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</si>
  <si>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</si>
  <si>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</si>
  <si>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</si>
  <si>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</si>
  <si>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</si>
  <si>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</si>
  <si>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</si>
  <si>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</si>
  <si>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</si>
  <si>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</si>
  <si>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</si>
  <si>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</si>
  <si>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</si>
  <si>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</si>
  <si>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</si>
  <si>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</si>
  <si>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</si>
  <si>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</si>
  <si>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</si>
  <si>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</si>
  <si>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</si>
  <si>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</si>
  <si>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</si>
  <si>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</si>
  <si>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</si>
  <si>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</si>
  <si>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</si>
  <si>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</si>
  <si>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</si>
  <si>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</si>
  <si>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</si>
  <si>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</si>
  <si>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</si>
  <si>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</si>
  <si>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</si>
  <si>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</si>
  <si>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</si>
  <si>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</si>
  <si>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</si>
  <si>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</si>
  <si>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</si>
  <si>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</si>
  <si>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</si>
  <si>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</si>
  <si>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</si>
  <si>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</si>
  <si>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</si>
  <si>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</si>
  <si>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</si>
  <si>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</si>
  <si>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</si>
  <si>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</si>
  <si>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</si>
  <si>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</si>
  <si>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</si>
  <si>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</si>
  <si>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</si>
  <si>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</si>
  <si>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</si>
  <si>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</si>
  <si>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</si>
  <si>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</si>
  <si>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</si>
  <si>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</si>
  <si>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</si>
  <si>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</si>
  <si>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</si>
  <si>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</si>
  <si>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</si>
  <si>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</si>
  <si>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</si>
  <si>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</si>
  <si>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</si>
  <si>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</si>
  <si>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</si>
  <si>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</si>
  <si>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</si>
  <si>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</si>
  <si>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</si>
  <si>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</si>
  <si>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</si>
  <si>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</si>
  <si>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</si>
  <si>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</si>
  <si>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</si>
  <si>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</si>
  <si>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</si>
  <si>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</si>
  <si>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</si>
  <si>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</si>
  <si>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</si>
  <si>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</si>
  <si>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</si>
  <si>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</si>
  <si>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</si>
  <si>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</si>
  <si>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</si>
  <si>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</si>
  <si>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</si>
  <si>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</si>
  <si>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</si>
  <si>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</si>
  <si>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</si>
  <si>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</si>
  <si>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</si>
  <si>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</si>
  <si>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</si>
  <si>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</si>
  <si>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</si>
  <si>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</si>
  <si>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</si>
  <si>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</si>
  <si>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</si>
  <si>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</si>
  <si>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</si>
  <si>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</si>
  <si>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</si>
  <si>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</si>
  <si>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</si>
  <si>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</si>
  <si>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</si>
  <si>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</si>
  <si>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</si>
  <si>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</si>
  <si>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</si>
  <si>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</si>
  <si>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</si>
  <si>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</si>
  <si>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</si>
  <si>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</si>
  <si>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</si>
  <si>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</si>
  <si>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</si>
  <si>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</si>
  <si>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</si>
  <si>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</si>
  <si>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</si>
  <si>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</si>
  <si>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</si>
  <si>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</si>
  <si>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</si>
  <si>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</si>
  <si>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</si>
  <si>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</si>
  <si>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</si>
  <si>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</si>
  <si>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</si>
  <si>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</si>
  <si>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</si>
  <si>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</si>
  <si>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</si>
  <si>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</si>
  <si>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</si>
  <si>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</si>
  <si>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</si>
  <si>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</si>
  <si>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</si>
  <si>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</si>
  <si>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</si>
  <si>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</si>
  <si>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</si>
  <si>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</si>
  <si>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</si>
  <si>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</si>
  <si>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</si>
  <si>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</si>
  <si>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</si>
  <si>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</si>
  <si>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</si>
  <si>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</si>
  <si>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</si>
  <si>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</si>
  <si>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</si>
  <si>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</si>
  <si>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</si>
  <si>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</si>
  <si>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</si>
  <si>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</si>
  <si>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</si>
  <si>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</si>
  <si>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</si>
  <si>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</si>
  <si>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</si>
  <si>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</si>
  <si>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</si>
  <si>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</si>
  <si>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</si>
  <si>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</si>
  <si>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</si>
  <si>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</si>
  <si>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</si>
  <si>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</si>
  <si>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</si>
  <si>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</si>
  <si>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</si>
  <si>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</si>
  <si>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</si>
  <si>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</si>
  <si>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</si>
  <si>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</si>
  <si>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</si>
  <si>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</si>
  <si>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</si>
  <si>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</si>
  <si>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</si>
  <si>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</si>
  <si>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</si>
  <si>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</si>
  <si>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</si>
  <si>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</si>
  <si>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</si>
  <si>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</si>
  <si>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</si>
  <si>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</si>
  <si>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</si>
  <si>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</si>
  <si>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</si>
  <si>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</si>
  <si>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</si>
  <si>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</si>
  <si>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</si>
  <si>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</si>
  <si>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</si>
  <si>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</si>
  <si>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</si>
  <si>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</si>
  <si>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</si>
  <si>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</si>
  <si>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</si>
  <si>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</si>
  <si>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</si>
  <si>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</si>
  <si>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</si>
  <si>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</si>
  <si>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</si>
  <si>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</si>
  <si>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</si>
  <si>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</si>
  <si>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</si>
  <si>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</si>
  <si>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</si>
  <si>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</si>
  <si>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</si>
  <si>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</si>
  <si>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</si>
  <si>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</si>
  <si>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</si>
  <si>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</si>
  <si>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</si>
  <si>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</si>
  <si>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</si>
  <si>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</si>
  <si>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</si>
  <si>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</si>
  <si>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</si>
  <si>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</si>
  <si>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</si>
  <si>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</si>
  <si>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</si>
  <si>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</si>
  <si>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</si>
  <si>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</si>
  <si>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</si>
  <si>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</si>
  <si>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</si>
  <si>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</si>
  <si>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</si>
  <si>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</si>
  <si>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</si>
  <si>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</si>
  <si>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</si>
  <si>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</si>
  <si>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</si>
  <si>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</si>
  <si>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</si>
  <si>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</si>
  <si>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</si>
  <si>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</si>
  <si>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</si>
  <si>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</si>
  <si>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</si>
  <si>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</si>
  <si>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</si>
  <si>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</si>
  <si>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</si>
  <si>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</si>
  <si>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</si>
  <si>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</si>
  <si>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</si>
  <si>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</si>
  <si>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</si>
  <si>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</si>
  <si>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</si>
  <si>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</si>
  <si>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</si>
  <si>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</si>
  <si>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</si>
  <si>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</si>
  <si>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</si>
  <si>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</si>
  <si>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</si>
  <si>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</si>
  <si>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</si>
  <si>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</si>
  <si>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</si>
  <si>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</si>
  <si>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</si>
  <si>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</si>
  <si>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</si>
  <si>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</si>
  <si>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</si>
  <si>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</si>
  <si>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</si>
  <si>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</si>
  <si>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</si>
  <si>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</si>
  <si>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</si>
  <si>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</si>
  <si>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</si>
  <si>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</si>
  <si>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</si>
  <si>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</si>
  <si>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</si>
  <si>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</si>
  <si>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</si>
  <si>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</si>
  <si>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</si>
  <si>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</si>
  <si>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</si>
  <si>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</si>
  <si>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</si>
  <si>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</si>
  <si>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</si>
  <si>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</si>
  <si>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</si>
  <si>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</si>
  <si>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</si>
  <si>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</si>
  <si>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</si>
  <si>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</si>
  <si>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</si>
  <si>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</si>
  <si>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</si>
  <si>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</si>
  <si>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</si>
  <si>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</si>
  <si>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</si>
  <si>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</si>
  <si>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</si>
  <si>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</si>
  <si>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</si>
  <si>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</si>
  <si>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</si>
  <si>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</si>
  <si>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</si>
  <si>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</si>
  <si>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</si>
  <si>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</si>
  <si>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</si>
  <si>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</si>
  <si>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</si>
  <si>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</si>
  <si>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</si>
  <si>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</si>
  <si>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</si>
  <si>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</si>
  <si>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</si>
  <si>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</si>
  <si>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</si>
  <si>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</si>
  <si>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</si>
  <si>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</si>
  <si>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</si>
  <si>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</si>
  <si>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</si>
  <si>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</si>
  <si>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</si>
  <si>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</si>
  <si>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</si>
  <si>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</si>
  <si>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</si>
  <si>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</si>
  <si>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</si>
  <si>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</si>
  <si>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</si>
  <si>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</si>
  <si>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</si>
  <si>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</si>
  <si>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</si>
  <si>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</si>
  <si>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</si>
  <si>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</si>
  <si>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</si>
  <si>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</si>
  <si>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</si>
  <si>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</si>
  <si>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</si>
  <si>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</si>
  <si>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</si>
  <si>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</si>
  <si>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</si>
  <si>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</si>
  <si>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</si>
  <si>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</si>
  <si>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</si>
  <si>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</si>
  <si>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</si>
  <si>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</si>
  <si>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</si>
  <si>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</si>
  <si>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</si>
  <si>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</si>
  <si>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</si>
  <si>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</si>
  <si>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</si>
  <si>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</si>
  <si>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</si>
  <si>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</si>
  <si>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</si>
  <si>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</si>
  <si>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</si>
  <si>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</si>
  <si>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</si>
  <si>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</si>
  <si>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</si>
  <si>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</si>
  <si>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</si>
  <si>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</si>
  <si>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</si>
  <si>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</si>
  <si>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</si>
  <si>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</si>
  <si>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</si>
  <si>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</si>
  <si>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</si>
  <si>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</si>
  <si>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</si>
  <si>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</si>
  <si>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</si>
  <si>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</si>
  <si>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</si>
  <si>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</si>
  <si>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</si>
  <si>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</si>
  <si>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</si>
  <si>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</si>
  <si>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</si>
  <si>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</si>
  <si>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</si>
  <si>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</si>
  <si>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</si>
  <si>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</si>
  <si>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</si>
  <si>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</si>
  <si>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</si>
  <si>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</si>
  <si>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</si>
  <si>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</si>
  <si>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</si>
  <si>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</si>
  <si>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</si>
  <si>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</si>
  <si>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</si>
  <si>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</si>
  <si>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</si>
  <si>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</si>
  <si>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</si>
  <si>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</si>
  <si>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</si>
  <si>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</si>
  <si>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</si>
  <si>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</si>
  <si>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</si>
  <si>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</si>
  <si>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</si>
  <si>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</si>
  <si>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</si>
  <si>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</si>
  <si>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</si>
  <si>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</si>
  <si>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</si>
  <si>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</si>
  <si>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</si>
  <si>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</si>
  <si>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</si>
  <si>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</si>
  <si>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</si>
  <si>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</si>
  <si>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</si>
  <si>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</si>
  <si>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</si>
  <si>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</si>
  <si>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</si>
  <si>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</si>
  <si>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</si>
  <si>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</si>
  <si>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</si>
  <si>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</si>
  <si>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</si>
  <si>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</si>
  <si>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</si>
  <si>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</si>
  <si>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</si>
  <si>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</si>
  <si>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</si>
  <si>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</si>
  <si>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</si>
  <si>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</si>
  <si>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</si>
  <si>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</si>
  <si>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</si>
  <si>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</si>
  <si>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</si>
  <si>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</si>
  <si>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</si>
  <si>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</si>
  <si>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</si>
  <si>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</si>
  <si>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</si>
  <si>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</si>
  <si>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</si>
  <si>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</si>
  <si>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</si>
  <si>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</si>
  <si>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</si>
  <si>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</si>
  <si>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</si>
  <si>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</si>
  <si>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</si>
  <si>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</si>
  <si>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</si>
  <si>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</si>
  <si>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</si>
  <si>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</si>
  <si>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</si>
  <si>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</si>
  <si>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</si>
  <si>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</si>
  <si>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</si>
  <si>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</si>
  <si>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</si>
  <si>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</si>
  <si>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</si>
  <si>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</si>
  <si>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</si>
  <si>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</si>
  <si>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</si>
  <si>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</si>
  <si>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</si>
  <si>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</si>
  <si>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</si>
  <si>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</si>
  <si>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</si>
  <si>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</si>
  <si>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</si>
  <si>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</si>
  <si>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</si>
  <si>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</si>
  <si>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</si>
  <si>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</si>
  <si>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</si>
  <si>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</si>
  <si>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</si>
  <si>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</si>
  <si>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</si>
  <si>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</si>
  <si>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</si>
  <si>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</si>
  <si>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</si>
  <si>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</si>
  <si>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</si>
  <si>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</si>
  <si>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</si>
  <si>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</si>
  <si>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</si>
  <si>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</si>
  <si>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</si>
  <si>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</si>
  <si>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</si>
  <si>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</si>
  <si>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</si>
  <si>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</si>
  <si>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</si>
  <si>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</si>
  <si>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</si>
  <si>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</si>
  <si>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</si>
  <si>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</si>
  <si>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</si>
  <si>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</si>
  <si>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</si>
  <si>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</si>
  <si>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</si>
  <si>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</si>
  <si>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</si>
  <si>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</si>
  <si>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</si>
  <si>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</si>
  <si>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</si>
  <si>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</si>
  <si>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</si>
  <si>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</si>
  <si>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</si>
  <si>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</si>
  <si>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</si>
  <si>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</si>
  <si>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</si>
  <si>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</si>
  <si>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</si>
  <si>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</si>
  <si>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</si>
  <si>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</si>
  <si>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</si>
  <si>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</si>
  <si>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</si>
  <si>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</si>
  <si>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</si>
  <si>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</si>
  <si>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</si>
  <si>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</si>
  <si>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</si>
  <si>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</si>
  <si>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</si>
  <si>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</si>
  <si>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</si>
  <si>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</si>
  <si>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</si>
  <si>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</si>
  <si>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</si>
  <si>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</si>
  <si>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</si>
  <si>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</si>
  <si>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</si>
  <si>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</si>
  <si>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</si>
  <si>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</si>
  <si>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</si>
  <si>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</si>
  <si>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</si>
  <si>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</si>
  <si>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</si>
  <si>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</si>
  <si>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</si>
  <si>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</si>
  <si>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</si>
  <si>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</si>
  <si>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</si>
  <si>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</si>
  <si>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</si>
  <si>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</si>
  <si>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</si>
  <si>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</si>
  <si>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</si>
  <si>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</si>
  <si>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</si>
  <si>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</si>
  <si>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</si>
  <si>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</si>
  <si>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</si>
  <si>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</si>
  <si>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</si>
  <si>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</si>
  <si>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</si>
  <si>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</si>
  <si>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</si>
  <si>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</si>
  <si>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</si>
  <si>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</si>
  <si>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</si>
  <si>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</si>
  <si>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</si>
  <si>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</si>
  <si>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</si>
  <si>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</si>
  <si>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</si>
  <si>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</si>
  <si>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</si>
  <si>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</si>
  <si>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</si>
  <si>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</si>
  <si>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</si>
  <si>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</si>
  <si>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</si>
  <si>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</si>
  <si>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</si>
  <si>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</si>
  <si>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</si>
  <si>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</si>
  <si>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</si>
  <si>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</si>
  <si>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</si>
  <si>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</si>
  <si>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</si>
  <si>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</si>
  <si>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</si>
  <si>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</si>
  <si>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</si>
  <si>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</si>
  <si>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</si>
  <si>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</si>
  <si>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</si>
  <si>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</si>
  <si>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</si>
  <si>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</si>
  <si>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</si>
  <si>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</si>
  <si>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</si>
  <si>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</si>
  <si>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</si>
  <si>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</si>
  <si>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</si>
  <si>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</si>
  <si>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</si>
  <si>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</si>
  <si>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</si>
  <si>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</si>
  <si>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</si>
  <si>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</si>
  <si>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</si>
  <si>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</si>
  <si>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</si>
  <si>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</si>
  <si>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</si>
  <si>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</si>
  <si>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</si>
  <si>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</si>
  <si>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</si>
  <si>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</si>
  <si>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</si>
  <si>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</si>
  <si>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</si>
  <si>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</si>
  <si>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</si>
  <si>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</si>
  <si>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</si>
  <si>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</si>
  <si>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</si>
  <si>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</si>
  <si>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</si>
  <si>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</si>
  <si>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</si>
  <si>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</si>
  <si>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</si>
  <si>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</si>
  <si>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</si>
  <si>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</si>
  <si>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</si>
  <si>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</si>
  <si>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</si>
  <si>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</si>
  <si>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</si>
  <si>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</si>
  <si>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</si>
  <si>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</si>
  <si>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</si>
  <si>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</si>
  <si>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</si>
  <si>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</si>
  <si>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</si>
  <si>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</si>
  <si>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</si>
  <si>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</si>
  <si>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</si>
  <si>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</si>
  <si>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</si>
  <si>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</si>
  <si>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</si>
  <si>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</si>
  <si>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</si>
  <si>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</si>
  <si>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</si>
  <si>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</si>
  <si>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</si>
  <si>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</si>
  <si>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</si>
  <si>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</si>
  <si>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</si>
  <si>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</si>
  <si>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</si>
  <si>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</si>
  <si>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</si>
  <si>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</si>
  <si>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</si>
  <si>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</si>
  <si>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</si>
  <si>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</si>
  <si>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</si>
  <si>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</si>
  <si>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</si>
  <si>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</si>
  <si>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</si>
  <si>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</si>
  <si>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</si>
  <si>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</si>
  <si>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</si>
  <si>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</si>
  <si>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</si>
  <si>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</si>
  <si>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</si>
  <si>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</si>
  <si>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</si>
  <si>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</si>
  <si>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</si>
  <si>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</si>
  <si>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</si>
  <si>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</si>
  <si>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</si>
  <si>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</si>
  <si>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</si>
  <si>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</si>
  <si>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</si>
  <si>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</si>
  <si>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</si>
  <si>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</si>
  <si>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</si>
  <si>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</si>
  <si>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</si>
  <si>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</si>
  <si>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</si>
  <si>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</si>
  <si>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</si>
  <si>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</si>
  <si>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</si>
  <si>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</si>
  <si>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</si>
  <si>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</si>
  <si>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</si>
  <si>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</si>
  <si>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</si>
  <si>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</si>
  <si>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</si>
  <si>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</si>
  <si>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</si>
  <si>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</si>
  <si>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</si>
  <si>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</si>
  <si>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</si>
  <si>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</si>
  <si>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</si>
  <si>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</si>
  <si>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</si>
  <si>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</si>
  <si>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</si>
  <si>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</si>
  <si>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</si>
  <si>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</si>
  <si>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</si>
  <si>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</si>
  <si>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</si>
  <si>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</si>
  <si>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</si>
  <si>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</si>
  <si>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</si>
  <si>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</si>
  <si>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</si>
  <si>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</si>
  <si>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</si>
  <si>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</si>
  <si>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</si>
  <si>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</si>
  <si>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</si>
  <si>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</si>
  <si>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</si>
  <si>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</si>
  <si>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</si>
  <si>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</si>
  <si>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</si>
  <si>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</si>
  <si>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</si>
  <si>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</si>
  <si>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</si>
  <si>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</si>
  <si>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</si>
  <si>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</si>
  <si>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</si>
  <si>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</si>
  <si>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</si>
  <si>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</si>
  <si>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</si>
  <si>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</si>
  <si>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</si>
  <si>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</si>
  <si>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</si>
  <si>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</si>
  <si>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</si>
  <si>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</si>
  <si>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</si>
  <si>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</si>
  <si>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</si>
  <si>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</si>
  <si>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</si>
  <si>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</si>
  <si>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</si>
  <si>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</si>
  <si>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</si>
  <si>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</si>
  <si>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</si>
  <si>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</si>
  <si>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</si>
  <si>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</si>
  <si>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</si>
  <si>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</si>
  <si>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</si>
  <si>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</si>
  <si>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</si>
  <si>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</si>
  <si>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</si>
  <si>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</si>
  <si>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</si>
  <si>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</si>
  <si>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</si>
  <si>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</si>
  <si>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</si>
  <si>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</si>
  <si>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</si>
  <si>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</si>
  <si>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</si>
  <si>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</si>
  <si>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</si>
  <si>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</si>
  <si>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</si>
  <si>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</si>
  <si>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</si>
  <si>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</si>
  <si>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</si>
  <si>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</si>
  <si>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</si>
  <si>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</si>
  <si>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</si>
  <si>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</si>
  <si>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</si>
  <si>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</si>
  <si>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</si>
  <si>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</si>
  <si>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</si>
  <si>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</si>
  <si>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</si>
  <si>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</si>
  <si>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</si>
  <si>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</si>
  <si>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</si>
  <si>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</si>
  <si>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</si>
  <si>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</si>
  <si>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</si>
  <si>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</si>
  <si>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</si>
  <si>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</si>
  <si>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</si>
  <si>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</si>
  <si>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</si>
  <si>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</si>
  <si>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</si>
  <si>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</si>
  <si>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</si>
  <si>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</si>
  <si>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</si>
  <si>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</si>
  <si>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</si>
  <si>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</si>
  <si>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</si>
  <si>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</si>
  <si>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</si>
  <si>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</si>
  <si>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</si>
  <si>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</si>
  <si>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</si>
  <si>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</si>
  <si>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</si>
  <si>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</si>
  <si>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</si>
  <si>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</si>
  <si>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</si>
  <si>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</si>
  <si>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</si>
  <si>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</si>
  <si>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</si>
  <si>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</si>
  <si>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</si>
  <si>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</si>
  <si>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</si>
  <si>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</si>
  <si>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</si>
  <si>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</si>
  <si>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</si>
  <si>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</si>
  <si>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</si>
  <si>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</si>
  <si>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</si>
  <si>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</si>
  <si>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</si>
  <si>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</si>
  <si>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</si>
  <si>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</si>
  <si>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</si>
  <si>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</si>
  <si>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</si>
  <si>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</si>
  <si>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</si>
  <si>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</si>
  <si>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</si>
  <si>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</si>
  <si>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</si>
  <si>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</si>
  <si>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</si>
  <si>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</si>
  <si>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</si>
  <si>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</si>
  <si>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</si>
  <si>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</si>
  <si>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</si>
  <si>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</si>
  <si>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</si>
  <si>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</si>
  <si>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</si>
  <si>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</si>
  <si>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</si>
  <si>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</si>
  <si>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</si>
  <si>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</si>
  <si>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</si>
  <si>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</si>
  <si>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</si>
  <si>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</si>
  <si>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</si>
  <si>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</si>
  <si>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</si>
  <si>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</si>
  <si>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</si>
  <si>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</si>
  <si>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</si>
  <si>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</si>
  <si>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</si>
  <si>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</si>
  <si>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</si>
  <si>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</si>
  <si>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</si>
  <si>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</si>
  <si>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</si>
  <si>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</si>
  <si>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</si>
  <si>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</si>
  <si>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</si>
  <si>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</si>
  <si>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</si>
  <si>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</si>
  <si>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</si>
  <si>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</si>
  <si>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</si>
  <si>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</si>
  <si>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</si>
  <si>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</si>
  <si>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</si>
  <si>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</si>
  <si>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</si>
  <si>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</si>
  <si>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</si>
  <si>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</si>
  <si>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</si>
  <si>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</si>
  <si>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</si>
  <si>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</si>
  <si>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</si>
  <si>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</si>
  <si>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</si>
  <si>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</si>
  <si>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</si>
  <si>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</si>
  <si>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</si>
  <si>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</si>
  <si>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</si>
  <si>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</si>
  <si>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</si>
  <si>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</si>
  <si>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</si>
  <si>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</si>
  <si>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</si>
  <si>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</si>
  <si>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</si>
  <si>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</si>
  <si>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</si>
  <si>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</si>
  <si>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</si>
  <si>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</si>
  <si>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</si>
  <si>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</si>
  <si>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</si>
  <si>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</si>
  <si>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</si>
  <si>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</si>
  <si>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</si>
  <si>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</si>
  <si>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</si>
  <si>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</si>
  <si>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</si>
  <si>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</si>
  <si>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</si>
  <si>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</si>
  <si>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</si>
  <si>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</si>
  <si>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</si>
  <si>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</si>
  <si>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</si>
  <si>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</si>
  <si>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</si>
  <si>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</si>
  <si>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</si>
  <si>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</si>
  <si>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</si>
  <si>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</si>
  <si>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</si>
  <si>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</si>
  <si>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</si>
  <si>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</si>
  <si>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</si>
  <si>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</si>
  <si>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</si>
  <si>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</si>
  <si>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</si>
  <si>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</si>
  <si>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</si>
  <si>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</si>
  <si>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</si>
  <si>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</si>
  <si>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</si>
  <si>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</si>
  <si>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</si>
  <si>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</si>
  <si>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</si>
  <si>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</si>
  <si>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</si>
  <si>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</si>
  <si>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</si>
  <si>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</si>
  <si>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</si>
  <si>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</si>
  <si>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</si>
  <si>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</si>
  <si>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</si>
  <si>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</si>
  <si>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</si>
  <si>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</si>
  <si>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</si>
  <si>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</si>
  <si>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</si>
  <si>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</si>
  <si>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</si>
  <si>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</si>
  <si>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</si>
  <si>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</si>
  <si>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</si>
  <si>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</si>
  <si>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</si>
  <si>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</si>
  <si>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</si>
  <si>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</si>
  <si>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</si>
  <si>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</si>
  <si>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</si>
  <si>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</si>
  <si>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</si>
  <si>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</si>
  <si>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</si>
  <si>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</si>
  <si>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</si>
  <si>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</si>
  <si>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</si>
  <si>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</si>
  <si>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</si>
  <si>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</si>
  <si>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</si>
  <si>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</si>
  <si>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</si>
  <si>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</si>
  <si>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</si>
  <si>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</si>
  <si>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</si>
  <si>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</si>
  <si>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</si>
  <si>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</si>
  <si>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</si>
  <si>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</si>
  <si>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</si>
  <si>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</si>
  <si>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</si>
  <si>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</si>
  <si>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</si>
  <si>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</si>
  <si>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</si>
  <si>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</si>
  <si>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</si>
  <si>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</si>
  <si>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</si>
  <si>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</si>
  <si>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</si>
  <si>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</si>
  <si>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</si>
  <si>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</si>
  <si>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</si>
  <si>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</si>
  <si>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</si>
  <si>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</si>
  <si>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</si>
  <si>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</si>
  <si>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</si>
  <si>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</si>
  <si>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</si>
  <si>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</si>
  <si>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</si>
  <si>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</si>
  <si>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</si>
  <si>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</si>
  <si>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</si>
  <si>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</si>
  <si>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</si>
  <si>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</si>
  <si>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</si>
  <si>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</si>
  <si>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</si>
  <si>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</si>
  <si>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</si>
  <si>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</si>
  <si>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</si>
  <si>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</si>
  <si>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</si>
  <si>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</si>
  <si>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</si>
  <si>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</si>
  <si>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</si>
  <si>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</si>
  <si>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</si>
  <si>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</si>
  <si>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</si>
  <si>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</si>
  <si>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</si>
  <si>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</si>
  <si>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</si>
  <si>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</si>
  <si>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</si>
  <si>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</si>
  <si>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</si>
  <si>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</si>
  <si>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</si>
  <si>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</si>
  <si>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</si>
  <si>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</si>
  <si>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</si>
  <si>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</si>
  <si>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</si>
  <si>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</si>
  <si>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</si>
  <si>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</si>
  <si>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</si>
  <si>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</si>
  <si>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</si>
  <si>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</si>
  <si>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</si>
  <si>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</si>
  <si>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</si>
  <si>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</si>
  <si>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</si>
  <si>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</si>
  <si>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</si>
  <si>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</si>
  <si>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</si>
  <si>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</si>
  <si>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</si>
  <si>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</si>
  <si>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</si>
  <si>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</si>
  <si>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</si>
  <si>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</si>
  <si>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</si>
  <si>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</si>
  <si>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</si>
  <si>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</si>
  <si>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</si>
  <si>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</si>
  <si>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</si>
  <si>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</si>
  <si>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</si>
  <si>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</si>
  <si>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</si>
  <si>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</si>
  <si>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</si>
  <si>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</si>
  <si>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</si>
  <si>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</si>
  <si>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</si>
  <si>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</si>
  <si>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</si>
  <si>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</si>
  <si>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</si>
  <si>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</si>
  <si>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</si>
  <si>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</si>
  <si>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</si>
  <si>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</si>
  <si>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</si>
  <si>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</si>
  <si>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</si>
  <si>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</si>
  <si>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</si>
  <si>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</si>
  <si>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</si>
  <si>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</si>
  <si>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</si>
  <si>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</si>
  <si>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</si>
  <si>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</si>
  <si>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</si>
  <si>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</si>
  <si>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</si>
  <si>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</si>
  <si>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</si>
  <si>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</si>
  <si>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</si>
  <si>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</si>
  <si>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</si>
  <si>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</si>
  <si>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</si>
  <si>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</si>
  <si>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</si>
  <si>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</si>
  <si>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</si>
  <si>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</si>
  <si>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</si>
  <si>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</si>
  <si>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</si>
  <si>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</si>
  <si>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</si>
  <si>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</si>
  <si>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</si>
  <si>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</si>
  <si>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</si>
  <si>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</si>
  <si>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</si>
  <si>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</si>
  <si>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</si>
  <si>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</si>
  <si>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</si>
  <si>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</si>
  <si>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</si>
  <si>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</si>
  <si>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</si>
  <si>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</si>
  <si>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</si>
  <si>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</si>
  <si>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</si>
  <si>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</si>
  <si>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</si>
  <si>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</si>
  <si>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</si>
  <si>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</si>
  <si>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</si>
  <si>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</si>
  <si>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</si>
  <si>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</si>
  <si>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</si>
  <si>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</si>
  <si>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</si>
  <si>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</si>
  <si>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</si>
  <si>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</si>
  <si>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</si>
  <si>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</si>
  <si>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</si>
  <si>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</si>
  <si>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</si>
  <si>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</si>
  <si>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</si>
  <si>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</si>
  <si>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</si>
  <si>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</si>
  <si>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</si>
  <si>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</si>
  <si>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</si>
  <si>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</si>
  <si>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</si>
  <si>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</si>
  <si>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</si>
  <si>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</si>
  <si>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</si>
  <si>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</si>
  <si>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</si>
  <si>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</si>
  <si>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</si>
  <si>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</si>
  <si>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</si>
  <si>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</si>
  <si>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</si>
  <si>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</si>
  <si>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</si>
  <si>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</si>
  <si>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</si>
  <si>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</si>
  <si>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</si>
  <si>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</si>
  <si>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</si>
  <si>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</si>
  <si>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</si>
  <si>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</si>
  <si>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</si>
  <si>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</si>
  <si>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</si>
  <si>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</si>
  <si>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</si>
  <si>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</si>
  <si>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</si>
  <si>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</si>
  <si>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</si>
  <si>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</si>
  <si>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</si>
  <si>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</si>
  <si>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</si>
  <si>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</si>
  <si>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</si>
  <si>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</si>
  <si>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</si>
  <si>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</si>
  <si>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</si>
  <si>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</si>
  <si>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</si>
  <si>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</si>
  <si>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</si>
  <si>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</si>
  <si>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</si>
  <si>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</si>
  <si>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</si>
  <si>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</si>
  <si>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</si>
  <si>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</si>
  <si>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</si>
  <si>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</si>
  <si>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</si>
  <si>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</si>
  <si>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</si>
  <si>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</si>
  <si>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</si>
  <si>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</si>
  <si>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</si>
  <si>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</si>
  <si>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</si>
  <si>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</si>
  <si>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</si>
  <si>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</si>
  <si>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</si>
  <si>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</si>
  <si>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</si>
  <si>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</si>
  <si>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</si>
  <si>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</si>
  <si>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</si>
  <si>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</si>
  <si>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</si>
  <si>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</si>
  <si>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</si>
  <si>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</si>
  <si>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</si>
  <si>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</si>
  <si>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</si>
  <si>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</si>
  <si>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</si>
  <si>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</si>
  <si>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</si>
  <si>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</si>
  <si>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</si>
  <si>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</si>
  <si>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</si>
  <si>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</si>
  <si>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</si>
  <si>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</si>
  <si>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</si>
  <si>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</si>
  <si>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</si>
  <si>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</si>
  <si>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</si>
  <si>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</si>
  <si>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</si>
  <si>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</si>
  <si>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</si>
  <si>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</si>
  <si>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</si>
  <si>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</si>
  <si>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</si>
  <si>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</si>
  <si>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</si>
  <si>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</si>
  <si>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</si>
  <si>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</si>
  <si>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</si>
  <si>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</si>
  <si>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</si>
  <si>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</si>
  <si>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</si>
  <si>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</si>
  <si>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</si>
  <si>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</si>
  <si>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</si>
  <si>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</si>
  <si>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</si>
  <si>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</si>
  <si>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</si>
  <si>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</si>
  <si>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</si>
  <si>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</si>
  <si>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</si>
  <si>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</si>
  <si>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</si>
  <si>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</si>
  <si>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</si>
  <si>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</si>
  <si>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</si>
  <si>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</si>
  <si>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</si>
  <si>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</si>
  <si>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</si>
  <si>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</si>
  <si>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</si>
  <si>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</si>
  <si>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</si>
  <si>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</si>
  <si>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</si>
  <si>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</si>
  <si>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</si>
  <si>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</si>
  <si>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</si>
  <si>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</si>
  <si>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</si>
  <si>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</si>
  <si>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</si>
  <si>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</si>
  <si>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</si>
  <si>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</si>
  <si>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</si>
  <si>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</si>
  <si>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</si>
  <si>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</si>
  <si>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</si>
  <si>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</si>
  <si>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</si>
  <si>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</si>
  <si>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</si>
  <si>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</si>
  <si>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</si>
  <si>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</si>
  <si>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</si>
  <si>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</si>
  <si>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</si>
  <si>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</si>
  <si>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</si>
  <si>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</si>
  <si>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</si>
  <si>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</si>
  <si>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</si>
  <si>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</si>
  <si>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</si>
  <si>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</si>
  <si>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</si>
  <si>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</si>
  <si>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</si>
  <si>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</si>
  <si>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</si>
  <si>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</si>
  <si>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</si>
  <si>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</si>
  <si>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</si>
  <si>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</si>
  <si>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</si>
  <si>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</si>
  <si>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</si>
  <si>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</si>
  <si>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</si>
  <si>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</si>
  <si>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</si>
  <si>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</si>
  <si>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</si>
  <si>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</si>
  <si>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</si>
  <si>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</si>
  <si>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</si>
  <si>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</si>
  <si>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</si>
  <si>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</si>
  <si>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</si>
  <si>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</si>
  <si>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</si>
  <si>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</si>
  <si>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</si>
  <si>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</si>
  <si>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</si>
  <si>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</si>
  <si>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</si>
  <si>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</si>
  <si>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</si>
  <si>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</si>
  <si>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</si>
  <si>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</si>
  <si>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</si>
  <si>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</si>
  <si>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</si>
  <si>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</si>
  <si>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</si>
  <si>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</si>
  <si>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</si>
  <si>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</si>
  <si>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</si>
  <si>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</si>
  <si>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</si>
  <si>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</si>
  <si>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</si>
  <si>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</si>
  <si>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</si>
  <si>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</si>
  <si>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</si>
  <si>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</si>
  <si>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</si>
  <si>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</si>
  <si>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</si>
  <si>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</si>
  <si>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</si>
  <si>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</si>
  <si>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</si>
  <si>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</si>
  <si>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</si>
  <si>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</si>
  <si>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</si>
  <si>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</si>
  <si>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</si>
  <si>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</si>
  <si>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</si>
  <si>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</si>
  <si>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</si>
  <si>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</si>
  <si>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</si>
  <si>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</si>
  <si>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</si>
  <si>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</si>
  <si>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</si>
  <si>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</si>
  <si>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</si>
  <si>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</si>
  <si>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</si>
  <si>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</si>
  <si>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</si>
  <si>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</si>
  <si>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</si>
  <si>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</si>
  <si>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</si>
  <si>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</si>
  <si>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</si>
  <si>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</si>
  <si>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</si>
  <si>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</si>
  <si>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</si>
  <si>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</si>
  <si>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</si>
  <si>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</si>
  <si>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</si>
  <si>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</si>
  <si>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</si>
  <si>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</si>
  <si>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</si>
  <si>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</si>
  <si>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</si>
  <si>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</si>
  <si>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</si>
  <si>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</si>
  <si>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</si>
  <si>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</si>
  <si>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</si>
  <si>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</si>
  <si>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</si>
  <si>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</si>
  <si>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</si>
  <si>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</si>
  <si>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</si>
  <si>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</si>
  <si>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</si>
  <si>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</si>
  <si>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</si>
  <si>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</si>
  <si>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</si>
  <si>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</si>
  <si>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</si>
  <si>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</si>
  <si>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</si>
  <si>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</si>
  <si>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</si>
  <si>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</si>
  <si>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</si>
  <si>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</si>
  <si>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</si>
  <si>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</si>
  <si>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</si>
  <si>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</si>
  <si>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</si>
  <si>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</si>
  <si>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</si>
  <si>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</si>
  <si>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</si>
  <si>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</si>
  <si>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</si>
  <si>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</si>
  <si>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</si>
  <si>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</si>
  <si>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</si>
  <si>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</si>
  <si>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</si>
  <si>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</si>
  <si>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</si>
  <si>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</si>
  <si>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</si>
  <si>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</si>
  <si>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</si>
  <si>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</si>
  <si>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</si>
  <si>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</si>
  <si>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</si>
  <si>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</si>
  <si>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</si>
  <si>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</si>
  <si>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</si>
  <si>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</si>
  <si>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</si>
  <si>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</si>
  <si>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</si>
  <si>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</si>
  <si>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</si>
  <si>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</si>
  <si>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</si>
  <si>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</si>
  <si>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</si>
  <si>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</si>
  <si>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</si>
  <si>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</si>
  <si>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</si>
  <si>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</si>
  <si>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</si>
  <si>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</si>
  <si>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</si>
  <si>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</si>
  <si>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</si>
  <si>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</si>
  <si>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</si>
  <si>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</si>
  <si>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</si>
  <si>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</si>
  <si>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</si>
  <si>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</si>
  <si>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</si>
  <si>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</si>
  <si>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</si>
  <si>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</si>
  <si>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</si>
  <si>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</si>
  <si>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</si>
  <si>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</si>
  <si>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</si>
  <si>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</si>
  <si>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</si>
  <si>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</si>
  <si>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</si>
  <si>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</si>
  <si>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</si>
  <si>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</si>
  <si>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</si>
  <si>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</si>
  <si>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</si>
  <si>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</si>
  <si>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</si>
  <si>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</si>
  <si>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</si>
  <si>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</si>
  <si>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</si>
  <si>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</si>
  <si>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</si>
  <si>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</si>
  <si>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</si>
  <si>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</si>
  <si>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</si>
  <si>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</si>
  <si>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</si>
  <si>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</si>
  <si>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</si>
  <si>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</si>
  <si>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</si>
  <si>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</si>
  <si>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</si>
  <si>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</si>
  <si>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</si>
  <si>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</si>
  <si>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</si>
  <si>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</si>
  <si>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</si>
  <si>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</si>
  <si>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</si>
  <si>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</si>
  <si>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</si>
  <si>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</si>
  <si>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</si>
  <si>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</si>
  <si>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</si>
  <si>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</si>
  <si>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</si>
  <si>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</si>
  <si>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</si>
  <si>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</si>
  <si>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</si>
  <si>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</si>
  <si>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</si>
  <si>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</si>
  <si>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</si>
  <si>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</si>
  <si>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</si>
  <si>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</si>
  <si>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</si>
  <si>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</si>
  <si>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</si>
  <si>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</si>
  <si>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</si>
  <si>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</si>
  <si>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</si>
  <si>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</si>
  <si>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</si>
  <si>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</si>
  <si>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</si>
  <si>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</si>
  <si>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</si>
  <si>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</si>
  <si>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</si>
  <si>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</si>
  <si>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</si>
  <si>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</si>
  <si>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</si>
  <si>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</si>
  <si>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</si>
  <si>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</si>
  <si>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</si>
  <si>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</si>
  <si>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</si>
  <si>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</si>
  <si>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</si>
  <si>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</si>
  <si>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</si>
  <si>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</si>
  <si>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</si>
  <si>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</si>
  <si>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</si>
  <si>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</si>
  <si>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</si>
  <si>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</si>
  <si>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</si>
  <si>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</si>
  <si>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</si>
  <si>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</si>
  <si>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</si>
  <si>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</si>
  <si>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</si>
  <si>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</si>
  <si>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</si>
  <si>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</si>
  <si>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</si>
  <si>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</si>
  <si>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</si>
  <si>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</si>
  <si>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</si>
  <si>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</si>
  <si>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</si>
  <si>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</si>
  <si>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</si>
  <si>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</si>
  <si>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</si>
  <si>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</si>
  <si>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</si>
  <si>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</si>
  <si>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</si>
  <si>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</si>
  <si>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</si>
  <si>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</si>
  <si>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</si>
  <si>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</si>
  <si>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</si>
  <si>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</si>
  <si>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</si>
  <si>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</si>
  <si>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</si>
  <si>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</si>
  <si>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</si>
  <si>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</si>
  <si>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</si>
  <si>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</si>
  <si>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</si>
  <si>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</si>
  <si>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</si>
  <si>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</si>
  <si>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</si>
  <si>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</si>
  <si>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</si>
  <si>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</si>
  <si>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</si>
  <si>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</si>
  <si>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</si>
  <si>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</si>
  <si>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</si>
  <si>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</si>
  <si>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</si>
  <si>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</si>
  <si>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</si>
  <si>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</si>
  <si>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</si>
  <si>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</si>
  <si>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</si>
  <si>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</si>
  <si>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</si>
  <si>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</si>
  <si>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</si>
  <si>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</si>
  <si>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</si>
  <si>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</si>
  <si>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</si>
  <si>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</si>
  <si>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</si>
  <si>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</si>
  <si>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</si>
  <si>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</si>
  <si>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</si>
  <si>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</si>
  <si>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</si>
  <si>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</si>
  <si>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</si>
  <si>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</si>
  <si>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</si>
  <si>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</si>
  <si>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</si>
  <si>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</si>
  <si>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</si>
  <si>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</si>
  <si>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</si>
  <si>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</si>
  <si>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</si>
  <si>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</si>
  <si>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</si>
  <si>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</si>
  <si>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</si>
  <si>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</si>
  <si>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</si>
  <si>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</si>
  <si>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</si>
  <si>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</si>
  <si>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</si>
  <si>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</si>
  <si>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</si>
  <si>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</si>
  <si>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</si>
  <si>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</si>
  <si>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</si>
  <si>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</si>
  <si>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</si>
  <si>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</si>
  <si>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</si>
  <si>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</si>
  <si>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</si>
  <si>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</si>
  <si>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</si>
  <si>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</si>
  <si>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</si>
  <si>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</si>
  <si>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</si>
  <si>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</si>
  <si>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</si>
  <si>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</si>
  <si>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</si>
  <si>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</si>
  <si>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</si>
  <si>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</si>
  <si>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</si>
  <si>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</si>
  <si>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</si>
  <si>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</si>
  <si>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</si>
  <si>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</si>
  <si>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</si>
  <si>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</si>
  <si>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</si>
  <si>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</si>
  <si>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</si>
  <si>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</si>
  <si>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</si>
  <si>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</si>
  <si>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</si>
  <si>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</si>
  <si>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</si>
  <si>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</si>
  <si>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</si>
  <si>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</si>
  <si>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</si>
  <si>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</si>
  <si>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</si>
  <si>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</si>
  <si>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</si>
  <si>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</si>
  <si>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</si>
  <si>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</si>
  <si>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</si>
  <si>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</si>
  <si>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</si>
  <si>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</si>
  <si>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</si>
  <si>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</si>
  <si>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</si>
  <si>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</si>
  <si>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</si>
  <si>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</si>
  <si>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</si>
  <si>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</si>
  <si>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</si>
  <si>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</si>
  <si>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</si>
  <si>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</si>
  <si>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</si>
  <si>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</si>
  <si>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</si>
  <si>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</si>
  <si>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</si>
  <si>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</si>
  <si>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</si>
  <si>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</si>
  <si>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</si>
  <si>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</si>
  <si>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</si>
  <si>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</si>
  <si>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</si>
  <si>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</si>
  <si>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</si>
  <si>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</si>
  <si>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</si>
  <si>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</si>
  <si>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</si>
  <si>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</si>
  <si>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</si>
  <si>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</si>
  <si>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</si>
  <si>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</si>
  <si>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</si>
  <si>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</si>
  <si>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</si>
  <si>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</si>
  <si>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</si>
  <si>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</si>
  <si>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</si>
  <si>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</si>
  <si>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</si>
  <si>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</si>
  <si>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</si>
  <si>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</si>
  <si>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</si>
  <si>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</si>
  <si>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</si>
  <si>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</si>
  <si>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</si>
  <si>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</si>
  <si>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</si>
  <si>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</si>
  <si>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</si>
  <si>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</si>
  <si>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</si>
  <si>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</si>
  <si>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</si>
  <si>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</si>
  <si>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</si>
  <si>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</si>
  <si>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</si>
  <si>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</si>
  <si>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</si>
  <si>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</si>
  <si>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</si>
  <si>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</si>
  <si>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</si>
  <si>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</si>
  <si>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</si>
  <si>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</si>
  <si>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</si>
  <si>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</si>
  <si>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</si>
  <si>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</si>
  <si>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</si>
  <si>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</si>
  <si>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</si>
  <si>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</si>
  <si>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</si>
  <si>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</si>
  <si>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</si>
  <si>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</si>
  <si>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</si>
  <si>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</si>
  <si>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</si>
  <si>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</si>
  <si>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</si>
  <si>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</si>
  <si>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</si>
  <si>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</si>
  <si>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</si>
  <si>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</si>
  <si>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</si>
  <si>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</si>
  <si>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</si>
  <si>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</si>
  <si>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</si>
  <si>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</si>
  <si>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</si>
  <si>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</si>
  <si>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</si>
  <si>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</si>
  <si>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</si>
  <si>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</si>
  <si>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</si>
  <si>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</si>
  <si>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</si>
  <si>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</si>
  <si>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</si>
  <si>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</si>
  <si>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</si>
  <si>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</si>
  <si>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</si>
  <si>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</si>
  <si>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</si>
  <si>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</si>
  <si>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</si>
  <si>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</si>
  <si>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</si>
  <si>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</si>
  <si>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</si>
  <si>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</si>
  <si>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</si>
  <si>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</si>
  <si>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</si>
  <si>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</si>
  <si>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</si>
  <si>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</si>
  <si>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</si>
  <si>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</si>
  <si>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</si>
  <si>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</si>
  <si>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</si>
  <si>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</si>
  <si>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</si>
  <si>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</si>
  <si>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</si>
  <si>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</si>
  <si>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</si>
  <si>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</si>
  <si>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</si>
  <si>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</si>
  <si>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</si>
  <si>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</si>
  <si>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</si>
  <si>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</si>
  <si>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</si>
  <si>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</si>
  <si>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</si>
  <si>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</si>
  <si>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</si>
  <si>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</si>
  <si>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</si>
  <si>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</si>
  <si>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</si>
  <si>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</si>
  <si>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</si>
  <si>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</si>
  <si>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</si>
  <si>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</si>
  <si>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</si>
  <si>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</si>
  <si>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</si>
  <si>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</si>
  <si>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</si>
  <si>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</si>
  <si>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</si>
  <si>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</si>
  <si>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</si>
  <si>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</si>
  <si>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</si>
  <si>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</si>
  <si>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</si>
  <si>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</si>
  <si>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</si>
  <si>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</si>
  <si>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</si>
  <si>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</si>
  <si>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</si>
  <si>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</si>
  <si>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</si>
  <si>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</si>
  <si>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</si>
  <si>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</si>
  <si>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</si>
  <si>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</si>
  <si>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</si>
  <si>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</si>
  <si>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</si>
  <si>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</si>
  <si>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</si>
  <si>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</si>
  <si>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</si>
  <si>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</si>
  <si>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</si>
  <si>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</si>
  <si>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</si>
  <si>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</si>
  <si>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</si>
  <si>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</si>
  <si>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</si>
  <si>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</si>
  <si>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</si>
  <si>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</si>
  <si>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</si>
  <si>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</si>
  <si>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</si>
  <si>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</si>
  <si>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</si>
  <si>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</si>
  <si>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</si>
  <si>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</si>
  <si>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</si>
  <si>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</si>
  <si>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</si>
  <si>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</si>
  <si>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</si>
  <si>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</si>
  <si>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</si>
  <si>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</si>
  <si>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</si>
  <si>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</si>
  <si>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</si>
  <si>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</si>
  <si>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</si>
  <si>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</si>
  <si>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</si>
  <si>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</si>
  <si>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</si>
  <si>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</si>
  <si>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</si>
  <si>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</si>
  <si>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</si>
  <si>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</si>
  <si>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</si>
  <si>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</si>
  <si>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</si>
  <si>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</si>
  <si>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</si>
  <si>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</si>
  <si>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</si>
  <si>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</si>
  <si>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</si>
  <si>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</si>
  <si>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</si>
  <si>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</si>
  <si>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</si>
  <si>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</si>
  <si>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</si>
  <si>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</si>
  <si>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</si>
  <si>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</si>
  <si>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</si>
  <si>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</si>
  <si>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</si>
  <si>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</si>
  <si>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</si>
  <si>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</si>
  <si>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</si>
  <si>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</si>
  <si>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</si>
  <si>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</si>
  <si>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</si>
  <si>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</si>
  <si>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</si>
  <si>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</si>
  <si>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</si>
  <si>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</si>
  <si>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</si>
  <si>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</si>
  <si>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</si>
  <si>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</si>
  <si>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</si>
  <si>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</si>
  <si>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</si>
  <si>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</si>
  <si>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</si>
  <si>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</si>
  <si>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</si>
  <si>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</si>
  <si>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</si>
  <si>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</si>
  <si>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</si>
  <si>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</si>
  <si>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</si>
  <si>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</si>
  <si>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</si>
  <si>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</si>
  <si>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</si>
  <si>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</si>
  <si>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</si>
  <si>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</si>
  <si>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</si>
  <si>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</si>
  <si>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</si>
  <si>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</si>
  <si>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</si>
  <si>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</si>
  <si>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</si>
  <si>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</si>
  <si>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</si>
  <si>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</si>
  <si>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</si>
  <si>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</si>
  <si>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</si>
  <si>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</si>
  <si>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</si>
  <si>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</si>
  <si>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</si>
  <si>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</si>
  <si>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</si>
  <si>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</si>
  <si>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</si>
  <si>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</si>
  <si>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</si>
  <si>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</si>
  <si>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</si>
  <si>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</si>
  <si>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</si>
  <si>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</si>
  <si>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</si>
  <si>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</si>
  <si>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</si>
  <si>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</si>
  <si>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</si>
  <si>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</si>
  <si>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</si>
  <si>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</si>
  <si>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</si>
  <si>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</si>
  <si>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</si>
  <si>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</si>
  <si>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</si>
  <si>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</si>
  <si>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</si>
  <si>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</si>
  <si>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</si>
  <si>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</si>
  <si>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</si>
  <si>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</si>
  <si>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</si>
  <si>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</si>
  <si>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</si>
  <si>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</si>
  <si>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</si>
  <si>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</si>
  <si>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</si>
  <si>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</si>
  <si>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</si>
  <si>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</si>
  <si>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</si>
  <si>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</si>
  <si>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</si>
  <si>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</si>
  <si>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</si>
  <si>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</si>
  <si>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</si>
  <si>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</si>
  <si>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</si>
  <si>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</si>
  <si>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</si>
  <si>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</si>
  <si>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</si>
  <si>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</si>
  <si>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</si>
  <si>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</si>
  <si>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</si>
  <si>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</si>
  <si>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</si>
  <si>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</si>
  <si>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</si>
  <si>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</si>
  <si>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</si>
  <si>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</si>
  <si>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</si>
  <si>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</si>
  <si>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</si>
  <si>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</si>
  <si>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</si>
  <si>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</si>
  <si>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</si>
  <si>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</si>
  <si>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</si>
  <si>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</si>
  <si>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</si>
  <si>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</si>
  <si>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</si>
  <si>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</si>
  <si>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</si>
  <si>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</si>
  <si>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</si>
  <si>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</si>
  <si>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</si>
  <si>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</si>
  <si>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</si>
  <si>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</si>
  <si>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</si>
  <si>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</si>
  <si>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</si>
  <si>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</si>
  <si>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</si>
  <si>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</si>
  <si>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</si>
  <si>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</si>
  <si>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</si>
  <si>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</si>
  <si>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</si>
  <si>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</si>
  <si>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</si>
  <si>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</si>
  <si>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</si>
  <si>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</si>
  <si>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</si>
  <si>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</si>
  <si>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</si>
  <si>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</si>
  <si>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</si>
  <si>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</si>
  <si>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</si>
  <si>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</si>
  <si>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</si>
  <si>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</si>
  <si>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</si>
  <si>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</si>
  <si>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</si>
  <si>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</si>
  <si>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</si>
  <si>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</si>
  <si>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</si>
  <si>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</si>
  <si>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</si>
  <si>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</si>
  <si>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</si>
  <si>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</si>
  <si>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</si>
  <si>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</si>
  <si>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</si>
  <si>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</si>
  <si>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</si>
  <si>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</si>
  <si>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</si>
  <si>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</si>
  <si>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</si>
  <si>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</si>
  <si>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</si>
  <si>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</si>
  <si>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</si>
  <si>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</si>
  <si>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</si>
  <si>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</si>
  <si>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</si>
  <si>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</si>
  <si>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</si>
  <si>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</si>
  <si>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</si>
  <si>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</si>
  <si>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</si>
  <si>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</si>
  <si>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</si>
  <si>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</si>
  <si>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</si>
  <si>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</si>
  <si>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</si>
  <si>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</si>
  <si>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</si>
  <si>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</si>
  <si>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</si>
  <si>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</si>
  <si>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</si>
  <si>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</si>
  <si>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</si>
  <si>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</si>
  <si>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</si>
  <si>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</si>
  <si>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</si>
  <si>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</si>
  <si>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</si>
  <si>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</si>
  <si>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</si>
  <si>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</si>
  <si>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</si>
  <si>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</si>
  <si>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</si>
  <si>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</si>
  <si>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</si>
  <si>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</si>
  <si>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</si>
  <si>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</si>
  <si>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</si>
  <si>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</si>
  <si>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</si>
  <si>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</si>
  <si>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</si>
  <si>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</si>
  <si>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</si>
  <si>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</si>
  <si>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</si>
  <si>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</si>
  <si>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</si>
  <si>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</si>
  <si>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</si>
  <si>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</si>
  <si>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</si>
  <si>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</si>
  <si>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</si>
  <si>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</si>
  <si>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</si>
  <si>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</si>
  <si>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</si>
  <si>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</si>
  <si>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</si>
  <si>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</si>
  <si>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</si>
  <si>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</si>
  <si>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</si>
  <si>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</si>
  <si>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</si>
  <si>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</si>
  <si>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</si>
  <si>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</si>
  <si>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</si>
  <si>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</si>
  <si>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</si>
  <si>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</si>
  <si>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</si>
  <si>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</si>
  <si>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</si>
  <si>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</si>
  <si>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</si>
  <si>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</si>
  <si>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</si>
  <si>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</si>
  <si>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</si>
  <si>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</si>
  <si>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</si>
  <si>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</si>
  <si>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</si>
  <si>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</si>
  <si>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</si>
  <si>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</si>
  <si>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</si>
  <si>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</si>
  <si>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</si>
  <si>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</si>
  <si>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</si>
  <si>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</si>
  <si>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</si>
  <si>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</si>
  <si>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</si>
  <si>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</si>
  <si>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</si>
  <si>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</si>
  <si>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</si>
  <si>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</si>
  <si>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</si>
  <si>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</si>
  <si>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</si>
  <si>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</si>
  <si>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</si>
  <si>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</si>
  <si>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</si>
  <si>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</si>
  <si>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</si>
  <si>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</si>
  <si>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</si>
  <si>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</si>
  <si>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</si>
  <si>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</si>
  <si>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</si>
  <si>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</si>
  <si>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</si>
  <si>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</si>
  <si>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</si>
  <si>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</si>
  <si>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</si>
  <si>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</si>
  <si>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</si>
  <si>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</si>
  <si>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</si>
  <si>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</si>
  <si>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</si>
  <si>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</si>
  <si>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</si>
  <si>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</si>
  <si>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</si>
  <si>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</si>
  <si>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</si>
  <si>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</si>
  <si>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</si>
  <si>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</si>
  <si>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</si>
  <si>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</si>
  <si>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</si>
  <si>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</si>
  <si>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</si>
  <si>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</si>
  <si>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</si>
  <si>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</si>
  <si>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</si>
  <si>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</si>
  <si>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</si>
  <si>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</si>
  <si>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</si>
  <si>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</si>
  <si>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</si>
  <si>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</si>
  <si>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</si>
  <si>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</si>
  <si>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</si>
  <si>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</si>
  <si>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</si>
  <si>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</si>
  <si>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</si>
  <si>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</si>
  <si>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</si>
  <si>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</si>
  <si>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</si>
  <si>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</si>
  <si>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</si>
  <si>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</si>
  <si>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</si>
  <si>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</si>
  <si>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</si>
  <si>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</si>
  <si>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</si>
  <si>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</si>
  <si>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</si>
  <si>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</si>
  <si>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</si>
  <si>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</si>
  <si>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</si>
  <si>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</si>
  <si>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</si>
  <si>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</si>
  <si>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</si>
  <si>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</si>
  <si>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</si>
  <si>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</si>
  <si>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</si>
  <si>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</si>
  <si>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</si>
  <si>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</si>
  <si>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</si>
  <si>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</si>
  <si>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</si>
  <si>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</si>
  <si>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</si>
  <si>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</si>
  <si>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</si>
  <si>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</si>
  <si>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</si>
  <si>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</si>
  <si>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</si>
  <si>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</si>
  <si>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</si>
  <si>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</si>
  <si>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</si>
  <si>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</si>
  <si>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</si>
  <si>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</si>
  <si>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</si>
  <si>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</si>
  <si>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</si>
  <si>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</si>
  <si>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</si>
  <si>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</si>
  <si>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</si>
  <si>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</si>
  <si>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</si>
  <si>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</si>
  <si>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</si>
  <si>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</si>
  <si>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</si>
  <si>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</si>
  <si>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</si>
  <si>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</si>
  <si>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</si>
  <si>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</si>
  <si>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</si>
  <si>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</si>
  <si>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</si>
  <si>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</si>
  <si>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</si>
  <si>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</si>
  <si>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</si>
  <si>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</si>
  <si>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</si>
  <si>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</si>
  <si>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</si>
  <si>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</si>
  <si>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</si>
  <si>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</si>
  <si>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</si>
  <si>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</si>
  <si>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</si>
  <si>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</si>
  <si>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</si>
  <si>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</si>
  <si>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</si>
  <si>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</si>
  <si>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</si>
  <si>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</si>
  <si>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</si>
  <si>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</si>
  <si>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</si>
  <si>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</si>
  <si>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</si>
  <si>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</si>
  <si>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</si>
  <si>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</si>
  <si>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</si>
  <si>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</si>
  <si>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</si>
  <si>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</si>
  <si>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</si>
  <si>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</si>
  <si>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</si>
  <si>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</si>
  <si>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</si>
  <si>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</si>
  <si>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</si>
  <si>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</si>
  <si>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</si>
  <si>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</si>
  <si>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</si>
  <si>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</si>
  <si>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</si>
  <si>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</si>
  <si>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</si>
  <si>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</si>
  <si>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</si>
  <si>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</si>
  <si>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</si>
  <si>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</si>
  <si>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</si>
  <si>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</si>
  <si>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</si>
  <si>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</si>
  <si>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</si>
  <si>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</si>
  <si>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</si>
  <si>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</si>
  <si>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</si>
  <si>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</si>
  <si>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</si>
  <si>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</si>
  <si>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</si>
  <si>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</si>
  <si>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</si>
  <si>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</si>
  <si>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</si>
  <si>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</si>
  <si>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</si>
  <si>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</si>
  <si>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</si>
  <si>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</si>
  <si>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</si>
  <si>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</si>
  <si>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</si>
  <si>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</si>
  <si>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</si>
  <si>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</si>
  <si>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</si>
  <si>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</si>
  <si>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</si>
  <si>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</si>
  <si>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</si>
  <si>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</si>
  <si>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</si>
  <si>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</si>
  <si>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</si>
  <si>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</si>
  <si>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</si>
  <si>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</si>
  <si>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</si>
  <si>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</si>
  <si>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</si>
  <si>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</si>
  <si>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</si>
  <si>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</si>
  <si>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</si>
  <si>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</si>
  <si>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</si>
  <si>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</si>
  <si>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</si>
  <si>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</si>
  <si>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</si>
  <si>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</si>
  <si>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</si>
  <si>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</si>
  <si>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</si>
  <si>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</si>
  <si>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</si>
  <si>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</si>
  <si>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</si>
  <si>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</si>
  <si>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</si>
  <si>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</si>
  <si>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</si>
  <si>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</si>
  <si>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</si>
  <si>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</si>
  <si>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</si>
  <si>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</si>
  <si>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</si>
  <si>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</si>
  <si>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</si>
  <si>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</si>
  <si>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</si>
  <si>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</si>
  <si>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</si>
  <si>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</si>
  <si>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</si>
  <si>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</si>
  <si>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</si>
  <si>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</si>
  <si>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</si>
  <si>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</si>
  <si>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</si>
  <si>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</si>
  <si>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</si>
  <si>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</si>
  <si>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</si>
  <si>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</si>
  <si>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</si>
  <si>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</si>
  <si>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</si>
  <si>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</si>
  <si>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</si>
  <si>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</si>
  <si>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</si>
  <si>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</si>
  <si>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</si>
  <si>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</si>
  <si>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</si>
  <si>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</si>
  <si>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</si>
  <si>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</si>
  <si>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</si>
  <si>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</si>
  <si>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</si>
  <si>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</si>
  <si>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</si>
  <si>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</si>
  <si>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</si>
  <si>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</si>
  <si>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</si>
  <si>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</si>
  <si>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</si>
  <si>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</si>
  <si>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</si>
  <si>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</si>
  <si>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</si>
  <si>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</si>
  <si>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</si>
  <si>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</si>
  <si>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</si>
  <si>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</si>
  <si>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</si>
  <si>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</si>
  <si>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</si>
  <si>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</si>
  <si>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</si>
  <si>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</si>
  <si>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</si>
  <si>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</si>
  <si>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</si>
  <si>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</si>
  <si>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</si>
  <si>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</si>
  <si>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</si>
  <si>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</si>
  <si>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</si>
  <si>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</si>
  <si>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</si>
  <si>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</si>
  <si>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</si>
  <si>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</si>
  <si>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</si>
  <si>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</si>
  <si>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</si>
  <si>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</si>
  <si>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</si>
  <si>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</si>
  <si>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</si>
  <si>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</si>
  <si>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</si>
  <si>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</si>
  <si>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</si>
  <si>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</si>
  <si>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</si>
  <si>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</si>
  <si>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</si>
  <si>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</si>
  <si>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</si>
  <si>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</si>
  <si>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</si>
  <si>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</si>
  <si>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</si>
  <si>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</si>
  <si>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</si>
  <si>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</si>
  <si>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</si>
  <si>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</si>
  <si>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</si>
  <si>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</si>
  <si>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</si>
  <si>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</si>
  <si>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</si>
  <si>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</si>
  <si>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</si>
  <si>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</si>
  <si>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</si>
  <si>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</si>
  <si>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</si>
  <si>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</si>
  <si>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</si>
  <si>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</si>
  <si>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</si>
  <si>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</si>
  <si>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</si>
  <si>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</si>
  <si>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</si>
  <si>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</si>
  <si>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</si>
  <si>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</si>
  <si>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</si>
  <si>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</si>
  <si>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</si>
  <si>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</si>
  <si>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</si>
  <si>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</si>
  <si>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</si>
  <si>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</si>
  <si>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</si>
  <si>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</si>
  <si>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</si>
  <si>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</si>
  <si>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</si>
  <si>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</si>
  <si>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</si>
  <si>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</si>
  <si>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</si>
  <si>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</si>
  <si>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</si>
  <si>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</si>
  <si>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</si>
  <si>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</si>
  <si>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</si>
  <si>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</si>
  <si>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</si>
  <si>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</si>
  <si>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</si>
  <si>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</si>
  <si>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</si>
  <si>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</si>
  <si>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</si>
  <si>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</si>
  <si>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</si>
  <si>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</si>
  <si>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</si>
  <si>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</si>
  <si>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</si>
  <si>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</si>
  <si>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</si>
  <si>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</si>
  <si>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</si>
  <si>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</si>
  <si>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</si>
  <si>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</si>
  <si>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</si>
  <si>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</si>
  <si>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</si>
  <si>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</si>
  <si>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</si>
  <si>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</si>
  <si>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</si>
  <si>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</si>
  <si>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</si>
  <si>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</si>
  <si>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</si>
  <si>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</si>
  <si>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</si>
  <si>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</si>
  <si>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</si>
  <si>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</si>
  <si>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</si>
  <si>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</si>
  <si>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</si>
  <si>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</si>
  <si>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</si>
  <si>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</si>
  <si>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</si>
  <si>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</si>
  <si>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</si>
  <si>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</si>
  <si>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</si>
  <si>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</si>
  <si>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</si>
  <si>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</si>
  <si>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</si>
  <si>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</si>
  <si>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</si>
  <si>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</si>
  <si>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</si>
  <si>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</si>
  <si>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</si>
  <si>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</si>
  <si>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</si>
  <si>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</si>
  <si>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</si>
  <si>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</si>
  <si>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</si>
  <si>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</si>
  <si>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</si>
  <si>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</si>
  <si>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</si>
  <si>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</si>
  <si>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</si>
  <si>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</si>
  <si>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</si>
  <si>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</si>
  <si>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</si>
  <si>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</si>
  <si>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</si>
  <si>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</si>
  <si>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</si>
  <si>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</si>
  <si>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</si>
  <si>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</si>
  <si>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</si>
  <si>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</si>
  <si>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</si>
  <si>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</si>
  <si>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</si>
  <si>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</si>
  <si>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</si>
  <si>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</si>
  <si>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</si>
  <si>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</si>
  <si>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</si>
  <si>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</si>
  <si>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</si>
  <si>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</si>
  <si>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</si>
  <si>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</si>
  <si>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</si>
  <si>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</si>
  <si>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</si>
  <si>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</si>
  <si>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</si>
  <si>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</si>
  <si>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</si>
  <si>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</si>
  <si>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</si>
  <si>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</si>
  <si>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</si>
  <si>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</si>
  <si>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</si>
  <si>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</si>
  <si>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</si>
  <si>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</si>
  <si>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</si>
  <si>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</si>
  <si>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</si>
  <si>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</si>
  <si>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</si>
  <si>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</si>
  <si>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</si>
  <si>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</si>
  <si>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</si>
  <si>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</si>
  <si>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</si>
  <si>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</si>
  <si>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</si>
  <si>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</si>
  <si>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</si>
  <si>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</si>
  <si>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</si>
  <si>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</si>
  <si>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</si>
  <si>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</si>
  <si>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</si>
  <si>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</si>
  <si>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</si>
  <si>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</si>
  <si>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</si>
  <si>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</si>
  <si>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</si>
  <si>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</si>
  <si>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</si>
  <si>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</si>
  <si>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</si>
  <si>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</si>
  <si>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</si>
  <si>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</si>
  <si>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</si>
  <si>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</si>
  <si>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</si>
  <si>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</si>
  <si>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</si>
  <si>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</si>
  <si>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</si>
  <si>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</si>
  <si>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</si>
  <si>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</si>
  <si>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</si>
  <si>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</si>
  <si>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</si>
  <si>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</si>
  <si>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</si>
  <si>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</si>
  <si>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</si>
  <si>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</si>
  <si>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</si>
  <si>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</si>
  <si>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</si>
  <si>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</si>
  <si>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</si>
  <si>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</si>
  <si>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</si>
  <si>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</si>
  <si>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</si>
  <si>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</si>
  <si>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</si>
  <si>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</si>
  <si>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</si>
  <si>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</si>
  <si>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</si>
  <si>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</si>
  <si>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</si>
  <si>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</si>
  <si>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</si>
  <si>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</si>
  <si>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</si>
  <si>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</si>
  <si>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</si>
  <si>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</si>
  <si>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</si>
  <si>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</si>
  <si>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</si>
  <si>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</si>
  <si>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</si>
  <si>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</si>
  <si>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</si>
  <si>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</si>
  <si>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</si>
  <si>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</si>
  <si>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</si>
  <si>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</si>
  <si>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</si>
  <si>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</si>
  <si>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</si>
  <si>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</si>
  <si>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</si>
  <si>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</si>
  <si>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</si>
  <si>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</si>
  <si>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</si>
  <si>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</si>
  <si>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</si>
  <si>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</si>
  <si>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</si>
  <si>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</si>
  <si>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</si>
  <si>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</si>
  <si>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</si>
  <si>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</si>
  <si>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</si>
  <si>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</si>
  <si>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</si>
  <si>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</si>
  <si>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</si>
  <si>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</si>
  <si>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</si>
  <si>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</si>
  <si>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</si>
  <si>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</si>
  <si>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</si>
  <si>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</si>
  <si>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</si>
  <si>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</si>
  <si>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</si>
  <si>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</si>
  <si>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</si>
  <si>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</si>
  <si>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</si>
  <si>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</si>
  <si>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</si>
  <si>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</si>
  <si>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</si>
  <si>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</si>
  <si>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</si>
  <si>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</si>
  <si>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</si>
  <si>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</si>
  <si>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</si>
  <si>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</si>
  <si>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</si>
  <si>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</si>
  <si>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</si>
  <si>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</si>
  <si>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</si>
  <si>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</si>
  <si>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</si>
  <si>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</si>
  <si>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</si>
  <si>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</si>
  <si>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</si>
  <si>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</si>
  <si>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</si>
  <si>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</si>
  <si>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</si>
  <si>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</si>
  <si>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</si>
  <si>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</si>
  <si>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</si>
  <si>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</si>
  <si>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</si>
  <si>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</si>
  <si>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</si>
  <si>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</si>
  <si>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</si>
  <si>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</si>
  <si>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</si>
  <si>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</si>
  <si>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</si>
  <si>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</si>
  <si>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</si>
  <si>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</si>
  <si>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</si>
  <si>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</si>
  <si>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</si>
  <si>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</si>
  <si>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</si>
  <si>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</si>
  <si>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</si>
  <si>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</si>
  <si>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</si>
  <si>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</si>
  <si>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</si>
  <si>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</si>
  <si>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</si>
  <si>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</si>
  <si>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</si>
  <si>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</si>
  <si>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</si>
  <si>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</si>
  <si>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</si>
  <si>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</si>
  <si>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</si>
  <si>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</si>
  <si>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</si>
  <si>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</si>
  <si>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</si>
  <si>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</si>
  <si>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</si>
  <si>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</si>
  <si>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</si>
  <si>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</si>
  <si>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</si>
  <si>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</si>
  <si>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</si>
  <si>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</si>
  <si>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</si>
  <si>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</si>
  <si>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</si>
  <si>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</si>
  <si>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</si>
  <si>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</si>
  <si>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</si>
  <si>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</si>
  <si>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</si>
  <si>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</si>
  <si>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</si>
  <si>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</si>
  <si>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</si>
  <si>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</si>
  <si>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</si>
  <si>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</si>
  <si>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</si>
  <si>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</si>
  <si>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</si>
  <si>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</si>
  <si>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</si>
  <si>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</si>
  <si>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</si>
  <si>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</si>
  <si>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</si>
  <si>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</si>
  <si>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</si>
  <si>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</si>
  <si>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</si>
  <si>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</si>
  <si>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</si>
  <si>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</si>
  <si>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</si>
  <si>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</si>
  <si>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</si>
  <si>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</si>
  <si>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</si>
  <si>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</si>
  <si>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</si>
  <si>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</si>
  <si>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</si>
  <si>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</si>
  <si>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</si>
  <si>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</si>
  <si>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</si>
  <si>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</si>
  <si>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</si>
  <si>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</si>
  <si>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</si>
  <si>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</si>
  <si>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</si>
  <si>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</si>
  <si>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</si>
  <si>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</si>
  <si>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</si>
  <si>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</si>
  <si>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</si>
  <si>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</si>
  <si>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</si>
  <si>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</si>
  <si>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</si>
  <si>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</si>
  <si>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</si>
  <si>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</si>
  <si>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</si>
  <si>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</si>
  <si>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</si>
  <si>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</si>
  <si>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</si>
  <si>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</si>
  <si>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</si>
  <si>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</si>
  <si>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</si>
  <si>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</si>
  <si>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</si>
  <si>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</si>
  <si>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</si>
  <si>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</si>
  <si>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</si>
  <si>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</si>
  <si>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</si>
  <si>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</si>
  <si>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</si>
  <si>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</si>
  <si>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</si>
  <si>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</si>
  <si>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</si>
  <si>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</si>
  <si>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</si>
  <si>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</si>
  <si>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</si>
  <si>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</si>
  <si>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</si>
  <si>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</si>
  <si>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</si>
  <si>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</si>
  <si>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</si>
  <si>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</si>
  <si>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</si>
  <si>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</si>
  <si>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</si>
  <si>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</si>
  <si>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</si>
  <si>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</si>
  <si>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</si>
  <si>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</si>
  <si>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</si>
  <si>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</si>
  <si>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</si>
  <si>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</si>
  <si>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</si>
  <si>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</si>
  <si>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</si>
  <si>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</si>
  <si>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</si>
  <si>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</si>
  <si>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</si>
  <si>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</si>
  <si>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</si>
  <si>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</si>
  <si>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</si>
  <si>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</si>
  <si>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</si>
  <si>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</si>
  <si>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</si>
  <si>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</si>
  <si>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</si>
  <si>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</si>
  <si>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</si>
  <si>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</si>
  <si>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</si>
  <si>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</si>
  <si>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</si>
  <si>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</si>
  <si>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</si>
  <si>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</si>
  <si>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</si>
  <si>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</si>
  <si>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</si>
  <si>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</si>
  <si>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</si>
  <si>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</si>
  <si>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</si>
  <si>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</si>
  <si>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</si>
  <si>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</si>
  <si>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</si>
  <si>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</si>
  <si>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</si>
  <si>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</si>
  <si>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</si>
  <si>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</si>
  <si>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</si>
  <si>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</si>
  <si>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</si>
  <si>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</si>
  <si>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</si>
  <si>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</si>
  <si>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</si>
  <si>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</si>
  <si>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</si>
  <si>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</si>
  <si>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</si>
  <si>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</si>
  <si>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</si>
  <si>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</si>
  <si>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</si>
  <si>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</si>
  <si>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</si>
  <si>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</si>
  <si>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</si>
  <si>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</si>
  <si>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</si>
  <si>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</si>
  <si>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</si>
  <si>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</si>
  <si>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</si>
  <si>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</si>
  <si>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</si>
  <si>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</si>
  <si>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</si>
  <si>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</si>
  <si>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</si>
  <si>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</si>
  <si>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</si>
  <si>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</si>
  <si>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</si>
  <si>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</si>
  <si>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</si>
  <si>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</si>
  <si>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</si>
  <si>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</si>
  <si>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</si>
  <si>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</si>
  <si>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</si>
  <si>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</si>
  <si>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</si>
  <si>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</si>
  <si>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</si>
  <si>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</si>
  <si>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</si>
  <si>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</si>
  <si>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</si>
  <si>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</si>
  <si>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</si>
  <si>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</si>
  <si>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</si>
  <si>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</si>
  <si>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</si>
  <si>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</si>
  <si>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</si>
  <si>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</si>
  <si>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</si>
  <si>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</si>
  <si>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</si>
  <si>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</si>
  <si>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</si>
  <si>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</si>
  <si>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</si>
  <si>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</si>
  <si>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</si>
  <si>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</si>
  <si>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</si>
  <si>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</si>
  <si>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</si>
  <si>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</si>
  <si>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</si>
  <si>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</si>
  <si>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</si>
  <si>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</si>
  <si>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</si>
  <si>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</si>
  <si>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</si>
  <si>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</si>
  <si>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</si>
  <si>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</si>
  <si>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</si>
  <si>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</si>
  <si>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</si>
  <si>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</si>
  <si>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</si>
  <si>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</si>
  <si>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</si>
  <si>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</si>
  <si>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</si>
  <si>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</si>
  <si>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</si>
  <si>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</si>
  <si>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</si>
  <si>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</si>
  <si>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</si>
  <si>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</si>
  <si>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</si>
  <si>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</si>
  <si>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</si>
  <si>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</si>
  <si>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</si>
  <si>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</si>
  <si>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</si>
  <si>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</si>
  <si>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</si>
  <si>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</si>
  <si>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</si>
  <si>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</si>
  <si>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</si>
  <si>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</si>
  <si>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</si>
  <si>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</si>
  <si>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</si>
  <si>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</si>
  <si>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</si>
  <si>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</si>
  <si>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</si>
  <si>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</si>
  <si>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</si>
  <si>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</si>
  <si>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</si>
  <si>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</si>
  <si>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</si>
  <si>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</si>
  <si>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</si>
  <si>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</si>
  <si>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</si>
  <si>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</si>
  <si>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</si>
  <si>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</si>
  <si>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</si>
  <si>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</si>
  <si>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</si>
  <si>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</si>
  <si>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</si>
  <si>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</si>
  <si>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</si>
  <si>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</si>
  <si>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</si>
  <si>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</si>
  <si>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</si>
  <si>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</si>
  <si>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</si>
  <si>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</si>
  <si>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</si>
  <si>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</si>
  <si>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</si>
  <si>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</si>
  <si>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</si>
  <si>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</si>
  <si>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</si>
  <si>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</si>
  <si>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</si>
  <si>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</si>
  <si>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</si>
  <si>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</si>
  <si>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</si>
  <si>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</si>
  <si>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</si>
  <si>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</si>
  <si>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</si>
  <si>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</si>
  <si>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</si>
  <si>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</si>
  <si>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</si>
  <si>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</si>
  <si>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</si>
  <si>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</si>
  <si>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</si>
  <si>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</si>
  <si>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</si>
  <si>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</si>
  <si>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</si>
  <si>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</si>
  <si>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</si>
  <si>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</si>
  <si>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</si>
  <si>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</si>
  <si>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</si>
  <si>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</si>
  <si>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</si>
  <si>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</si>
  <si>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</si>
  <si>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</si>
  <si>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</si>
  <si>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</si>
  <si>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</si>
  <si>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</si>
  <si>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</si>
  <si>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</si>
  <si>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</si>
  <si>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</si>
  <si>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</si>
  <si>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</si>
  <si>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</si>
  <si>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</si>
  <si>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</si>
  <si>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</si>
  <si>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</si>
  <si>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</si>
  <si>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</si>
  <si>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</si>
  <si>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</si>
  <si>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</si>
  <si>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</si>
  <si>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</si>
  <si>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</si>
  <si>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</si>
  <si>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</si>
  <si>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</si>
  <si>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</si>
  <si>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</si>
  <si>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</si>
  <si>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</si>
  <si>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</si>
  <si>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</si>
  <si>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</si>
  <si>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</si>
  <si>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</si>
  <si>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</si>
  <si>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</si>
  <si>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</si>
  <si>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</si>
  <si>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</si>
  <si>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</si>
  <si>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</si>
  <si>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</si>
  <si>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</si>
  <si>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</si>
  <si>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</si>
  <si>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</si>
  <si>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</si>
  <si>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</si>
  <si>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</si>
  <si>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</si>
  <si>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</si>
  <si>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</si>
  <si>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</si>
  <si>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</si>
  <si>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</si>
  <si>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</si>
  <si>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</si>
  <si>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</si>
  <si>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</si>
  <si>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</si>
  <si>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</si>
  <si>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</si>
  <si>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</si>
  <si>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</si>
  <si>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</si>
  <si>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</si>
  <si>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</si>
  <si>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</si>
  <si>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</si>
  <si>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</si>
  <si>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</si>
  <si>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</si>
  <si>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</si>
  <si>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</si>
  <si>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</si>
  <si>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</si>
  <si>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</si>
  <si>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</si>
  <si>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</si>
  <si>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</si>
  <si>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</si>
  <si>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</si>
  <si>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</si>
  <si>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</si>
  <si>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</si>
  <si>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</si>
  <si>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</si>
  <si>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</si>
  <si>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</si>
  <si>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</si>
  <si>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</si>
  <si>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</si>
  <si>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</si>
  <si>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</si>
  <si>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</si>
  <si>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</si>
  <si>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</si>
  <si>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</si>
  <si>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</si>
  <si>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</si>
  <si>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</si>
  <si>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</si>
  <si>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</si>
  <si>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</si>
  <si>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</si>
  <si>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</si>
  <si>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</si>
  <si>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</si>
  <si>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</si>
  <si>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</si>
  <si>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</si>
  <si>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</si>
  <si>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</si>
  <si>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</si>
  <si>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</si>
  <si>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</si>
  <si>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</si>
  <si>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</si>
  <si>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</si>
  <si>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</si>
  <si>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</si>
  <si>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</si>
  <si>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</si>
  <si>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</si>
  <si>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</si>
  <si>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</si>
  <si>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</si>
  <si>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</si>
  <si>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</si>
  <si>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</si>
  <si>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</si>
  <si>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</si>
  <si>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</si>
  <si>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</si>
  <si>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</si>
  <si>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</si>
  <si>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</si>
  <si>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</si>
  <si>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</si>
  <si>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</si>
  <si>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</si>
  <si>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</si>
  <si>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</si>
  <si>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</si>
  <si>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</si>
  <si>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</si>
  <si>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</si>
  <si>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</si>
  <si>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</si>
  <si>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</si>
  <si>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</si>
  <si>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</si>
  <si>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</si>
  <si>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</si>
  <si>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</si>
  <si>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</si>
  <si>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</si>
  <si>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</si>
  <si>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</si>
  <si>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</si>
  <si>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</si>
  <si>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</si>
  <si>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</si>
  <si>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</si>
  <si>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</si>
  <si>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</si>
  <si>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</si>
  <si>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</si>
  <si>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</si>
  <si>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</si>
  <si>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</si>
  <si>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</si>
  <si>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</si>
  <si>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</si>
  <si>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</si>
  <si>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</si>
  <si>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</si>
  <si>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</si>
  <si>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</si>
  <si>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</si>
  <si>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</si>
  <si>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</si>
  <si>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</si>
  <si>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</si>
  <si>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</si>
  <si>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</si>
  <si>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</si>
  <si>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</si>
  <si>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</si>
  <si>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</si>
  <si>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</si>
  <si>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</si>
  <si>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</si>
  <si>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</si>
  <si>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</si>
  <si>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</si>
  <si>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</si>
  <si>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</si>
  <si>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</si>
  <si>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</si>
  <si>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</si>
  <si>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</si>
  <si>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</si>
  <si>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</si>
  <si>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</si>
  <si>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</si>
  <si>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</si>
  <si>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</si>
  <si>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</si>
  <si>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</si>
  <si>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</si>
  <si>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</si>
  <si>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</si>
  <si>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</si>
  <si>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</si>
  <si>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</si>
  <si>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</si>
  <si>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</si>
  <si>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</si>
  <si>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</si>
  <si>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</si>
  <si>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</si>
  <si>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</si>
  <si>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</si>
  <si>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</si>
  <si>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</si>
  <si>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</si>
  <si>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</si>
  <si>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</si>
  <si>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</si>
  <si>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</si>
  <si>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</si>
  <si>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</si>
  <si>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</si>
  <si>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</si>
  <si>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</si>
  <si>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</si>
  <si>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</si>
  <si>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</si>
  <si>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</si>
  <si>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</si>
  <si>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</si>
  <si>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</si>
  <si>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</si>
  <si>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</si>
  <si>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</si>
  <si>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</si>
  <si>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</si>
  <si>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</si>
  <si>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</si>
  <si>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</si>
  <si>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</si>
  <si>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</si>
  <si>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</si>
  <si>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</si>
  <si>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</si>
  <si>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</si>
  <si>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</si>
  <si>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</si>
  <si>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</si>
  <si>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</si>
  <si>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</si>
  <si>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</si>
  <si>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</si>
  <si>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</si>
  <si>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</si>
  <si>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</si>
  <si>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</si>
  <si>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</si>
  <si>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</si>
  <si>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</si>
  <si>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</si>
  <si>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</si>
  <si>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</si>
  <si>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</si>
  <si>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</si>
  <si>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</si>
  <si>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</si>
  <si>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</si>
  <si>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</si>
  <si>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</si>
  <si>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</si>
  <si>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</si>
  <si>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</si>
  <si>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</si>
  <si>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</si>
  <si>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</si>
  <si>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</si>
  <si>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</si>
  <si>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</si>
  <si>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</si>
  <si>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</si>
  <si>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</si>
  <si>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</si>
  <si>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</si>
  <si>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</si>
  <si>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</si>
  <si>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</si>
  <si>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</si>
  <si>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</si>
  <si>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</si>
  <si>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</si>
  <si>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</si>
  <si>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</si>
  <si>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</si>
  <si>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</si>
  <si>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</si>
  <si>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</si>
  <si>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</si>
  <si>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</si>
  <si>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</si>
  <si>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</si>
  <si>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</si>
  <si>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</si>
  <si>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</si>
  <si>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</si>
  <si>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</si>
  <si>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</si>
  <si>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</si>
  <si>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</si>
  <si>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</si>
  <si>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</si>
  <si>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</si>
  <si>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</si>
  <si>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</si>
  <si>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</si>
  <si>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</si>
  <si>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</si>
  <si>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</si>
  <si>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</si>
  <si>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</si>
  <si>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</si>
  <si>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</si>
  <si>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</si>
  <si>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</si>
  <si>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</si>
  <si>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</si>
  <si>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</si>
  <si>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</si>
  <si>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</si>
  <si>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</si>
  <si>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</si>
  <si>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</si>
  <si>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</si>
  <si>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</si>
  <si>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</si>
  <si>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</si>
  <si>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</si>
  <si>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</si>
  <si>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</si>
  <si>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</si>
  <si>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</si>
  <si>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</si>
  <si>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</si>
  <si>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</si>
  <si>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</si>
  <si>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</si>
  <si>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</si>
  <si>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</si>
  <si>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</si>
  <si>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</si>
  <si>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</si>
  <si>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</si>
  <si>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</si>
  <si>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</si>
  <si>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</si>
  <si>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</si>
  <si>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</si>
  <si>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</si>
  <si>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</si>
  <si>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</si>
  <si>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</si>
  <si>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</si>
  <si>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</si>
  <si>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</si>
  <si>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</si>
  <si>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</si>
  <si>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</si>
  <si>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</si>
  <si>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</si>
  <si>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</si>
  <si>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</si>
  <si>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</si>
  <si>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</si>
  <si>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</si>
  <si>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</si>
  <si>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</si>
  <si>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</si>
  <si>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</si>
  <si>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</si>
  <si>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</si>
  <si>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</si>
  <si>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</si>
  <si>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</si>
  <si>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</si>
  <si>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</si>
  <si>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</si>
  <si>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</si>
  <si>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</si>
  <si>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</si>
  <si>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</si>
  <si>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</si>
  <si>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</si>
  <si>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</si>
  <si>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</si>
  <si>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</si>
  <si>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</si>
  <si>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</si>
  <si>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</si>
  <si>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</si>
  <si>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</si>
  <si>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</si>
  <si>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</si>
  <si>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</si>
  <si>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</si>
  <si>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</si>
  <si>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</si>
  <si>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</si>
  <si>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</si>
  <si>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</si>
  <si>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</si>
  <si>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</si>
  <si>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</si>
  <si>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</si>
  <si>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</si>
  <si>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</si>
  <si>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</si>
  <si>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</si>
  <si>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</si>
  <si>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</si>
  <si>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</si>
  <si>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</si>
  <si>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</si>
  <si>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</si>
  <si>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</si>
  <si>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</si>
  <si>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</si>
  <si>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</si>
  <si>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</si>
  <si>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</si>
  <si>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</si>
  <si>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</si>
  <si>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</si>
  <si>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</si>
  <si>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</si>
  <si>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</si>
  <si>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</si>
  <si>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</si>
  <si>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</si>
  <si>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</si>
  <si>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</si>
  <si>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</si>
  <si>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</si>
  <si>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</si>
  <si>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</si>
  <si>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</si>
  <si>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</si>
  <si>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</si>
  <si>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</si>
  <si>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</si>
  <si>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</si>
  <si>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</si>
  <si>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</si>
  <si>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</si>
  <si>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</si>
  <si>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</si>
  <si>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</si>
  <si>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</si>
  <si>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</si>
  <si>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</si>
  <si>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</si>
  <si>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</si>
  <si>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</si>
  <si>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</si>
  <si>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</si>
  <si>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</si>
  <si>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</si>
  <si>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</si>
  <si>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</si>
  <si>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</si>
  <si>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</si>
  <si>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</si>
  <si>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</si>
  <si>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</si>
  <si>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</si>
  <si>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</si>
  <si>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</si>
  <si>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</si>
  <si>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</si>
  <si>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</si>
  <si>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</si>
  <si>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</si>
  <si>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</si>
  <si>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</si>
  <si>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</si>
  <si>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</si>
  <si>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</si>
  <si>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</si>
  <si>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</si>
  <si>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</si>
  <si>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</si>
  <si>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</si>
  <si>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</si>
  <si>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Name</t>
  </si>
  <si>
    <t>English</t>
  </si>
  <si>
    <t>Maths</t>
  </si>
  <si>
    <t>Scl</t>
  </si>
  <si>
    <t>bhargav</t>
  </si>
  <si>
    <t>chintu</t>
  </si>
  <si>
    <t>aman</t>
  </si>
  <si>
    <t>bhavin</t>
  </si>
  <si>
    <t>melodi</t>
  </si>
  <si>
    <t>chintoy</t>
  </si>
  <si>
    <t>bhavesh</t>
  </si>
  <si>
    <t>abhay</t>
  </si>
  <si>
    <t>ajay</t>
  </si>
  <si>
    <t>Toal marks</t>
  </si>
  <si>
    <t>English Marks Reduced by 10%</t>
  </si>
  <si>
    <t>Updated Total Marks</t>
  </si>
  <si>
    <t xml:space="preserve">sum of updated total marks </t>
  </si>
  <si>
    <t>Sum of Total Marks</t>
  </si>
  <si>
    <t>Total Marks By Subjects</t>
  </si>
  <si>
    <t>Gautam</t>
  </si>
  <si>
    <t>P</t>
  </si>
  <si>
    <t>N</t>
  </si>
  <si>
    <t>R(%)</t>
  </si>
  <si>
    <t>SI</t>
  </si>
  <si>
    <t>Sum</t>
  </si>
  <si>
    <t>Differerence</t>
  </si>
  <si>
    <t>Product</t>
  </si>
  <si>
    <t>Division</t>
  </si>
  <si>
    <t>Num1</t>
  </si>
  <si>
    <t>Num2</t>
  </si>
  <si>
    <t>Average</t>
  </si>
  <si>
    <t>Autosum</t>
  </si>
  <si>
    <t>Item</t>
  </si>
  <si>
    <t>Apple</t>
  </si>
  <si>
    <t>Banana</t>
  </si>
  <si>
    <t>mango</t>
  </si>
  <si>
    <t>orange</t>
  </si>
  <si>
    <t>price</t>
  </si>
  <si>
    <t>Qty</t>
  </si>
  <si>
    <t>Amount</t>
  </si>
  <si>
    <t>absolute value</t>
  </si>
  <si>
    <t>refer</t>
  </si>
  <si>
    <t>mixed reference</t>
  </si>
  <si>
    <t>Nub2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</si>
</sst>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3" borderId="0" xfId="0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3">
    <dxf>
      <font>
        <color theme="4" tint="-0.24994659260841701"/>
      </font>
    </dxf>
    <dxf>
      <font>
        <color theme="5"/>
      </font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A8C71-20E1-4591-BF9F-F6BE302C04A8}" name="Table1" displayName="Table1" ref="A2:E12" totalsRowShown="0">
  <autoFilter ref="A2:E12" xr:uid="{A25A8C71-20E1-4591-BF9F-F6BE302C04A8}"/>
  <tableColumns count="5">
    <tableColumn id="1" xr3:uid="{30517232-B884-46B1-9120-A9D54C4C01A5}" name="Name"/>
    <tableColumn id="2" xr3:uid="{CE9AD4E8-712D-4FE9-9E82-4B6C20A955C8}" name="English"/>
    <tableColumn id="3" xr3:uid="{E91C288E-83C3-49C4-B806-B95400C4DC16}" name="Maths"/>
    <tableColumn id="4" xr3:uid="{83E0F5E7-7E67-4DAE-9086-7F9BBEE60FEE}" name="Scl"/>
    <tableColumn id="5" xr3:uid="{1E9776C3-EFA2-4390-B84F-2AD25D113714}" name="Toal marks">
      <calculatedColumnFormula>SUM(B3:D3)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C5BF-9300-47B4-BE87-3475286AB26F}">
  <dimension ref="A1:N20"/>
  <sheetViews>
    <sheetView tabSelected="1" zoomScale="95" zoomScaleNormal="122" workbookViewId="0">
      <selection activeCell="A2" sqref="A2:D9"/>
    </sheetView>
  </sheetViews>
  <sheetFormatPr defaultRowHeight="14.4" x14ac:dyDescent="0.3"/>
  <cols>
    <col min="1" max="1" width="13" bestFit="1" customWidth="1"/>
    <col min="4" max="4" width="10" bestFit="1" customWidth="1"/>
    <col min="6" max="6" width="15.5546875" bestFit="1" customWidth="1"/>
    <col min="8" max="8" width="14.5546875" bestFit="1" customWidth="1"/>
    <col min="9" max="9" width="11.21875" bestFit="1" customWidth="1"/>
  </cols>
  <sheetData>
    <row r="1" spans="1:14" x14ac:dyDescent="0.3">
      <c r="F1" s="11" t="s">
        <v>15408</v>
      </c>
      <c r="G1" s="11" t="s">
        <v>15409</v>
      </c>
      <c r="H1" s="11" t="s">
        <v>15404</v>
      </c>
      <c r="I1" s="11" t="s">
        <v>15405</v>
      </c>
      <c r="J1" s="11" t="s">
        <v>15406</v>
      </c>
      <c r="K1" s="11"/>
      <c r="L1" s="11" t="s">
        <v>15407</v>
      </c>
      <c r="M1" s="11" t="s">
        <v>15410</v>
      </c>
      <c r="N1" s="11" t="s">
        <v>15411</v>
      </c>
    </row>
    <row r="2" spans="1:14" x14ac:dyDescent="0.3">
      <c r="A2" s="10" t="s">
        <v>15400</v>
      </c>
      <c r="B2" s="10" t="s">
        <v>15401</v>
      </c>
      <c r="C2" s="10" t="s">
        <v>15402</v>
      </c>
      <c r="D2" s="10" t="s">
        <v>15403</v>
      </c>
      <c r="F2" s="12">
        <v>10</v>
      </c>
      <c r="G2" s="12">
        <v>100</v>
      </c>
      <c r="H2" s="12">
        <f>F2+G2</f>
        <v>110</v>
      </c>
      <c r="I2" s="12">
        <f>F2-G2</f>
        <v>-90</v>
      </c>
      <c r="J2" s="12">
        <f>PRODUCT(F2*G2)</f>
        <v>1000</v>
      </c>
      <c r="K2" s="12">
        <f>F2*G2</f>
        <v>1000</v>
      </c>
      <c r="L2" s="12">
        <f>F2/G2</f>
        <v>0.1</v>
      </c>
      <c r="M2" s="12">
        <f>AVERAGE(F2,G2)</f>
        <v>55</v>
      </c>
      <c r="N2" s="13">
        <f>SUM(F2:M2)</f>
        <v>2185.1</v>
      </c>
    </row>
    <row r="3" spans="1:14" x14ac:dyDescent="0.3">
      <c r="A3" s="10">
        <v>1000</v>
      </c>
      <c r="B3" s="10">
        <v>30</v>
      </c>
      <c r="C3" s="10">
        <v>5</v>
      </c>
      <c r="D3" s="10">
        <f>(A3*(B3/12)*C3)/100</f>
        <v>125</v>
      </c>
      <c r="F3" s="12">
        <v>20</v>
      </c>
      <c r="G3" s="12">
        <v>120</v>
      </c>
      <c r="H3" s="12">
        <f t="shared" ref="H3:H8" si="0">F3+G3</f>
        <v>140</v>
      </c>
      <c r="I3" s="12">
        <f t="shared" ref="I3:I8" si="1">F3-G3</f>
        <v>-100</v>
      </c>
      <c r="J3" s="12">
        <f t="shared" ref="J3:J7" si="2">PRODUCT(F3*G3)</f>
        <v>2400</v>
      </c>
      <c r="K3" s="12">
        <f t="shared" ref="K3:K8" si="3">F3*G3</f>
        <v>2400</v>
      </c>
      <c r="L3" s="12">
        <f t="shared" ref="L3:L8" si="4">F3/G3</f>
        <v>0.16666666666666666</v>
      </c>
      <c r="M3" s="12">
        <f t="shared" ref="M3:M8" si="5">AVERAGE(F3,G3)</f>
        <v>70</v>
      </c>
      <c r="N3" s="13">
        <f>SUM(F3:M3)</f>
        <v>5050.166666666667</v>
      </c>
    </row>
    <row r="4" spans="1:14" x14ac:dyDescent="0.3">
      <c r="A4" s="10">
        <v>2345</v>
      </c>
      <c r="B4" s="10">
        <v>24</v>
      </c>
      <c r="C4" s="10">
        <v>8</v>
      </c>
      <c r="D4" s="10">
        <f t="shared" ref="D4:D9" si="6">(A4*(B4/12)*C4)/100</f>
        <v>375.2</v>
      </c>
      <c r="F4" s="12">
        <v>30</v>
      </c>
      <c r="G4" s="12">
        <v>130</v>
      </c>
      <c r="H4" s="12">
        <f t="shared" si="0"/>
        <v>160</v>
      </c>
      <c r="I4" s="12">
        <f t="shared" si="1"/>
        <v>-100</v>
      </c>
      <c r="J4" s="12">
        <f t="shared" si="2"/>
        <v>3900</v>
      </c>
      <c r="K4" s="12">
        <f t="shared" si="3"/>
        <v>3900</v>
      </c>
      <c r="L4" s="12">
        <f t="shared" si="4"/>
        <v>0.23076923076923078</v>
      </c>
      <c r="M4" s="12">
        <f t="shared" si="5"/>
        <v>80</v>
      </c>
      <c r="N4" s="13">
        <f>SUM(N2:N3)</f>
        <v>7235.2666666666664</v>
      </c>
    </row>
    <row r="5" spans="1:14" x14ac:dyDescent="0.3">
      <c r="A5" s="10">
        <v>500000</v>
      </c>
      <c r="B5" s="10">
        <v>56</v>
      </c>
      <c r="C5" s="10">
        <v>7.5</v>
      </c>
      <c r="D5" s="10">
        <f t="shared" si="6"/>
        <v>175000</v>
      </c>
      <c r="F5" s="12">
        <v>40</v>
      </c>
      <c r="G5" s="12">
        <v>140</v>
      </c>
      <c r="H5" s="12">
        <f t="shared" si="0"/>
        <v>180</v>
      </c>
      <c r="I5" s="12">
        <f t="shared" si="1"/>
        <v>-100</v>
      </c>
      <c r="J5" s="12">
        <f t="shared" si="2"/>
        <v>5600</v>
      </c>
      <c r="K5" s="12">
        <f t="shared" si="3"/>
        <v>5600</v>
      </c>
      <c r="L5" s="12">
        <f t="shared" si="4"/>
        <v>0.2857142857142857</v>
      </c>
      <c r="M5" s="12">
        <f t="shared" si="5"/>
        <v>90</v>
      </c>
      <c r="N5" s="13">
        <f t="shared" ref="N5:N8" si="7">SUM(N3:N4)</f>
        <v>12285.433333333334</v>
      </c>
    </row>
    <row r="6" spans="1:14" x14ac:dyDescent="0.3">
      <c r="A6" s="10">
        <v>100000</v>
      </c>
      <c r="B6" s="10">
        <v>56</v>
      </c>
      <c r="C6" s="10">
        <v>6.75</v>
      </c>
      <c r="D6" s="10">
        <f t="shared" si="6"/>
        <v>31500</v>
      </c>
      <c r="F6" s="12">
        <v>50</v>
      </c>
      <c r="G6" s="12">
        <v>170</v>
      </c>
      <c r="H6" s="12">
        <f t="shared" si="0"/>
        <v>220</v>
      </c>
      <c r="I6" s="12">
        <f t="shared" si="1"/>
        <v>-120</v>
      </c>
      <c r="J6" s="12">
        <f t="shared" si="2"/>
        <v>8500</v>
      </c>
      <c r="K6" s="12">
        <f t="shared" si="3"/>
        <v>8500</v>
      </c>
      <c r="L6" s="12">
        <f t="shared" si="4"/>
        <v>0.29411764705882354</v>
      </c>
      <c r="M6" s="12">
        <f t="shared" si="5"/>
        <v>110</v>
      </c>
      <c r="N6" s="13">
        <f t="shared" si="7"/>
        <v>19520.7</v>
      </c>
    </row>
    <row r="7" spans="1:14" x14ac:dyDescent="0.3">
      <c r="A7" s="10">
        <v>140000</v>
      </c>
      <c r="B7" s="10">
        <v>12</v>
      </c>
      <c r="C7" s="10">
        <v>7.5</v>
      </c>
      <c r="D7" s="10">
        <f t="shared" si="6"/>
        <v>10500</v>
      </c>
      <c r="F7" s="12">
        <v>60</v>
      </c>
      <c r="G7" s="12">
        <v>456</v>
      </c>
      <c r="H7" s="12">
        <f t="shared" si="0"/>
        <v>516</v>
      </c>
      <c r="I7" s="12">
        <f t="shared" si="1"/>
        <v>-396</v>
      </c>
      <c r="J7" s="12">
        <f t="shared" si="2"/>
        <v>27360</v>
      </c>
      <c r="K7" s="12">
        <f t="shared" si="3"/>
        <v>27360</v>
      </c>
      <c r="L7" s="12">
        <f t="shared" si="4"/>
        <v>0.13157894736842105</v>
      </c>
      <c r="M7" s="12">
        <f t="shared" si="5"/>
        <v>258</v>
      </c>
      <c r="N7" s="13">
        <f t="shared" si="7"/>
        <v>31806.133333333335</v>
      </c>
    </row>
    <row r="8" spans="1:14" x14ac:dyDescent="0.3">
      <c r="A8" s="10">
        <v>600000</v>
      </c>
      <c r="B8" s="10">
        <v>25</v>
      </c>
      <c r="C8" s="10">
        <v>8.25</v>
      </c>
      <c r="D8" s="10">
        <f t="shared" si="6"/>
        <v>103125</v>
      </c>
      <c r="F8" s="12">
        <v>70</v>
      </c>
      <c r="G8" s="12">
        <v>78</v>
      </c>
      <c r="H8" s="12">
        <f t="shared" si="0"/>
        <v>148</v>
      </c>
      <c r="I8" s="12">
        <f t="shared" si="1"/>
        <v>-8</v>
      </c>
      <c r="J8" s="12"/>
      <c r="K8" s="12">
        <f t="shared" si="3"/>
        <v>5460</v>
      </c>
      <c r="L8" s="12">
        <f t="shared" si="4"/>
        <v>0.89743589743589747</v>
      </c>
      <c r="M8" s="12">
        <f t="shared" si="5"/>
        <v>74</v>
      </c>
      <c r="N8" s="13">
        <f t="shared" si="7"/>
        <v>51326.833333333336</v>
      </c>
    </row>
    <row r="9" spans="1:14" x14ac:dyDescent="0.3">
      <c r="A9" s="10">
        <v>750000</v>
      </c>
      <c r="B9" s="10">
        <v>23</v>
      </c>
      <c r="C9" s="10">
        <v>12</v>
      </c>
      <c r="D9" s="10">
        <f t="shared" si="6"/>
        <v>172500</v>
      </c>
      <c r="F9" s="14">
        <f t="shared" ref="F9:L9" si="8">SUM(F2:F8)</f>
        <v>280</v>
      </c>
      <c r="G9" s="14">
        <f t="shared" si="8"/>
        <v>1194</v>
      </c>
      <c r="H9" s="15">
        <f t="shared" si="8"/>
        <v>1474</v>
      </c>
      <c r="I9" s="15">
        <f t="shared" si="8"/>
        <v>-914</v>
      </c>
      <c r="J9" s="15">
        <f t="shared" si="8"/>
        <v>48760</v>
      </c>
      <c r="K9" s="15">
        <f t="shared" si="8"/>
        <v>54220</v>
      </c>
      <c r="L9" s="15">
        <f t="shared" si="8"/>
        <v>2.106282675013325</v>
      </c>
      <c r="M9" s="15">
        <f>SUM(F9:L9)</f>
        <v>105016.10628267501</v>
      </c>
      <c r="N9" s="14">
        <f>SUM(N8,N5)</f>
        <v>63612.26666666667</v>
      </c>
    </row>
    <row r="10" spans="1:14" x14ac:dyDescent="0.3">
      <c r="F10" s="12">
        <v>214</v>
      </c>
      <c r="G10" s="12">
        <v>235</v>
      </c>
      <c r="H10">
        <v>3487583</v>
      </c>
      <c r="I10">
        <v>459938</v>
      </c>
      <c r="J10">
        <v>89</v>
      </c>
      <c r="K10">
        <v>909</v>
      </c>
      <c r="L10">
        <v>78</v>
      </c>
      <c r="M10">
        <v>9877</v>
      </c>
      <c r="N10" s="16">
        <f>SUM(N9,N6)</f>
        <v>83132.966666666674</v>
      </c>
    </row>
    <row r="12" spans="1:14" x14ac:dyDescent="0.3">
      <c r="A12" s="17" t="s">
        <v>15420</v>
      </c>
      <c r="B12" s="17" t="s">
        <v>15421</v>
      </c>
    </row>
    <row r="13" spans="1:14" x14ac:dyDescent="0.3">
      <c r="A13" t="s">
        <v>15412</v>
      </c>
      <c r="B13" t="s">
        <v>15417</v>
      </c>
      <c r="C13" t="s">
        <v>15418</v>
      </c>
      <c r="D13" t="s">
        <v>15419</v>
      </c>
      <c r="H13" s="17" t="s">
        <v>15422</v>
      </c>
    </row>
    <row r="14" spans="1:14" x14ac:dyDescent="0.3">
      <c r="A14" t="s">
        <v>15413</v>
      </c>
      <c r="B14">
        <v>5</v>
      </c>
      <c r="C14">
        <v>10</v>
      </c>
      <c r="D14">
        <f>$B$16*C14</f>
        <v>37.5</v>
      </c>
      <c r="F14">
        <f>$B$14*C14</f>
        <v>50</v>
      </c>
      <c r="H14" t="s">
        <v>15408</v>
      </c>
      <c r="I14" t="s">
        <v>15423</v>
      </c>
      <c r="J14" t="s">
        <v>15404</v>
      </c>
    </row>
    <row r="15" spans="1:14" x14ac:dyDescent="0.3">
      <c r="A15" t="s">
        <v>15414</v>
      </c>
      <c r="B15">
        <v>3.5</v>
      </c>
      <c r="C15">
        <v>24</v>
      </c>
      <c r="D15">
        <f>$B$16*C15</f>
        <v>90</v>
      </c>
      <c r="F15">
        <f>$B$15*C14</f>
        <v>35</v>
      </c>
      <c r="H15">
        <v>55</v>
      </c>
      <c r="I15">
        <v>45</v>
      </c>
      <c r="J15">
        <f>$H$15+I15</f>
        <v>100</v>
      </c>
    </row>
    <row r="16" spans="1:14" x14ac:dyDescent="0.3">
      <c r="A16" t="s">
        <v>15415</v>
      </c>
      <c r="B16">
        <v>3.75</v>
      </c>
      <c r="C16">
        <v>12</v>
      </c>
      <c r="D16">
        <f t="shared" ref="D16:D17" si="9">$B$16*C16</f>
        <v>45</v>
      </c>
      <c r="F16">
        <f>$B$16*C14</f>
        <v>37.5</v>
      </c>
      <c r="H16">
        <v>65</v>
      </c>
      <c r="I16">
        <v>12</v>
      </c>
      <c r="J16">
        <f t="shared" ref="J16:J20" si="10">$H$15+I16</f>
        <v>67</v>
      </c>
    </row>
    <row r="17" spans="1:10" x14ac:dyDescent="0.3">
      <c r="A17" t="s">
        <v>15416</v>
      </c>
      <c r="B17">
        <v>4</v>
      </c>
      <c r="C17">
        <v>10</v>
      </c>
      <c r="D17">
        <f t="shared" si="9"/>
        <v>37.5</v>
      </c>
      <c r="F17">
        <f>$B$17*C17</f>
        <v>40</v>
      </c>
      <c r="H17">
        <v>75</v>
      </c>
      <c r="I17">
        <v>13</v>
      </c>
      <c r="J17">
        <f t="shared" si="10"/>
        <v>68</v>
      </c>
    </row>
    <row r="18" spans="1:10" x14ac:dyDescent="0.3">
      <c r="H18">
        <v>85</v>
      </c>
      <c r="I18">
        <v>14</v>
      </c>
      <c r="J18">
        <f t="shared" si="10"/>
        <v>69</v>
      </c>
    </row>
    <row r="19" spans="1:10" x14ac:dyDescent="0.3">
      <c r="H19">
        <v>95</v>
      </c>
      <c r="I19">
        <v>15</v>
      </c>
      <c r="J19">
        <f t="shared" si="10"/>
        <v>70</v>
      </c>
    </row>
    <row r="20" spans="1:10" x14ac:dyDescent="0.3">
      <c r="H20">
        <v>100</v>
      </c>
      <c r="I20">
        <v>16</v>
      </c>
      <c r="J20">
        <f t="shared" si="10"/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zoomScale="81" zoomScaleNormal="100" workbookViewId="0">
      <selection activeCell="A2" sqref="A2"/>
    </sheetView>
  </sheetViews>
  <sheetFormatPr defaultColWidth="19.33203125" defaultRowHeight="15" customHeight="1" x14ac:dyDescent="0.3"/>
  <cols>
    <col min="6" max="6" width="19.21875" bestFit="1" customWidth="1"/>
    <col min="17" max="17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13D6-545B-47C2-9B72-7C92B4039A30}">
  <dimension ref="A2:J15"/>
  <sheetViews>
    <sheetView topLeftCell="B1" zoomScale="86" workbookViewId="0">
      <selection activeCell="G15" sqref="G15"/>
    </sheetView>
  </sheetViews>
  <sheetFormatPr defaultRowHeight="14.4" x14ac:dyDescent="0.3"/>
  <cols>
    <col min="1" max="1" width="20.44140625" bestFit="1" customWidth="1"/>
    <col min="2" max="2" width="9" customWidth="1"/>
    <col min="5" max="5" width="12.109375" customWidth="1"/>
    <col min="7" max="7" width="26.109375" bestFit="1" customWidth="1"/>
    <col min="8" max="8" width="18.33203125" bestFit="1" customWidth="1"/>
    <col min="10" max="10" width="24.109375" bestFit="1" customWidth="1"/>
  </cols>
  <sheetData>
    <row r="2" spans="1:10" x14ac:dyDescent="0.3">
      <c r="A2" t="s">
        <v>15380</v>
      </c>
      <c r="B2" t="s">
        <v>15381</v>
      </c>
      <c r="C2" t="s">
        <v>15382</v>
      </c>
      <c r="D2" t="s">
        <v>15383</v>
      </c>
      <c r="E2" t="s">
        <v>15393</v>
      </c>
      <c r="G2" s="8" t="s">
        <v>15394</v>
      </c>
      <c r="H2" s="8" t="s">
        <v>15395</v>
      </c>
      <c r="J2" s="8" t="s">
        <v>15396</v>
      </c>
    </row>
    <row r="3" spans="1:10" x14ac:dyDescent="0.3">
      <c r="A3" t="s">
        <v>15384</v>
      </c>
      <c r="B3">
        <v>98</v>
      </c>
      <c r="C3">
        <v>85</v>
      </c>
      <c r="D3">
        <v>98</v>
      </c>
      <c r="E3">
        <f>SUM(B3:D3)</f>
        <v>281</v>
      </c>
      <c r="G3" cm="1">
        <f t="array" ref="G3:G12">English_Marks*0.9</f>
        <v>88.2</v>
      </c>
      <c r="H3">
        <f>SUM((C3,D3,G3))</f>
        <v>271.2</v>
      </c>
      <c r="J3">
        <f>SUM(H3:H12)</f>
        <v>2402.9</v>
      </c>
    </row>
    <row r="4" spans="1:10" x14ac:dyDescent="0.3">
      <c r="A4" t="s">
        <v>15385</v>
      </c>
      <c r="B4">
        <v>92</v>
      </c>
      <c r="C4">
        <v>92</v>
      </c>
      <c r="D4">
        <v>87</v>
      </c>
      <c r="E4">
        <f t="shared" ref="E4:E5" si="0">SUM(B4:D4)</f>
        <v>271</v>
      </c>
      <c r="G4">
        <v>82.8</v>
      </c>
      <c r="H4">
        <f>SUM((C4,D4,G4))</f>
        <v>261.8</v>
      </c>
    </row>
    <row r="5" spans="1:10" x14ac:dyDescent="0.3">
      <c r="A5" t="s">
        <v>15386</v>
      </c>
      <c r="B5">
        <v>89</v>
      </c>
      <c r="C5">
        <v>87</v>
      </c>
      <c r="D5">
        <v>75</v>
      </c>
      <c r="E5">
        <f t="shared" si="0"/>
        <v>251</v>
      </c>
      <c r="G5">
        <v>80.100000000000009</v>
      </c>
      <c r="H5">
        <f>SUM((C5,D5,G5))</f>
        <v>242.10000000000002</v>
      </c>
    </row>
    <row r="6" spans="1:10" x14ac:dyDescent="0.3">
      <c r="A6" t="s">
        <v>15399</v>
      </c>
      <c r="B6">
        <v>99</v>
      </c>
      <c r="C6">
        <v>85</v>
      </c>
      <c r="D6">
        <v>75</v>
      </c>
      <c r="E6">
        <f>SUM(B6:D6)</f>
        <v>259</v>
      </c>
      <c r="G6">
        <v>89.100000000000009</v>
      </c>
      <c r="H6">
        <f>SUM((C6,D6,G6))</f>
        <v>249.10000000000002</v>
      </c>
    </row>
    <row r="7" spans="1:10" x14ac:dyDescent="0.3">
      <c r="A7" t="s">
        <v>15387</v>
      </c>
      <c r="B7">
        <v>78</v>
      </c>
      <c r="C7">
        <v>80</v>
      </c>
      <c r="D7">
        <v>87</v>
      </c>
      <c r="E7">
        <f t="shared" ref="E7:E12" si="1">SUM(B7:D7)</f>
        <v>245</v>
      </c>
      <c r="G7">
        <v>70.2</v>
      </c>
      <c r="H7">
        <f>SUM((C7,D7,G7))</f>
        <v>237.2</v>
      </c>
      <c r="J7" s="8" t="s">
        <v>15397</v>
      </c>
    </row>
    <row r="8" spans="1:10" x14ac:dyDescent="0.3">
      <c r="A8" t="s">
        <v>15388</v>
      </c>
      <c r="B8">
        <v>99</v>
      </c>
      <c r="C8">
        <v>85</v>
      </c>
      <c r="D8">
        <v>59</v>
      </c>
      <c r="E8">
        <f t="shared" si="1"/>
        <v>243</v>
      </c>
      <c r="G8">
        <v>89.100000000000009</v>
      </c>
      <c r="H8">
        <f>SUM((C8,D8,G8))</f>
        <v>233.10000000000002</v>
      </c>
      <c r="J8">
        <f>SUM(Toal_marks)</f>
        <v>2487</v>
      </c>
    </row>
    <row r="9" spans="1:10" x14ac:dyDescent="0.3">
      <c r="A9" t="s">
        <v>15389</v>
      </c>
      <c r="B9">
        <v>87</v>
      </c>
      <c r="C9">
        <v>78</v>
      </c>
      <c r="D9">
        <v>78</v>
      </c>
      <c r="E9">
        <f t="shared" si="1"/>
        <v>243</v>
      </c>
      <c r="G9">
        <v>78.3</v>
      </c>
      <c r="H9">
        <f>SUM((C9,D9,G9))</f>
        <v>234.3</v>
      </c>
    </row>
    <row r="10" spans="1:10" x14ac:dyDescent="0.3">
      <c r="A10" t="s">
        <v>15390</v>
      </c>
      <c r="B10">
        <v>65</v>
      </c>
      <c r="C10">
        <v>89</v>
      </c>
      <c r="D10">
        <v>86</v>
      </c>
      <c r="E10">
        <f t="shared" si="1"/>
        <v>240</v>
      </c>
      <c r="G10">
        <v>58.5</v>
      </c>
      <c r="H10">
        <f>SUM((C10,D10,G10))</f>
        <v>233.5</v>
      </c>
    </row>
    <row r="11" spans="1:10" x14ac:dyDescent="0.3">
      <c r="A11" t="s">
        <v>15391</v>
      </c>
      <c r="B11">
        <v>78</v>
      </c>
      <c r="C11">
        <v>85</v>
      </c>
      <c r="D11">
        <v>76</v>
      </c>
      <c r="E11">
        <f t="shared" si="1"/>
        <v>239</v>
      </c>
      <c r="G11">
        <v>70.2</v>
      </c>
      <c r="H11">
        <f>SUM((C11,D11,G11))</f>
        <v>231.2</v>
      </c>
    </row>
    <row r="12" spans="1:10" x14ac:dyDescent="0.3">
      <c r="A12" t="s">
        <v>15392</v>
      </c>
      <c r="B12">
        <v>56</v>
      </c>
      <c r="C12">
        <v>74</v>
      </c>
      <c r="D12">
        <v>85</v>
      </c>
      <c r="E12">
        <f t="shared" si="1"/>
        <v>215</v>
      </c>
      <c r="G12">
        <v>50.4</v>
      </c>
      <c r="H12">
        <f>SUM((C12,D12,G12))</f>
        <v>209.4</v>
      </c>
    </row>
    <row r="15" spans="1:10" x14ac:dyDescent="0.3">
      <c r="A15" s="9" t="s">
        <v>15398</v>
      </c>
      <c r="B15">
        <f>SUM(English_Marks)</f>
        <v>841</v>
      </c>
      <c r="C15">
        <f>SUM(Maths_Marks)</f>
        <v>840</v>
      </c>
      <c r="D15">
        <f>SUM(Science_marks)</f>
        <v>806</v>
      </c>
    </row>
  </sheetData>
  <conditionalFormatting sqref="A2:E12">
    <cfRule type="iconSet" priority="1">
      <iconSet iconSet="4Arrows">
        <cfvo type="percent" val="0"/>
        <cfvo type="percent" val="25"/>
        <cfvo type="percent" val="50"/>
        <cfvo type="percent" val="75"/>
      </iconSet>
    </cfRule>
    <cfRule type="iconSet" priority="2">
      <iconSet iconSet="4Arrows">
        <cfvo type="percent" val="0"/>
        <cfvo type="percent" val="25"/>
        <cfvo type="percent" val="50"/>
        <cfvo type="percent" val="75"/>
      </iconSet>
    </cfRule>
    <cfRule type="aboveAverage" dxfId="2" priority="3"/>
    <cfRule type="aboveAverage" dxfId="1" priority="6"/>
    <cfRule type="colorScale" priority="7">
      <colorScale>
        <cfvo type="min"/>
        <cfvo type="max"/>
        <color rgb="FFFF7128"/>
        <color rgb="FFFFEF9C"/>
      </colorScale>
    </cfRule>
    <cfRule type="aboveAverage" dxfId="0" priority="8"/>
  </conditionalFormatting>
  <conditionalFormatting sqref="B3:B12">
    <cfRule type="colorScale" priority="5">
      <colorScale>
        <cfvo type="min"/>
        <cfvo type="max"/>
        <color rgb="FF00B0F0"/>
        <color rgb="FFFFEF9C"/>
      </colorScale>
    </cfRule>
  </conditionalFormatting>
  <conditionalFormatting sqref="C3:D12">
    <cfRule type="colorScale" priority="4">
      <colorScale>
        <cfvo type="min"/>
        <cfvo type="max"/>
        <color rgb="FF00B0F0"/>
        <color rgb="FFFFEF9C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tracing dependent &amp; dependents </vt:lpstr>
      <vt:lpstr>Sheet1</vt:lpstr>
      <vt:lpstr>Sheet3</vt:lpstr>
      <vt:lpstr>English_Marks</vt:lpstr>
      <vt:lpstr>Maths_Marks</vt:lpstr>
      <vt:lpstr>Science_marks</vt:lpstr>
      <vt:lpstr>Toal_marks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Gautam Golait</cp:lastModifiedBy>
  <dcterms:created xsi:type="dcterms:W3CDTF">2026-04-18T06:02:34Z</dcterms:created>
  <dcterms:modified xsi:type="dcterms:W3CDTF">2026-08-15T05:15:42Z</dcterms:modified>
</cp:coreProperties>
</file>