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WASAN2\Documents\gautam5-6\salary sheet\"/>
    </mc:Choice>
  </mc:AlternateContent>
  <xr:revisionPtr revIDLastSave="0" documentId="13_ncr:1_{CCCAC167-C670-4B76-B2B5-F2D16083A243}" xr6:coauthVersionLast="47" xr6:coauthVersionMax="47" xr10:uidLastSave="{00000000-0000-0000-0000-000000000000}"/>
  <bookViews>
    <workbookView xWindow="-110" yWindow="-110" windowWidth="19420" windowHeight="10300" xr2:uid="{37B68F73-F4B6-4FB0-81E2-E2091CD0D240}"/>
  </bookViews>
  <sheets>
    <sheet name="Sheet1" sheetId="1" r:id="rId1"/>
  </sheets>
  <definedNames>
    <definedName name="_xlchart.v1.0" hidden="1">Sheet1!$B$3:$B$42</definedName>
    <definedName name="_xlchart.v1.1" hidden="1">Sheet1!$D$3:$D$42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E46" i="1"/>
  <c r="D46" i="1"/>
  <c r="I16" i="1"/>
  <c r="I23" i="1"/>
  <c r="I42" i="1"/>
  <c r="I22" i="1"/>
  <c r="I40" i="1"/>
  <c r="I31" i="1"/>
  <c r="I19" i="1"/>
  <c r="I15" i="1"/>
  <c r="I27" i="1"/>
  <c r="I25" i="1"/>
  <c r="I4" i="1"/>
  <c r="I29" i="1"/>
  <c r="I3" i="1"/>
  <c r="I7" i="1"/>
  <c r="I41" i="1"/>
  <c r="I14" i="1"/>
  <c r="I28" i="1"/>
  <c r="I12" i="1"/>
  <c r="I17" i="1"/>
  <c r="I24" i="1"/>
  <c r="E16" i="1"/>
  <c r="F16" i="1"/>
  <c r="G16" i="1"/>
  <c r="K16" i="1"/>
  <c r="L16" i="1"/>
  <c r="E23" i="1"/>
  <c r="F23" i="1"/>
  <c r="G23" i="1"/>
  <c r="J23" i="1"/>
  <c r="M23" i="1" s="1"/>
  <c r="K23" i="1"/>
  <c r="L23" i="1"/>
  <c r="E42" i="1"/>
  <c r="J42" i="1" s="1"/>
  <c r="F42" i="1"/>
  <c r="G42" i="1"/>
  <c r="K42" i="1"/>
  <c r="L42" i="1"/>
  <c r="E22" i="1"/>
  <c r="J22" i="1" s="1"/>
  <c r="F22" i="1"/>
  <c r="G22" i="1"/>
  <c r="K22" i="1"/>
  <c r="L22" i="1"/>
  <c r="E40" i="1"/>
  <c r="F40" i="1"/>
  <c r="G40" i="1"/>
  <c r="K40" i="1"/>
  <c r="L40" i="1"/>
  <c r="E31" i="1"/>
  <c r="F31" i="1"/>
  <c r="G31" i="1"/>
  <c r="J31" i="1" s="1"/>
  <c r="K31" i="1"/>
  <c r="L31" i="1"/>
  <c r="E19" i="1"/>
  <c r="J19" i="1" s="1"/>
  <c r="F19" i="1"/>
  <c r="G19" i="1"/>
  <c r="K19" i="1"/>
  <c r="L19" i="1"/>
  <c r="E15" i="1"/>
  <c r="F15" i="1"/>
  <c r="G15" i="1"/>
  <c r="K15" i="1"/>
  <c r="L15" i="1"/>
  <c r="E27" i="1"/>
  <c r="F27" i="1"/>
  <c r="G27" i="1"/>
  <c r="J27" i="1"/>
  <c r="M27" i="1" s="1"/>
  <c r="K27" i="1"/>
  <c r="L27" i="1"/>
  <c r="E25" i="1"/>
  <c r="J25" i="1" s="1"/>
  <c r="M25" i="1" s="1"/>
  <c r="F25" i="1"/>
  <c r="G25" i="1"/>
  <c r="K25" i="1"/>
  <c r="L25" i="1"/>
  <c r="E4" i="1"/>
  <c r="F4" i="1"/>
  <c r="G4" i="1"/>
  <c r="K4" i="1"/>
  <c r="L4" i="1"/>
  <c r="E29" i="1"/>
  <c r="F29" i="1"/>
  <c r="G29" i="1"/>
  <c r="J29" i="1"/>
  <c r="K29" i="1"/>
  <c r="L29" i="1"/>
  <c r="E3" i="1"/>
  <c r="F3" i="1"/>
  <c r="G3" i="1"/>
  <c r="J3" i="1" s="1"/>
  <c r="M3" i="1" s="1"/>
  <c r="K3" i="1"/>
  <c r="L3" i="1"/>
  <c r="E7" i="1"/>
  <c r="J7" i="1" s="1"/>
  <c r="M7" i="1" s="1"/>
  <c r="F7" i="1"/>
  <c r="G7" i="1"/>
  <c r="K7" i="1"/>
  <c r="L7" i="1"/>
  <c r="E41" i="1"/>
  <c r="F41" i="1"/>
  <c r="G41" i="1"/>
  <c r="K41" i="1"/>
  <c r="L41" i="1"/>
  <c r="E14" i="1"/>
  <c r="F14" i="1"/>
  <c r="G14" i="1"/>
  <c r="J14" i="1"/>
  <c r="K14" i="1"/>
  <c r="L14" i="1"/>
  <c r="M14" i="1" s="1"/>
  <c r="E28" i="1"/>
  <c r="J28" i="1" s="1"/>
  <c r="F28" i="1"/>
  <c r="G28" i="1"/>
  <c r="K28" i="1"/>
  <c r="L28" i="1"/>
  <c r="E12" i="1"/>
  <c r="F12" i="1"/>
  <c r="G12" i="1"/>
  <c r="K12" i="1"/>
  <c r="L12" i="1"/>
  <c r="E17" i="1"/>
  <c r="F17" i="1"/>
  <c r="G17" i="1"/>
  <c r="J17" i="1"/>
  <c r="M17" i="1" s="1"/>
  <c r="K17" i="1"/>
  <c r="L17" i="1"/>
  <c r="E24" i="1"/>
  <c r="F24" i="1"/>
  <c r="G24" i="1"/>
  <c r="K24" i="1"/>
  <c r="L24" i="1"/>
  <c r="L5" i="1"/>
  <c r="L32" i="1"/>
  <c r="L34" i="1"/>
  <c r="L35" i="1"/>
  <c r="L8" i="1"/>
  <c r="L6" i="1"/>
  <c r="L26" i="1"/>
  <c r="L18" i="1"/>
  <c r="L37" i="1"/>
  <c r="L38" i="1"/>
  <c r="L36" i="1"/>
  <c r="L33" i="1"/>
  <c r="L30" i="1"/>
  <c r="L11" i="1"/>
  <c r="L21" i="1"/>
  <c r="L39" i="1"/>
  <c r="L9" i="1"/>
  <c r="L20" i="1"/>
  <c r="L13" i="1"/>
  <c r="L10" i="1"/>
  <c r="K5" i="1"/>
  <c r="K32" i="1"/>
  <c r="K34" i="1"/>
  <c r="K35" i="1"/>
  <c r="K8" i="1"/>
  <c r="K6" i="1"/>
  <c r="K26" i="1"/>
  <c r="K18" i="1"/>
  <c r="K37" i="1"/>
  <c r="K38" i="1"/>
  <c r="K36" i="1"/>
  <c r="K33" i="1"/>
  <c r="K30" i="1"/>
  <c r="K11" i="1"/>
  <c r="K21" i="1"/>
  <c r="K39" i="1"/>
  <c r="K9" i="1"/>
  <c r="K20" i="1"/>
  <c r="K13" i="1"/>
  <c r="K10" i="1"/>
  <c r="I5" i="1"/>
  <c r="I32" i="1"/>
  <c r="I34" i="1"/>
  <c r="I35" i="1"/>
  <c r="I8" i="1"/>
  <c r="I6" i="1"/>
  <c r="I26" i="1"/>
  <c r="I18" i="1"/>
  <c r="I37" i="1"/>
  <c r="I38" i="1"/>
  <c r="I36" i="1"/>
  <c r="I33" i="1"/>
  <c r="I30" i="1"/>
  <c r="I11" i="1"/>
  <c r="I21" i="1"/>
  <c r="I39" i="1"/>
  <c r="I9" i="1"/>
  <c r="I20" i="1"/>
  <c r="I13" i="1"/>
  <c r="I10" i="1"/>
  <c r="G5" i="1"/>
  <c r="G32" i="1"/>
  <c r="G34" i="1"/>
  <c r="G35" i="1"/>
  <c r="G8" i="1"/>
  <c r="G6" i="1"/>
  <c r="G26" i="1"/>
  <c r="G18" i="1"/>
  <c r="G37" i="1"/>
  <c r="G38" i="1"/>
  <c r="G36" i="1"/>
  <c r="G33" i="1"/>
  <c r="G30" i="1"/>
  <c r="G11" i="1"/>
  <c r="G21" i="1"/>
  <c r="G39" i="1"/>
  <c r="G9" i="1"/>
  <c r="G20" i="1"/>
  <c r="G13" i="1"/>
  <c r="G10" i="1"/>
  <c r="F5" i="1"/>
  <c r="F32" i="1"/>
  <c r="F34" i="1"/>
  <c r="F35" i="1"/>
  <c r="F8" i="1"/>
  <c r="F6" i="1"/>
  <c r="F26" i="1"/>
  <c r="F18" i="1"/>
  <c r="F37" i="1"/>
  <c r="F38" i="1"/>
  <c r="F36" i="1"/>
  <c r="F33" i="1"/>
  <c r="F30" i="1"/>
  <c r="F11" i="1"/>
  <c r="F21" i="1"/>
  <c r="F39" i="1"/>
  <c r="F9" i="1"/>
  <c r="F20" i="1"/>
  <c r="F13" i="1"/>
  <c r="F10" i="1"/>
  <c r="E5" i="1"/>
  <c r="J5" i="1" s="1"/>
  <c r="M5" i="1" s="1"/>
  <c r="E32" i="1"/>
  <c r="J32" i="1" s="1"/>
  <c r="M32" i="1" s="1"/>
  <c r="E34" i="1"/>
  <c r="J34" i="1" s="1"/>
  <c r="M34" i="1" s="1"/>
  <c r="E35" i="1"/>
  <c r="J35" i="1" s="1"/>
  <c r="M35" i="1" s="1"/>
  <c r="E8" i="1"/>
  <c r="J8" i="1" s="1"/>
  <c r="M8" i="1" s="1"/>
  <c r="E6" i="1"/>
  <c r="J6" i="1" s="1"/>
  <c r="M6" i="1" s="1"/>
  <c r="E26" i="1"/>
  <c r="J26" i="1" s="1"/>
  <c r="M26" i="1" s="1"/>
  <c r="E18" i="1"/>
  <c r="J18" i="1" s="1"/>
  <c r="M18" i="1" s="1"/>
  <c r="E37" i="1"/>
  <c r="J37" i="1" s="1"/>
  <c r="M37" i="1" s="1"/>
  <c r="E38" i="1"/>
  <c r="J38" i="1" s="1"/>
  <c r="M38" i="1" s="1"/>
  <c r="E36" i="1"/>
  <c r="J36" i="1" s="1"/>
  <c r="M36" i="1" s="1"/>
  <c r="E33" i="1"/>
  <c r="J33" i="1" s="1"/>
  <c r="M33" i="1" s="1"/>
  <c r="E30" i="1"/>
  <c r="J30" i="1" s="1"/>
  <c r="M30" i="1" s="1"/>
  <c r="E11" i="1"/>
  <c r="J11" i="1" s="1"/>
  <c r="M11" i="1" s="1"/>
  <c r="E21" i="1"/>
  <c r="J21" i="1" s="1"/>
  <c r="M21" i="1" s="1"/>
  <c r="E39" i="1"/>
  <c r="J39" i="1" s="1"/>
  <c r="M39" i="1" s="1"/>
  <c r="E9" i="1"/>
  <c r="J9" i="1" s="1"/>
  <c r="M9" i="1" s="1"/>
  <c r="E20" i="1"/>
  <c r="J20" i="1" s="1"/>
  <c r="M20" i="1" s="1"/>
  <c r="E13" i="1"/>
  <c r="J13" i="1" s="1"/>
  <c r="M13" i="1" s="1"/>
  <c r="E10" i="1"/>
  <c r="J10" i="1" s="1"/>
  <c r="M10" i="1" s="1"/>
  <c r="F46" i="1" s="1"/>
  <c r="M28" i="1" l="1"/>
  <c r="J41" i="1"/>
  <c r="M41" i="1" s="1"/>
  <c r="J40" i="1"/>
  <c r="M40" i="1" s="1"/>
  <c r="M22" i="1"/>
  <c r="M19" i="1"/>
  <c r="M31" i="1"/>
  <c r="J12" i="1"/>
  <c r="M12" i="1" s="1"/>
  <c r="M42" i="1"/>
  <c r="J4" i="1"/>
  <c r="M4" i="1" s="1"/>
  <c r="J16" i="1"/>
  <c r="M16" i="1" s="1"/>
  <c r="J24" i="1"/>
  <c r="M24" i="1" s="1"/>
  <c r="M29" i="1"/>
  <c r="J15" i="1"/>
</calcChain>
</file>

<file path=xl/sharedStrings.xml><?xml version="1.0" encoding="utf-8"?>
<sst xmlns="http://schemas.openxmlformats.org/spreadsheetml/2006/main" count="138" uniqueCount="97">
  <si>
    <t>EMPLOYE ID</t>
  </si>
  <si>
    <t>EMPLOYE NAME</t>
  </si>
  <si>
    <t>DESIGNATION</t>
  </si>
  <si>
    <t>BASIC SALARY</t>
  </si>
  <si>
    <t>HRA</t>
  </si>
  <si>
    <t>TA</t>
  </si>
  <si>
    <t>OTHER ALLOWANCE</t>
  </si>
  <si>
    <t>OVERTIME HOURS</t>
  </si>
  <si>
    <t>OVERTIME AMOUNT</t>
  </si>
  <si>
    <t>GROSS SALARY</t>
  </si>
  <si>
    <t>PF</t>
  </si>
  <si>
    <t>ESI</t>
  </si>
  <si>
    <t>IN HAND SALARY</t>
  </si>
  <si>
    <t>MS01</t>
  </si>
  <si>
    <t>MS02</t>
  </si>
  <si>
    <t>MS03</t>
  </si>
  <si>
    <t>MS04</t>
  </si>
  <si>
    <t>MS05</t>
  </si>
  <si>
    <t>MS06</t>
  </si>
  <si>
    <t>MS07</t>
  </si>
  <si>
    <t>MS08</t>
  </si>
  <si>
    <t>MS09</t>
  </si>
  <si>
    <t>MS10</t>
  </si>
  <si>
    <t>MS11</t>
  </si>
  <si>
    <t>MS12</t>
  </si>
  <si>
    <t>MS13</t>
  </si>
  <si>
    <t>MS14</t>
  </si>
  <si>
    <t>MS15</t>
  </si>
  <si>
    <t>MS16</t>
  </si>
  <si>
    <t>MS17</t>
  </si>
  <si>
    <t>MS18</t>
  </si>
  <si>
    <t>MS19</t>
  </si>
  <si>
    <t>MS20</t>
  </si>
  <si>
    <t>babu lal</t>
  </si>
  <si>
    <t>raja babu</t>
  </si>
  <si>
    <t>rao shabh</t>
  </si>
  <si>
    <t xml:space="preserve">sachin </t>
  </si>
  <si>
    <t>chapri</t>
  </si>
  <si>
    <t>manisha</t>
  </si>
  <si>
    <t>kavita</t>
  </si>
  <si>
    <t>sanjana</t>
  </si>
  <si>
    <t>sanju</t>
  </si>
  <si>
    <t>samsung</t>
  </si>
  <si>
    <t>rani anti</t>
  </si>
  <si>
    <t>phulwati</t>
  </si>
  <si>
    <t>dhoni</t>
  </si>
  <si>
    <t>kushbu</t>
  </si>
  <si>
    <t>saxena</t>
  </si>
  <si>
    <t>chowmin</t>
  </si>
  <si>
    <t>kumari sunita</t>
  </si>
  <si>
    <t>gangu bai</t>
  </si>
  <si>
    <t>workers</t>
  </si>
  <si>
    <t>MS21</t>
  </si>
  <si>
    <t>MS22</t>
  </si>
  <si>
    <t>MS23</t>
  </si>
  <si>
    <t>MS24</t>
  </si>
  <si>
    <t>MS25</t>
  </si>
  <si>
    <t>MS26</t>
  </si>
  <si>
    <t>MS27</t>
  </si>
  <si>
    <t>MS28</t>
  </si>
  <si>
    <t>MS29</t>
  </si>
  <si>
    <t>MS30</t>
  </si>
  <si>
    <t>MS31</t>
  </si>
  <si>
    <t>MS32</t>
  </si>
  <si>
    <t>MS33</t>
  </si>
  <si>
    <t>MS34</t>
  </si>
  <si>
    <t>MS35</t>
  </si>
  <si>
    <t>MS36</t>
  </si>
  <si>
    <t>MS37</t>
  </si>
  <si>
    <t>MS38</t>
  </si>
  <si>
    <t>MS39</t>
  </si>
  <si>
    <t>MS40</t>
  </si>
  <si>
    <t>madhuri aunty</t>
  </si>
  <si>
    <t>jyoti mam</t>
  </si>
  <si>
    <t>dr jhaatka</t>
  </si>
  <si>
    <t xml:space="preserve">motu </t>
  </si>
  <si>
    <t>tuntun mosi</t>
  </si>
  <si>
    <t>bhula tau</t>
  </si>
  <si>
    <t>baba tillu</t>
  </si>
  <si>
    <t>papu malu</t>
  </si>
  <si>
    <t>babli</t>
  </si>
  <si>
    <t>majnu</t>
  </si>
  <si>
    <t>maynti raju</t>
  </si>
  <si>
    <t>jadu</t>
  </si>
  <si>
    <t>kirmada</t>
  </si>
  <si>
    <t>punet superstar</t>
  </si>
  <si>
    <t>sundari</t>
  </si>
  <si>
    <t>lockey</t>
  </si>
  <si>
    <t>tushar</t>
  </si>
  <si>
    <t>luckey</t>
  </si>
  <si>
    <t>jhulfi raju</t>
  </si>
  <si>
    <t>dholu</t>
  </si>
  <si>
    <t>bholu</t>
  </si>
  <si>
    <t>ghasita ram</t>
  </si>
  <si>
    <t xml:space="preserve">EMPLOY ID </t>
  </si>
  <si>
    <t>NAME</t>
  </si>
  <si>
    <t>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</si>
</sst>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A665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1"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rgb="FFA665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EMPLOYES BASIC SALARY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EMPLOYES BASIC SALARY CHART</a:t>
          </a:r>
        </a:p>
      </cx:txPr>
    </cx:title>
    <cx:plotArea>
      <cx:plotAreaRegion>
        <cx:series layoutId="clusteredColumn" uniqueId="{4CE8D50A-D93D-4AF2-A63A-3A94885A0B39}">
          <cx:dataId val="0"/>
          <cx:layoutPr>
            <cx:aggregation/>
          </cx:layoutPr>
          <cx:axisId val="1"/>
        </cx:series>
        <cx:series layoutId="paretoLine" ownerIdx="0" uniqueId="{86E5C2B4-B0C2-430E-A3CF-A847957FB57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116082</xdr:rowOff>
    </xdr:from>
    <xdr:to>
      <xdr:col>18</xdr:col>
      <xdr:colOff>554235</xdr:colOff>
      <xdr:row>71</xdr:row>
      <xdr:rowOff>49406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D65099F-378D-6246-54C9-B29184EE3A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771132"/>
              <a:ext cx="15762485" cy="4352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DAE7B8-544D-405B-9BEA-92A8766060A4}" name="Table1" displayName="Table1" ref="A2:M42" totalsRowShown="0" headerRowDxfId="0">
  <autoFilter ref="A2:M42" xr:uid="{86DAE7B8-544D-405B-9BEA-92A8766060A4}"/>
  <sortState xmlns:xlrd2="http://schemas.microsoft.com/office/spreadsheetml/2017/richdata2" ref="A3:M42">
    <sortCondition ref="B2:B42"/>
  </sortState>
  <tableColumns count="13">
    <tableColumn id="1" xr3:uid="{FE170FF9-5759-418B-AD49-BDF588842ED6}" name="EMPLOYE ID"/>
    <tableColumn id="2" xr3:uid="{70F83415-831E-45EA-8BEB-5971007F9FA9}" name="EMPLOYE NAME"/>
    <tableColumn id="3" xr3:uid="{5D08C13E-9983-4106-9140-00E666EBDCCD}" name="DESIGNATION"/>
    <tableColumn id="4" xr3:uid="{21ED80E0-7E66-4880-B4B1-25C2196082AA}" name="BASIC SALARY"/>
    <tableColumn id="5" xr3:uid="{4527F50D-4359-4AD7-8CD2-D189417537E0}" name="HRA">
      <calculatedColumnFormula>D3*25%</calculatedColumnFormula>
    </tableColumn>
    <tableColumn id="6" xr3:uid="{53B5706E-E2E6-40E9-9305-AF14AE560BBC}" name="TA">
      <calculatedColumnFormula>D3*10%</calculatedColumnFormula>
    </tableColumn>
    <tableColumn id="7" xr3:uid="{44E04E86-89DB-4BB9-A1A6-A5F3232B412D}" name="OTHER ALLOWANCE">
      <calculatedColumnFormula>D3*15%</calculatedColumnFormula>
    </tableColumn>
    <tableColumn id="8" xr3:uid="{7D57E86C-50D3-42F5-9BA6-26A6F51351B1}" name="OVERTIME HOURS"/>
    <tableColumn id="9" xr3:uid="{E8590466-D970-4D9B-9585-9F745E3C4718}" name="OVERTIME AMOUNT">
      <calculatedColumnFormula>H3*500</calculatedColumnFormula>
    </tableColumn>
    <tableColumn id="10" xr3:uid="{80B181C3-6CA5-438D-82FE-81F9CD9F75F8}" name="GROSS SALARY">
      <calculatedColumnFormula>D3+E3+F3+G3</calculatedColumnFormula>
    </tableColumn>
    <tableColumn id="11" xr3:uid="{45DBEF64-D591-47B2-82AD-4D9BBE01FCBD}" name="PF">
      <calculatedColumnFormula>D3*12%</calculatedColumnFormula>
    </tableColumn>
    <tableColumn id="12" xr3:uid="{E4834DD2-FE4C-4466-9E65-CED850D7566F}" name="ESI">
      <calculatedColumnFormula>D3*5%</calculatedColumnFormula>
    </tableColumn>
    <tableColumn id="13" xr3:uid="{2C598498-7053-4012-8F7E-5EBE938C3FB3}" name="IN HAND SALARY">
      <calculatedColumnFormula>J3-K3-L3+I3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867C-6E95-4DAA-B612-4858D877BD34}">
  <dimension ref="A2:M46"/>
  <sheetViews>
    <sheetView tabSelected="1" zoomScale="73" zoomScaleNormal="73" workbookViewId="0">
      <selection activeCell="I19" sqref="I19"/>
    </sheetView>
  </sheetViews>
  <sheetFormatPr defaultRowHeight="14.5" x14ac:dyDescent="0.35"/>
  <cols>
    <col min="1" max="1" width="13.453125" customWidth="1"/>
    <col min="2" max="2" width="16.81640625" customWidth="1"/>
    <col min="3" max="3" width="14.81640625" customWidth="1"/>
    <col min="4" max="4" width="14.54296875" customWidth="1"/>
    <col min="5" max="5" width="6.7265625" customWidth="1"/>
    <col min="6" max="6" width="5.81640625" bestFit="1" customWidth="1"/>
    <col min="7" max="7" width="19.81640625" customWidth="1"/>
    <col min="8" max="8" width="18.453125" customWidth="1"/>
    <col min="9" max="9" width="20.36328125" customWidth="1"/>
    <col min="10" max="10" width="15.36328125" customWidth="1"/>
    <col min="11" max="11" width="5.1796875" customWidth="1"/>
    <col min="12" max="12" width="5.6328125" customWidth="1"/>
    <col min="13" max="13" width="17.08984375" customWidth="1"/>
  </cols>
  <sheetData>
    <row r="2" spans="1:13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35">
      <c r="A3" t="s">
        <v>59</v>
      </c>
      <c r="B3" t="s">
        <v>78</v>
      </c>
      <c r="C3" t="s">
        <v>51</v>
      </c>
      <c r="D3">
        <v>44000</v>
      </c>
      <c r="E3">
        <f t="shared" ref="E3:E42" si="0">D3*25%</f>
        <v>11000</v>
      </c>
      <c r="F3">
        <f t="shared" ref="F3:F42" si="1">D3*10%</f>
        <v>4400</v>
      </c>
      <c r="G3">
        <f t="shared" ref="G3:G42" si="2">D3*15%</f>
        <v>6600</v>
      </c>
      <c r="H3">
        <v>6</v>
      </c>
      <c r="I3">
        <f t="shared" ref="I3:I42" si="3">H3*500</f>
        <v>3000</v>
      </c>
      <c r="J3">
        <f t="shared" ref="J3:J42" si="4">D3+E3+F3+G3</f>
        <v>66000</v>
      </c>
      <c r="K3">
        <f t="shared" ref="K3:K42" si="5">D3*12%</f>
        <v>5280</v>
      </c>
      <c r="L3">
        <f t="shared" ref="L3:L42" si="6">D3*5%</f>
        <v>2200</v>
      </c>
      <c r="M3">
        <f t="shared" ref="M3:M42" si="7">J3-K3-L3+I3</f>
        <v>61520</v>
      </c>
    </row>
    <row r="4" spans="1:13" x14ac:dyDescent="0.35">
      <c r="A4" t="s">
        <v>61</v>
      </c>
      <c r="B4" t="s">
        <v>80</v>
      </c>
      <c r="C4" t="s">
        <v>51</v>
      </c>
      <c r="D4">
        <v>72000</v>
      </c>
      <c r="E4">
        <f t="shared" si="0"/>
        <v>18000</v>
      </c>
      <c r="F4">
        <f t="shared" si="1"/>
        <v>7200</v>
      </c>
      <c r="G4">
        <f t="shared" si="2"/>
        <v>10800</v>
      </c>
      <c r="H4">
        <v>8</v>
      </c>
      <c r="I4">
        <f t="shared" si="3"/>
        <v>4000</v>
      </c>
      <c r="J4">
        <f t="shared" si="4"/>
        <v>108000</v>
      </c>
      <c r="K4">
        <f t="shared" si="5"/>
        <v>8640</v>
      </c>
      <c r="L4">
        <f t="shared" si="6"/>
        <v>3600</v>
      </c>
      <c r="M4">
        <f t="shared" si="7"/>
        <v>99760</v>
      </c>
    </row>
    <row r="5" spans="1:13" x14ac:dyDescent="0.35">
      <c r="A5" t="s">
        <v>14</v>
      </c>
      <c r="B5" t="s">
        <v>33</v>
      </c>
      <c r="C5" t="s">
        <v>51</v>
      </c>
      <c r="D5">
        <v>48000</v>
      </c>
      <c r="E5">
        <f t="shared" si="0"/>
        <v>12000</v>
      </c>
      <c r="F5">
        <f t="shared" si="1"/>
        <v>4800</v>
      </c>
      <c r="G5">
        <f t="shared" si="2"/>
        <v>7200</v>
      </c>
      <c r="H5">
        <v>3</v>
      </c>
      <c r="I5">
        <f t="shared" si="3"/>
        <v>1500</v>
      </c>
      <c r="J5">
        <f t="shared" si="4"/>
        <v>72000</v>
      </c>
      <c r="K5">
        <f t="shared" si="5"/>
        <v>5760</v>
      </c>
      <c r="L5">
        <f t="shared" si="6"/>
        <v>2400</v>
      </c>
      <c r="M5">
        <f t="shared" si="7"/>
        <v>65340</v>
      </c>
    </row>
    <row r="6" spans="1:13" x14ac:dyDescent="0.35">
      <c r="A6" t="s">
        <v>19</v>
      </c>
      <c r="B6" t="s">
        <v>92</v>
      </c>
      <c r="C6" t="s">
        <v>51</v>
      </c>
      <c r="D6">
        <v>45000</v>
      </c>
      <c r="E6">
        <f t="shared" si="0"/>
        <v>11250</v>
      </c>
      <c r="F6">
        <f t="shared" si="1"/>
        <v>4500</v>
      </c>
      <c r="G6">
        <f t="shared" si="2"/>
        <v>6750</v>
      </c>
      <c r="H6">
        <v>3</v>
      </c>
      <c r="I6">
        <f t="shared" si="3"/>
        <v>1500</v>
      </c>
      <c r="J6">
        <f t="shared" si="4"/>
        <v>67500</v>
      </c>
      <c r="K6">
        <f t="shared" si="5"/>
        <v>5400</v>
      </c>
      <c r="L6">
        <f t="shared" si="6"/>
        <v>2250</v>
      </c>
      <c r="M6">
        <f t="shared" si="7"/>
        <v>61350</v>
      </c>
    </row>
    <row r="7" spans="1:13" x14ac:dyDescent="0.35">
      <c r="A7" t="s">
        <v>58</v>
      </c>
      <c r="B7" t="s">
        <v>77</v>
      </c>
      <c r="C7" t="s">
        <v>51</v>
      </c>
      <c r="D7">
        <v>56000</v>
      </c>
      <c r="E7">
        <f t="shared" si="0"/>
        <v>14000</v>
      </c>
      <c r="F7">
        <f t="shared" si="1"/>
        <v>5600</v>
      </c>
      <c r="G7">
        <f t="shared" si="2"/>
        <v>8400</v>
      </c>
      <c r="H7">
        <v>4</v>
      </c>
      <c r="I7">
        <f t="shared" si="3"/>
        <v>2000</v>
      </c>
      <c r="J7">
        <f t="shared" si="4"/>
        <v>84000</v>
      </c>
      <c r="K7">
        <f t="shared" si="5"/>
        <v>6720</v>
      </c>
      <c r="L7">
        <f t="shared" si="6"/>
        <v>2800</v>
      </c>
      <c r="M7">
        <f t="shared" si="7"/>
        <v>76480</v>
      </c>
    </row>
    <row r="8" spans="1:13" x14ac:dyDescent="0.35">
      <c r="A8" t="s">
        <v>18</v>
      </c>
      <c r="B8" t="s">
        <v>37</v>
      </c>
      <c r="C8" t="s">
        <v>51</v>
      </c>
      <c r="D8">
        <v>50000</v>
      </c>
      <c r="E8">
        <f t="shared" si="0"/>
        <v>12500</v>
      </c>
      <c r="F8">
        <f t="shared" si="1"/>
        <v>5000</v>
      </c>
      <c r="G8">
        <f t="shared" si="2"/>
        <v>7500</v>
      </c>
      <c r="H8">
        <v>1</v>
      </c>
      <c r="I8">
        <f t="shared" si="3"/>
        <v>500</v>
      </c>
      <c r="J8">
        <f t="shared" si="4"/>
        <v>75000</v>
      </c>
      <c r="K8">
        <f t="shared" si="5"/>
        <v>6000</v>
      </c>
      <c r="L8">
        <f t="shared" si="6"/>
        <v>2500</v>
      </c>
      <c r="M8">
        <f t="shared" si="7"/>
        <v>67000</v>
      </c>
    </row>
    <row r="9" spans="1:13" x14ac:dyDescent="0.35">
      <c r="A9" t="s">
        <v>30</v>
      </c>
      <c r="B9" t="s">
        <v>48</v>
      </c>
      <c r="C9" t="s">
        <v>51</v>
      </c>
      <c r="D9">
        <v>50000</v>
      </c>
      <c r="E9">
        <f t="shared" si="0"/>
        <v>12500</v>
      </c>
      <c r="F9">
        <f t="shared" si="1"/>
        <v>5000</v>
      </c>
      <c r="G9">
        <f t="shared" si="2"/>
        <v>7500</v>
      </c>
      <c r="H9">
        <v>0</v>
      </c>
      <c r="I9">
        <f t="shared" si="3"/>
        <v>0</v>
      </c>
      <c r="J9">
        <f t="shared" si="4"/>
        <v>75000</v>
      </c>
      <c r="K9">
        <f t="shared" si="5"/>
        <v>6000</v>
      </c>
      <c r="L9">
        <f t="shared" si="6"/>
        <v>2500</v>
      </c>
      <c r="M9">
        <f t="shared" si="7"/>
        <v>66500</v>
      </c>
    </row>
    <row r="10" spans="1:13" x14ac:dyDescent="0.35">
      <c r="A10" t="s">
        <v>13</v>
      </c>
      <c r="B10" t="s">
        <v>91</v>
      </c>
      <c r="C10" t="s">
        <v>51</v>
      </c>
      <c r="D10">
        <v>50000</v>
      </c>
      <c r="E10">
        <f t="shared" si="0"/>
        <v>12500</v>
      </c>
      <c r="F10">
        <f t="shared" si="1"/>
        <v>5000</v>
      </c>
      <c r="G10">
        <f t="shared" si="2"/>
        <v>7500</v>
      </c>
      <c r="H10">
        <v>5</v>
      </c>
      <c r="I10">
        <f t="shared" si="3"/>
        <v>2500</v>
      </c>
      <c r="J10">
        <f t="shared" si="4"/>
        <v>75000</v>
      </c>
      <c r="K10">
        <f t="shared" si="5"/>
        <v>6000</v>
      </c>
      <c r="L10">
        <f t="shared" si="6"/>
        <v>2500</v>
      </c>
      <c r="M10">
        <f t="shared" si="7"/>
        <v>69000</v>
      </c>
    </row>
    <row r="11" spans="1:13" x14ac:dyDescent="0.35">
      <c r="A11" t="s">
        <v>27</v>
      </c>
      <c r="B11" t="s">
        <v>45</v>
      </c>
      <c r="C11" t="s">
        <v>51</v>
      </c>
      <c r="D11">
        <v>56000</v>
      </c>
      <c r="E11">
        <f t="shared" si="0"/>
        <v>14000</v>
      </c>
      <c r="F11">
        <f t="shared" si="1"/>
        <v>5600</v>
      </c>
      <c r="G11">
        <f t="shared" si="2"/>
        <v>8400</v>
      </c>
      <c r="H11">
        <v>6</v>
      </c>
      <c r="I11">
        <f t="shared" si="3"/>
        <v>3000</v>
      </c>
      <c r="J11">
        <f t="shared" si="4"/>
        <v>84000</v>
      </c>
      <c r="K11">
        <f t="shared" si="5"/>
        <v>6720</v>
      </c>
      <c r="L11">
        <f t="shared" si="6"/>
        <v>2800</v>
      </c>
      <c r="M11">
        <f t="shared" si="7"/>
        <v>77480</v>
      </c>
    </row>
    <row r="12" spans="1:13" x14ac:dyDescent="0.35">
      <c r="A12" t="s">
        <v>54</v>
      </c>
      <c r="B12" t="s">
        <v>74</v>
      </c>
      <c r="C12" t="s">
        <v>51</v>
      </c>
      <c r="D12">
        <v>67000</v>
      </c>
      <c r="E12">
        <f t="shared" si="0"/>
        <v>16750</v>
      </c>
      <c r="F12">
        <f t="shared" si="1"/>
        <v>6700</v>
      </c>
      <c r="G12">
        <f t="shared" si="2"/>
        <v>10050</v>
      </c>
      <c r="H12">
        <v>6</v>
      </c>
      <c r="I12">
        <f t="shared" si="3"/>
        <v>3000</v>
      </c>
      <c r="J12">
        <f t="shared" si="4"/>
        <v>100500</v>
      </c>
      <c r="K12">
        <f t="shared" si="5"/>
        <v>8040</v>
      </c>
      <c r="L12">
        <f t="shared" si="6"/>
        <v>3350</v>
      </c>
      <c r="M12">
        <f t="shared" si="7"/>
        <v>92110</v>
      </c>
    </row>
    <row r="13" spans="1:13" x14ac:dyDescent="0.35">
      <c r="A13" t="s">
        <v>32</v>
      </c>
      <c r="B13" t="s">
        <v>50</v>
      </c>
      <c r="C13" t="s">
        <v>51</v>
      </c>
      <c r="D13">
        <v>32000</v>
      </c>
      <c r="E13">
        <f t="shared" si="0"/>
        <v>8000</v>
      </c>
      <c r="F13">
        <f t="shared" si="1"/>
        <v>3200</v>
      </c>
      <c r="G13">
        <f t="shared" si="2"/>
        <v>4800</v>
      </c>
      <c r="H13">
        <v>0</v>
      </c>
      <c r="I13">
        <f t="shared" si="3"/>
        <v>0</v>
      </c>
      <c r="J13">
        <f t="shared" si="4"/>
        <v>48000</v>
      </c>
      <c r="K13">
        <f t="shared" si="5"/>
        <v>3840</v>
      </c>
      <c r="L13">
        <f t="shared" si="6"/>
        <v>1600</v>
      </c>
      <c r="M13">
        <f t="shared" si="7"/>
        <v>42560</v>
      </c>
    </row>
    <row r="14" spans="1:13" x14ac:dyDescent="0.35">
      <c r="A14" t="s">
        <v>56</v>
      </c>
      <c r="B14" t="s">
        <v>93</v>
      </c>
      <c r="C14" t="s">
        <v>51</v>
      </c>
      <c r="D14">
        <v>55000</v>
      </c>
      <c r="E14">
        <f t="shared" si="0"/>
        <v>13750</v>
      </c>
      <c r="F14">
        <f t="shared" si="1"/>
        <v>5500</v>
      </c>
      <c r="G14">
        <f t="shared" si="2"/>
        <v>8250</v>
      </c>
      <c r="H14">
        <v>4</v>
      </c>
      <c r="I14">
        <f t="shared" si="3"/>
        <v>2000</v>
      </c>
      <c r="J14">
        <f t="shared" si="4"/>
        <v>82500</v>
      </c>
      <c r="K14">
        <f t="shared" si="5"/>
        <v>6600</v>
      </c>
      <c r="L14">
        <f t="shared" si="6"/>
        <v>2750</v>
      </c>
      <c r="M14">
        <f t="shared" si="7"/>
        <v>75150</v>
      </c>
    </row>
    <row r="15" spans="1:13" x14ac:dyDescent="0.35">
      <c r="A15" t="s">
        <v>64</v>
      </c>
      <c r="B15" t="s">
        <v>83</v>
      </c>
      <c r="C15" t="s">
        <v>51</v>
      </c>
      <c r="D15">
        <v>20000</v>
      </c>
      <c r="E15">
        <f t="shared" si="0"/>
        <v>5000</v>
      </c>
      <c r="F15">
        <f t="shared" si="1"/>
        <v>2000</v>
      </c>
      <c r="G15">
        <f t="shared" si="2"/>
        <v>3000</v>
      </c>
      <c r="H15">
        <v>0</v>
      </c>
      <c r="I15">
        <f t="shared" si="3"/>
        <v>0</v>
      </c>
      <c r="J15">
        <f t="shared" si="4"/>
        <v>30000</v>
      </c>
      <c r="K15">
        <f t="shared" si="5"/>
        <v>2400</v>
      </c>
      <c r="L15">
        <f t="shared" si="6"/>
        <v>1000</v>
      </c>
      <c r="M15">
        <f>J15-K15-L15+I15</f>
        <v>26600</v>
      </c>
    </row>
    <row r="16" spans="1:13" x14ac:dyDescent="0.35">
      <c r="A16" t="s">
        <v>71</v>
      </c>
      <c r="B16" t="s">
        <v>90</v>
      </c>
      <c r="C16" t="s">
        <v>51</v>
      </c>
      <c r="D16">
        <v>45000</v>
      </c>
      <c r="E16">
        <f t="shared" si="0"/>
        <v>11250</v>
      </c>
      <c r="F16">
        <f t="shared" si="1"/>
        <v>4500</v>
      </c>
      <c r="G16">
        <f t="shared" si="2"/>
        <v>6750</v>
      </c>
      <c r="H16">
        <v>8</v>
      </c>
      <c r="I16">
        <f t="shared" si="3"/>
        <v>4000</v>
      </c>
      <c r="J16">
        <f t="shared" si="4"/>
        <v>67500</v>
      </c>
      <c r="K16">
        <f t="shared" si="5"/>
        <v>5400</v>
      </c>
      <c r="L16">
        <f t="shared" si="6"/>
        <v>2250</v>
      </c>
      <c r="M16">
        <f t="shared" si="7"/>
        <v>63850</v>
      </c>
    </row>
    <row r="17" spans="1:13" x14ac:dyDescent="0.35">
      <c r="A17" t="s">
        <v>53</v>
      </c>
      <c r="B17" t="s">
        <v>73</v>
      </c>
      <c r="C17" t="s">
        <v>51</v>
      </c>
      <c r="D17">
        <v>56000</v>
      </c>
      <c r="E17">
        <f t="shared" si="0"/>
        <v>14000</v>
      </c>
      <c r="F17">
        <f t="shared" si="1"/>
        <v>5600</v>
      </c>
      <c r="G17">
        <f t="shared" si="2"/>
        <v>8400</v>
      </c>
      <c r="H17">
        <v>4</v>
      </c>
      <c r="I17">
        <f t="shared" si="3"/>
        <v>2000</v>
      </c>
      <c r="J17">
        <f t="shared" si="4"/>
        <v>84000</v>
      </c>
      <c r="K17">
        <f t="shared" si="5"/>
        <v>6720</v>
      </c>
      <c r="L17">
        <f t="shared" si="6"/>
        <v>2800</v>
      </c>
      <c r="M17">
        <f t="shared" si="7"/>
        <v>76480</v>
      </c>
    </row>
    <row r="18" spans="1:13" x14ac:dyDescent="0.35">
      <c r="A18" t="s">
        <v>21</v>
      </c>
      <c r="B18" t="s">
        <v>39</v>
      </c>
      <c r="C18" t="s">
        <v>51</v>
      </c>
      <c r="D18">
        <v>39000</v>
      </c>
      <c r="E18">
        <f t="shared" si="0"/>
        <v>9750</v>
      </c>
      <c r="F18">
        <f t="shared" si="1"/>
        <v>3900</v>
      </c>
      <c r="G18">
        <f t="shared" si="2"/>
        <v>5850</v>
      </c>
      <c r="H18">
        <v>0</v>
      </c>
      <c r="I18">
        <f t="shared" si="3"/>
        <v>0</v>
      </c>
      <c r="J18">
        <f t="shared" si="4"/>
        <v>58500</v>
      </c>
      <c r="K18">
        <f t="shared" si="5"/>
        <v>4680</v>
      </c>
      <c r="L18">
        <f t="shared" si="6"/>
        <v>1950</v>
      </c>
      <c r="M18">
        <f t="shared" si="7"/>
        <v>51870</v>
      </c>
    </row>
    <row r="19" spans="1:13" x14ac:dyDescent="0.35">
      <c r="A19" t="s">
        <v>65</v>
      </c>
      <c r="B19" t="s">
        <v>84</v>
      </c>
      <c r="C19" t="s">
        <v>51</v>
      </c>
      <c r="D19">
        <v>37000</v>
      </c>
      <c r="E19">
        <f t="shared" si="0"/>
        <v>9250</v>
      </c>
      <c r="F19">
        <f t="shared" si="1"/>
        <v>3700</v>
      </c>
      <c r="G19">
        <f t="shared" si="2"/>
        <v>5550</v>
      </c>
      <c r="H19">
        <v>6</v>
      </c>
      <c r="I19">
        <f t="shared" si="3"/>
        <v>3000</v>
      </c>
      <c r="J19">
        <f t="shared" si="4"/>
        <v>55500</v>
      </c>
      <c r="K19">
        <f t="shared" si="5"/>
        <v>4440</v>
      </c>
      <c r="L19">
        <f t="shared" si="6"/>
        <v>1850</v>
      </c>
      <c r="M19">
        <f t="shared" si="7"/>
        <v>52210</v>
      </c>
    </row>
    <row r="20" spans="1:13" x14ac:dyDescent="0.35">
      <c r="A20" t="s">
        <v>31</v>
      </c>
      <c r="B20" t="s">
        <v>49</v>
      </c>
      <c r="C20" t="s">
        <v>51</v>
      </c>
      <c r="D20">
        <v>47000</v>
      </c>
      <c r="E20">
        <f t="shared" si="0"/>
        <v>11750</v>
      </c>
      <c r="F20">
        <f t="shared" si="1"/>
        <v>4700</v>
      </c>
      <c r="G20">
        <f t="shared" si="2"/>
        <v>7050</v>
      </c>
      <c r="H20">
        <v>0</v>
      </c>
      <c r="I20">
        <f t="shared" si="3"/>
        <v>0</v>
      </c>
      <c r="J20">
        <f t="shared" si="4"/>
        <v>70500</v>
      </c>
      <c r="K20">
        <f t="shared" si="5"/>
        <v>5640</v>
      </c>
      <c r="L20">
        <f t="shared" si="6"/>
        <v>2350</v>
      </c>
      <c r="M20">
        <f t="shared" si="7"/>
        <v>62510</v>
      </c>
    </row>
    <row r="21" spans="1:13" x14ac:dyDescent="0.35">
      <c r="A21" t="s">
        <v>28</v>
      </c>
      <c r="B21" t="s">
        <v>46</v>
      </c>
      <c r="C21" t="s">
        <v>51</v>
      </c>
      <c r="D21">
        <v>45000</v>
      </c>
      <c r="E21">
        <f t="shared" si="0"/>
        <v>11250</v>
      </c>
      <c r="F21">
        <f t="shared" si="1"/>
        <v>4500</v>
      </c>
      <c r="G21">
        <f t="shared" si="2"/>
        <v>6750</v>
      </c>
      <c r="H21">
        <v>5</v>
      </c>
      <c r="I21">
        <f t="shared" si="3"/>
        <v>2500</v>
      </c>
      <c r="J21">
        <f t="shared" si="4"/>
        <v>67500</v>
      </c>
      <c r="K21">
        <f t="shared" si="5"/>
        <v>5400</v>
      </c>
      <c r="L21">
        <f t="shared" si="6"/>
        <v>2250</v>
      </c>
      <c r="M21">
        <f t="shared" si="7"/>
        <v>62350</v>
      </c>
    </row>
    <row r="22" spans="1:13" x14ac:dyDescent="0.35">
      <c r="A22" t="s">
        <v>68</v>
      </c>
      <c r="B22" t="s">
        <v>87</v>
      </c>
      <c r="C22" t="s">
        <v>51</v>
      </c>
      <c r="D22">
        <v>53000</v>
      </c>
      <c r="E22">
        <f t="shared" si="0"/>
        <v>13250</v>
      </c>
      <c r="F22">
        <f t="shared" si="1"/>
        <v>5300</v>
      </c>
      <c r="G22">
        <f t="shared" si="2"/>
        <v>7950</v>
      </c>
      <c r="H22">
        <v>0</v>
      </c>
      <c r="I22">
        <f t="shared" si="3"/>
        <v>0</v>
      </c>
      <c r="J22">
        <f t="shared" si="4"/>
        <v>79500</v>
      </c>
      <c r="K22">
        <f t="shared" si="5"/>
        <v>6360</v>
      </c>
      <c r="L22">
        <f t="shared" si="6"/>
        <v>2650</v>
      </c>
      <c r="M22">
        <f t="shared" si="7"/>
        <v>70490</v>
      </c>
    </row>
    <row r="23" spans="1:13" x14ac:dyDescent="0.35">
      <c r="A23" t="s">
        <v>70</v>
      </c>
      <c r="B23" t="s">
        <v>89</v>
      </c>
      <c r="C23" t="s">
        <v>51</v>
      </c>
      <c r="D23">
        <v>33000</v>
      </c>
      <c r="E23">
        <f t="shared" si="0"/>
        <v>8250</v>
      </c>
      <c r="F23">
        <f t="shared" si="1"/>
        <v>3300</v>
      </c>
      <c r="G23">
        <f t="shared" si="2"/>
        <v>4950</v>
      </c>
      <c r="H23">
        <v>0</v>
      </c>
      <c r="I23">
        <f t="shared" si="3"/>
        <v>0</v>
      </c>
      <c r="J23">
        <f t="shared" si="4"/>
        <v>49500</v>
      </c>
      <c r="K23">
        <f t="shared" si="5"/>
        <v>3960</v>
      </c>
      <c r="L23">
        <f t="shared" si="6"/>
        <v>1650</v>
      </c>
      <c r="M23">
        <f t="shared" si="7"/>
        <v>43890</v>
      </c>
    </row>
    <row r="24" spans="1:13" x14ac:dyDescent="0.35">
      <c r="A24" t="s">
        <v>52</v>
      </c>
      <c r="B24" t="s">
        <v>72</v>
      </c>
      <c r="C24" t="s">
        <v>51</v>
      </c>
      <c r="D24">
        <v>44000</v>
      </c>
      <c r="E24">
        <f t="shared" si="0"/>
        <v>11000</v>
      </c>
      <c r="F24">
        <f t="shared" si="1"/>
        <v>4400</v>
      </c>
      <c r="G24">
        <f t="shared" si="2"/>
        <v>6600</v>
      </c>
      <c r="H24">
        <v>9</v>
      </c>
      <c r="I24">
        <f t="shared" si="3"/>
        <v>4500</v>
      </c>
      <c r="J24">
        <f t="shared" si="4"/>
        <v>66000</v>
      </c>
      <c r="K24">
        <f t="shared" si="5"/>
        <v>5280</v>
      </c>
      <c r="L24">
        <f t="shared" si="6"/>
        <v>2200</v>
      </c>
      <c r="M24">
        <f t="shared" si="7"/>
        <v>63020</v>
      </c>
    </row>
    <row r="25" spans="1:13" x14ac:dyDescent="0.35">
      <c r="A25" t="s">
        <v>62</v>
      </c>
      <c r="B25" t="s">
        <v>81</v>
      </c>
      <c r="C25" t="s">
        <v>51</v>
      </c>
      <c r="D25">
        <v>90000</v>
      </c>
      <c r="E25">
        <f t="shared" si="0"/>
        <v>22500</v>
      </c>
      <c r="F25">
        <f t="shared" si="1"/>
        <v>9000</v>
      </c>
      <c r="G25">
        <f t="shared" si="2"/>
        <v>13500</v>
      </c>
      <c r="H25">
        <v>3</v>
      </c>
      <c r="I25">
        <f t="shared" si="3"/>
        <v>1500</v>
      </c>
      <c r="J25">
        <f t="shared" si="4"/>
        <v>135000</v>
      </c>
      <c r="K25">
        <f t="shared" si="5"/>
        <v>10800</v>
      </c>
      <c r="L25">
        <f t="shared" si="6"/>
        <v>4500</v>
      </c>
      <c r="M25">
        <f t="shared" si="7"/>
        <v>121200</v>
      </c>
    </row>
    <row r="26" spans="1:13" x14ac:dyDescent="0.35">
      <c r="A26" t="s">
        <v>20</v>
      </c>
      <c r="B26" t="s">
        <v>38</v>
      </c>
      <c r="C26" t="s">
        <v>51</v>
      </c>
      <c r="D26">
        <v>35000</v>
      </c>
      <c r="E26">
        <f t="shared" si="0"/>
        <v>8750</v>
      </c>
      <c r="F26">
        <f t="shared" si="1"/>
        <v>3500</v>
      </c>
      <c r="G26">
        <f t="shared" si="2"/>
        <v>5250</v>
      </c>
      <c r="H26">
        <v>0</v>
      </c>
      <c r="I26">
        <f t="shared" si="3"/>
        <v>0</v>
      </c>
      <c r="J26">
        <f t="shared" si="4"/>
        <v>52500</v>
      </c>
      <c r="K26">
        <f t="shared" si="5"/>
        <v>4200</v>
      </c>
      <c r="L26">
        <f t="shared" si="6"/>
        <v>1750</v>
      </c>
      <c r="M26">
        <f t="shared" si="7"/>
        <v>46550</v>
      </c>
    </row>
    <row r="27" spans="1:13" x14ac:dyDescent="0.35">
      <c r="A27" t="s">
        <v>63</v>
      </c>
      <c r="B27" t="s">
        <v>82</v>
      </c>
      <c r="C27" t="s">
        <v>51</v>
      </c>
      <c r="D27">
        <v>32000</v>
      </c>
      <c r="E27">
        <f t="shared" si="0"/>
        <v>8000</v>
      </c>
      <c r="F27">
        <f t="shared" si="1"/>
        <v>3200</v>
      </c>
      <c r="G27">
        <f t="shared" si="2"/>
        <v>4800</v>
      </c>
      <c r="H27">
        <v>0</v>
      </c>
      <c r="I27">
        <f t="shared" si="3"/>
        <v>0</v>
      </c>
      <c r="J27">
        <f t="shared" si="4"/>
        <v>48000</v>
      </c>
      <c r="K27">
        <f t="shared" si="5"/>
        <v>3840</v>
      </c>
      <c r="L27">
        <f t="shared" si="6"/>
        <v>1600</v>
      </c>
      <c r="M27">
        <f t="shared" si="7"/>
        <v>42560</v>
      </c>
    </row>
    <row r="28" spans="1:13" x14ac:dyDescent="0.35">
      <c r="A28" t="s">
        <v>55</v>
      </c>
      <c r="B28" t="s">
        <v>75</v>
      </c>
      <c r="C28" t="s">
        <v>51</v>
      </c>
      <c r="D28">
        <v>64000</v>
      </c>
      <c r="E28">
        <f t="shared" si="0"/>
        <v>16000</v>
      </c>
      <c r="F28">
        <f t="shared" si="1"/>
        <v>6400</v>
      </c>
      <c r="G28">
        <f t="shared" si="2"/>
        <v>9600</v>
      </c>
      <c r="H28">
        <v>7</v>
      </c>
      <c r="I28">
        <f t="shared" si="3"/>
        <v>3500</v>
      </c>
      <c r="J28">
        <f t="shared" si="4"/>
        <v>96000</v>
      </c>
      <c r="K28">
        <f t="shared" si="5"/>
        <v>7680</v>
      </c>
      <c r="L28">
        <f t="shared" si="6"/>
        <v>3200</v>
      </c>
      <c r="M28">
        <f t="shared" si="7"/>
        <v>88620</v>
      </c>
    </row>
    <row r="29" spans="1:13" x14ac:dyDescent="0.35">
      <c r="A29" t="s">
        <v>60</v>
      </c>
      <c r="B29" t="s">
        <v>79</v>
      </c>
      <c r="C29" t="s">
        <v>51</v>
      </c>
      <c r="D29">
        <v>43000</v>
      </c>
      <c r="E29">
        <f t="shared" si="0"/>
        <v>10750</v>
      </c>
      <c r="F29">
        <f t="shared" si="1"/>
        <v>4300</v>
      </c>
      <c r="G29">
        <f t="shared" si="2"/>
        <v>6450</v>
      </c>
      <c r="H29">
        <v>7</v>
      </c>
      <c r="I29">
        <f t="shared" si="3"/>
        <v>3500</v>
      </c>
      <c r="J29">
        <f t="shared" si="4"/>
        <v>64500</v>
      </c>
      <c r="K29">
        <f t="shared" si="5"/>
        <v>5160</v>
      </c>
      <c r="L29">
        <f t="shared" si="6"/>
        <v>2150</v>
      </c>
      <c r="M29">
        <f t="shared" si="7"/>
        <v>60690</v>
      </c>
    </row>
    <row r="30" spans="1:13" x14ac:dyDescent="0.35">
      <c r="A30" t="s">
        <v>26</v>
      </c>
      <c r="B30" t="s">
        <v>44</v>
      </c>
      <c r="C30" t="s">
        <v>51</v>
      </c>
      <c r="D30">
        <v>60000</v>
      </c>
      <c r="E30">
        <f t="shared" si="0"/>
        <v>15000</v>
      </c>
      <c r="F30">
        <f t="shared" si="1"/>
        <v>6000</v>
      </c>
      <c r="G30">
        <f t="shared" si="2"/>
        <v>9000</v>
      </c>
      <c r="H30">
        <v>6</v>
      </c>
      <c r="I30">
        <f t="shared" si="3"/>
        <v>3000</v>
      </c>
      <c r="J30">
        <f t="shared" si="4"/>
        <v>90000</v>
      </c>
      <c r="K30">
        <f t="shared" si="5"/>
        <v>7200</v>
      </c>
      <c r="L30">
        <f t="shared" si="6"/>
        <v>3000</v>
      </c>
      <c r="M30">
        <f t="shared" si="7"/>
        <v>82800</v>
      </c>
    </row>
    <row r="31" spans="1:13" x14ac:dyDescent="0.35">
      <c r="A31" t="s">
        <v>66</v>
      </c>
      <c r="B31" t="s">
        <v>85</v>
      </c>
      <c r="C31" t="s">
        <v>51</v>
      </c>
      <c r="D31">
        <v>36000</v>
      </c>
      <c r="E31">
        <f t="shared" si="0"/>
        <v>9000</v>
      </c>
      <c r="F31">
        <f t="shared" si="1"/>
        <v>3600</v>
      </c>
      <c r="G31">
        <f t="shared" si="2"/>
        <v>5400</v>
      </c>
      <c r="H31">
        <v>0</v>
      </c>
      <c r="I31">
        <f t="shared" si="3"/>
        <v>0</v>
      </c>
      <c r="J31">
        <f t="shared" si="4"/>
        <v>54000</v>
      </c>
      <c r="K31">
        <f t="shared" si="5"/>
        <v>4320</v>
      </c>
      <c r="L31">
        <f t="shared" si="6"/>
        <v>1800</v>
      </c>
      <c r="M31">
        <f t="shared" si="7"/>
        <v>47880</v>
      </c>
    </row>
    <row r="32" spans="1:13" x14ac:dyDescent="0.35">
      <c r="A32" t="s">
        <v>15</v>
      </c>
      <c r="B32" t="s">
        <v>34</v>
      </c>
      <c r="C32" t="s">
        <v>51</v>
      </c>
      <c r="D32">
        <v>44000</v>
      </c>
      <c r="E32">
        <f t="shared" si="0"/>
        <v>11000</v>
      </c>
      <c r="F32">
        <f t="shared" si="1"/>
        <v>4400</v>
      </c>
      <c r="G32">
        <f t="shared" si="2"/>
        <v>6600</v>
      </c>
      <c r="H32">
        <v>2</v>
      </c>
      <c r="I32">
        <f t="shared" si="3"/>
        <v>1000</v>
      </c>
      <c r="J32">
        <f t="shared" si="4"/>
        <v>66000</v>
      </c>
      <c r="K32">
        <f t="shared" si="5"/>
        <v>5280</v>
      </c>
      <c r="L32">
        <f t="shared" si="6"/>
        <v>2200</v>
      </c>
      <c r="M32">
        <f t="shared" si="7"/>
        <v>59520</v>
      </c>
    </row>
    <row r="33" spans="1:13" x14ac:dyDescent="0.35">
      <c r="A33" t="s">
        <v>25</v>
      </c>
      <c r="B33" t="s">
        <v>43</v>
      </c>
      <c r="C33" t="s">
        <v>51</v>
      </c>
      <c r="D33">
        <v>50000</v>
      </c>
      <c r="E33">
        <f t="shared" si="0"/>
        <v>12500</v>
      </c>
      <c r="F33">
        <f t="shared" si="1"/>
        <v>5000</v>
      </c>
      <c r="G33">
        <f t="shared" si="2"/>
        <v>7500</v>
      </c>
      <c r="H33">
        <v>0</v>
      </c>
      <c r="I33">
        <f t="shared" si="3"/>
        <v>0</v>
      </c>
      <c r="J33">
        <f t="shared" si="4"/>
        <v>75000</v>
      </c>
      <c r="K33">
        <f t="shared" si="5"/>
        <v>6000</v>
      </c>
      <c r="L33">
        <f t="shared" si="6"/>
        <v>2500</v>
      </c>
      <c r="M33">
        <f t="shared" si="7"/>
        <v>66500</v>
      </c>
    </row>
    <row r="34" spans="1:13" x14ac:dyDescent="0.35">
      <c r="A34" t="s">
        <v>16</v>
      </c>
      <c r="B34" t="s">
        <v>35</v>
      </c>
      <c r="C34" t="s">
        <v>51</v>
      </c>
      <c r="D34">
        <v>45000</v>
      </c>
      <c r="E34">
        <f t="shared" si="0"/>
        <v>11250</v>
      </c>
      <c r="F34">
        <f t="shared" si="1"/>
        <v>4500</v>
      </c>
      <c r="G34">
        <f t="shared" si="2"/>
        <v>6750</v>
      </c>
      <c r="H34">
        <v>5</v>
      </c>
      <c r="I34">
        <f t="shared" si="3"/>
        <v>2500</v>
      </c>
      <c r="J34">
        <f t="shared" si="4"/>
        <v>67500</v>
      </c>
      <c r="K34">
        <f t="shared" si="5"/>
        <v>5400</v>
      </c>
      <c r="L34">
        <f t="shared" si="6"/>
        <v>2250</v>
      </c>
      <c r="M34">
        <f t="shared" si="7"/>
        <v>62350</v>
      </c>
    </row>
    <row r="35" spans="1:13" x14ac:dyDescent="0.35">
      <c r="A35" t="s">
        <v>17</v>
      </c>
      <c r="B35" t="s">
        <v>36</v>
      </c>
      <c r="C35" t="s">
        <v>51</v>
      </c>
      <c r="D35">
        <v>49000</v>
      </c>
      <c r="E35">
        <f t="shared" si="0"/>
        <v>12250</v>
      </c>
      <c r="F35">
        <f t="shared" si="1"/>
        <v>4900</v>
      </c>
      <c r="G35">
        <f t="shared" si="2"/>
        <v>7350</v>
      </c>
      <c r="H35">
        <v>4</v>
      </c>
      <c r="I35">
        <f t="shared" si="3"/>
        <v>2000</v>
      </c>
      <c r="J35">
        <f t="shared" si="4"/>
        <v>73500</v>
      </c>
      <c r="K35">
        <f t="shared" si="5"/>
        <v>5880</v>
      </c>
      <c r="L35">
        <f t="shared" si="6"/>
        <v>2450</v>
      </c>
      <c r="M35">
        <f t="shared" si="7"/>
        <v>67170</v>
      </c>
    </row>
    <row r="36" spans="1:13" x14ac:dyDescent="0.35">
      <c r="A36" t="s">
        <v>24</v>
      </c>
      <c r="B36" t="s">
        <v>42</v>
      </c>
      <c r="C36" t="s">
        <v>51</v>
      </c>
      <c r="D36">
        <v>30000</v>
      </c>
      <c r="E36">
        <f t="shared" si="0"/>
        <v>7500</v>
      </c>
      <c r="F36">
        <f t="shared" si="1"/>
        <v>3000</v>
      </c>
      <c r="G36">
        <f t="shared" si="2"/>
        <v>4500</v>
      </c>
      <c r="H36">
        <v>7</v>
      </c>
      <c r="I36">
        <f t="shared" si="3"/>
        <v>3500</v>
      </c>
      <c r="J36">
        <f t="shared" si="4"/>
        <v>45000</v>
      </c>
      <c r="K36">
        <f t="shared" si="5"/>
        <v>3600</v>
      </c>
      <c r="L36">
        <f t="shared" si="6"/>
        <v>1500</v>
      </c>
      <c r="M36">
        <f t="shared" si="7"/>
        <v>43400</v>
      </c>
    </row>
    <row r="37" spans="1:13" x14ac:dyDescent="0.35">
      <c r="A37" t="s">
        <v>22</v>
      </c>
      <c r="B37" t="s">
        <v>40</v>
      </c>
      <c r="C37" t="s">
        <v>51</v>
      </c>
      <c r="D37">
        <v>33000</v>
      </c>
      <c r="E37">
        <f t="shared" si="0"/>
        <v>8250</v>
      </c>
      <c r="F37">
        <f t="shared" si="1"/>
        <v>3300</v>
      </c>
      <c r="G37">
        <f t="shared" si="2"/>
        <v>4950</v>
      </c>
      <c r="H37">
        <v>0</v>
      </c>
      <c r="I37">
        <f t="shared" si="3"/>
        <v>0</v>
      </c>
      <c r="J37">
        <f t="shared" si="4"/>
        <v>49500</v>
      </c>
      <c r="K37">
        <f t="shared" si="5"/>
        <v>3960</v>
      </c>
      <c r="L37">
        <f t="shared" si="6"/>
        <v>1650</v>
      </c>
      <c r="M37">
        <f t="shared" si="7"/>
        <v>43890</v>
      </c>
    </row>
    <row r="38" spans="1:13" x14ac:dyDescent="0.35">
      <c r="A38" t="s">
        <v>23</v>
      </c>
      <c r="B38" t="s">
        <v>41</v>
      </c>
      <c r="C38" t="s">
        <v>51</v>
      </c>
      <c r="D38">
        <v>43000</v>
      </c>
      <c r="E38">
        <f t="shared" si="0"/>
        <v>10750</v>
      </c>
      <c r="F38">
        <f t="shared" si="1"/>
        <v>4300</v>
      </c>
      <c r="G38">
        <f t="shared" si="2"/>
        <v>6450</v>
      </c>
      <c r="H38">
        <v>0</v>
      </c>
      <c r="I38">
        <f t="shared" si="3"/>
        <v>0</v>
      </c>
      <c r="J38">
        <f t="shared" si="4"/>
        <v>64500</v>
      </c>
      <c r="K38">
        <f t="shared" si="5"/>
        <v>5160</v>
      </c>
      <c r="L38">
        <f t="shared" si="6"/>
        <v>2150</v>
      </c>
      <c r="M38">
        <f t="shared" si="7"/>
        <v>57190</v>
      </c>
    </row>
    <row r="39" spans="1:13" x14ac:dyDescent="0.35">
      <c r="A39" t="s">
        <v>29</v>
      </c>
      <c r="B39" t="s">
        <v>47</v>
      </c>
      <c r="C39" t="s">
        <v>51</v>
      </c>
      <c r="D39">
        <v>60000</v>
      </c>
      <c r="E39">
        <f t="shared" si="0"/>
        <v>15000</v>
      </c>
      <c r="F39">
        <f t="shared" si="1"/>
        <v>6000</v>
      </c>
      <c r="G39">
        <f t="shared" si="2"/>
        <v>9000</v>
      </c>
      <c r="H39">
        <v>4</v>
      </c>
      <c r="I39">
        <f t="shared" si="3"/>
        <v>2000</v>
      </c>
      <c r="J39">
        <f t="shared" si="4"/>
        <v>90000</v>
      </c>
      <c r="K39">
        <f t="shared" si="5"/>
        <v>7200</v>
      </c>
      <c r="L39">
        <f t="shared" si="6"/>
        <v>3000</v>
      </c>
      <c r="M39">
        <f t="shared" si="7"/>
        <v>81800</v>
      </c>
    </row>
    <row r="40" spans="1:13" x14ac:dyDescent="0.35">
      <c r="A40" t="s">
        <v>67</v>
      </c>
      <c r="B40" t="s">
        <v>86</v>
      </c>
      <c r="C40" t="s">
        <v>51</v>
      </c>
      <c r="D40">
        <v>54000</v>
      </c>
      <c r="E40">
        <f t="shared" si="0"/>
        <v>13500</v>
      </c>
      <c r="F40">
        <f t="shared" si="1"/>
        <v>5400</v>
      </c>
      <c r="G40">
        <f t="shared" si="2"/>
        <v>8100</v>
      </c>
      <c r="H40">
        <v>0</v>
      </c>
      <c r="I40">
        <f t="shared" si="3"/>
        <v>0</v>
      </c>
      <c r="J40">
        <f t="shared" si="4"/>
        <v>81000</v>
      </c>
      <c r="K40">
        <f t="shared" si="5"/>
        <v>6480</v>
      </c>
      <c r="L40">
        <f t="shared" si="6"/>
        <v>2700</v>
      </c>
      <c r="M40">
        <f t="shared" si="7"/>
        <v>71820</v>
      </c>
    </row>
    <row r="41" spans="1:13" x14ac:dyDescent="0.35">
      <c r="A41" t="s">
        <v>57</v>
      </c>
      <c r="B41" t="s">
        <v>76</v>
      </c>
      <c r="C41" t="s">
        <v>51</v>
      </c>
      <c r="D41">
        <v>32000</v>
      </c>
      <c r="E41">
        <f t="shared" si="0"/>
        <v>8000</v>
      </c>
      <c r="F41">
        <f t="shared" si="1"/>
        <v>3200</v>
      </c>
      <c r="G41">
        <f t="shared" si="2"/>
        <v>4800</v>
      </c>
      <c r="H41">
        <v>6</v>
      </c>
      <c r="I41">
        <f t="shared" si="3"/>
        <v>3000</v>
      </c>
      <c r="J41">
        <f t="shared" si="4"/>
        <v>48000</v>
      </c>
      <c r="K41">
        <f t="shared" si="5"/>
        <v>3840</v>
      </c>
      <c r="L41">
        <f t="shared" si="6"/>
        <v>1600</v>
      </c>
      <c r="M41">
        <f t="shared" si="7"/>
        <v>45560</v>
      </c>
    </row>
    <row r="42" spans="1:13" x14ac:dyDescent="0.35">
      <c r="A42" t="s">
        <v>69</v>
      </c>
      <c r="B42" t="s">
        <v>88</v>
      </c>
      <c r="C42" t="s">
        <v>51</v>
      </c>
      <c r="D42">
        <v>65000</v>
      </c>
      <c r="E42">
        <f t="shared" si="0"/>
        <v>16250</v>
      </c>
      <c r="F42">
        <f t="shared" si="1"/>
        <v>6500</v>
      </c>
      <c r="G42">
        <f t="shared" si="2"/>
        <v>9750</v>
      </c>
      <c r="H42">
        <v>0</v>
      </c>
      <c r="I42">
        <f t="shared" si="3"/>
        <v>0</v>
      </c>
      <c r="J42">
        <f t="shared" si="4"/>
        <v>97500</v>
      </c>
      <c r="K42">
        <f t="shared" si="5"/>
        <v>7800</v>
      </c>
      <c r="L42">
        <f t="shared" si="6"/>
        <v>3250</v>
      </c>
      <c r="M42">
        <f t="shared" si="7"/>
        <v>86450</v>
      </c>
    </row>
    <row r="45" spans="1:13" x14ac:dyDescent="0.35">
      <c r="C45" t="s">
        <v>94</v>
      </c>
      <c r="D45" t="s">
        <v>95</v>
      </c>
      <c r="E45" t="s">
        <v>96</v>
      </c>
      <c r="F45" t="s">
        <v>12</v>
      </c>
    </row>
    <row r="46" spans="1:13" x14ac:dyDescent="0.35">
      <c r="C46" t="s">
        <v>13</v>
      </c>
      <c r="D46" t="str">
        <f>VLOOKUP(C46,A3:M42,2,0)</f>
        <v>dholu</v>
      </c>
      <c r="E46">
        <f>VLOOKUP(C46,A3:M40,7,0)</f>
        <v>7500</v>
      </c>
      <c r="F46">
        <f>VLOOKUP(C46,A3:M42,13,0)</f>
        <v>69000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BIJWASAN2</dc:creator>
  <cp:lastModifiedBy>BIJWASAN2</cp:lastModifiedBy>
  <cp:lastPrinted>2025-06-09T12:28:23Z</cp:lastPrinted>
  <dcterms:created xsi:type="dcterms:W3CDTF">2025-06-09T11:59:58Z</dcterms:created>
  <dcterms:modified xsi:type="dcterms:W3CDTF">2025-06-27T10:41:12Z</dcterms:modified>
</cp:coreProperties>
</file>