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ownloads\"/>
    </mc:Choice>
  </mc:AlternateContent>
  <bookViews>
    <workbookView minimized="1" xWindow="0" yWindow="0" windowWidth="14325" windowHeight="8055" activeTab="5"/>
  </bookViews>
  <sheets>
    <sheet name="Sheet2" sheetId="2" r:id="rId1"/>
    <sheet name="Sheet6" sheetId="6" r:id="rId2"/>
    <sheet name="Sheet11" sheetId="11" r:id="rId3"/>
    <sheet name="Sheet1" sheetId="1" r:id="rId4"/>
    <sheet name="Sheet12" sheetId="12" r:id="rId5"/>
    <sheet name="DASHBOARD" sheetId="9" r:id="rId6"/>
  </sheets>
  <definedNames>
    <definedName name="Slicer_Account_Type">#N/A</definedName>
  </definedNames>
  <calcPr calcId="162913"/>
  <pivotCaches>
    <pivotCache cacheId="26"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5" i="1" l="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R35" i="1" l="1"/>
  <c r="R10" i="1"/>
  <c r="R27" i="1"/>
  <c r="R5" i="1"/>
  <c r="R13" i="1"/>
  <c r="R16" i="1"/>
  <c r="R25" i="1"/>
  <c r="R6" i="1"/>
  <c r="R42" i="1"/>
  <c r="R44" i="1"/>
  <c r="R39" i="1"/>
  <c r="R7" i="1"/>
  <c r="R50" i="1"/>
  <c r="R31" i="1"/>
  <c r="R53" i="1"/>
  <c r="R40" i="1"/>
  <c r="R55" i="1"/>
  <c r="R34" i="1"/>
  <c r="R60" i="1"/>
  <c r="R61" i="1"/>
  <c r="R56" i="1"/>
  <c r="R21" i="1"/>
  <c r="R22" i="1"/>
  <c r="R32" i="1"/>
  <c r="R17" i="1"/>
  <c r="R23" i="1"/>
  <c r="R49" i="1"/>
  <c r="R48" i="1"/>
  <c r="R33" i="1"/>
  <c r="R37" i="1"/>
  <c r="R19" i="1"/>
  <c r="R41" i="1"/>
  <c r="R59" i="1"/>
  <c r="R26" i="1"/>
  <c r="R11" i="1"/>
  <c r="R36" i="1"/>
  <c r="R29" i="1"/>
  <c r="R47" i="1"/>
  <c r="R28" i="1"/>
  <c r="R57" i="1"/>
  <c r="R12" i="1"/>
  <c r="R62" i="1"/>
  <c r="R24" i="1"/>
  <c r="R51" i="1"/>
  <c r="R18" i="1"/>
  <c r="R54" i="1"/>
  <c r="R46" i="1"/>
  <c r="R9" i="1"/>
  <c r="R64" i="1"/>
  <c r="R20" i="1"/>
  <c r="R8" i="1"/>
  <c r="R43" i="1"/>
  <c r="R52" i="1"/>
  <c r="R38" i="1"/>
  <c r="R58" i="1"/>
  <c r="R15" i="1"/>
  <c r="R14" i="1"/>
  <c r="R30" i="1"/>
  <c r="R63" i="1"/>
  <c r="R45" i="1"/>
</calcChain>
</file>

<file path=xl/sharedStrings.xml><?xml version="1.0" encoding="utf-8"?>
<sst xmlns="http://schemas.openxmlformats.org/spreadsheetml/2006/main" count="776" uniqueCount="280">
  <si>
    <t xml:space="preserve">JPMC Excel Skills Virtual Experience Hypothetical Account Dataset </t>
  </si>
  <si>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</si>
  <si>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</si>
  <si>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</si>
  <si>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</si>
  <si>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</si>
  <si>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</si>
  <si>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</si>
  <si>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</si>
  <si>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</si>
  <si>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</si>
  <si>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</si>
  <si>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</si>
  <si>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</si>
  <si>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</si>
  <si>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</si>
  <si>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</si>
  <si>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</si>
  <si>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</si>
  <si>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</si>
  <si>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</si>
  <si>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</si>
  <si>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</si>
  <si>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</si>
  <si>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</si>
  <si>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</si>
  <si>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</si>
  <si>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</si>
  <si>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</si>
  <si>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</si>
  <si>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</si>
  <si>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</si>
  <si>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</si>
  <si>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</si>
  <si>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</si>
  <si>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</si>
  <si>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</si>
  <si>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</si>
  <si>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</si>
  <si>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</si>
  <si>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</si>
  <si>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</si>
  <si>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</si>
  <si>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</si>
  <si>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</si>
  <si>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</si>
  <si>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</si>
  <si>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</si>
  <si>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</si>
  <si>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</si>
  <si>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</si>
  <si>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</si>
  <si>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</si>
  <si>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</si>
  <si>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</si>
  <si>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</si>
  <si>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</si>
  <si>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</si>
  <si>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</si>
  <si>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</si>
  <si>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</si>
  <si>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</si>
  <si>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</si>
  <si>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</si>
  <si>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</si>
  <si>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</si>
  <si>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</si>
  <si>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</si>
  <si>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</si>
  <si>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</si>
  <si>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</si>
  <si>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</si>
  <si>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</si>
  <si>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</si>
  <si>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</si>
  <si>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</si>
  <si>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</si>
  <si>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</si>
  <si>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</si>
  <si>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</si>
  <si>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</si>
  <si>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</si>
  <si>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</si>
  <si>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</si>
  <si>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</si>
  <si>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</si>
  <si>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</si>
  <si>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</si>
  <si>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</si>
  <si>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</si>
  <si>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</si>
  <si>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</si>
  <si>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</si>
  <si>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</si>
  <si>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</si>
  <si>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</si>
  <si>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</si>
  <si>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</si>
  <si>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</si>
  <si>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</si>
  <si>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</si>
  <si>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</si>
  <si>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</si>
  <si>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</si>
  <si>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</si>
  <si>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</si>
  <si>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</si>
  <si>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</si>
  <si>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</si>
  <si>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</si>
  <si>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</si>
  <si>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</si>
  <si>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</si>
  <si>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</si>
  <si>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</si>
  <si>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</si>
  <si>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</si>
  <si>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</si>
  <si>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</si>
  <si>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</si>
  <si>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</si>
  <si>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</si>
  <si>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</si>
  <si>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</si>
  <si>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</si>
  <si>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</si>
  <si>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</si>
  <si>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</si>
  <si>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</si>
  <si>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</si>
  <si>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</si>
  <si>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</si>
  <si>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</si>
  <si>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</si>
  <si>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</si>
  <si>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</si>
  <si>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</si>
  <si>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</si>
  <si>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</si>
  <si>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</si>
  <si>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</si>
  <si>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</si>
  <si>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</si>
  <si>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</si>
  <si>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</si>
  <si>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</si>
  <si>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</si>
  <si>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</si>
  <si>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</si>
  <si>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</si>
  <si>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</si>
  <si>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</si>
  <si>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</si>
  <si>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</si>
  <si>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</si>
  <si>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</si>
  <si>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</si>
  <si>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</si>
  <si>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</si>
  <si>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</si>
  <si>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</si>
  <si>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</si>
  <si>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</si>
  <si>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</si>
  <si>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</si>
  <si>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</si>
  <si>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</si>
  <si>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</si>
  <si>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</si>
  <si>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</si>
  <si>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</si>
  <si>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</si>
  <si>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</si>
  <si>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</si>
  <si>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</si>
  <si>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</si>
  <si>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</si>
  <si>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</si>
  <si>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</si>
  <si>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</si>
  <si>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</si>
  <si>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</si>
  <si>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</si>
  <si>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</si>
  <si>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</si>
  <si>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</si>
  <si>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</si>
  <si>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</si>
  <si>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</si>
  <si>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</si>
  <si>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</si>
  <si>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</si>
  <si>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</si>
  <si>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</si>
  <si>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</si>
  <si>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</si>
  <si>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</si>
  <si>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</si>
  <si>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</si>
  <si>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</si>
  <si>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</si>
  <si>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</si>
  <si>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</si>
  <si>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</si>
  <si>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</si>
  <si>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</si>
  <si>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</si>
  <si>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</si>
  <si>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</si>
  <si>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</si>
  <si>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</si>
  <si>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</si>
  <si>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</si>
  <si>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</si>
  <si>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</si>
  <si>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</si>
  <si>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</si>
  <si>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</si>
  <si>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</si>
  <si>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</si>
  <si>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</si>
  <si>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</si>
  <si>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</si>
  <si>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</si>
  <si>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</si>
  <si>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</si>
  <si>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</si>
  <si>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</si>
  <si>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</si>
  <si>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</si>
  <si>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</si>
  <si>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</si>
  <si>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</si>
  <si>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</si>
  <si>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</si>
  <si>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</si>
  <si>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</si>
  <si>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</si>
  <si>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</si>
  <si>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</si>
  <si>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</si>
  <si>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</si>
  <si>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</si>
  <si>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</si>
  <si>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</si>
  <si>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</si>
  <si>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</si>
  <si>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</si>
  <si>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</si>
  <si>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</si>
  <si>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</si>
  <si>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</si>
  <si>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</si>
  <si>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</si>
  <si>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</si>
  <si>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</si>
  <si>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</si>
  <si>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</si>
  <si>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</si>
  <si>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</si>
  <si>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</si>
  <si>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</si>
  <si>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</si>
  <si>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2017</t>
  </si>
  <si>
    <t>2018</t>
  </si>
  <si>
    <t>2019</t>
  </si>
  <si>
    <t>2020</t>
  </si>
  <si>
    <t>2021</t>
  </si>
  <si>
    <t>Grand Total</t>
  </si>
  <si>
    <t>Row Labels</t>
  </si>
  <si>
    <t>Sum of 2018</t>
  </si>
  <si>
    <t>Sum of 5 YR CAGR</t>
  </si>
  <si>
    <t>Sum of 2017</t>
  </si>
  <si>
    <t>Sum of 2019</t>
  </si>
  <si>
    <t>Sum of 2020</t>
  </si>
  <si>
    <t>Sum of 2021</t>
  </si>
  <si>
    <t>Sales Volume total</t>
  </si>
  <si>
    <t>(Multiple Items)</t>
  </si>
  <si>
    <t>Account</t>
  </si>
  <si>
    <t xml:space="preserve"> Top 10 CAGR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</si>
</sst>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
      <sz val="11"/>
      <color theme="1"/>
      <name val="Calibri"/>
      <family val="2"/>
      <scheme val="minor"/>
    </font>
    <font>
      <b/>
      <sz val="11"/>
      <color theme="1"/>
      <name val="Calibri"/>
      <scheme val="minor"/>
    </font>
    <font>
      <sz val="11"/>
      <color theme="5"/>
      <name val="Calibri"/>
      <family val="2"/>
      <scheme val="minor"/>
    </font>
  </fonts>
  <fills count="7">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
      <patternFill patternType="solid">
        <fgColor rgb="FFFFFFCC"/>
      </patternFill>
    </fill>
    <fill>
      <patternFill patternType="solid">
        <fgColor theme="0" tint="-4.9989318521683403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4" fillId="5" borderId="1" applyNumberFormat="0" applyFont="0" applyAlignment="0" applyProtection="0"/>
  </cellStyleXfs>
  <cellXfs count="20">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1" fillId="3" borderId="0" xfId="0" applyFont="1" applyFill="1" applyAlignment="1"/>
    <xf numFmtId="0" fontId="0" fillId="3" borderId="0" xfId="0" applyFill="1" applyAlignment="1"/>
    <xf numFmtId="0" fontId="1" fillId="2" borderId="0" xfId="0" applyFont="1" applyFill="1" applyAlignment="1"/>
    <xf numFmtId="0" fontId="0" fillId="2" borderId="0" xfId="0" applyFill="1" applyAlignment="1"/>
    <xf numFmtId="0" fontId="0" fillId="3" borderId="0" xfId="0" applyFill="1" applyAlignment="1"/>
    <xf numFmtId="0" fontId="1" fillId="4" borderId="0" xfId="0" applyFont="1" applyFill="1" applyAlignment="1"/>
    <xf numFmtId="0" fontId="0" fillId="0" borderId="0" xfId="0" applyAlignment="1"/>
    <xf numFmtId="0" fontId="0" fillId="0" borderId="0" xfId="0" pivotButton="1"/>
    <xf numFmtId="0" fontId="0" fillId="0" borderId="0" xfId="0" applyAlignment="1">
      <alignment horizontal="left"/>
    </xf>
    <xf numFmtId="0" fontId="0" fillId="0" borderId="0" xfId="0" applyNumberFormat="1"/>
    <xf numFmtId="0" fontId="5" fillId="0" borderId="0" xfId="0" applyFont="1"/>
    <xf numFmtId="0" fontId="1" fillId="5" borderId="1" xfId="1" applyFont="1" applyAlignment="1"/>
    <xf numFmtId="0" fontId="0" fillId="5" borderId="1" xfId="1" applyFont="1" applyAlignment="1"/>
    <xf numFmtId="0" fontId="0" fillId="6" borderId="0" xfId="0" applyFill="1" applyAlignment="1">
      <alignment horizontal="center"/>
    </xf>
    <xf numFmtId="0" fontId="6" fillId="0" borderId="0" xfId="0" applyFont="1"/>
  </cellXfs>
  <cellStyles count="2">
    <cellStyle name="Normal" xfId="0" builtinId="0"/>
    <cellStyle name="Note" xfId="1" builtinId="10"/>
  </cellStyles>
  <dxfs count="6">
    <dxf>
      <numFmt numFmtId="13" formatCode="0%"/>
    </dxf>
    <dxf>
      <numFmt numFmtId="13" formatCode="0%"/>
    </dxf>
    <dxf>
      <numFmt numFmtId="13" formatCode="0%"/>
    </dxf>
    <dxf>
      <numFmt numFmtId="13" formatCode="0%"/>
    </dxf>
    <dxf>
      <numFmt numFmtId="0" formatCode="General"/>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4.xlsx]Sheet2!PivotTable1</c:name>
    <c:fmtId val="2"/>
  </c:pivotSource>
  <c:chart>
    <c:title>
      <c:tx>
        <c:rich>
          <a:bodyPr rot="0" spcFirstLastPara="1" vertOverflow="ellipsis" vert="horz" wrap="square" anchor="ctr" anchorCtr="1"/>
          <a:lstStyle/>
          <a:p>
            <a:pPr>
              <a:defRPr sz="2000" b="1" i="0" u="sng" strike="noStrike" kern="1200" spc="0" baseline="0">
                <a:solidFill>
                  <a:schemeClr val="accent2"/>
                </a:solidFill>
                <a:latin typeface="+mn-lt"/>
                <a:ea typeface="+mn-ea"/>
                <a:cs typeface="+mn-cs"/>
              </a:defRPr>
            </a:pPr>
            <a:r>
              <a:rPr lang="en-IN" sz="2000" b="1" i="0" u="sng">
                <a:solidFill>
                  <a:schemeClr val="accent2"/>
                </a:solidFill>
              </a:rPr>
              <a:t>Unit</a:t>
            </a:r>
            <a:r>
              <a:rPr lang="en-IN" sz="2000" b="1" i="0" u="sng" baseline="0">
                <a:solidFill>
                  <a:schemeClr val="accent2"/>
                </a:solidFill>
              </a:rPr>
              <a:t> Sales Per Year</a:t>
            </a:r>
            <a:endParaRPr lang="en-IN" sz="2000" b="1" i="0" u="sng">
              <a:solidFill>
                <a:schemeClr val="accent2"/>
              </a:solidFill>
            </a:endParaRPr>
          </a:p>
        </c:rich>
      </c:tx>
      <c:layout>
        <c:manualLayout>
          <c:xMode val="edge"/>
          <c:yMode val="edge"/>
          <c:x val="0.39693294910928689"/>
          <c:y val="6.00590227424459E-2"/>
        </c:manualLayout>
      </c:layout>
      <c:overlay val="0"/>
      <c:spPr>
        <a:noFill/>
        <a:ln>
          <a:noFill/>
        </a:ln>
        <a:effectLst/>
      </c:spPr>
      <c:txPr>
        <a:bodyPr rot="0" spcFirstLastPara="1" vertOverflow="ellipsis" vert="horz" wrap="square" anchor="ctr" anchorCtr="1"/>
        <a:lstStyle/>
        <a:p>
          <a:pPr>
            <a:defRPr sz="2000" b="1" i="0" u="sng"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Sheet2!$A$3</c:f>
              <c:strCache>
                <c:ptCount val="1"/>
                <c:pt idx="0">
                  <c:v>Sum of 2018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c:f>
              <c:strCache>
                <c:ptCount val="1"/>
                <c:pt idx="0">
                  <c:v>Total</c:v>
                </c:pt>
              </c:strCache>
            </c:strRef>
          </c:cat>
          <c:val>
            <c:numRef>
              <c:f>Sheet2!$A$4</c:f>
              <c:numCache>
                <c:formatCode>General</c:formatCode>
                <c:ptCount val="1"/>
                <c:pt idx="0">
                  <c:v>242995</c:v>
                </c:pt>
              </c:numCache>
            </c:numRef>
          </c:val>
          <c:extLst>
            <c:ext xmlns:c16="http://schemas.microsoft.com/office/drawing/2014/chart" uri="{C3380CC4-5D6E-409C-BE32-E72D297353CC}">
              <c16:uniqueId val="{00000000-F3B8-4FFC-AE66-1722368251E8}"/>
            </c:ext>
          </c:extLst>
        </c:ser>
        <c:ser>
          <c:idx val="1"/>
          <c:order val="1"/>
          <c:tx>
            <c:strRef>
              <c:f>Sheet2!$B$3</c:f>
              <c:strCache>
                <c:ptCount val="1"/>
                <c:pt idx="0">
                  <c:v>Sum of 2017</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c:f>
              <c:strCache>
                <c:ptCount val="1"/>
                <c:pt idx="0">
                  <c:v>Total</c:v>
                </c:pt>
              </c:strCache>
            </c:strRef>
          </c:cat>
          <c:val>
            <c:numRef>
              <c:f>Sheet2!$B$4</c:f>
              <c:numCache>
                <c:formatCode>General</c:formatCode>
                <c:ptCount val="1"/>
                <c:pt idx="0">
                  <c:v>189976</c:v>
                </c:pt>
              </c:numCache>
            </c:numRef>
          </c:val>
          <c:extLst>
            <c:ext xmlns:c16="http://schemas.microsoft.com/office/drawing/2014/chart" uri="{C3380CC4-5D6E-409C-BE32-E72D297353CC}">
              <c16:uniqueId val="{00000001-F3B8-4FFC-AE66-1722368251E8}"/>
            </c:ext>
          </c:extLst>
        </c:ser>
        <c:ser>
          <c:idx val="2"/>
          <c:order val="2"/>
          <c:tx>
            <c:strRef>
              <c:f>Sheet2!$C$3</c:f>
              <c:strCache>
                <c:ptCount val="1"/>
                <c:pt idx="0">
                  <c:v>Sum of 2019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c:f>
              <c:strCache>
                <c:ptCount val="1"/>
                <c:pt idx="0">
                  <c:v>Total</c:v>
                </c:pt>
              </c:strCache>
            </c:strRef>
          </c:cat>
          <c:val>
            <c:numRef>
              <c:f>Sheet2!$C$4</c:f>
              <c:numCache>
                <c:formatCode>General</c:formatCode>
                <c:ptCount val="1"/>
                <c:pt idx="0">
                  <c:v>288449</c:v>
                </c:pt>
              </c:numCache>
            </c:numRef>
          </c:val>
          <c:extLst>
            <c:ext xmlns:c16="http://schemas.microsoft.com/office/drawing/2014/chart" uri="{C3380CC4-5D6E-409C-BE32-E72D297353CC}">
              <c16:uniqueId val="{00000002-F3B8-4FFC-AE66-1722368251E8}"/>
            </c:ext>
          </c:extLst>
        </c:ser>
        <c:ser>
          <c:idx val="3"/>
          <c:order val="3"/>
          <c:tx>
            <c:strRef>
              <c:f>Sheet2!$D$3</c:f>
              <c:strCache>
                <c:ptCount val="1"/>
                <c:pt idx="0">
                  <c:v>Sum of 2020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c:f>
              <c:strCache>
                <c:ptCount val="1"/>
                <c:pt idx="0">
                  <c:v>Total</c:v>
                </c:pt>
              </c:strCache>
            </c:strRef>
          </c:cat>
          <c:val>
            <c:numRef>
              <c:f>Sheet2!$D$4</c:f>
              <c:numCache>
                <c:formatCode>General</c:formatCode>
                <c:ptCount val="1"/>
                <c:pt idx="0">
                  <c:v>350234</c:v>
                </c:pt>
              </c:numCache>
            </c:numRef>
          </c:val>
          <c:extLst>
            <c:ext xmlns:c16="http://schemas.microsoft.com/office/drawing/2014/chart" uri="{C3380CC4-5D6E-409C-BE32-E72D297353CC}">
              <c16:uniqueId val="{00000003-F3B8-4FFC-AE66-1722368251E8}"/>
            </c:ext>
          </c:extLst>
        </c:ser>
        <c:ser>
          <c:idx val="4"/>
          <c:order val="4"/>
          <c:tx>
            <c:strRef>
              <c:f>Sheet2!$E$3</c:f>
              <c:strCache>
                <c:ptCount val="1"/>
                <c:pt idx="0">
                  <c:v>Sum of 2021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c:f>
              <c:strCache>
                <c:ptCount val="1"/>
                <c:pt idx="0">
                  <c:v>Total</c:v>
                </c:pt>
              </c:strCache>
            </c:strRef>
          </c:cat>
          <c:val>
            <c:numRef>
              <c:f>Sheet2!$E$4</c:f>
              <c:numCache>
                <c:formatCode>General</c:formatCode>
                <c:ptCount val="1"/>
                <c:pt idx="0">
                  <c:v>409194</c:v>
                </c:pt>
              </c:numCache>
            </c:numRef>
          </c:val>
          <c:extLst>
            <c:ext xmlns:c16="http://schemas.microsoft.com/office/drawing/2014/chart" uri="{C3380CC4-5D6E-409C-BE32-E72D297353CC}">
              <c16:uniqueId val="{00000004-F3B8-4FFC-AE66-1722368251E8}"/>
            </c:ext>
          </c:extLst>
        </c:ser>
        <c:dLbls>
          <c:dLblPos val="outEnd"/>
          <c:showLegendKey val="0"/>
          <c:showVal val="1"/>
          <c:showCatName val="0"/>
          <c:showSerName val="0"/>
          <c:showPercent val="0"/>
          <c:showBubbleSize val="0"/>
        </c:dLbls>
        <c:gapWidth val="150"/>
        <c:axId val="1708356640"/>
        <c:axId val="1708349568"/>
      </c:barChart>
      <c:catAx>
        <c:axId val="1708356640"/>
        <c:scaling>
          <c:orientation val="minMax"/>
        </c:scaling>
        <c:delete val="1"/>
        <c:axPos val="l"/>
        <c:numFmt formatCode="General" sourceLinked="1"/>
        <c:majorTickMark val="out"/>
        <c:minorTickMark val="none"/>
        <c:tickLblPos val="nextTo"/>
        <c:crossAx val="1708349568"/>
        <c:crosses val="autoZero"/>
        <c:auto val="1"/>
        <c:lblAlgn val="ctr"/>
        <c:lblOffset val="100"/>
        <c:noMultiLvlLbl val="0"/>
      </c:catAx>
      <c:valAx>
        <c:axId val="1708349568"/>
        <c:scaling>
          <c:orientation val="minMax"/>
        </c:scaling>
        <c:delete val="1"/>
        <c:axPos val="b"/>
        <c:numFmt formatCode="General" sourceLinked="1"/>
        <c:majorTickMark val="out"/>
        <c:minorTickMark val="none"/>
        <c:tickLblPos val="nextTo"/>
        <c:crossAx val="1708356640"/>
        <c:crosses val="autoZero"/>
        <c:crossBetween val="between"/>
      </c:valAx>
      <c:spPr>
        <a:noFill/>
        <a:ln>
          <a:noFill/>
        </a:ln>
        <a:effectLst/>
      </c:spPr>
    </c:plotArea>
    <c:legend>
      <c:legendPos val="r"/>
      <c:layout>
        <c:manualLayout>
          <c:xMode val="edge"/>
          <c:yMode val="edge"/>
          <c:x val="0.85322251872628008"/>
          <c:y val="0.35792751342692336"/>
          <c:w val="0.12127029238924841"/>
          <c:h val="0.5115595627801837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4.xlsx]Sheet6!PivotTable5</c:name>
    <c:fmtId val="0"/>
  </c:pivotSource>
  <c:chart>
    <c:title>
      <c:tx>
        <c:rich>
          <a:bodyPr rot="0" spcFirstLastPara="1" vertOverflow="ellipsis" vert="horz" wrap="square" anchor="ctr" anchorCtr="1"/>
          <a:lstStyle/>
          <a:p>
            <a:pPr>
              <a:defRPr sz="1400" b="1" i="0" u="sng" strike="noStrike" kern="1200" spc="0" baseline="0">
                <a:solidFill>
                  <a:schemeClr val="accent2"/>
                </a:solidFill>
                <a:latin typeface="+mn-lt"/>
                <a:ea typeface="+mn-ea"/>
                <a:cs typeface="+mn-cs"/>
              </a:defRPr>
            </a:pPr>
            <a:r>
              <a:rPr lang="en-IN" b="1" u="sng">
                <a:solidFill>
                  <a:schemeClr val="accent2"/>
                </a:solidFill>
              </a:rPr>
              <a:t>ACCOUNT</a:t>
            </a:r>
            <a:r>
              <a:rPr lang="en-IN" b="1" u="sng" baseline="0">
                <a:solidFill>
                  <a:schemeClr val="accent2"/>
                </a:solidFill>
              </a:rPr>
              <a:t> BY </a:t>
            </a:r>
            <a:r>
              <a:rPr lang="en-IN" b="1" u="sng">
                <a:solidFill>
                  <a:schemeClr val="accent2"/>
                </a:solidFill>
              </a:rPr>
              <a:t>TOP</a:t>
            </a:r>
            <a:r>
              <a:rPr lang="en-IN" b="1" u="sng" baseline="0">
                <a:solidFill>
                  <a:schemeClr val="accent2"/>
                </a:solidFill>
              </a:rPr>
              <a:t> 10 CAGR</a:t>
            </a:r>
          </a:p>
          <a:p>
            <a:pPr>
              <a:defRPr b="1" u="sng">
                <a:solidFill>
                  <a:schemeClr val="accent2"/>
                </a:solidFill>
              </a:defRPr>
            </a:pPr>
            <a:endParaRPr lang="en-IN" b="1" u="sng">
              <a:solidFill>
                <a:schemeClr val="accent2"/>
              </a:solidFill>
            </a:endParaRPr>
          </a:p>
        </c:rich>
      </c:tx>
      <c:layout>
        <c:manualLayout>
          <c:xMode val="edge"/>
          <c:yMode val="edge"/>
          <c:x val="0.27983333333333338"/>
          <c:y val="4.7058823529411764E-2"/>
        </c:manualLayout>
      </c:layout>
      <c:overlay val="0"/>
      <c:spPr>
        <a:noFill/>
        <a:ln>
          <a:noFill/>
        </a:ln>
        <a:effectLst/>
      </c:spPr>
      <c:txPr>
        <a:bodyPr rot="0" spcFirstLastPara="1" vertOverflow="ellipsis" vert="horz" wrap="square" anchor="ctr" anchorCtr="1"/>
        <a:lstStyle/>
        <a:p>
          <a:pPr>
            <a:defRPr sz="1400" b="1" i="0" u="sng"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Sheet6!$A$4:$A$15</c:f>
              <c:strCache>
                <c:ptCount val="11"/>
                <c:pt idx="0">
                  <c:v>SB 13</c:v>
                </c:pt>
                <c:pt idx="1">
                  <c:v>MB 5</c:v>
                </c:pt>
                <c:pt idx="2">
                  <c:v>OR 2</c:v>
                </c:pt>
                <c:pt idx="3">
                  <c:v>WD 11</c:v>
                </c:pt>
                <c:pt idx="4">
                  <c:v>MB 12</c:v>
                </c:pt>
                <c:pt idx="5">
                  <c:v>MB 6</c:v>
                </c:pt>
                <c:pt idx="6">
                  <c:v>WD 2</c:v>
                </c:pt>
                <c:pt idx="7">
                  <c:v>OR 10</c:v>
                </c:pt>
                <c:pt idx="8">
                  <c:v>OR 15</c:v>
                </c:pt>
                <c:pt idx="9">
                  <c:v>OR 9</c:v>
                </c:pt>
                <c:pt idx="10">
                  <c:v>MB 10</c:v>
                </c:pt>
              </c:strCache>
            </c:strRef>
          </c:cat>
          <c:val>
            <c:numRef>
              <c:f>Sheet6!$B$4:$B$15</c:f>
              <c:numCache>
                <c:formatCode>0%</c:formatCode>
                <c:ptCount val="11"/>
                <c:pt idx="0">
                  <c:v>3.3498147004699526</c:v>
                </c:pt>
                <c:pt idx="1">
                  <c:v>2.2455667067018901</c:v>
                </c:pt>
                <c:pt idx="2">
                  <c:v>1.8142296888697582</c:v>
                </c:pt>
                <c:pt idx="3">
                  <c:v>1.6546701130112136</c:v>
                </c:pt>
                <c:pt idx="4">
                  <c:v>1.5203389637502625</c:v>
                </c:pt>
                <c:pt idx="5">
                  <c:v>1.4232703532020747</c:v>
                </c:pt>
                <c:pt idx="6">
                  <c:v>1.3475541667800686</c:v>
                </c:pt>
                <c:pt idx="7">
                  <c:v>1.1188084145320056</c:v>
                </c:pt>
                <c:pt idx="8">
                  <c:v>1.0930046233022455</c:v>
                </c:pt>
                <c:pt idx="9">
                  <c:v>1.084072328017021</c:v>
                </c:pt>
                <c:pt idx="10">
                  <c:v>1.0242801438529217</c:v>
                </c:pt>
              </c:numCache>
            </c:numRef>
          </c:val>
          <c:extLst>
            <c:ext xmlns:c16="http://schemas.microsoft.com/office/drawing/2014/chart" uri="{C3380CC4-5D6E-409C-BE32-E72D297353CC}">
              <c16:uniqueId val="{00000000-E678-4003-9022-03696509D5D0}"/>
            </c:ext>
          </c:extLst>
        </c:ser>
        <c:dLbls>
          <c:dLblPos val="outEnd"/>
          <c:showLegendKey val="0"/>
          <c:showVal val="1"/>
          <c:showCatName val="0"/>
          <c:showSerName val="0"/>
          <c:showPercent val="0"/>
          <c:showBubbleSize val="0"/>
        </c:dLbls>
        <c:gapWidth val="87"/>
        <c:overlap val="-27"/>
        <c:axId val="1708331504"/>
        <c:axId val="1708333168"/>
      </c:barChart>
      <c:catAx>
        <c:axId val="170833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08333168"/>
        <c:crosses val="autoZero"/>
        <c:auto val="1"/>
        <c:lblAlgn val="ctr"/>
        <c:lblOffset val="100"/>
        <c:noMultiLvlLbl val="0"/>
      </c:catAx>
      <c:valAx>
        <c:axId val="17083331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08331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4.xlsx]Sheet11!PivotTable10</c:name>
    <c:fmtId val="2"/>
  </c:pivotSource>
  <c:chart>
    <c:title>
      <c:tx>
        <c:rich>
          <a:bodyPr rot="0" spcFirstLastPara="1" vertOverflow="ellipsis" vert="horz" wrap="square" anchor="ctr" anchorCtr="1"/>
          <a:lstStyle/>
          <a:p>
            <a:pPr>
              <a:defRPr sz="1400" b="1" i="0" u="sng" strike="noStrike" kern="1200" spc="0" baseline="0">
                <a:solidFill>
                  <a:schemeClr val="accent2"/>
                </a:solidFill>
                <a:latin typeface="+mn-lt"/>
                <a:ea typeface="+mn-ea"/>
                <a:cs typeface="+mn-cs"/>
              </a:defRPr>
            </a:pPr>
            <a:r>
              <a:rPr lang="en-US" b="1" u="sng">
                <a:solidFill>
                  <a:schemeClr val="accent2"/>
                </a:solidFill>
              </a:rPr>
              <a:t>CAGR</a:t>
            </a:r>
            <a:r>
              <a:rPr lang="en-US" b="1" u="sng" baseline="0">
                <a:solidFill>
                  <a:schemeClr val="accent2"/>
                </a:solidFill>
              </a:rPr>
              <a:t> Per </a:t>
            </a:r>
            <a:r>
              <a:rPr lang="en-US" b="1" u="sng">
                <a:solidFill>
                  <a:schemeClr val="accent2"/>
                </a:solidFill>
              </a:rPr>
              <a:t>Account</a:t>
            </a:r>
            <a:r>
              <a:rPr lang="en-US" b="1" u="sng" baseline="0">
                <a:solidFill>
                  <a:schemeClr val="accent2"/>
                </a:solidFill>
              </a:rPr>
              <a:t> Type  </a:t>
            </a:r>
            <a:endParaRPr lang="en-US" b="1" u="sng">
              <a:solidFill>
                <a:schemeClr val="accent2"/>
              </a:solidFill>
            </a:endParaRPr>
          </a:p>
        </c:rich>
      </c:tx>
      <c:layout/>
      <c:overlay val="0"/>
      <c:spPr>
        <a:noFill/>
        <a:ln>
          <a:noFill/>
        </a:ln>
        <a:effectLst/>
      </c:spPr>
      <c:txPr>
        <a:bodyPr rot="0" spcFirstLastPara="1" vertOverflow="ellipsis" vert="horz" wrap="square" anchor="ctr" anchorCtr="1"/>
        <a:lstStyle/>
        <a:p>
          <a:pPr>
            <a:defRPr sz="1400" b="1" i="0" u="sng"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3780183727034127E-2"/>
          <c:y val="0.22666375036453776"/>
          <c:w val="0.60792432195975499"/>
          <c:h val="0.74616324001166523"/>
        </c:manualLayout>
      </c:layout>
      <c:pie3DChart>
        <c:varyColors val="1"/>
        <c:ser>
          <c:idx val="0"/>
          <c:order val="0"/>
          <c:tx>
            <c:strRef>
              <c:f>Sheet11!$B$3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Sheet11!$A$4:$A$8</c:f>
              <c:strCache>
                <c:ptCount val="4"/>
                <c:pt idx="0">
                  <c:v>Medium Business</c:v>
                </c:pt>
                <c:pt idx="1">
                  <c:v>Online Retailer</c:v>
                </c:pt>
                <c:pt idx="2">
                  <c:v>Small Business</c:v>
                </c:pt>
                <c:pt idx="3">
                  <c:v>Wholesale Distributor</c:v>
                </c:pt>
              </c:strCache>
            </c:strRef>
          </c:cat>
          <c:val>
            <c:numRef>
              <c:f>Sheet11!$B$4:$B$8</c:f>
              <c:numCache>
                <c:formatCode>0%</c:formatCode>
                <c:ptCount val="4"/>
                <c:pt idx="0">
                  <c:v>8.5506287871844915</c:v>
                </c:pt>
                <c:pt idx="1">
                  <c:v>8.1539188189382408</c:v>
                </c:pt>
                <c:pt idx="2">
                  <c:v>6.8184218949947519</c:v>
                </c:pt>
                <c:pt idx="3">
                  <c:v>7.5376239352269696</c:v>
                </c:pt>
              </c:numCache>
            </c:numRef>
          </c:val>
          <c:extLst>
            <c:ext xmlns:c16="http://schemas.microsoft.com/office/drawing/2014/chart" uri="{C3380CC4-5D6E-409C-BE32-E72D297353CC}">
              <c16:uniqueId val="{00000000-22D5-46DC-9831-A9775A59449E}"/>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4.xlsx]Sheet12!PivotTable11</c:name>
    <c:fmtId val="4"/>
  </c:pivotSource>
  <c:chart>
    <c:title>
      <c:tx>
        <c:rich>
          <a:bodyPr rot="0" spcFirstLastPara="1" vertOverflow="ellipsis" vert="horz" wrap="square" anchor="ctr" anchorCtr="1"/>
          <a:lstStyle/>
          <a:p>
            <a:pPr>
              <a:defRPr sz="1400" b="1" i="0" u="sng" strike="noStrike" kern="1200" spc="0" baseline="0">
                <a:solidFill>
                  <a:schemeClr val="accent2"/>
                </a:solidFill>
                <a:latin typeface="+mn-lt"/>
                <a:ea typeface="+mn-ea"/>
                <a:cs typeface="+mn-cs"/>
              </a:defRPr>
            </a:pPr>
            <a:r>
              <a:rPr lang="en-IN" b="1" u="sng" baseline="0">
                <a:solidFill>
                  <a:schemeClr val="accent2"/>
                </a:solidFill>
              </a:rPr>
              <a:t>Catalog Inclusion VS CAGR  </a:t>
            </a:r>
            <a:endParaRPr lang="en-IN" b="1" u="sng">
              <a:solidFill>
                <a:schemeClr val="accent2"/>
              </a:solidFill>
            </a:endParaRPr>
          </a:p>
        </c:rich>
      </c:tx>
      <c:layout/>
      <c:overlay val="0"/>
      <c:spPr>
        <a:noFill/>
        <a:ln>
          <a:noFill/>
        </a:ln>
        <a:effectLst/>
      </c:spPr>
      <c:txPr>
        <a:bodyPr rot="0" spcFirstLastPara="1" vertOverflow="ellipsis" vert="horz" wrap="square" anchor="ctr" anchorCtr="1"/>
        <a:lstStyle/>
        <a:p>
          <a:pPr>
            <a:defRPr sz="1400" b="1" i="0" u="sng"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0928849518810153"/>
          <c:y val="0.15721930592009331"/>
          <c:w val="0.48936461067366571"/>
          <c:h val="0.77333624963546221"/>
        </c:manualLayout>
      </c:layout>
      <c:doughnutChart>
        <c:varyColors val="1"/>
        <c:ser>
          <c:idx val="0"/>
          <c:order val="0"/>
          <c:tx>
            <c:strRef>
              <c:f>Sheet12!$B$3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Sheet12!$A$4:$A$6</c:f>
              <c:strCache>
                <c:ptCount val="2"/>
                <c:pt idx="0">
                  <c:v>No</c:v>
                </c:pt>
                <c:pt idx="1">
                  <c:v>Yes</c:v>
                </c:pt>
              </c:strCache>
            </c:strRef>
          </c:cat>
          <c:val>
            <c:numRef>
              <c:f>Sheet12!$B$4:$B$6</c:f>
              <c:numCache>
                <c:formatCode>0%</c:formatCode>
                <c:ptCount val="2"/>
                <c:pt idx="0">
                  <c:v>19.830966776433105</c:v>
                </c:pt>
                <c:pt idx="1">
                  <c:v>11.229626659911347</c:v>
                </c:pt>
              </c:numCache>
            </c:numRef>
          </c:val>
          <c:extLst>
            <c:ext xmlns:c16="http://schemas.microsoft.com/office/drawing/2014/chart" uri="{C3380CC4-5D6E-409C-BE32-E72D297353CC}">
              <c16:uniqueId val="{00000000-9E4D-4F6E-B1B1-3CDBD4B7CC8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5480118110236205"/>
          <c:y val="0.28782334499854184"/>
          <c:w val="9.242104111986002E-2"/>
          <c:h val="0.461806649168853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4.xlsx]Sheet6!PivotTable5</c:name>
    <c:fmtId val="2"/>
  </c:pivotSource>
  <c:chart>
    <c:title>
      <c:tx>
        <c:rich>
          <a:bodyPr rot="0" spcFirstLastPara="1" vertOverflow="ellipsis" vert="horz" wrap="square" anchor="ctr" anchorCtr="1"/>
          <a:lstStyle/>
          <a:p>
            <a:pPr>
              <a:defRPr sz="1400" b="1" i="0" u="sng" strike="noStrike" kern="1200" spc="0" baseline="0">
                <a:solidFill>
                  <a:schemeClr val="accent2"/>
                </a:solidFill>
                <a:latin typeface="+mn-lt"/>
                <a:ea typeface="+mn-ea"/>
                <a:cs typeface="+mn-cs"/>
              </a:defRPr>
            </a:pPr>
            <a:r>
              <a:rPr lang="en-IN" b="1" u="sng">
                <a:solidFill>
                  <a:schemeClr val="accent2"/>
                </a:solidFill>
              </a:rPr>
              <a:t>ACCOUNT</a:t>
            </a:r>
            <a:r>
              <a:rPr lang="en-IN" b="1" u="sng" baseline="0">
                <a:solidFill>
                  <a:schemeClr val="accent2"/>
                </a:solidFill>
              </a:rPr>
              <a:t> BY </a:t>
            </a:r>
            <a:r>
              <a:rPr lang="en-IN" b="1" u="sng">
                <a:solidFill>
                  <a:schemeClr val="accent2"/>
                </a:solidFill>
              </a:rPr>
              <a:t>TOP</a:t>
            </a:r>
            <a:r>
              <a:rPr lang="en-IN" b="1" u="sng" baseline="0">
                <a:solidFill>
                  <a:schemeClr val="accent2"/>
                </a:solidFill>
              </a:rPr>
              <a:t> 10 CAGR</a:t>
            </a:r>
          </a:p>
          <a:p>
            <a:pPr>
              <a:defRPr b="1" u="sng">
                <a:solidFill>
                  <a:schemeClr val="accent2"/>
                </a:solidFill>
              </a:defRPr>
            </a:pPr>
            <a:endParaRPr lang="en-IN" b="1" u="sng">
              <a:solidFill>
                <a:schemeClr val="accent2"/>
              </a:solidFill>
            </a:endParaRPr>
          </a:p>
        </c:rich>
      </c:tx>
      <c:layout>
        <c:manualLayout>
          <c:xMode val="edge"/>
          <c:yMode val="edge"/>
          <c:x val="0.27983333333333338"/>
          <c:y val="4.7058823529411764E-2"/>
        </c:manualLayout>
      </c:layout>
      <c:overlay val="0"/>
      <c:spPr>
        <a:noFill/>
        <a:ln>
          <a:noFill/>
        </a:ln>
        <a:effectLst/>
      </c:spPr>
      <c:txPr>
        <a:bodyPr rot="0" spcFirstLastPara="1" vertOverflow="ellipsis" vert="horz" wrap="square" anchor="ctr" anchorCtr="1"/>
        <a:lstStyle/>
        <a:p>
          <a:pPr>
            <a:defRPr sz="1400" b="1" i="0" u="sng"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Sheet6!$A$4:$A$15</c:f>
              <c:strCache>
                <c:ptCount val="11"/>
                <c:pt idx="0">
                  <c:v>SB 13</c:v>
                </c:pt>
                <c:pt idx="1">
                  <c:v>MB 5</c:v>
                </c:pt>
                <c:pt idx="2">
                  <c:v>OR 2</c:v>
                </c:pt>
                <c:pt idx="3">
                  <c:v>WD 11</c:v>
                </c:pt>
                <c:pt idx="4">
                  <c:v>MB 12</c:v>
                </c:pt>
                <c:pt idx="5">
                  <c:v>MB 6</c:v>
                </c:pt>
                <c:pt idx="6">
                  <c:v>WD 2</c:v>
                </c:pt>
                <c:pt idx="7">
                  <c:v>OR 10</c:v>
                </c:pt>
                <c:pt idx="8">
                  <c:v>OR 15</c:v>
                </c:pt>
                <c:pt idx="9">
                  <c:v>OR 9</c:v>
                </c:pt>
                <c:pt idx="10">
                  <c:v>MB 10</c:v>
                </c:pt>
              </c:strCache>
            </c:strRef>
          </c:cat>
          <c:val>
            <c:numRef>
              <c:f>Sheet6!$B$4:$B$15</c:f>
              <c:numCache>
                <c:formatCode>0%</c:formatCode>
                <c:ptCount val="11"/>
                <c:pt idx="0">
                  <c:v>3.3498147004699526</c:v>
                </c:pt>
                <c:pt idx="1">
                  <c:v>2.2455667067018901</c:v>
                </c:pt>
                <c:pt idx="2">
                  <c:v>1.8142296888697582</c:v>
                </c:pt>
                <c:pt idx="3">
                  <c:v>1.6546701130112136</c:v>
                </c:pt>
                <c:pt idx="4">
                  <c:v>1.5203389637502625</c:v>
                </c:pt>
                <c:pt idx="5">
                  <c:v>1.4232703532020747</c:v>
                </c:pt>
                <c:pt idx="6">
                  <c:v>1.3475541667800686</c:v>
                </c:pt>
                <c:pt idx="7">
                  <c:v>1.1188084145320056</c:v>
                </c:pt>
                <c:pt idx="8">
                  <c:v>1.0930046233022455</c:v>
                </c:pt>
                <c:pt idx="9">
                  <c:v>1.084072328017021</c:v>
                </c:pt>
                <c:pt idx="10">
                  <c:v>1.0242801438529217</c:v>
                </c:pt>
              </c:numCache>
            </c:numRef>
          </c:val>
          <c:extLst>
            <c:ext xmlns:c16="http://schemas.microsoft.com/office/drawing/2014/chart" uri="{C3380CC4-5D6E-409C-BE32-E72D297353CC}">
              <c16:uniqueId val="{00000000-CD1E-45C0-8CCB-605FB043D2A1}"/>
            </c:ext>
          </c:extLst>
        </c:ser>
        <c:dLbls>
          <c:dLblPos val="outEnd"/>
          <c:showLegendKey val="0"/>
          <c:showVal val="1"/>
          <c:showCatName val="0"/>
          <c:showSerName val="0"/>
          <c:showPercent val="0"/>
          <c:showBubbleSize val="0"/>
        </c:dLbls>
        <c:gapWidth val="87"/>
        <c:overlap val="-27"/>
        <c:axId val="1708331504"/>
        <c:axId val="1708333168"/>
      </c:barChart>
      <c:catAx>
        <c:axId val="170833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08333168"/>
        <c:crosses val="autoZero"/>
        <c:auto val="1"/>
        <c:lblAlgn val="ctr"/>
        <c:lblOffset val="100"/>
        <c:noMultiLvlLbl val="0"/>
      </c:catAx>
      <c:valAx>
        <c:axId val="17083331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083315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4.xlsx]Sheet2!PivotTable1</c:name>
    <c:fmtId val="4"/>
  </c:pivotSource>
  <c:chart>
    <c:title>
      <c:tx>
        <c:rich>
          <a:bodyPr rot="0" spcFirstLastPara="1" vertOverflow="ellipsis" vert="horz" wrap="square" anchor="ctr" anchorCtr="1"/>
          <a:lstStyle/>
          <a:p>
            <a:pPr>
              <a:defRPr sz="2000" b="1" i="0" u="sng" strike="noStrike" kern="1200" spc="0" baseline="0">
                <a:solidFill>
                  <a:schemeClr val="accent2"/>
                </a:solidFill>
                <a:latin typeface="+mn-lt"/>
                <a:ea typeface="+mn-ea"/>
                <a:cs typeface="+mn-cs"/>
              </a:defRPr>
            </a:pPr>
            <a:r>
              <a:rPr lang="en-IN" sz="2000" b="1" i="0" u="sng">
                <a:solidFill>
                  <a:schemeClr val="accent2"/>
                </a:solidFill>
              </a:rPr>
              <a:t>Unit</a:t>
            </a:r>
            <a:r>
              <a:rPr lang="en-IN" sz="2000" b="1" i="0" u="sng" baseline="0">
                <a:solidFill>
                  <a:schemeClr val="accent2"/>
                </a:solidFill>
              </a:rPr>
              <a:t> Sales Per Year</a:t>
            </a:r>
            <a:endParaRPr lang="en-IN" sz="2000" b="1" i="0" u="sng">
              <a:solidFill>
                <a:schemeClr val="accent2"/>
              </a:solidFill>
            </a:endParaRPr>
          </a:p>
        </c:rich>
      </c:tx>
      <c:layout>
        <c:manualLayout>
          <c:xMode val="edge"/>
          <c:yMode val="edge"/>
          <c:x val="0.39693294910928689"/>
          <c:y val="6.00590227424459E-2"/>
        </c:manualLayout>
      </c:layout>
      <c:overlay val="0"/>
      <c:spPr>
        <a:noFill/>
        <a:ln>
          <a:noFill/>
        </a:ln>
        <a:effectLst/>
      </c:spPr>
      <c:txPr>
        <a:bodyPr rot="0" spcFirstLastPara="1" vertOverflow="ellipsis" vert="horz" wrap="square" anchor="ctr" anchorCtr="1"/>
        <a:lstStyle/>
        <a:p>
          <a:pPr>
            <a:defRPr sz="2000" b="1" i="0" u="sng"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Sheet2!$A$3</c:f>
              <c:strCache>
                <c:ptCount val="1"/>
                <c:pt idx="0">
                  <c:v>Sum of 2018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c:f>
              <c:strCache>
                <c:ptCount val="1"/>
                <c:pt idx="0">
                  <c:v>Total</c:v>
                </c:pt>
              </c:strCache>
            </c:strRef>
          </c:cat>
          <c:val>
            <c:numRef>
              <c:f>Sheet2!$A$4</c:f>
              <c:numCache>
                <c:formatCode>General</c:formatCode>
                <c:ptCount val="1"/>
                <c:pt idx="0">
                  <c:v>242995</c:v>
                </c:pt>
              </c:numCache>
            </c:numRef>
          </c:val>
          <c:extLst>
            <c:ext xmlns:c16="http://schemas.microsoft.com/office/drawing/2014/chart" uri="{C3380CC4-5D6E-409C-BE32-E72D297353CC}">
              <c16:uniqueId val="{00000000-9968-4FEB-8604-D523B0C80E11}"/>
            </c:ext>
          </c:extLst>
        </c:ser>
        <c:ser>
          <c:idx val="1"/>
          <c:order val="1"/>
          <c:tx>
            <c:strRef>
              <c:f>Sheet2!$B$3</c:f>
              <c:strCache>
                <c:ptCount val="1"/>
                <c:pt idx="0">
                  <c:v>Sum of 2017</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c:f>
              <c:strCache>
                <c:ptCount val="1"/>
                <c:pt idx="0">
                  <c:v>Total</c:v>
                </c:pt>
              </c:strCache>
            </c:strRef>
          </c:cat>
          <c:val>
            <c:numRef>
              <c:f>Sheet2!$B$4</c:f>
              <c:numCache>
                <c:formatCode>General</c:formatCode>
                <c:ptCount val="1"/>
                <c:pt idx="0">
                  <c:v>189976</c:v>
                </c:pt>
              </c:numCache>
            </c:numRef>
          </c:val>
          <c:extLst>
            <c:ext xmlns:c16="http://schemas.microsoft.com/office/drawing/2014/chart" uri="{C3380CC4-5D6E-409C-BE32-E72D297353CC}">
              <c16:uniqueId val="{00000001-9968-4FEB-8604-D523B0C80E11}"/>
            </c:ext>
          </c:extLst>
        </c:ser>
        <c:ser>
          <c:idx val="2"/>
          <c:order val="2"/>
          <c:tx>
            <c:strRef>
              <c:f>Sheet2!$C$3</c:f>
              <c:strCache>
                <c:ptCount val="1"/>
                <c:pt idx="0">
                  <c:v>Sum of 2019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c:f>
              <c:strCache>
                <c:ptCount val="1"/>
                <c:pt idx="0">
                  <c:v>Total</c:v>
                </c:pt>
              </c:strCache>
            </c:strRef>
          </c:cat>
          <c:val>
            <c:numRef>
              <c:f>Sheet2!$C$4</c:f>
              <c:numCache>
                <c:formatCode>General</c:formatCode>
                <c:ptCount val="1"/>
                <c:pt idx="0">
                  <c:v>288449</c:v>
                </c:pt>
              </c:numCache>
            </c:numRef>
          </c:val>
          <c:extLst>
            <c:ext xmlns:c16="http://schemas.microsoft.com/office/drawing/2014/chart" uri="{C3380CC4-5D6E-409C-BE32-E72D297353CC}">
              <c16:uniqueId val="{00000002-9968-4FEB-8604-D523B0C80E11}"/>
            </c:ext>
          </c:extLst>
        </c:ser>
        <c:ser>
          <c:idx val="3"/>
          <c:order val="3"/>
          <c:tx>
            <c:strRef>
              <c:f>Sheet2!$D$3</c:f>
              <c:strCache>
                <c:ptCount val="1"/>
                <c:pt idx="0">
                  <c:v>Sum of 2020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c:f>
              <c:strCache>
                <c:ptCount val="1"/>
                <c:pt idx="0">
                  <c:v>Total</c:v>
                </c:pt>
              </c:strCache>
            </c:strRef>
          </c:cat>
          <c:val>
            <c:numRef>
              <c:f>Sheet2!$D$4</c:f>
              <c:numCache>
                <c:formatCode>General</c:formatCode>
                <c:ptCount val="1"/>
                <c:pt idx="0">
                  <c:v>350234</c:v>
                </c:pt>
              </c:numCache>
            </c:numRef>
          </c:val>
          <c:extLst>
            <c:ext xmlns:c16="http://schemas.microsoft.com/office/drawing/2014/chart" uri="{C3380CC4-5D6E-409C-BE32-E72D297353CC}">
              <c16:uniqueId val="{00000003-9968-4FEB-8604-D523B0C80E11}"/>
            </c:ext>
          </c:extLst>
        </c:ser>
        <c:ser>
          <c:idx val="4"/>
          <c:order val="4"/>
          <c:tx>
            <c:strRef>
              <c:f>Sheet2!$E$3</c:f>
              <c:strCache>
                <c:ptCount val="1"/>
                <c:pt idx="0">
                  <c:v>Sum of 2021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c:f>
              <c:strCache>
                <c:ptCount val="1"/>
                <c:pt idx="0">
                  <c:v>Total</c:v>
                </c:pt>
              </c:strCache>
            </c:strRef>
          </c:cat>
          <c:val>
            <c:numRef>
              <c:f>Sheet2!$E$4</c:f>
              <c:numCache>
                <c:formatCode>General</c:formatCode>
                <c:ptCount val="1"/>
                <c:pt idx="0">
                  <c:v>409194</c:v>
                </c:pt>
              </c:numCache>
            </c:numRef>
          </c:val>
          <c:extLst>
            <c:ext xmlns:c16="http://schemas.microsoft.com/office/drawing/2014/chart" uri="{C3380CC4-5D6E-409C-BE32-E72D297353CC}">
              <c16:uniqueId val="{00000004-9968-4FEB-8604-D523B0C80E11}"/>
            </c:ext>
          </c:extLst>
        </c:ser>
        <c:dLbls>
          <c:dLblPos val="outEnd"/>
          <c:showLegendKey val="0"/>
          <c:showVal val="1"/>
          <c:showCatName val="0"/>
          <c:showSerName val="0"/>
          <c:showPercent val="0"/>
          <c:showBubbleSize val="0"/>
        </c:dLbls>
        <c:gapWidth val="150"/>
        <c:axId val="1708356640"/>
        <c:axId val="1708349568"/>
      </c:barChart>
      <c:catAx>
        <c:axId val="1708356640"/>
        <c:scaling>
          <c:orientation val="minMax"/>
        </c:scaling>
        <c:delete val="1"/>
        <c:axPos val="l"/>
        <c:numFmt formatCode="General" sourceLinked="1"/>
        <c:majorTickMark val="out"/>
        <c:minorTickMark val="none"/>
        <c:tickLblPos val="nextTo"/>
        <c:crossAx val="1708349568"/>
        <c:crosses val="autoZero"/>
        <c:auto val="1"/>
        <c:lblAlgn val="ctr"/>
        <c:lblOffset val="100"/>
        <c:noMultiLvlLbl val="0"/>
      </c:catAx>
      <c:valAx>
        <c:axId val="1708349568"/>
        <c:scaling>
          <c:orientation val="minMax"/>
        </c:scaling>
        <c:delete val="1"/>
        <c:axPos val="b"/>
        <c:numFmt formatCode="General" sourceLinked="1"/>
        <c:majorTickMark val="out"/>
        <c:minorTickMark val="none"/>
        <c:tickLblPos val="nextTo"/>
        <c:crossAx val="1708356640"/>
        <c:crosses val="autoZero"/>
        <c:crossBetween val="between"/>
      </c:valAx>
      <c:spPr>
        <a:noFill/>
        <a:ln>
          <a:noFill/>
        </a:ln>
        <a:effectLst/>
      </c:spPr>
    </c:plotArea>
    <c:legend>
      <c:legendPos val="r"/>
      <c:layout>
        <c:manualLayout>
          <c:xMode val="edge"/>
          <c:yMode val="edge"/>
          <c:x val="0.8205528002078516"/>
          <c:y val="0.35792751342692336"/>
          <c:w val="0.17944719979214846"/>
          <c:h val="0.5115595627801837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4.xlsx]Sheet11!PivotTable10</c:name>
    <c:fmtId val="4"/>
  </c:pivotSource>
  <c:chart>
    <c:title>
      <c:tx>
        <c:rich>
          <a:bodyPr rot="0" spcFirstLastPara="1" vertOverflow="ellipsis" vert="horz" wrap="square" anchor="ctr" anchorCtr="1"/>
          <a:lstStyle/>
          <a:p>
            <a:pPr>
              <a:defRPr sz="1400" b="1" i="0" u="sng" strike="noStrike" kern="1200" spc="0" baseline="0">
                <a:solidFill>
                  <a:schemeClr val="accent2"/>
                </a:solidFill>
                <a:latin typeface="+mn-lt"/>
                <a:ea typeface="+mn-ea"/>
                <a:cs typeface="+mn-cs"/>
              </a:defRPr>
            </a:pPr>
            <a:r>
              <a:rPr lang="en-US" b="1" u="sng">
                <a:solidFill>
                  <a:schemeClr val="accent2"/>
                </a:solidFill>
              </a:rPr>
              <a:t>CAGR</a:t>
            </a:r>
            <a:r>
              <a:rPr lang="en-US" b="1" u="sng" baseline="0">
                <a:solidFill>
                  <a:schemeClr val="accent2"/>
                </a:solidFill>
              </a:rPr>
              <a:t> Per </a:t>
            </a:r>
            <a:r>
              <a:rPr lang="en-US" b="1" u="sng">
                <a:solidFill>
                  <a:schemeClr val="accent2"/>
                </a:solidFill>
              </a:rPr>
              <a:t>Account</a:t>
            </a:r>
            <a:r>
              <a:rPr lang="en-US" b="1" u="sng" baseline="0">
                <a:solidFill>
                  <a:schemeClr val="accent2"/>
                </a:solidFill>
              </a:rPr>
              <a:t> Type  </a:t>
            </a:r>
            <a:endParaRPr lang="en-US" b="1" u="sng">
              <a:solidFill>
                <a:schemeClr val="accent2"/>
              </a:solidFill>
            </a:endParaRPr>
          </a:p>
        </c:rich>
      </c:tx>
      <c:layout/>
      <c:overlay val="0"/>
      <c:spPr>
        <a:noFill/>
        <a:ln>
          <a:noFill/>
        </a:ln>
        <a:effectLst/>
      </c:spPr>
      <c:txPr>
        <a:bodyPr rot="0" spcFirstLastPara="1" vertOverflow="ellipsis" vert="horz" wrap="square" anchor="ctr" anchorCtr="1"/>
        <a:lstStyle/>
        <a:p>
          <a:pPr>
            <a:defRPr sz="1400" b="1" i="0" u="sng"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3780183727034127E-2"/>
          <c:y val="0.22666375036453776"/>
          <c:w val="0.60792432195975499"/>
          <c:h val="0.74616324001166523"/>
        </c:manualLayout>
      </c:layout>
      <c:pie3DChart>
        <c:varyColors val="1"/>
        <c:ser>
          <c:idx val="0"/>
          <c:order val="0"/>
          <c:tx>
            <c:strRef>
              <c:f>Sheet11!$B$3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19F-487A-9246-419C71EE84E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19F-487A-9246-419C71EE84E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19F-487A-9246-419C71EE84E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19F-487A-9246-419C71EE84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Sheet11!$A$4:$A$8</c:f>
              <c:strCache>
                <c:ptCount val="4"/>
                <c:pt idx="0">
                  <c:v>Medium Business</c:v>
                </c:pt>
                <c:pt idx="1">
                  <c:v>Online Retailer</c:v>
                </c:pt>
                <c:pt idx="2">
                  <c:v>Small Business</c:v>
                </c:pt>
                <c:pt idx="3">
                  <c:v>Wholesale Distributor</c:v>
                </c:pt>
              </c:strCache>
            </c:strRef>
          </c:cat>
          <c:val>
            <c:numRef>
              <c:f>Sheet11!$B$4:$B$8</c:f>
              <c:numCache>
                <c:formatCode>0%</c:formatCode>
                <c:ptCount val="4"/>
                <c:pt idx="0">
                  <c:v>8.5506287871844915</c:v>
                </c:pt>
                <c:pt idx="1">
                  <c:v>8.1539188189382408</c:v>
                </c:pt>
                <c:pt idx="2">
                  <c:v>6.8184218949947519</c:v>
                </c:pt>
                <c:pt idx="3">
                  <c:v>7.5376239352269696</c:v>
                </c:pt>
              </c:numCache>
            </c:numRef>
          </c:val>
          <c:extLst>
            <c:ext xmlns:c16="http://schemas.microsoft.com/office/drawing/2014/chart" uri="{C3380CC4-5D6E-409C-BE32-E72D297353CC}">
              <c16:uniqueId val="{00000008-319F-487A-9246-419C71EE84E0}"/>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7290175407314468"/>
          <c:y val="0.22300295166232084"/>
          <c:w val="0.31088460719268507"/>
          <c:h val="0.5305946595736987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4.xlsx]Sheet12!PivotTable11</c:name>
    <c:fmtId val="7"/>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IN" sz="1400" b="1" i="0" u="sng" baseline="0">
                <a:solidFill>
                  <a:schemeClr val="accent2"/>
                </a:solidFill>
                <a:effectLst/>
              </a:rPr>
              <a:t>Posters VS CAGR  </a:t>
            </a:r>
            <a:endParaRPr lang="en-IN" sz="1400">
              <a:solidFill>
                <a:schemeClr val="accent2"/>
              </a:solidFill>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overflow" horzOverflow="overflow" vert="horz" wrap="square" lIns="38100" tIns="19050" rIns="38100" bIns="19050" anchor="t"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dLbl>
          <c:idx val="0"/>
          <c:layout>
            <c:manualLayout>
              <c:x val="8.9552238805970144E-2"/>
              <c:y val="-3.2719836400817999E-2"/>
            </c:manualLayout>
          </c:layout>
          <c:spPr>
            <a:noFill/>
            <a:ln>
              <a:noFill/>
            </a:ln>
            <a:effectLst/>
          </c:spPr>
          <c:txPr>
            <a:bodyPr rot="0" spcFirstLastPara="1" vertOverflow="overflow" horzOverflow="overflow" vert="horz" wrap="square" lIns="38100" tIns="19050" rIns="38100" bIns="19050" anchor="t"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dLbl>
          <c:idx val="0"/>
          <c:layout>
            <c:manualLayout>
              <c:x val="-8.95522388059702E-2"/>
              <c:y val="3.2719836400817846E-2"/>
            </c:manualLayout>
          </c:layout>
          <c:spPr>
            <a:noFill/>
            <a:ln>
              <a:noFill/>
            </a:ln>
            <a:effectLst/>
          </c:spPr>
          <c:txPr>
            <a:bodyPr rot="0" spcFirstLastPara="1" vertOverflow="overflow" horzOverflow="overflow" vert="horz" wrap="square" lIns="38100" tIns="19050" rIns="38100" bIns="19050" anchor="t"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dLbl>
          <c:idx val="0"/>
          <c:layout>
            <c:manualLayout>
              <c:x val="2.9850746268656626E-2"/>
              <c:y val="-0.17995910020449904"/>
            </c:manualLayout>
          </c:layout>
          <c:showLegendKey val="0"/>
          <c:showVal val="1"/>
          <c:showCatName val="0"/>
          <c:showSerName val="0"/>
          <c:showPercent val="0"/>
          <c:showBubbleSize val="0"/>
          <c:extLst>
            <c:ext xmlns:c15="http://schemas.microsoft.com/office/drawing/2012/chart" uri="{CE6537A1-D6FC-4f65-9D91-7224C49458BB}">
              <c15:layout/>
            </c:ext>
          </c:extLst>
        </c:dLbl>
      </c:pivotFmt>
      <c:pivotFmt>
        <c:idx val="11"/>
        <c:dLbl>
          <c:idx val="0"/>
          <c:layout>
            <c:manualLayout>
              <c:x val="-7.4626865671641784E-2"/>
              <c:y val="0.13087934560327183"/>
            </c:manualLayout>
          </c:layout>
          <c:showLegendKey val="0"/>
          <c:showVal val="1"/>
          <c:showCatName val="0"/>
          <c:showSerName val="0"/>
          <c:showPercent val="0"/>
          <c:showBubbleSize val="0"/>
          <c:extLst>
            <c:ext xmlns:c15="http://schemas.microsoft.com/office/drawing/2012/chart" uri="{CE6537A1-D6FC-4f65-9D91-7224C49458BB}">
              <c15:layout/>
            </c:ext>
          </c:extLst>
        </c:dLbl>
      </c:pivotFmt>
      <c:pivotFmt>
        <c:idx val="12"/>
        <c:dLbl>
          <c:idx val="0"/>
          <c:layout>
            <c:manualLayout>
              <c:x val="3.482587064676617E-2"/>
              <c:y val="-9.815950920245399E-2"/>
            </c:manualLayout>
          </c:layout>
          <c:showLegendKey val="0"/>
          <c:showVal val="1"/>
          <c:showCatName val="0"/>
          <c:showSerName val="0"/>
          <c:showPercent val="0"/>
          <c:showBubbleSize val="0"/>
          <c:extLst>
            <c:ext xmlns:c15="http://schemas.microsoft.com/office/drawing/2012/chart" uri="{CE6537A1-D6FC-4f65-9D91-7224C49458BB}">
              <c15:layout/>
            </c:ext>
          </c:extLst>
        </c:dLbl>
      </c:pivotFmt>
      <c:pivotFmt>
        <c:idx val="13"/>
        <c:dLbl>
          <c:idx val="0"/>
          <c:layout>
            <c:manualLayout>
              <c:x val="-0.16417910447761194"/>
              <c:y val="-1.6359918200408999E-2"/>
            </c:manualLayout>
          </c:layout>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2"/>
          </a:solidFill>
          <a:ln w="19050">
            <a:solidFill>
              <a:schemeClr val="lt1"/>
            </a:solidFill>
          </a:ln>
          <a:effectLst/>
        </c:spPr>
        <c:dLbl>
          <c:idx val="0"/>
          <c:layout>
            <c:manualLayout>
              <c:x val="-0.10447761194029853"/>
              <c:y val="-1.63599182004090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w="19050">
            <a:solidFill>
              <a:schemeClr val="lt1"/>
            </a:solidFill>
          </a:ln>
          <a:effectLst/>
        </c:spPr>
        <c:dLbl>
          <c:idx val="0"/>
          <c:layout>
            <c:manualLayout>
              <c:x val="6.4676616915422883E-2"/>
              <c:y val="0.122699386503067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1376620832843649"/>
          <c:y val="0.38625831280292428"/>
          <c:w val="0.33104673482978808"/>
          <c:h val="0.54429769898394598"/>
        </c:manualLayout>
      </c:layout>
      <c:doughnutChart>
        <c:varyColors val="1"/>
        <c:ser>
          <c:idx val="0"/>
          <c:order val="0"/>
          <c:tx>
            <c:strRef>
              <c:f>Sheet12!$B$3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22-4F3F-AAE8-53C964E4A7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22-4F3F-AAE8-53C964E4A795}"/>
              </c:ext>
            </c:extLst>
          </c:dPt>
          <c:dLbls>
            <c:dLbl>
              <c:idx val="0"/>
              <c:layout>
                <c:manualLayout>
                  <c:x val="6.4676616915422883E-2"/>
                  <c:y val="0.1226993865030674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A822-4F3F-AAE8-53C964E4A795}"/>
                </c:ext>
              </c:extLst>
            </c:dLbl>
            <c:dLbl>
              <c:idx val="1"/>
              <c:layout>
                <c:manualLayout>
                  <c:x val="-0.10447761194029853"/>
                  <c:y val="-1.635991820040907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A822-4F3F-AAE8-53C964E4A7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Sheet12!$A$4:$A$6</c:f>
              <c:strCache>
                <c:ptCount val="2"/>
                <c:pt idx="0">
                  <c:v>No</c:v>
                </c:pt>
                <c:pt idx="1">
                  <c:v>Yes</c:v>
                </c:pt>
              </c:strCache>
            </c:strRef>
          </c:cat>
          <c:val>
            <c:numRef>
              <c:f>Sheet12!$B$4:$B$6</c:f>
              <c:numCache>
                <c:formatCode>0%</c:formatCode>
                <c:ptCount val="2"/>
                <c:pt idx="0">
                  <c:v>19.830966776433105</c:v>
                </c:pt>
                <c:pt idx="1">
                  <c:v>11.229626659911347</c:v>
                </c:pt>
              </c:numCache>
            </c:numRef>
          </c:val>
          <c:extLst>
            <c:ext xmlns:c16="http://schemas.microsoft.com/office/drawing/2014/chart" uri="{C3380CC4-5D6E-409C-BE32-E72D297353CC}">
              <c16:uniqueId val="{00000004-A822-4F3F-AAE8-53C964E4A79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5480118110236205"/>
          <c:y val="0.28782334499854184"/>
          <c:w val="0.15485142952448672"/>
          <c:h val="0.461806649168853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image" Target="../media/image3.pn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523874</xdr:colOff>
      <xdr:row>12</xdr:row>
      <xdr:rowOff>114299</xdr:rowOff>
    </xdr:from>
    <xdr:to>
      <xdr:col>29</xdr:col>
      <xdr:colOff>313765</xdr:colOff>
      <xdr:row>38</xdr:row>
      <xdr:rowOff>24848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314325</xdr:colOff>
      <xdr:row>10</xdr:row>
      <xdr:rowOff>38100</xdr:rowOff>
    </xdr:from>
    <xdr:to>
      <xdr:col>23</xdr:col>
      <xdr:colOff>47625</xdr:colOff>
      <xdr:row>27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261937</xdr:colOff>
      <xdr:row>12</xdr:row>
      <xdr:rowOff>114300</xdr:rowOff>
    </xdr:from>
    <xdr:to>
      <xdr:col>11</xdr:col>
      <xdr:colOff>566737</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42862</xdr:colOff>
      <xdr:row>16</xdr:row>
      <xdr:rowOff>152400</xdr:rowOff>
    </xdr:from>
    <xdr:to>
      <xdr:col>12</xdr:col>
      <xdr:colOff>0</xdr:colOff>
      <xdr:row>31</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590550</xdr:colOff>
      <xdr:row>3</xdr:row>
      <xdr:rowOff>9525</xdr:rowOff>
    </xdr:from>
    <xdr:to>
      <xdr:col>8</xdr:col>
      <xdr:colOff>369794</xdr:colOff>
      <xdr:row>20</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547409</xdr:colOff>
      <xdr:row>20</xdr:row>
      <xdr:rowOff>156882</xdr:rowOff>
    </xdr:from>
    <xdr:to>
      <xdr:col>20</xdr:col>
      <xdr:colOff>268941</xdr:colOff>
      <xdr:row>37</xdr:row>
      <xdr:rowOff>113179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533400</xdr:colOff>
      <xdr:row>20</xdr:row>
      <xdr:rowOff>142875</xdr:rowOff>
    </xdr:from>
    <xdr:to>
      <xdr:col>8</xdr:col>
      <xdr:colOff>392206</xdr:colOff>
      <xdr:row>37</xdr:row>
      <xdr:rowOff>112059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295275</xdr:colOff>
      <xdr:row>3</xdr:row>
      <xdr:rowOff>38101</xdr:rowOff>
    </xdr:from>
    <xdr:to>
      <xdr:col>17</xdr:col>
      <xdr:colOff>409575</xdr:colOff>
      <xdr:row>11</xdr:row>
      <xdr:rowOff>47625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547408</xdr:colOff>
      <xdr:row>3</xdr:row>
      <xdr:rowOff>19050</xdr:rowOff>
    </xdr:from>
    <xdr:to>
      <xdr:col>13</xdr:col>
      <xdr:colOff>209550</xdr:colOff>
      <xdr:row>11</xdr:row>
      <xdr:rowOff>66675</xdr:rowOff>
    </xdr:to>
    <xdr:pic>
      <xdr:nvPicPr>
        <xdr:cNvPr id="7" name="Picture 6"/>
        <xdr:cNvPicPr>
          <a:picLocks noChangeAspect="1"/>
        </xdr:cNvPicPr>
      </xdr:nvPicPr>
      <xdr:blipFill>
        <a:blip xmlns:r="http://schemas.openxmlformats.org/officeDocument/2006/relationships" r:embed="rId5"/>
        <a:stretch>
          <a:fillRect/>
        </a:stretch>
      </xdr:blipFill>
      <xdr:spPr>
        <a:xfrm>
          <a:off x="5424208" y="590550"/>
          <a:ext cx="2710142" cy="1571625"/>
        </a:xfrm>
        <a:prstGeom prst="rect">
          <a:avLst/>
        </a:prstGeom>
      </xdr:spPr>
    </xdr:pic>
    <xdr:clientData/>
  </xdr:twoCellAnchor>
  <xdr:twoCellAnchor editAs="oneCell">
    <xdr:from>
      <xdr:col>8</xdr:col>
      <xdr:colOff>526677</xdr:colOff>
      <xdr:row>11</xdr:row>
      <xdr:rowOff>152401</xdr:rowOff>
    </xdr:from>
    <xdr:to>
      <xdr:col>13</xdr:col>
      <xdr:colOff>212911</xdr:colOff>
      <xdr:row>20</xdr:row>
      <xdr:rowOff>34739</xdr:rowOff>
    </xdr:to>
    <xdr:pic>
      <xdr:nvPicPr>
        <xdr:cNvPr id="8" name="Picture 7"/>
        <xdr:cNvPicPr>
          <a:picLocks noChangeAspect="1"/>
        </xdr:cNvPicPr>
      </xdr:nvPicPr>
      <xdr:blipFill>
        <a:blip xmlns:r="http://schemas.openxmlformats.org/officeDocument/2006/relationships" r:embed="rId6"/>
        <a:stretch>
          <a:fillRect/>
        </a:stretch>
      </xdr:blipFill>
      <xdr:spPr>
        <a:xfrm>
          <a:off x="5403477" y="2247901"/>
          <a:ext cx="2734234" cy="1596838"/>
        </a:xfrm>
        <a:prstGeom prst="rect">
          <a:avLst/>
        </a:prstGeom>
      </xdr:spPr>
    </xdr:pic>
    <xdr:clientData/>
  </xdr:twoCellAnchor>
  <xdr:twoCellAnchor editAs="oneCell">
    <xdr:from>
      <xdr:col>13</xdr:col>
      <xdr:colOff>291353</xdr:colOff>
      <xdr:row>11</xdr:row>
      <xdr:rowOff>161925</xdr:rowOff>
    </xdr:from>
    <xdr:to>
      <xdr:col>17</xdr:col>
      <xdr:colOff>425824</xdr:colOff>
      <xdr:row>20</xdr:row>
      <xdr:rowOff>33618</xdr:rowOff>
    </xdr:to>
    <xdr:pic>
      <xdr:nvPicPr>
        <xdr:cNvPr id="9" name="Picture 8"/>
        <xdr:cNvPicPr>
          <a:picLocks noChangeAspect="1"/>
        </xdr:cNvPicPr>
      </xdr:nvPicPr>
      <xdr:blipFill>
        <a:blip xmlns:r="http://schemas.openxmlformats.org/officeDocument/2006/relationships" r:embed="rId7"/>
        <a:stretch>
          <a:fillRect/>
        </a:stretch>
      </xdr:blipFill>
      <xdr:spPr>
        <a:xfrm>
          <a:off x="8216153" y="2257425"/>
          <a:ext cx="2572871" cy="1586193"/>
        </a:xfrm>
        <a:prstGeom prst="rect">
          <a:avLst/>
        </a:prstGeom>
      </xdr:spPr>
    </xdr:pic>
    <xdr:clientData/>
  </xdr:twoCellAnchor>
  <xdr:twoCellAnchor editAs="oneCell">
    <xdr:from>
      <xdr:col>17</xdr:col>
      <xdr:colOff>532840</xdr:colOff>
      <xdr:row>3</xdr:row>
      <xdr:rowOff>104775</xdr:rowOff>
    </xdr:from>
    <xdr:to>
      <xdr:col>20</xdr:col>
      <xdr:colOff>265487</xdr:colOff>
      <xdr:row>20</xdr:row>
      <xdr:rowOff>19051</xdr:rowOff>
    </xdr:to>
    <mc:AlternateContent xmlns:mc="http://schemas.openxmlformats.org/markup-compatibility/2006">
      <mc:Choice xmlns:a14="http://schemas.microsoft.com/office/drawing/2010/main" Requires="a14">
        <xdr:graphicFrame macro="">
          <xdr:nvGraphicFramePr>
            <xdr:cNvPr id="10" name="Account Type"/>
            <xdr:cNvGraphicFramePr/>
          </xdr:nvGraphicFramePr>
          <xdr:xfrm>
            <a:off x="0" y="0"/>
            <a:ext cx="0" cy="0"/>
          </xdr:xfrm>
          <a:graphic>
            <a:graphicData uri="http://schemas.microsoft.com/office/drawing/2010/slicer">
              <sle:slicer xmlns:sle="http://schemas.microsoft.com/office/drawing/2010/slicer" name="Account Type"/>
            </a:graphicData>
          </a:graphic>
        </xdr:graphicFrame>
      </mc:Choice>
      <mc:Fallback>
        <xdr:sp macro="" textlink="">
          <xdr:nvSpPr>
            <xdr:cNvPr id="0" name=""/>
            <xdr:cNvSpPr>
              <a:spLocks noTextEdit="1"/>
            </xdr:cNvSpPr>
          </xdr:nvSpPr>
          <xdr:spPr>
            <a:xfrm>
              <a:off x="10896040" y="676275"/>
              <a:ext cx="1561447" cy="3152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238125</xdr:colOff>
      <xdr:row>0</xdr:row>
      <xdr:rowOff>104775</xdr:rowOff>
    </xdr:from>
    <xdr:to>
      <xdr:col>20</xdr:col>
      <xdr:colOff>28575</xdr:colOff>
      <xdr:row>2</xdr:row>
      <xdr:rowOff>114300</xdr:rowOff>
    </xdr:to>
    <xdr:sp macro="" textlink="">
      <xdr:nvSpPr>
        <xdr:cNvPr id="18" name="Rectangle 17"/>
        <xdr:cNvSpPr/>
      </xdr:nvSpPr>
      <xdr:spPr>
        <a:xfrm>
          <a:off x="4505325" y="104775"/>
          <a:ext cx="7715250" cy="3905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lang="en-IN" sz="2400" b="1" u="sng">
              <a:solidFill>
                <a:schemeClr val="accent1"/>
              </a:solidFill>
            </a:rPr>
            <a:t>ACCOUNT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094.653636226853" createdVersion="6" refreshedVersion="6" minRefreshableVersion="3" recordCount="60">
  <cacheSource type="worksheet">
    <worksheetSource name="Table3"/>
  </cacheSource>
  <cacheFields count="18">
    <cacheField name="Account Name" numFmtId="0">
      <sharedItems count="60">
        <s v="SB 1"/>
        <s v="SB 2"/>
        <s v="SB 3"/>
        <s v="SB 4"/>
        <s v="SB 5"/>
        <s v="SB 6"/>
        <s v="SB 7"/>
        <s v="SB 8"/>
        <s v="SB 9"/>
        <s v="SB 10"/>
        <s v="SB 11"/>
        <s v="SB 12"/>
        <s v="SB 13"/>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Address" numFmtId="0">
      <sharedItems/>
    </cacheField>
    <cacheField name="Decision Maker" numFmtId="0">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acheField>
    <cacheField name="Product 2" numFmtId="0">
      <sharedItems/>
    </cacheField>
    <cacheField name="Product 3" numFmtId="0">
      <sharedItems/>
    </cacheField>
    <cacheField name="Social Media" numFmtId="0">
      <sharedItems count="2">
        <s v="Yes"/>
        <s v="No"/>
      </sharedItems>
    </cacheField>
    <cacheField name="Coupons" numFmtId="0">
      <sharedItems count="2">
        <s v="Yes"/>
        <s v="No"/>
      </sharedItems>
    </cacheField>
    <cacheField name="Catalog Inclusion" numFmtId="0">
      <sharedItems count="2">
        <s v="Yes"/>
        <s v="No"/>
      </sharedItems>
    </cacheField>
    <cacheField name="Posters" numFmtId="0">
      <sharedItems count="2">
        <s v="Yes"/>
        <s v="No"/>
      </sharedItems>
    </cacheField>
    <cacheField name="2017" numFmtId="0">
      <sharedItems containsSemiMixedTypes="0" containsString="0" containsNumber="1" containsInteger="1" minValue="24" maxValue="9791" count="60">
        <n v="1982"/>
        <n v="2786"/>
        <n v="1209"/>
        <n v="906"/>
        <n v="1421"/>
        <n v="2341"/>
        <n v="9252"/>
        <n v="1581"/>
        <n v="9766"/>
        <n v="1530"/>
        <n v="7555"/>
        <n v="1532"/>
        <n v="24"/>
        <n v="861"/>
        <n v="9058"/>
        <n v="3501"/>
        <n v="3916"/>
        <n v="700"/>
        <n v="9773"/>
        <n v="73"/>
        <n v="238"/>
        <n v="1368"/>
        <n v="8331"/>
        <n v="1779"/>
        <n v="570"/>
        <n v="6156"/>
        <n v="209"/>
        <n v="6309"/>
        <n v="712"/>
        <n v="2390"/>
        <n v="2519"/>
        <n v="138"/>
        <n v="8873"/>
        <n v="3297"/>
        <n v="1092"/>
        <n v="2541"/>
        <n v="742"/>
        <n v="7703"/>
        <n v="488"/>
        <n v="376"/>
        <n v="7840"/>
        <n v="1038"/>
        <n v="8891"/>
        <n v="1290"/>
        <n v="431"/>
        <n v="8156"/>
        <n v="299"/>
        <n v="1323"/>
        <n v="8466"/>
        <n v="870"/>
        <n v="1497"/>
        <n v="1082"/>
        <n v="9791"/>
        <n v="1357"/>
        <n v="576"/>
        <n v="128"/>
        <n v="8034"/>
        <n v="1263"/>
        <n v="1032"/>
        <n v="1014"/>
      </sharedItems>
    </cacheField>
    <cacheField name="2018" numFmtId="0">
      <sharedItems containsSemiMixedTypes="0" containsString="0" containsNumber="1" containsInteger="1" minValue="286" maxValue="9610" count="60">
        <n v="5388"/>
        <n v="3804"/>
        <n v="1534"/>
        <n v="1251"/>
        <n v="1893"/>
        <n v="6105"/>
        <n v="8499"/>
        <n v="4799"/>
        <n v="8049"/>
        <n v="1620"/>
        <n v="6551"/>
        <n v="2678"/>
        <n v="1797"/>
        <n v="1314"/>
        <n v="4839"/>
        <n v="7079"/>
        <n v="4218"/>
        <n v="5721"/>
        <n v="9179"/>
        <n v="3485"/>
        <n v="1235"/>
        <n v="3447"/>
        <n v="7667"/>
        <n v="2124"/>
        <n v="1322"/>
        <n v="6110"/>
        <n v="621"/>
        <n v="6227"/>
        <n v="4182"/>
        <n v="2415"/>
        <n v="3938"/>
        <n v="286"/>
        <n v="8484"/>
        <n v="4866"/>
        <n v="3140"/>
        <n v="3794"/>
        <n v="3751"/>
        <n v="6957"/>
        <n v="5535"/>
        <n v="889"/>
        <n v="5804"/>
        <n v="3615"/>
        <n v="5952"/>
        <n v="4033"/>
        <n v="6231"/>
        <n v="1245"/>
        <n v="657"/>
        <n v="4963"/>
        <n v="4079"/>
        <n v="2428"/>
        <n v="1768"/>
        <n v="3353"/>
        <n v="9610"/>
        <n v="4189"/>
        <n v="2628"/>
        <n v="416"/>
        <n v="6541"/>
        <n v="2517"/>
        <n v="3919"/>
        <n v="2254"/>
      </sharedItems>
    </cacheField>
    <cacheField name="2019" numFmtId="0">
      <sharedItems containsSemiMixedTypes="0" containsString="0" containsNumber="1" containsInteger="1" minValue="747" maxValue="8390" count="60">
        <n v="7063"/>
        <n v="4121"/>
        <n v="1634"/>
        <n v="2897"/>
        <n v="2722"/>
        <n v="7777"/>
        <n v="991"/>
        <n v="6582"/>
        <n v="5556"/>
        <n v="2027"/>
        <n v="5188"/>
        <n v="4068"/>
        <n v="3548"/>
        <n v="1810"/>
        <n v="4776"/>
        <n v="7438"/>
        <n v="5072"/>
        <n v="6247"/>
        <n v="8390"/>
        <n v="4592"/>
        <n v="1822"/>
        <n v="4535"/>
        <n v="5952"/>
        <n v="2844"/>
        <n v="7279"/>
        <n v="5791"/>
        <n v="3098"/>
        <n v="5123"/>
        <n v="6087"/>
        <n v="3461"/>
        <n v="5190"/>
        <n v="6750"/>
        <n v="7883"/>
        <n v="4928"/>
        <n v="4123"/>
        <n v="3984"/>
        <n v="4423"/>
        <n v="3898"/>
        <n v="5775"/>
        <n v="4373"/>
        <n v="4259"/>
        <n v="3712"/>
        <n v="5914"/>
        <n v="6956"/>
        <n v="7478"/>
        <n v="791"/>
        <n v="6238"/>
        <n v="6292"/>
        <n v="2797"/>
        <n v="7386"/>
        <n v="2804"/>
        <n v="6351"/>
        <n v="7534"/>
        <n v="5407"/>
        <n v="3612"/>
        <n v="747"/>
        <n v="3311"/>
        <n v="8042"/>
        <n v="4466"/>
        <n v="4534"/>
      </sharedItems>
    </cacheField>
    <cacheField name="2020" numFmtId="0">
      <sharedItems containsSemiMixedTypes="0" containsString="0" containsNumber="1" containsInteger="1" minValue="338" maxValue="9024" count="60">
        <n v="7208"/>
        <n v="6210"/>
        <n v="4302"/>
        <n v="4499"/>
        <n v="4410"/>
        <n v="7891"/>
        <n v="448"/>
        <n v="9024"/>
        <n v="5202"/>
        <n v="4881"/>
        <n v="3436"/>
        <n v="4278"/>
        <n v="3668"/>
        <n v="6510"/>
        <n v="4024"/>
        <n v="7443"/>
        <n v="5201"/>
        <n v="8495"/>
        <n v="8256"/>
        <n v="5143"/>
        <n v="7074"/>
        <n v="5476"/>
        <n v="1998"/>
        <n v="6877"/>
        <n v="8443"/>
        <n v="1759"/>
        <n v="7118"/>
        <n v="4968"/>
        <n v="7494"/>
        <n v="3850"/>
        <n v="8203"/>
        <n v="8254"/>
        <n v="7499"/>
        <n v="8451"/>
        <n v="4366"/>
        <n v="8803"/>
        <n v="8733"/>
        <n v="1857"/>
        <n v="7661"/>
        <n v="6803"/>
        <n v="4243"/>
        <n v="5819"/>
        <n v="5405"/>
        <n v="7929"/>
        <n v="8039"/>
        <n v="338"/>
        <n v="8922"/>
        <n v="6728"/>
        <n v="2245"/>
        <n v="8835"/>
        <n v="5718"/>
        <n v="8550"/>
        <n v="5080"/>
        <n v="6233"/>
        <n v="5066"/>
        <n v="1028"/>
        <n v="3254"/>
        <n v="8222"/>
        <n v="5568"/>
        <n v="6796"/>
      </sharedItems>
    </cacheField>
    <cacheField name="2021" numFmtId="0">
      <sharedItems containsSemiMixedTypes="0" containsString="0" containsNumber="1" containsInteger="1" minValue="44" maxValue="9983" count="60">
        <n v="9093"/>
        <n v="6909"/>
        <n v="9768"/>
        <n v="9428"/>
        <n v="5873"/>
        <n v="8758"/>
        <n v="211"/>
        <n v="9759"/>
        <n v="2373"/>
        <n v="6002"/>
        <n v="2359"/>
        <n v="5382"/>
        <n v="8592"/>
        <n v="9271"/>
        <n v="369"/>
        <n v="9225"/>
        <n v="7588"/>
        <n v="9236"/>
        <n v="3815"/>
        <n v="8100"/>
        <n v="8207"/>
        <n v="9983"/>
        <n v="375"/>
        <n v="9570"/>
        <n v="9571"/>
        <n v="969"/>
        <n v="8433"/>
        <n v="3857"/>
        <n v="8599"/>
        <n v="4657"/>
        <n v="8780"/>
        <n v="8656"/>
        <n v="6592"/>
        <n v="9585"/>
        <n v="9482"/>
        <n v="9338"/>
        <n v="9909"/>
        <n v="1512"/>
        <n v="9206"/>
        <n v="7578"/>
        <n v="907"/>
        <n v="9589"/>
        <n v="4031"/>
        <n v="8834"/>
        <n v="8271"/>
        <n v="44"/>
        <n v="9081"/>
        <n v="8202"/>
        <n v="1696"/>
        <n v="9766"/>
        <n v="9822"/>
        <n v="9272"/>
        <n v="4936"/>
        <n v="9681"/>
        <n v="5156"/>
        <n v="6357"/>
        <n v="2687"/>
        <n v="9686"/>
        <n v="6476"/>
        <n v="7730"/>
      </sharedItems>
    </cacheField>
    <cacheField name="5 YR CAGR" numFmtId="9">
      <sharedItems containsSemiMixedTypes="0" containsString="0" containsNumber="1" minValue="-0.72898466539472961" maxValue="3.3498147004699526" count="60">
        <n v="0.46352749292411066"/>
        <n v="0.25489826874508914"/>
        <n v="0.68595057009486848"/>
        <n v="0.79606828454142997"/>
        <n v="0.42582583880267388"/>
        <n v="0.390755806385503"/>
        <n v="-0.61139202601329412"/>
        <n v="0.57622554654037406"/>
        <n v="-0.29790601141591733"/>
        <n v="0.40734683274409145"/>
        <n v="-0.25247905109930902"/>
        <n v="0.3690560602470212"/>
        <n v="3.3498147004699526"/>
        <n v="0.81146879617010592"/>
        <n v="-0.55073921414194782"/>
        <n v="0.27407081068210992"/>
        <n v="0.17983468576187267"/>
        <n v="0.90588403033885334"/>
        <n v="-0.20956409258224717"/>
        <n v="2.2455667067018901"/>
        <n v="1.4232703532020747"/>
        <n v="0.64359095818904954"/>
        <n v="-0.53938981874158332"/>
        <n v="0.52294422157633269"/>
        <n v="1.0242801438529217"/>
        <n v="-0.37012221518144006"/>
        <n v="1.5203389637502625"/>
        <n v="-0.11575568185753915"/>
        <n v="0.86419779018759768"/>
        <n v="0.18148193130433588"/>
        <n v="0.36636455401735013"/>
        <n v="1.8142296888697582"/>
        <n v="-7.1596691853915484E-2"/>
        <n v="0.30577482876902251"/>
        <n v="0.71660086943635504"/>
        <n v="0.38456165928272146"/>
        <n v="0.91164163510334228"/>
        <n v="-0.33438519484677687"/>
        <n v="1.084072328017021"/>
        <n v="1.1188084145320056"/>
        <n v="-0.41679289513417705"/>
        <n v="0.74338775485751718"/>
        <n v="-0.17943016656995925"/>
        <n v="0.61767741115573149"/>
        <n v="1.0930046233022455"/>
        <n v="-0.72898466539472961"/>
        <n v="1.3475541667800686"/>
        <n v="0.57793816418173161"/>
        <n v="-0.33098339677163802"/>
        <n v="0.83041416010220881"/>
        <n v="0.60045892388204325"/>
        <n v="0.71094693671276654"/>
        <n v="-0.15736979056747447"/>
        <n v="0.63431246502429839"/>
        <n v="0.72970725225475852"/>
        <n v="1.6546701130112136"/>
        <n v="-0.23952671916055424"/>
        <n v="0.66412244620782168"/>
        <n v="0.58272982283102692"/>
        <n v="0.6616340561334266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0">
  <r>
    <x v="0"/>
    <s v="2131 Patterson Road, Brooklyn NY 11201"/>
    <s v="Dorothy Rizzo"/>
    <s v="(880) 283-6803"/>
    <x v="0"/>
    <s v="Yes"/>
    <s v="Yes"/>
    <s v="Yes"/>
    <x v="0"/>
    <x v="0"/>
    <x v="0"/>
    <x v="0"/>
    <x v="0"/>
    <x v="0"/>
    <x v="0"/>
    <x v="0"/>
    <x v="0"/>
    <x v="0"/>
  </r>
  <r>
    <x v="1"/>
    <s v="3685 Morningview Lane, New York NY 10013"/>
    <s v="Lawson Moore"/>
    <s v="(711) 426-7350"/>
    <x v="0"/>
    <s v="Yes"/>
    <s v="Yes"/>
    <s v="Yes"/>
    <x v="1"/>
    <x v="0"/>
    <x v="0"/>
    <x v="0"/>
    <x v="1"/>
    <x v="1"/>
    <x v="1"/>
    <x v="1"/>
    <x v="1"/>
    <x v="1"/>
  </r>
  <r>
    <x v="2"/>
    <s v="2285 Ladybug Drive, New York NY 10013"/>
    <s v="Vin Hudson"/>
    <s v="(952) 952-5573"/>
    <x v="0"/>
    <s v="Yes"/>
    <s v="Yes"/>
    <s v="Yes"/>
    <x v="0"/>
    <x v="0"/>
    <x v="0"/>
    <x v="0"/>
    <x v="2"/>
    <x v="2"/>
    <x v="2"/>
    <x v="2"/>
    <x v="2"/>
    <x v="2"/>
  </r>
  <r>
    <x v="3"/>
    <s v="2930 Southern Street, New York NY 10005"/>
    <s v="Susana Huels"/>
    <s v="(491) 505-6064"/>
    <x v="0"/>
    <s v="Yes"/>
    <s v="Yes"/>
    <s v="Yes"/>
    <x v="0"/>
    <x v="0"/>
    <x v="0"/>
    <x v="0"/>
    <x v="3"/>
    <x v="3"/>
    <x v="3"/>
    <x v="3"/>
    <x v="3"/>
    <x v="3"/>
  </r>
  <r>
    <x v="4"/>
    <s v="2807 Geraldine Lane, New York NY 10004"/>
    <s v="Shanna Hettinger"/>
    <s v="(412) 570-0596"/>
    <x v="0"/>
    <s v="Yes"/>
    <s v="Yes"/>
    <s v="No"/>
    <x v="0"/>
    <x v="0"/>
    <x v="0"/>
    <x v="0"/>
    <x v="4"/>
    <x v="4"/>
    <x v="4"/>
    <x v="4"/>
    <x v="4"/>
    <x v="4"/>
  </r>
  <r>
    <x v="5"/>
    <s v="7778 Cherry Road, Bronx NY 10467"/>
    <s v="Roy McGlynn"/>
    <s v="(594) 807-4187"/>
    <x v="0"/>
    <s v="Yes"/>
    <s v="Yes"/>
    <s v="Yes"/>
    <x v="1"/>
    <x v="0"/>
    <x v="0"/>
    <x v="1"/>
    <x v="5"/>
    <x v="5"/>
    <x v="5"/>
    <x v="5"/>
    <x v="5"/>
    <x v="5"/>
  </r>
  <r>
    <x v="6"/>
    <s v="48 Winchester Avenue, New York NY 10024"/>
    <s v="Lorena Posacco"/>
    <s v="(678) 294-8103"/>
    <x v="0"/>
    <s v="Yes"/>
    <s v="No"/>
    <s v="No"/>
    <x v="1"/>
    <x v="1"/>
    <x v="0"/>
    <x v="1"/>
    <x v="6"/>
    <x v="6"/>
    <x v="6"/>
    <x v="6"/>
    <x v="6"/>
    <x v="6"/>
  </r>
  <r>
    <x v="7"/>
    <s v="8735 Squaw Creek Drive, Brooklyn NY 11214"/>
    <s v="Juanita Wisozk"/>
    <s v="(305) 531-1310"/>
    <x v="0"/>
    <s v="Yes"/>
    <s v="No"/>
    <s v="Yes"/>
    <x v="0"/>
    <x v="1"/>
    <x v="0"/>
    <x v="1"/>
    <x v="7"/>
    <x v="7"/>
    <x v="7"/>
    <x v="7"/>
    <x v="7"/>
    <x v="7"/>
  </r>
  <r>
    <x v="8"/>
    <s v="267 Third Road, New York NY 10034"/>
    <s v="Velma Riley"/>
    <s v="(697) 543-0310"/>
    <x v="0"/>
    <s v="Yes"/>
    <s v="No"/>
    <s v="No"/>
    <x v="1"/>
    <x v="1"/>
    <x v="0"/>
    <x v="1"/>
    <x v="8"/>
    <x v="8"/>
    <x v="8"/>
    <x v="8"/>
    <x v="8"/>
    <x v="8"/>
  </r>
  <r>
    <x v="9"/>
    <s v="102 Coffee Court, Bronx NY 10461"/>
    <s v="Holly Gaines"/>
    <s v="(277) 456-4626"/>
    <x v="0"/>
    <s v="Yes"/>
    <s v="Yes"/>
    <s v="No"/>
    <x v="0"/>
    <x v="1"/>
    <x v="0"/>
    <x v="1"/>
    <x v="9"/>
    <x v="9"/>
    <x v="9"/>
    <x v="9"/>
    <x v="9"/>
    <x v="9"/>
  </r>
  <r>
    <x v="10"/>
    <s v="44 W. Pheasant Street, Brooklyn NY 11233"/>
    <s v="Gary Brown"/>
    <s v="(459) 968-9453"/>
    <x v="0"/>
    <s v="Yes"/>
    <s v="No"/>
    <s v="No"/>
    <x v="1"/>
    <x v="1"/>
    <x v="1"/>
    <x v="1"/>
    <x v="10"/>
    <x v="10"/>
    <x v="10"/>
    <x v="10"/>
    <x v="10"/>
    <x v="10"/>
  </r>
  <r>
    <x v="11"/>
    <s v="7488 N. Marconi Ave, Brooklyn NY 11237"/>
    <s v="Jeffrey Akins"/>
    <s v="(313) 417-8968"/>
    <x v="0"/>
    <s v="Yes"/>
    <s v="No"/>
    <s v="No"/>
    <x v="1"/>
    <x v="1"/>
    <x v="1"/>
    <x v="1"/>
    <x v="11"/>
    <x v="11"/>
    <x v="11"/>
    <x v="11"/>
    <x v="11"/>
    <x v="11"/>
  </r>
  <r>
    <x v="12"/>
    <s v="9575 Shipley Court, Brooklyn NY 11201"/>
    <s v="Tim Young"/>
    <s v="(876) 653-1727"/>
    <x v="0"/>
    <s v="Yes"/>
    <s v="No"/>
    <s v="Yes"/>
    <x v="0"/>
    <x v="0"/>
    <x v="0"/>
    <x v="0"/>
    <x v="12"/>
    <x v="12"/>
    <x v="12"/>
    <x v="12"/>
    <x v="12"/>
    <x v="12"/>
  </r>
  <r>
    <x v="13"/>
    <s v="8156 Lake View Street, New York, NY 10025"/>
    <s v="Debra Kroll"/>
    <s v="(628) 832-4986"/>
    <x v="0"/>
    <s v="Yes"/>
    <s v="Yes"/>
    <s v="Yes"/>
    <x v="0"/>
    <x v="0"/>
    <x v="0"/>
    <x v="0"/>
    <x v="13"/>
    <x v="13"/>
    <x v="13"/>
    <x v="13"/>
    <x v="13"/>
    <x v="13"/>
  </r>
  <r>
    <x v="14"/>
    <s v="44 Madison Dr, New York NY 10032"/>
    <s v="Kelly Boyd"/>
    <s v="(220) 929-0797"/>
    <x v="0"/>
    <s v="Yes"/>
    <s v="Yes"/>
    <s v="No"/>
    <x v="1"/>
    <x v="1"/>
    <x v="1"/>
    <x v="1"/>
    <x v="14"/>
    <x v="14"/>
    <x v="14"/>
    <x v="14"/>
    <x v="14"/>
    <x v="14"/>
  </r>
  <r>
    <x v="15"/>
    <s v="9848 Linden St, New York NY 10011"/>
    <s v="Dan Hill"/>
    <s v="(248) 450-0797"/>
    <x v="1"/>
    <s v="Yes"/>
    <s v="Yes"/>
    <s v="No"/>
    <x v="1"/>
    <x v="1"/>
    <x v="1"/>
    <x v="1"/>
    <x v="15"/>
    <x v="15"/>
    <x v="15"/>
    <x v="15"/>
    <x v="15"/>
    <x v="15"/>
  </r>
  <r>
    <x v="16"/>
    <s v="805 South Pilgrim Court, Brooklyn NY 11225"/>
    <s v="Javier George"/>
    <s v="(964) 214-3742"/>
    <x v="1"/>
    <s v="Yes"/>
    <s v="Yes"/>
    <s v="No"/>
    <x v="1"/>
    <x v="1"/>
    <x v="1"/>
    <x v="1"/>
    <x v="16"/>
    <x v="16"/>
    <x v="16"/>
    <x v="16"/>
    <x v="16"/>
    <x v="16"/>
  </r>
  <r>
    <x v="17"/>
    <s v="9132 Redwood Rd, Bronx NY 10466"/>
    <s v="Christopher Evans"/>
    <s v="(831) 406-6300"/>
    <x v="1"/>
    <s v="Yes"/>
    <s v="Yes"/>
    <s v="No"/>
    <x v="0"/>
    <x v="1"/>
    <x v="0"/>
    <x v="1"/>
    <x v="17"/>
    <x v="17"/>
    <x v="17"/>
    <x v="17"/>
    <x v="17"/>
    <x v="17"/>
  </r>
  <r>
    <x v="18"/>
    <s v="3 Warren Drive, New York NY 10040"/>
    <s v="Julie Ross"/>
    <s v="(778) 387-0744"/>
    <x v="1"/>
    <s v="Yes"/>
    <s v="Yes"/>
    <s v="No"/>
    <x v="1"/>
    <x v="1"/>
    <x v="1"/>
    <x v="1"/>
    <x v="18"/>
    <x v="18"/>
    <x v="18"/>
    <x v="18"/>
    <x v="18"/>
    <x v="18"/>
  </r>
  <r>
    <x v="19"/>
    <s v="402 Bridgeton Lane, Bronx NY 10468"/>
    <s v="Bill Callahan"/>
    <s v="(617) 419-7996"/>
    <x v="1"/>
    <s v="Yes"/>
    <s v="Yes"/>
    <s v="No"/>
    <x v="0"/>
    <x v="1"/>
    <x v="0"/>
    <x v="1"/>
    <x v="19"/>
    <x v="19"/>
    <x v="19"/>
    <x v="19"/>
    <x v="19"/>
    <x v="19"/>
  </r>
  <r>
    <x v="20"/>
    <s v="6 E. Nichols Ave, New York NY 10027"/>
    <s v="Anthony Brooks"/>
    <s v="(349) 801-7566"/>
    <x v="1"/>
    <s v="Yes"/>
    <s v="Yes"/>
    <s v="No"/>
    <x v="0"/>
    <x v="1"/>
    <x v="0"/>
    <x v="1"/>
    <x v="20"/>
    <x v="20"/>
    <x v="20"/>
    <x v="20"/>
    <x v="20"/>
    <x v="20"/>
  </r>
  <r>
    <x v="21"/>
    <s v="323 North Edgewood St, Bronx NY 10457"/>
    <s v="Charlotte Leroux"/>
    <s v="(784) 634-6873"/>
    <x v="1"/>
    <s v="Yes"/>
    <s v="Yes"/>
    <s v="No"/>
    <x v="0"/>
    <x v="1"/>
    <x v="0"/>
    <x v="1"/>
    <x v="21"/>
    <x v="21"/>
    <x v="21"/>
    <x v="21"/>
    <x v="21"/>
    <x v="21"/>
  </r>
  <r>
    <x v="22"/>
    <s v="484 Thorne St, New York NY 10128"/>
    <s v="Nina Coulter"/>
    <s v="(938) 752-9381"/>
    <x v="1"/>
    <s v="Yes"/>
    <s v="No"/>
    <s v="No"/>
    <x v="1"/>
    <x v="0"/>
    <x v="1"/>
    <x v="1"/>
    <x v="22"/>
    <x v="22"/>
    <x v="22"/>
    <x v="22"/>
    <x v="22"/>
    <x v="22"/>
  </r>
  <r>
    <x v="23"/>
    <s v="861 Gonzales Lane, Bronx NY 10472"/>
    <s v="Mia Ang"/>
    <s v="(253) 861-1301"/>
    <x v="1"/>
    <s v="Yes"/>
    <s v="Yes"/>
    <s v="No"/>
    <x v="0"/>
    <x v="0"/>
    <x v="0"/>
    <x v="1"/>
    <x v="23"/>
    <x v="23"/>
    <x v="23"/>
    <x v="23"/>
    <x v="23"/>
    <x v="23"/>
  </r>
  <r>
    <x v="24"/>
    <s v="267 Randall Mill Dr, New York NY 10033"/>
    <s v="Kathy Rogers"/>
    <s v="(939) 738-6471"/>
    <x v="1"/>
    <s v="Yes"/>
    <s v="Yes"/>
    <s v="No"/>
    <x v="0"/>
    <x v="0"/>
    <x v="0"/>
    <x v="1"/>
    <x v="24"/>
    <x v="24"/>
    <x v="24"/>
    <x v="24"/>
    <x v="24"/>
    <x v="24"/>
  </r>
  <r>
    <x v="25"/>
    <s v="12 Lees Creek St, Brooklyn NY 11211"/>
    <s v="Rita Varga"/>
    <s v="(754) 696-3109"/>
    <x v="1"/>
    <s v="Yes"/>
    <s v="No"/>
    <s v="No"/>
    <x v="1"/>
    <x v="0"/>
    <x v="1"/>
    <x v="1"/>
    <x v="25"/>
    <x v="25"/>
    <x v="25"/>
    <x v="25"/>
    <x v="25"/>
    <x v="25"/>
  </r>
  <r>
    <x v="26"/>
    <s v="240 W. Manhattan St, Bronx NY 10462"/>
    <s v="Mel Berkowitz"/>
    <s v="(967) 547-1542"/>
    <x v="1"/>
    <s v="Yes"/>
    <s v="Yes"/>
    <s v="No"/>
    <x v="0"/>
    <x v="0"/>
    <x v="0"/>
    <x v="1"/>
    <x v="26"/>
    <x v="26"/>
    <x v="26"/>
    <x v="26"/>
    <x v="26"/>
    <x v="26"/>
  </r>
  <r>
    <x v="27"/>
    <s v="62 Lower River Road, Staten Island, NY 10306"/>
    <s v="Debra Martin"/>
    <s v="(743) 960-6716"/>
    <x v="1"/>
    <s v="Yes"/>
    <s v="Yes"/>
    <s v="No"/>
    <x v="1"/>
    <x v="1"/>
    <x v="1"/>
    <x v="1"/>
    <x v="27"/>
    <x v="27"/>
    <x v="27"/>
    <x v="27"/>
    <x v="27"/>
    <x v="27"/>
  </r>
  <r>
    <x v="28"/>
    <s v="48 S. Brandywine St, New York NY 10002"/>
    <s v="Deshaun Fletcher"/>
    <s v="(845) 304-6511"/>
    <x v="1"/>
    <s v="Yes"/>
    <s v="Yes"/>
    <s v="No"/>
    <x v="0"/>
    <x v="1"/>
    <x v="0"/>
    <x v="1"/>
    <x v="28"/>
    <x v="28"/>
    <x v="28"/>
    <x v="28"/>
    <x v="28"/>
    <x v="28"/>
  </r>
  <r>
    <x v="29"/>
    <s v="5 Tallwood St, Brooklyn NY 11233"/>
    <s v="Kari Lenz"/>
    <s v="(886) 554-5339"/>
    <x v="1"/>
    <s v="Yes"/>
    <s v="Yes"/>
    <s v="No"/>
    <x v="1"/>
    <x v="1"/>
    <x v="1"/>
    <x v="1"/>
    <x v="29"/>
    <x v="29"/>
    <x v="29"/>
    <x v="29"/>
    <x v="29"/>
    <x v="29"/>
  </r>
  <r>
    <x v="30"/>
    <s v="77 Stillwater St, Brooklyn NY 11213"/>
    <s v="John Mackey"/>
    <s v="(831) 581-1892"/>
    <x v="2"/>
    <s v="Yes"/>
    <s v="Yes"/>
    <s v="Yes"/>
    <x v="1"/>
    <x v="1"/>
    <x v="0"/>
    <x v="1"/>
    <x v="30"/>
    <x v="30"/>
    <x v="30"/>
    <x v="30"/>
    <x v="30"/>
    <x v="30"/>
  </r>
  <r>
    <x v="31"/>
    <s v="7061 Bishop St, Yonkers NY 10701"/>
    <s v="Raymond Heywin"/>
    <s v="(571) 843-1746"/>
    <x v="2"/>
    <s v="Yes"/>
    <s v="Yes"/>
    <s v="Yes"/>
    <x v="0"/>
    <x v="0"/>
    <x v="0"/>
    <x v="1"/>
    <x v="31"/>
    <x v="31"/>
    <x v="31"/>
    <x v="31"/>
    <x v="31"/>
    <x v="31"/>
  </r>
  <r>
    <x v="32"/>
    <s v="7223 Cedarwood Ave, Brooklyn NY 11221"/>
    <s v="Janie Roberson"/>
    <s v="(924) 516-6566"/>
    <x v="2"/>
    <s v="Yes"/>
    <s v="Yes"/>
    <s v="Yes"/>
    <x v="1"/>
    <x v="1"/>
    <x v="0"/>
    <x v="0"/>
    <x v="32"/>
    <x v="32"/>
    <x v="32"/>
    <x v="32"/>
    <x v="32"/>
    <x v="32"/>
  </r>
  <r>
    <x v="33"/>
    <s v="62 Lafayette Ave, Bronx NY 10462"/>
    <s v="Brooke Hayes"/>
    <s v="(247) 999-3394"/>
    <x v="2"/>
    <s v="Yes"/>
    <s v="Yes"/>
    <s v="Yes"/>
    <x v="1"/>
    <x v="1"/>
    <x v="0"/>
    <x v="0"/>
    <x v="33"/>
    <x v="33"/>
    <x v="33"/>
    <x v="33"/>
    <x v="33"/>
    <x v="33"/>
  </r>
  <r>
    <x v="34"/>
    <s v="7839 Elm St, Staten Island NY 10306"/>
    <s v="Lee Niemeyer"/>
    <s v="(920) 451-3973"/>
    <x v="2"/>
    <s v="Yes"/>
    <s v="Yes"/>
    <s v="Yes"/>
    <x v="0"/>
    <x v="0"/>
    <x v="0"/>
    <x v="0"/>
    <x v="34"/>
    <x v="34"/>
    <x v="34"/>
    <x v="34"/>
    <x v="34"/>
    <x v="34"/>
  </r>
  <r>
    <x v="35"/>
    <s v="429 Stonybrook Dr, Brooklyn NY 11203"/>
    <s v="Stephen Harris"/>
    <s v="(258) 948-7479"/>
    <x v="2"/>
    <s v="Yes"/>
    <s v="Yes"/>
    <s v="Yes"/>
    <x v="1"/>
    <x v="1"/>
    <x v="0"/>
    <x v="0"/>
    <x v="35"/>
    <x v="35"/>
    <x v="35"/>
    <x v="35"/>
    <x v="35"/>
    <x v="35"/>
  </r>
  <r>
    <x v="36"/>
    <s v="640 Beechwood Dr, Bronx NY 10461"/>
    <s v="Juan Scott"/>
    <s v="(357) 532-0838"/>
    <x v="2"/>
    <s v="Yes"/>
    <s v="Yes"/>
    <s v="Yes"/>
    <x v="0"/>
    <x v="0"/>
    <x v="0"/>
    <x v="0"/>
    <x v="36"/>
    <x v="36"/>
    <x v="36"/>
    <x v="36"/>
    <x v="36"/>
    <x v="36"/>
  </r>
  <r>
    <x v="37"/>
    <s v="9453 N. Wagon Lane, Brooklyn NY 11237"/>
    <s v="Kurt Issacs"/>
    <s v="(454) 903-5770"/>
    <x v="2"/>
    <s v="Yes"/>
    <s v="No"/>
    <s v="No"/>
    <x v="1"/>
    <x v="1"/>
    <x v="0"/>
    <x v="0"/>
    <x v="37"/>
    <x v="37"/>
    <x v="37"/>
    <x v="37"/>
    <x v="37"/>
    <x v="37"/>
  </r>
  <r>
    <x v="38"/>
    <s v="81 San Carlos Road, Bronx NY 10463"/>
    <s v="Dominique Johnson"/>
    <s v="(336) 448-7026"/>
    <x v="2"/>
    <s v="Yes"/>
    <s v="Yes"/>
    <s v="Yes"/>
    <x v="0"/>
    <x v="0"/>
    <x v="0"/>
    <x v="0"/>
    <x v="38"/>
    <x v="38"/>
    <x v="38"/>
    <x v="38"/>
    <x v="38"/>
    <x v="38"/>
  </r>
  <r>
    <x v="39"/>
    <s v="596 Coffee St, Bronx NY 10472"/>
    <s v="Larry Alaimo"/>
    <s v="(242) 869-1226"/>
    <x v="2"/>
    <s v="Yes"/>
    <s v="Yes"/>
    <s v="Yes"/>
    <x v="0"/>
    <x v="0"/>
    <x v="0"/>
    <x v="0"/>
    <x v="39"/>
    <x v="39"/>
    <x v="39"/>
    <x v="39"/>
    <x v="39"/>
    <x v="39"/>
  </r>
  <r>
    <x v="40"/>
    <s v="92 Princess St, New York NY 10033"/>
    <s v="Carlos Moya"/>
    <s v="(485) 453-8693"/>
    <x v="2"/>
    <s v="Yes"/>
    <s v="No"/>
    <s v="No"/>
    <x v="1"/>
    <x v="1"/>
    <x v="0"/>
    <x v="0"/>
    <x v="40"/>
    <x v="40"/>
    <x v="40"/>
    <x v="40"/>
    <x v="40"/>
    <x v="40"/>
  </r>
  <r>
    <x v="41"/>
    <s v="9151 River St, Brooklyn NY 11230"/>
    <s v="Shaun Salvatore"/>
    <s v="(691) 657-1498"/>
    <x v="2"/>
    <s v="Yes"/>
    <s v="Yes"/>
    <s v="Yes"/>
    <x v="0"/>
    <x v="0"/>
    <x v="0"/>
    <x v="0"/>
    <x v="41"/>
    <x v="41"/>
    <x v="41"/>
    <x v="41"/>
    <x v="41"/>
    <x v="41"/>
  </r>
  <r>
    <x v="42"/>
    <s v="424 Hall Ave, New York NY 10128"/>
    <s v="Annie Fuentes"/>
    <s v="(462) 693-6254"/>
    <x v="2"/>
    <s v="Yes"/>
    <s v="Yes"/>
    <s v="No"/>
    <x v="1"/>
    <x v="1"/>
    <x v="1"/>
    <x v="1"/>
    <x v="42"/>
    <x v="42"/>
    <x v="42"/>
    <x v="42"/>
    <x v="42"/>
    <x v="42"/>
  </r>
  <r>
    <x v="43"/>
    <s v="81 Crescent St, Brooklyn NY 11210"/>
    <s v="Maria Sawyer"/>
    <s v="(881) 243-5276"/>
    <x v="2"/>
    <s v="Yes"/>
    <s v="Yes"/>
    <s v="Yes"/>
    <x v="0"/>
    <x v="1"/>
    <x v="1"/>
    <x v="1"/>
    <x v="43"/>
    <x v="43"/>
    <x v="43"/>
    <x v="43"/>
    <x v="43"/>
    <x v="43"/>
  </r>
  <r>
    <x v="44"/>
    <s v="7217 Birch Hill Dr, New York NY 10009"/>
    <s v="Darnell Straughter"/>
    <s v="(680) 628-4625"/>
    <x v="2"/>
    <s v="Yes"/>
    <s v="Yes"/>
    <s v="Yes"/>
    <x v="0"/>
    <x v="0"/>
    <x v="1"/>
    <x v="1"/>
    <x v="44"/>
    <x v="44"/>
    <x v="44"/>
    <x v="44"/>
    <x v="44"/>
    <x v="44"/>
  </r>
  <r>
    <x v="45"/>
    <s v="7184 Center Court, Brooklyn NY 11208"/>
    <s v="Richard Breaux"/>
    <s v="(685) 981-8556"/>
    <x v="3"/>
    <s v="Yes"/>
    <s v="No"/>
    <s v="No"/>
    <x v="1"/>
    <x v="1"/>
    <x v="0"/>
    <x v="1"/>
    <x v="45"/>
    <x v="45"/>
    <x v="45"/>
    <x v="45"/>
    <x v="45"/>
    <x v="45"/>
  </r>
  <r>
    <x v="46"/>
    <s v="815 2nd St, New York NY 10028"/>
    <s v="Craig Collins"/>
    <s v="(828) 840-2736"/>
    <x v="3"/>
    <s v="Yes"/>
    <s v="Yes"/>
    <s v="Yes"/>
    <x v="1"/>
    <x v="1"/>
    <x v="0"/>
    <x v="1"/>
    <x v="46"/>
    <x v="46"/>
    <x v="46"/>
    <x v="46"/>
    <x v="46"/>
    <x v="46"/>
  </r>
  <r>
    <x v="47"/>
    <s v="9875 Franklin Rd, Brooklyn NY 11223"/>
    <s v="Donna Lam"/>
    <s v="(931) 618-9558"/>
    <x v="3"/>
    <s v="Yes"/>
    <s v="Yes"/>
    <s v="Yes"/>
    <x v="1"/>
    <x v="1"/>
    <x v="0"/>
    <x v="1"/>
    <x v="47"/>
    <x v="47"/>
    <x v="47"/>
    <x v="47"/>
    <x v="47"/>
    <x v="47"/>
  </r>
  <r>
    <x v="48"/>
    <s v="601 Bank Ave, Brooklyn NY 11218"/>
    <s v="Teresa Vasbinder"/>
    <s v="(261) 690-0303"/>
    <x v="3"/>
    <s v="Yes"/>
    <s v="No"/>
    <s v="No"/>
    <x v="1"/>
    <x v="1"/>
    <x v="0"/>
    <x v="1"/>
    <x v="48"/>
    <x v="48"/>
    <x v="48"/>
    <x v="48"/>
    <x v="48"/>
    <x v="48"/>
  </r>
  <r>
    <x v="49"/>
    <s v="21 Yukon St, Bronx NY 10451"/>
    <s v="Andre Mobley"/>
    <s v="(597) 701-9429"/>
    <x v="3"/>
    <s v="Yes"/>
    <s v="Yes"/>
    <s v="Yes"/>
    <x v="1"/>
    <x v="1"/>
    <x v="0"/>
    <x v="1"/>
    <x v="49"/>
    <x v="49"/>
    <x v="49"/>
    <x v="49"/>
    <x v="49"/>
    <x v="49"/>
  </r>
  <r>
    <x v="50"/>
    <s v="18 N. Woodland Ave, New York NY 10025"/>
    <s v="Ray Hernandez"/>
    <s v="(609) 345-8163"/>
    <x v="3"/>
    <s v="Yes"/>
    <s v="Yes"/>
    <s v="Yes"/>
    <x v="1"/>
    <x v="1"/>
    <x v="0"/>
    <x v="1"/>
    <x v="50"/>
    <x v="50"/>
    <x v="50"/>
    <x v="50"/>
    <x v="50"/>
    <x v="50"/>
  </r>
  <r>
    <x v="51"/>
    <s v="65 Lower River Ave, Bronx NY 10465"/>
    <s v="Thomas Stewart"/>
    <s v="(381) 643-1230"/>
    <x v="3"/>
    <s v="Yes"/>
    <s v="Yes"/>
    <s v="Yes"/>
    <x v="1"/>
    <x v="1"/>
    <x v="0"/>
    <x v="1"/>
    <x v="51"/>
    <x v="51"/>
    <x v="51"/>
    <x v="51"/>
    <x v="51"/>
    <x v="51"/>
  </r>
  <r>
    <x v="52"/>
    <s v="8680 Alderwood St, New York NY 10032"/>
    <s v="Henry Lange"/>
    <s v="(293) 473-1512"/>
    <x v="3"/>
    <s v="Yes"/>
    <s v="Yes"/>
    <s v="No"/>
    <x v="1"/>
    <x v="1"/>
    <x v="0"/>
    <x v="1"/>
    <x v="52"/>
    <x v="52"/>
    <x v="52"/>
    <x v="52"/>
    <x v="52"/>
    <x v="52"/>
  </r>
  <r>
    <x v="53"/>
    <s v="8388 Gonzales St, Brooklyn NY 11228"/>
    <s v="Danielle Tomas"/>
    <s v="(459) 261-2301"/>
    <x v="3"/>
    <s v="Yes"/>
    <s v="Yes"/>
    <s v="Yes"/>
    <x v="1"/>
    <x v="1"/>
    <x v="0"/>
    <x v="1"/>
    <x v="53"/>
    <x v="53"/>
    <x v="53"/>
    <x v="53"/>
    <x v="53"/>
    <x v="53"/>
  </r>
  <r>
    <x v="54"/>
    <s v="9760 Taylor Dr, Brooklyn NY 11211"/>
    <s v="Joe Schimke"/>
    <s v="(936) 816-9148"/>
    <x v="3"/>
    <s v="Yes"/>
    <s v="No"/>
    <s v="No"/>
    <x v="1"/>
    <x v="1"/>
    <x v="0"/>
    <x v="1"/>
    <x v="54"/>
    <x v="54"/>
    <x v="54"/>
    <x v="54"/>
    <x v="54"/>
    <x v="54"/>
  </r>
  <r>
    <x v="55"/>
    <s v="419 E. Henry Ave, New York NY 10031"/>
    <s v="Carlos Jackson"/>
    <s v="(201) 363-0653"/>
    <x v="3"/>
    <s v="Yes"/>
    <s v="Yes"/>
    <s v="Yes"/>
    <x v="1"/>
    <x v="1"/>
    <x v="0"/>
    <x v="1"/>
    <x v="55"/>
    <x v="55"/>
    <x v="55"/>
    <x v="55"/>
    <x v="55"/>
    <x v="55"/>
  </r>
  <r>
    <x v="56"/>
    <s v="8083 8th St, Brooklyn NY 11209"/>
    <s v="Russell Wallace"/>
    <s v="(237) 890-0247"/>
    <x v="3"/>
    <s v="Yes"/>
    <s v="No"/>
    <s v="No"/>
    <x v="1"/>
    <x v="1"/>
    <x v="1"/>
    <x v="1"/>
    <x v="56"/>
    <x v="56"/>
    <x v="56"/>
    <x v="56"/>
    <x v="56"/>
    <x v="56"/>
  </r>
  <r>
    <x v="57"/>
    <s v="2 Rock Maple Ave, New York NY 10029"/>
    <s v="Shameka West"/>
    <s v="(488) 656-0761"/>
    <x v="3"/>
    <s v="Yes"/>
    <s v="Yes"/>
    <s v="Yes"/>
    <x v="1"/>
    <x v="1"/>
    <x v="1"/>
    <x v="1"/>
    <x v="57"/>
    <x v="57"/>
    <x v="57"/>
    <x v="57"/>
    <x v="57"/>
    <x v="57"/>
  </r>
  <r>
    <x v="58"/>
    <s v="9577 Nicolls Ave, Staten Island NY 10312"/>
    <s v="Kevin Fleming"/>
    <s v="(650) 848-8284"/>
    <x v="3"/>
    <s v="Yes"/>
    <s v="Yes"/>
    <s v="Yes"/>
    <x v="1"/>
    <x v="1"/>
    <x v="1"/>
    <x v="1"/>
    <x v="58"/>
    <x v="58"/>
    <x v="58"/>
    <x v="58"/>
    <x v="58"/>
    <x v="58"/>
  </r>
  <r>
    <x v="59"/>
    <s v="174 Del Monte St, Brooklyn NY 11224"/>
    <s v="Anna Grey"/>
    <s v="(980) 437-1451"/>
    <x v="3"/>
    <s v="Yes"/>
    <s v="Yes"/>
    <s v="Yes"/>
    <x v="1"/>
    <x v="1"/>
    <x v="1"/>
    <x v="1"/>
    <x v="59"/>
    <x v="59"/>
    <x v="59"/>
    <x v="59"/>
    <x v="59"/>
    <x v="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E4" firstHeaderRow="0" firstDataRow="1" firstDataCol="0"/>
  <pivotFields count="18">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showAll="0">
      <items count="5">
        <item x="1"/>
        <item x="2"/>
        <item x="0"/>
        <item x="3"/>
        <item t="default"/>
      </items>
    </pivotField>
    <pivotField showAll="0"/>
    <pivotField showAll="0"/>
    <pivotField showAll="0"/>
    <pivotField showAll="0">
      <items count="3">
        <item x="1"/>
        <item x="0"/>
        <item t="default"/>
      </items>
    </pivotField>
    <pivotField showAll="0">
      <items count="3">
        <item x="1"/>
        <item x="0"/>
        <item t="default"/>
      </items>
    </pivotField>
    <pivotField showAll="0">
      <items count="3">
        <item x="1"/>
        <item x="0"/>
        <item t="default"/>
      </items>
    </pivotField>
    <pivotField showAll="0"/>
    <pivotField dataField="1"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dataField="1" showAll="0">
      <items count="61">
        <item x="31"/>
        <item x="55"/>
        <item x="26"/>
        <item x="46"/>
        <item x="39"/>
        <item x="20"/>
        <item x="45"/>
        <item x="3"/>
        <item x="13"/>
        <item x="24"/>
        <item x="2"/>
        <item x="9"/>
        <item x="50"/>
        <item x="12"/>
        <item x="4"/>
        <item x="23"/>
        <item x="59"/>
        <item x="29"/>
        <item x="49"/>
        <item x="57"/>
        <item x="54"/>
        <item x="11"/>
        <item x="34"/>
        <item x="51"/>
        <item x="21"/>
        <item x="19"/>
        <item x="41"/>
        <item x="36"/>
        <item x="35"/>
        <item x="1"/>
        <item x="58"/>
        <item x="30"/>
        <item x="43"/>
        <item x="48"/>
        <item x="28"/>
        <item x="53"/>
        <item x="16"/>
        <item x="7"/>
        <item x="14"/>
        <item x="33"/>
        <item x="47"/>
        <item x="0"/>
        <item x="38"/>
        <item x="17"/>
        <item x="40"/>
        <item x="42"/>
        <item x="5"/>
        <item x="25"/>
        <item x="27"/>
        <item x="44"/>
        <item x="56"/>
        <item x="10"/>
        <item x="37"/>
        <item x="15"/>
        <item x="22"/>
        <item x="8"/>
        <item x="32"/>
        <item x="6"/>
        <item x="18"/>
        <item x="52"/>
        <item t="default"/>
      </items>
    </pivotField>
    <pivotField dataField="1" showAll="0">
      <items count="61">
        <item x="55"/>
        <item x="45"/>
        <item x="6"/>
        <item x="2"/>
        <item x="13"/>
        <item x="20"/>
        <item x="9"/>
        <item x="4"/>
        <item x="48"/>
        <item x="50"/>
        <item x="23"/>
        <item x="3"/>
        <item x="26"/>
        <item x="56"/>
        <item x="29"/>
        <item x="12"/>
        <item x="54"/>
        <item x="41"/>
        <item x="37"/>
        <item x="35"/>
        <item x="11"/>
        <item x="1"/>
        <item x="34"/>
        <item x="40"/>
        <item x="39"/>
        <item x="36"/>
        <item x="58"/>
        <item x="59"/>
        <item x="21"/>
        <item x="19"/>
        <item x="14"/>
        <item x="33"/>
        <item x="16"/>
        <item x="27"/>
        <item x="10"/>
        <item x="30"/>
        <item x="53"/>
        <item x="8"/>
        <item x="38"/>
        <item x="25"/>
        <item x="42"/>
        <item x="22"/>
        <item x="28"/>
        <item x="46"/>
        <item x="17"/>
        <item x="47"/>
        <item x="51"/>
        <item x="7"/>
        <item x="31"/>
        <item x="43"/>
        <item x="0"/>
        <item x="24"/>
        <item x="49"/>
        <item x="15"/>
        <item x="44"/>
        <item x="52"/>
        <item x="5"/>
        <item x="32"/>
        <item x="57"/>
        <item x="18"/>
        <item t="default"/>
      </items>
    </pivotField>
    <pivotField dataField="1" showAll="0">
      <items count="61">
        <item x="45"/>
        <item x="6"/>
        <item x="55"/>
        <item x="25"/>
        <item x="37"/>
        <item x="22"/>
        <item x="48"/>
        <item x="56"/>
        <item x="10"/>
        <item x="12"/>
        <item x="29"/>
        <item x="14"/>
        <item x="40"/>
        <item x="11"/>
        <item x="2"/>
        <item x="34"/>
        <item x="4"/>
        <item x="3"/>
        <item x="9"/>
        <item x="27"/>
        <item x="54"/>
        <item x="52"/>
        <item x="19"/>
        <item x="16"/>
        <item x="8"/>
        <item x="42"/>
        <item x="21"/>
        <item x="58"/>
        <item x="50"/>
        <item x="41"/>
        <item x="1"/>
        <item x="53"/>
        <item x="13"/>
        <item x="47"/>
        <item x="59"/>
        <item x="39"/>
        <item x="23"/>
        <item x="20"/>
        <item x="26"/>
        <item x="0"/>
        <item x="15"/>
        <item x="28"/>
        <item x="32"/>
        <item x="38"/>
        <item x="5"/>
        <item x="43"/>
        <item x="44"/>
        <item x="30"/>
        <item x="57"/>
        <item x="31"/>
        <item x="18"/>
        <item x="24"/>
        <item x="33"/>
        <item x="17"/>
        <item x="51"/>
        <item x="36"/>
        <item x="35"/>
        <item x="49"/>
        <item x="46"/>
        <item x="7"/>
        <item t="default"/>
      </items>
    </pivotField>
    <pivotField dataField="1" showAll="0">
      <items count="61">
        <item x="45"/>
        <item x="6"/>
        <item x="14"/>
        <item x="22"/>
        <item x="40"/>
        <item x="25"/>
        <item x="37"/>
        <item x="48"/>
        <item x="10"/>
        <item x="8"/>
        <item x="56"/>
        <item x="18"/>
        <item x="27"/>
        <item x="42"/>
        <item x="29"/>
        <item x="52"/>
        <item x="54"/>
        <item x="11"/>
        <item x="4"/>
        <item x="9"/>
        <item x="55"/>
        <item x="58"/>
        <item x="32"/>
        <item x="1"/>
        <item x="39"/>
        <item x="16"/>
        <item x="59"/>
        <item x="19"/>
        <item x="47"/>
        <item x="20"/>
        <item x="44"/>
        <item x="26"/>
        <item x="12"/>
        <item x="28"/>
        <item x="31"/>
        <item x="5"/>
        <item x="30"/>
        <item x="43"/>
        <item x="46"/>
        <item x="0"/>
        <item x="38"/>
        <item x="15"/>
        <item x="17"/>
        <item x="13"/>
        <item x="51"/>
        <item x="35"/>
        <item x="3"/>
        <item x="34"/>
        <item x="23"/>
        <item x="24"/>
        <item x="33"/>
        <item x="41"/>
        <item x="53"/>
        <item x="57"/>
        <item x="7"/>
        <item x="49"/>
        <item x="2"/>
        <item x="50"/>
        <item x="36"/>
        <item x="21"/>
        <item t="default"/>
      </items>
    </pivotField>
    <pivotField numFmtId="9" showAll="0" sortType="descending">
      <items count="61">
        <item x="12"/>
        <item x="19"/>
        <item x="31"/>
        <item x="55"/>
        <item x="26"/>
        <item x="20"/>
        <item x="46"/>
        <item x="39"/>
        <item x="44"/>
        <item x="38"/>
        <item x="24"/>
        <item x="36"/>
        <item x="17"/>
        <item x="28"/>
        <item x="49"/>
        <item x="13"/>
        <item x="3"/>
        <item x="41"/>
        <item x="54"/>
        <item x="34"/>
        <item x="51"/>
        <item x="2"/>
        <item x="57"/>
        <item x="59"/>
        <item x="21"/>
        <item x="53"/>
        <item x="43"/>
        <item x="50"/>
        <item x="58"/>
        <item x="47"/>
        <item x="7"/>
        <item x="23"/>
        <item x="0"/>
        <item x="4"/>
        <item x="9"/>
        <item x="5"/>
        <item x="35"/>
        <item x="11"/>
        <item x="30"/>
        <item x="33"/>
        <item x="15"/>
        <item x="1"/>
        <item x="29"/>
        <item x="16"/>
        <item x="32"/>
        <item x="27"/>
        <item x="52"/>
        <item x="42"/>
        <item x="18"/>
        <item x="56"/>
        <item x="10"/>
        <item x="8"/>
        <item x="48"/>
        <item x="37"/>
        <item x="25"/>
        <item x="40"/>
        <item x="22"/>
        <item x="14"/>
        <item x="6"/>
        <item x="45"/>
        <item t="default"/>
      </items>
    </pivotField>
  </pivotFields>
  <rowItems count="1">
    <i/>
  </rowItems>
  <colFields count="1">
    <field x="-2"/>
  </colFields>
  <colItems count="5">
    <i>
      <x/>
    </i>
    <i i="1">
      <x v="1"/>
    </i>
    <i i="2">
      <x v="2"/>
    </i>
    <i i="3">
      <x v="3"/>
    </i>
    <i i="4">
      <x v="4"/>
    </i>
  </colItems>
  <dataFields count="5">
    <dataField name="Sum of 2018" fld="13" baseField="0" baseItem="0"/>
    <dataField name="Sum of 2017" fld="12" baseField="0" baseItem="0"/>
    <dataField name="Sum of 2019" fld="14" baseField="0" baseItem="0"/>
    <dataField name="Sum of 2020" fld="15" baseField="0" baseItem="0"/>
    <dataField name="Sum of 2021" fld="16" baseField="0" baseItem="0"/>
  </dataFields>
  <chartFormats count="5">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2"/>
          </reference>
        </references>
      </pivotArea>
    </chartFormat>
    <chartFormat chart="2" format="8" series="1">
      <pivotArea type="data" outline="0" fieldPosition="0">
        <references count="1">
          <reference field="4294967294" count="1" selected="0">
            <x v="3"/>
          </reference>
        </references>
      </pivotArea>
    </chartFormat>
    <chartFormat chart="2" format="9" series="1">
      <pivotArea type="data" outline="0" fieldPosition="0">
        <references count="1">
          <reference field="4294967294" count="1" selected="0">
            <x v="4"/>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Account">
  <location ref="A3:B15" firstHeaderRow="1" firstDataRow="1" firstDataCol="1" rowPageCount="1" colPageCount="1"/>
  <pivotFields count="18">
    <pivotField axis="axisRow" showAll="0" sortType="descending">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numFmtId="9" multipleItemSelectionAllowed="1" showAll="0" sortType="descending">
      <items count="61">
        <item x="12"/>
        <item x="19"/>
        <item x="31"/>
        <item x="55"/>
        <item x="26"/>
        <item x="20"/>
        <item x="46"/>
        <item x="39"/>
        <item x="44"/>
        <item x="38"/>
        <item x="24"/>
        <item h="1" x="36"/>
        <item h="1" x="17"/>
        <item h="1" x="28"/>
        <item h="1" x="49"/>
        <item h="1" x="13"/>
        <item h="1" x="3"/>
        <item h="1" x="41"/>
        <item h="1" x="54"/>
        <item h="1" x="34"/>
        <item h="1" x="51"/>
        <item h="1" x="2"/>
        <item h="1" x="57"/>
        <item h="1" x="59"/>
        <item h="1" x="21"/>
        <item h="1" x="53"/>
        <item h="1" x="43"/>
        <item h="1" x="50"/>
        <item h="1" x="58"/>
        <item h="1" x="47"/>
        <item h="1" x="7"/>
        <item h="1" x="23"/>
        <item h="1" x="0"/>
        <item h="1" x="4"/>
        <item h="1" x="9"/>
        <item h="1" x="5"/>
        <item h="1" x="35"/>
        <item h="1" x="11"/>
        <item h="1" x="30"/>
        <item h="1" x="33"/>
        <item h="1" x="15"/>
        <item h="1" x="1"/>
        <item h="1" x="29"/>
        <item h="1" x="16"/>
        <item h="1" x="32"/>
        <item h="1" x="27"/>
        <item h="1" x="52"/>
        <item h="1" x="42"/>
        <item h="1" x="18"/>
        <item h="1" x="56"/>
        <item h="1" x="10"/>
        <item h="1" x="8"/>
        <item h="1" x="48"/>
        <item h="1" x="37"/>
        <item h="1" x="25"/>
        <item h="1" x="40"/>
        <item h="1" x="22"/>
        <item h="1" x="14"/>
        <item h="1" x="6"/>
        <item h="1" x="45"/>
        <item t="default"/>
      </items>
    </pivotField>
  </pivotFields>
  <rowFields count="1">
    <field x="0"/>
  </rowFields>
  <rowItems count="12">
    <i>
      <x v="34"/>
    </i>
    <i>
      <x v="10"/>
    </i>
    <i>
      <x v="22"/>
    </i>
    <i>
      <x v="47"/>
    </i>
    <i>
      <x v="3"/>
    </i>
    <i>
      <x v="11"/>
    </i>
    <i>
      <x v="52"/>
    </i>
    <i>
      <x v="16"/>
    </i>
    <i>
      <x v="21"/>
    </i>
    <i>
      <x v="29"/>
    </i>
    <i>
      <x v="1"/>
    </i>
    <i t="grand">
      <x/>
    </i>
  </rowItems>
  <colItems count="1">
    <i/>
  </colItems>
  <pageFields count="1">
    <pageField fld="17" hier="-1"/>
  </pageFields>
  <dataFields count="1">
    <dataField name=" Top 10 CAGR" fld="17" baseField="0" baseItem="1"/>
  </dataFields>
  <formats count="3">
    <format dxfId="0">
      <pivotArea outline="0" collapsedLevelsAreSubtotals="1" fieldPosition="0"/>
    </format>
    <format dxfId="1">
      <pivotArea dataOnly="0" labelOnly="1" outline="0" axis="axisValues" fieldPosition="0"/>
    </format>
    <format dxfId="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8" firstHeaderRow="1" firstDataRow="1" firstDataCol="1"/>
  <pivotFields count="18">
    <pivotField showAll="0"/>
    <pivotField showAll="0"/>
    <pivotField showAll="0"/>
    <pivotField showAll="0"/>
    <pivotField axis="axisRow" showAll="0">
      <items count="5">
        <item x="1"/>
        <item x="2"/>
        <item x="0"/>
        <item x="3"/>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dataField="1" numFmtId="9" showAll="0"/>
  </pivotFields>
  <rowFields count="1">
    <field x="4"/>
  </rowFields>
  <rowItems count="5">
    <i>
      <x/>
    </i>
    <i>
      <x v="1"/>
    </i>
    <i>
      <x v="2"/>
    </i>
    <i>
      <x v="3"/>
    </i>
    <i t="grand">
      <x/>
    </i>
  </rowItems>
  <colItems count="1">
    <i/>
  </colItems>
  <dataFields count="1">
    <dataField name="Sum of 5 YR CAGR" fld="17" baseField="4" baseItem="0" numFmtId="9"/>
  </dataFields>
  <chartFormats count="6">
    <chartFormat chart="2"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1"/>
          </reference>
        </references>
      </pivotArea>
    </chartFormat>
    <chartFormat chart="4" format="9">
      <pivotArea type="data" outline="0" fieldPosition="0">
        <references count="2">
          <reference field="4294967294" count="1" selected="0">
            <x v="0"/>
          </reference>
          <reference field="4" count="1" selected="0">
            <x v="2"/>
          </reference>
        </references>
      </pivotArea>
    </chartFormat>
    <chartFormat chart="4"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3:B6" firstHeaderRow="1" firstDataRow="1" firstDataCol="1"/>
  <pivotFields count="18">
    <pivotField showAll="0"/>
    <pivotField showAll="0"/>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items count="3">
        <item x="1"/>
        <item x="0"/>
        <item t="default"/>
      </items>
    </pivotField>
    <pivotField axis="axisRow" showAll="0">
      <items count="3">
        <item x="1"/>
        <item x="0"/>
        <item t="default"/>
      </items>
    </pivotField>
    <pivotField showAll="0"/>
    <pivotField showAll="0"/>
    <pivotField showAll="0"/>
    <pivotField showAll="0"/>
    <pivotField showAll="0"/>
    <pivotField dataField="1" numFmtId="9" showAll="0"/>
  </pivotFields>
  <rowFields count="1">
    <field x="11"/>
  </rowFields>
  <rowItems count="3">
    <i>
      <x/>
    </i>
    <i>
      <x v="1"/>
    </i>
    <i t="grand">
      <x/>
    </i>
  </rowItems>
  <colItems count="1">
    <i/>
  </colItems>
  <dataFields count="1">
    <dataField name="Sum of 5 YR CAGR" fld="17" baseField="9" baseItem="0" numFmtId="9"/>
  </dataFields>
  <chartFormats count="7">
    <chartFormat chart="4"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17" format="14" series="1">
      <pivotArea type="data" outline="0" fieldPosition="0">
        <references count="1">
          <reference field="4294967294" count="1" selected="0">
            <x v="0"/>
          </reference>
        </references>
      </pivotArea>
    </chartFormat>
    <chartFormat chart="18" format="17"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11" count="1" selected="0">
            <x v="1"/>
          </reference>
        </references>
      </pivotArea>
    </chartFormat>
    <chartFormat chart="7" format="15">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ccount_Type" sourceName="Account Type">
  <pivotTables>
    <pivotTable tabId="2" name="PivotTable1"/>
  </pivotTables>
  <data>
    <tabular pivotCacheId="1">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ccount Type" cache="Slicer_Account_Type" caption="Account Type" rowHeight="241300"/>
</slicers>
</file>

<file path=xl/tables/table1.xml><?xml version="1.0" encoding="utf-8"?>
<table xmlns="http://schemas.openxmlformats.org/spreadsheetml/2006/main" id="3" name="Table3" displayName="Table3" ref="A4:S64" totalsRowShown="0" headerRowDxfId="5">
  <autoFilter ref="A4:S64"/>
  <sortState ref="A5:R64">
    <sortCondition descending="1" ref="C4:C64"/>
  </sortState>
  <tableColumns count="19">
    <tableColumn id="1" name="Account Name"/>
    <tableColumn id="2" name="Account Address"/>
    <tableColumn id="3" name="Decision Maker"/>
    <tableColumn id="4" name="Phone Number"/>
    <tableColumn id="5" name="Account Type"/>
    <tableColumn id="6" name="Product 1"/>
    <tableColumn id="7" name="Product 2"/>
    <tableColumn id="8" name="Product 3"/>
    <tableColumn id="9" name="Social Media"/>
    <tableColumn id="10" name="Coupons"/>
    <tableColumn id="11" name="Catalog Inclusion"/>
    <tableColumn id="12" name="Posters"/>
    <tableColumn id="13" name="2017"/>
    <tableColumn id="14" name="2018"/>
    <tableColumn id="15" name="2019"/>
    <tableColumn id="16" name="2020"/>
    <tableColumn id="17" name="2021"/>
    <tableColumn id="18" name="5 YR CAGR" dataDxfId="3">
      <calculatedColumnFormula>_xlfn.RRI($Q$4-$M$4,M5,Q5)</calculatedColumnFormula>
    </tableColumn>
    <tableColumn id="19" name="Sales Volume total" dataDxfId="4">
      <calculatedColumnFormula>SUM(Table3[[#This Row],[2017]],Table3[[#This Row],[2018]],Table3[[#This Row],[2019]],Table3[[#This Row],[2020]],Table3[[#This Row],[2021]])</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
  <sheetViews>
    <sheetView topLeftCell="C7" zoomScale="85" zoomScaleNormal="85" workbookViewId="0">
      <selection sqref="A1:AN66"/>
    </sheetView>
  </sheetViews>
  <sheetFormatPr defaultRowHeight="15" x14ac:dyDescent="0.25"/>
  <cols>
    <col min="1" max="5" width="11.85546875" customWidth="1"/>
    <col min="6" max="6" width="11.5703125" customWidth="1"/>
    <col min="7" max="61" width="5" customWidth="1"/>
    <col min="62" max="62" width="11.140625" customWidth="1"/>
  </cols>
  <sheetData>
    <row r="3" spans="1:5" x14ac:dyDescent="0.25">
      <c r="A3" t="s">
        <v>270</v>
      </c>
      <c r="B3" t="s">
        <v>272</v>
      </c>
      <c r="C3" t="s">
        <v>273</v>
      </c>
      <c r="D3" t="s">
        <v>274</v>
      </c>
      <c r="E3" t="s">
        <v>275</v>
      </c>
    </row>
    <row r="4" spans="1:5" x14ac:dyDescent="0.25">
      <c r="A4" s="14">
        <v>242995</v>
      </c>
      <c r="B4" s="14">
        <v>189976</v>
      </c>
      <c r="C4" s="14">
        <v>288449</v>
      </c>
      <c r="D4" s="14">
        <v>350234</v>
      </c>
      <c r="E4" s="14">
        <v>409194</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4"/>
  <sheetViews>
    <sheetView workbookViewId="0">
      <selection activeCell="E20" sqref="E20"/>
    </sheetView>
  </sheetViews>
  <sheetFormatPr defaultRowHeight="15" x14ac:dyDescent="0.25"/>
  <cols>
    <col min="1" max="1" width="11.28515625" customWidth="1"/>
    <col min="2" max="2" width="17.85546875" style="4" customWidth="1"/>
    <col min="3" max="12" width="5.5703125" customWidth="1"/>
    <col min="13" max="45" width="4.5703125" customWidth="1"/>
    <col min="46" max="46" width="4.28515625" customWidth="1"/>
    <col min="47" max="61" width="5.28515625" customWidth="1"/>
    <col min="62" max="62" width="11.28515625" bestFit="1" customWidth="1"/>
  </cols>
  <sheetData>
    <row r="1" spans="1:2" x14ac:dyDescent="0.25">
      <c r="A1" s="12" t="s">
        <v>16</v>
      </c>
      <c r="B1" t="s">
        <v>277</v>
      </c>
    </row>
    <row r="3" spans="1:2" x14ac:dyDescent="0.25">
      <c r="A3" s="12" t="s">
        <v>278</v>
      </c>
      <c r="B3" s="4" t="s">
        <v>279</v>
      </c>
    </row>
    <row r="4" spans="1:2" x14ac:dyDescent="0.25">
      <c r="A4" s="13" t="s">
        <v>68</v>
      </c>
      <c r="B4" s="4">
        <v>3.3498147004699526</v>
      </c>
    </row>
    <row r="5" spans="1:2" x14ac:dyDescent="0.25">
      <c r="A5" s="13" t="s">
        <v>97</v>
      </c>
      <c r="B5" s="4">
        <v>2.2455667067018901</v>
      </c>
    </row>
    <row r="6" spans="1:2" x14ac:dyDescent="0.25">
      <c r="A6" s="13" t="s">
        <v>146</v>
      </c>
      <c r="B6" s="4">
        <v>1.8142296888697582</v>
      </c>
    </row>
    <row r="7" spans="1:2" x14ac:dyDescent="0.25">
      <c r="A7" s="13" t="s">
        <v>243</v>
      </c>
      <c r="B7" s="4">
        <v>1.6546701130112136</v>
      </c>
    </row>
    <row r="8" spans="1:2" x14ac:dyDescent="0.25">
      <c r="A8" s="13" t="s">
        <v>125</v>
      </c>
      <c r="B8" s="4">
        <v>1.5203389637502625</v>
      </c>
    </row>
    <row r="9" spans="1:2" x14ac:dyDescent="0.25">
      <c r="A9" s="13" t="s">
        <v>101</v>
      </c>
      <c r="B9" s="4">
        <v>1.4232703532020747</v>
      </c>
    </row>
    <row r="10" spans="1:2" x14ac:dyDescent="0.25">
      <c r="A10" s="13" t="s">
        <v>207</v>
      </c>
      <c r="B10" s="4">
        <v>1.3475541667800686</v>
      </c>
    </row>
    <row r="11" spans="1:2" x14ac:dyDescent="0.25">
      <c r="A11" s="13" t="s">
        <v>178</v>
      </c>
      <c r="B11" s="4">
        <v>1.1188084145320056</v>
      </c>
    </row>
    <row r="12" spans="1:2" x14ac:dyDescent="0.25">
      <c r="A12" s="13" t="s">
        <v>198</v>
      </c>
      <c r="B12" s="4">
        <v>1.0930046233022455</v>
      </c>
    </row>
    <row r="13" spans="1:2" x14ac:dyDescent="0.25">
      <c r="A13" s="13" t="s">
        <v>174</v>
      </c>
      <c r="B13" s="4">
        <v>1.084072328017021</v>
      </c>
    </row>
    <row r="14" spans="1:2" x14ac:dyDescent="0.25">
      <c r="A14" s="13" t="s">
        <v>117</v>
      </c>
      <c r="B14" s="4">
        <v>1.0242801438529217</v>
      </c>
    </row>
    <row r="15" spans="1:2" x14ac:dyDescent="0.25">
      <c r="A15" s="13" t="s">
        <v>268</v>
      </c>
      <c r="B15" s="4">
        <v>17.675610202489413</v>
      </c>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B8"/>
    </sheetView>
  </sheetViews>
  <sheetFormatPr defaultRowHeight="15" x14ac:dyDescent="0.25"/>
  <cols>
    <col min="1" max="1" width="20.7109375" customWidth="1"/>
    <col min="2" max="2" width="16.85546875" customWidth="1"/>
  </cols>
  <sheetData>
    <row r="3" spans="1:2" x14ac:dyDescent="0.25">
      <c r="A3" s="12" t="s">
        <v>269</v>
      </c>
      <c r="B3" t="s">
        <v>271</v>
      </c>
    </row>
    <row r="4" spans="1:2" x14ac:dyDescent="0.25">
      <c r="A4" s="13" t="s">
        <v>84</v>
      </c>
      <c r="B4" s="4">
        <v>8.5506287871844915</v>
      </c>
    </row>
    <row r="5" spans="1:2" x14ac:dyDescent="0.25">
      <c r="A5" s="13" t="s">
        <v>145</v>
      </c>
      <c r="B5" s="4">
        <v>8.1539188189382408</v>
      </c>
    </row>
    <row r="6" spans="1:2" x14ac:dyDescent="0.25">
      <c r="A6" s="13" t="s">
        <v>21</v>
      </c>
      <c r="B6" s="4">
        <v>6.8184218949947519</v>
      </c>
    </row>
    <row r="7" spans="1:2" x14ac:dyDescent="0.25">
      <c r="A7" s="13" t="s">
        <v>206</v>
      </c>
      <c r="B7" s="4">
        <v>7.5376239352269696</v>
      </c>
    </row>
    <row r="8" spans="1:2" x14ac:dyDescent="0.25">
      <c r="A8" s="13" t="s">
        <v>268</v>
      </c>
      <c r="B8" s="4">
        <v>31.060593436344455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
  <sheetViews>
    <sheetView zoomScale="85" zoomScaleNormal="85" workbookViewId="0">
      <selection activeCell="D2" sqref="D2"/>
    </sheetView>
  </sheetViews>
  <sheetFormatPr defaultRowHeight="15" x14ac:dyDescent="0.25"/>
  <cols>
    <col min="1" max="1" width="16" customWidth="1"/>
    <col min="2" max="2" width="41.140625" customWidth="1"/>
    <col min="3" max="3" width="21.140625" customWidth="1"/>
    <col min="4" max="4" width="16.7109375" customWidth="1"/>
    <col min="5" max="5" width="21.140625" customWidth="1"/>
    <col min="6" max="8" width="11.42578125" customWidth="1"/>
    <col min="9" max="9" width="14.42578125" customWidth="1"/>
    <col min="10" max="10" width="10.85546875" customWidth="1"/>
    <col min="11" max="11" width="18.140625" customWidth="1"/>
    <col min="12" max="12" width="9.7109375" customWidth="1"/>
    <col min="18" max="18" width="12.28515625" customWidth="1"/>
  </cols>
  <sheetData>
    <row r="1" spans="1:19" ht="18.75" x14ac:dyDescent="0.3">
      <c r="A1" s="2" t="s">
        <v>0</v>
      </c>
      <c r="M1" s="5"/>
      <c r="N1" s="6"/>
      <c r="O1" s="6"/>
      <c r="P1" s="9"/>
      <c r="Q1" s="6"/>
    </row>
    <row r="3" spans="1:19" x14ac:dyDescent="0.25">
      <c r="A3" s="1"/>
      <c r="B3" s="1"/>
      <c r="C3" s="1"/>
      <c r="D3" s="1"/>
      <c r="E3" s="1"/>
      <c r="F3" s="10" t="s">
        <v>1</v>
      </c>
      <c r="G3" s="11"/>
      <c r="H3" s="11"/>
      <c r="I3" s="7" t="s">
        <v>2</v>
      </c>
      <c r="J3" s="8"/>
      <c r="K3" s="8"/>
      <c r="L3" s="8"/>
      <c r="M3" s="16" t="s">
        <v>3</v>
      </c>
      <c r="N3" s="17"/>
      <c r="O3" s="17"/>
      <c r="P3" s="17"/>
      <c r="Q3" s="17"/>
      <c r="R3" s="3"/>
    </row>
    <row r="4" spans="1:19" x14ac:dyDescent="0.25">
      <c r="A4" s="1" t="s">
        <v>4</v>
      </c>
      <c r="B4" s="1" t="s">
        <v>5</v>
      </c>
      <c r="C4" s="1" t="s">
        <v>6</v>
      </c>
      <c r="D4" s="1" t="s">
        <v>7</v>
      </c>
      <c r="E4" s="1" t="s">
        <v>8</v>
      </c>
      <c r="F4" s="1" t="s">
        <v>9</v>
      </c>
      <c r="G4" s="1" t="s">
        <v>10</v>
      </c>
      <c r="H4" s="1" t="s">
        <v>11</v>
      </c>
      <c r="I4" s="1" t="s">
        <v>12</v>
      </c>
      <c r="J4" s="1" t="s">
        <v>13</v>
      </c>
      <c r="K4" s="1" t="s">
        <v>14</v>
      </c>
      <c r="L4" s="1" t="s">
        <v>15</v>
      </c>
      <c r="M4" s="1" t="s">
        <v>263</v>
      </c>
      <c r="N4" s="1" t="s">
        <v>264</v>
      </c>
      <c r="O4" s="1" t="s">
        <v>265</v>
      </c>
      <c r="P4" s="1" t="s">
        <v>266</v>
      </c>
      <c r="Q4" s="1" t="s">
        <v>267</v>
      </c>
      <c r="R4" s="1" t="s">
        <v>16</v>
      </c>
      <c r="S4" s="15" t="s">
        <v>276</v>
      </c>
    </row>
    <row r="5" spans="1:19" x14ac:dyDescent="0.25">
      <c r="A5" t="s">
        <v>28</v>
      </c>
      <c r="B5" t="s">
        <v>29</v>
      </c>
      <c r="C5" t="s">
        <v>30</v>
      </c>
      <c r="D5" t="s">
        <v>31</v>
      </c>
      <c r="E5" t="s">
        <v>21</v>
      </c>
      <c r="F5" t="s">
        <v>22</v>
      </c>
      <c r="G5" t="s">
        <v>22</v>
      </c>
      <c r="H5" t="s">
        <v>22</v>
      </c>
      <c r="I5" t="s">
        <v>22</v>
      </c>
      <c r="J5" t="s">
        <v>22</v>
      </c>
      <c r="K5" t="s">
        <v>22</v>
      </c>
      <c r="L5" t="s">
        <v>22</v>
      </c>
      <c r="M5">
        <v>1209</v>
      </c>
      <c r="N5">
        <v>1534</v>
      </c>
      <c r="O5">
        <v>1634</v>
      </c>
      <c r="P5">
        <v>4302</v>
      </c>
      <c r="Q5">
        <v>9768</v>
      </c>
      <c r="R5" s="4">
        <f>_xlfn.RRI($Q$4-$M$4,M5,Q5)</f>
        <v>0.68595057009486848</v>
      </c>
      <c r="S5">
        <f>SUM(Table3[[#This Row],[2017]],Table3[[#This Row],[2018]],Table3[[#This Row],[2019]],Table3[[#This Row],[2020]],Table3[[#This Row],[2021]])</f>
        <v>18447</v>
      </c>
    </row>
    <row r="6" spans="1:19" x14ac:dyDescent="0.25">
      <c r="A6" t="s">
        <v>52</v>
      </c>
      <c r="B6" t="s">
        <v>53</v>
      </c>
      <c r="C6" t="s">
        <v>54</v>
      </c>
      <c r="D6" t="s">
        <v>55</v>
      </c>
      <c r="E6" t="s">
        <v>21</v>
      </c>
      <c r="F6" t="s">
        <v>22</v>
      </c>
      <c r="G6" t="s">
        <v>27</v>
      </c>
      <c r="H6" t="s">
        <v>27</v>
      </c>
      <c r="I6" t="s">
        <v>27</v>
      </c>
      <c r="J6" t="s">
        <v>27</v>
      </c>
      <c r="K6" t="s">
        <v>22</v>
      </c>
      <c r="L6" t="s">
        <v>27</v>
      </c>
      <c r="M6">
        <v>9766</v>
      </c>
      <c r="N6">
        <v>8049</v>
      </c>
      <c r="O6">
        <v>5556</v>
      </c>
      <c r="P6">
        <v>5202</v>
      </c>
      <c r="Q6">
        <v>2373</v>
      </c>
      <c r="R6" s="4">
        <f>_xlfn.RRI($Q$4-$M$4,M6,Q6)</f>
        <v>-0.29790601141591733</v>
      </c>
      <c r="S6">
        <f>SUM(Table3[[#This Row],[2017]],Table3[[#This Row],[2018]],Table3[[#This Row],[2019]],Table3[[#This Row],[2020]],Table3[[#This Row],[2021]])</f>
        <v>30946</v>
      </c>
    </row>
    <row r="7" spans="1:19" x14ac:dyDescent="0.25">
      <c r="A7" t="s">
        <v>68</v>
      </c>
      <c r="B7" t="s">
        <v>69</v>
      </c>
      <c r="C7" t="s">
        <v>70</v>
      </c>
      <c r="D7" t="s">
        <v>71</v>
      </c>
      <c r="E7" t="s">
        <v>21</v>
      </c>
      <c r="F7" t="s">
        <v>22</v>
      </c>
      <c r="G7" t="s">
        <v>27</v>
      </c>
      <c r="H7" t="s">
        <v>22</v>
      </c>
      <c r="I7" t="s">
        <v>22</v>
      </c>
      <c r="J7" t="s">
        <v>22</v>
      </c>
      <c r="K7" t="s">
        <v>22</v>
      </c>
      <c r="L7" t="s">
        <v>22</v>
      </c>
      <c r="M7">
        <v>24</v>
      </c>
      <c r="N7">
        <v>1797</v>
      </c>
      <c r="O7">
        <v>3548</v>
      </c>
      <c r="P7">
        <v>3668</v>
      </c>
      <c r="Q7">
        <v>8592</v>
      </c>
      <c r="R7" s="4">
        <f>_xlfn.RRI($Q$4-$M$4,M7,Q7)</f>
        <v>3.3498147004699526</v>
      </c>
      <c r="S7">
        <f>SUM(Table3[[#This Row],[2017]],Table3[[#This Row],[2018]],Table3[[#This Row],[2019]],Table3[[#This Row],[2020]],Table3[[#This Row],[2021]])</f>
        <v>17629</v>
      </c>
    </row>
    <row r="8" spans="1:19" x14ac:dyDescent="0.25">
      <c r="A8" t="s">
        <v>227</v>
      </c>
      <c r="B8" t="s">
        <v>228</v>
      </c>
      <c r="C8" t="s">
        <v>229</v>
      </c>
      <c r="D8" t="s">
        <v>230</v>
      </c>
      <c r="E8" t="s">
        <v>206</v>
      </c>
      <c r="F8" t="s">
        <v>22</v>
      </c>
      <c r="G8" t="s">
        <v>22</v>
      </c>
      <c r="H8" t="s">
        <v>22</v>
      </c>
      <c r="I8" t="s">
        <v>27</v>
      </c>
      <c r="J8" t="s">
        <v>27</v>
      </c>
      <c r="K8" t="s">
        <v>22</v>
      </c>
      <c r="L8" t="s">
        <v>27</v>
      </c>
      <c r="M8">
        <v>1082</v>
      </c>
      <c r="N8">
        <v>3353</v>
      </c>
      <c r="O8">
        <v>6351</v>
      </c>
      <c r="P8">
        <v>8550</v>
      </c>
      <c r="Q8">
        <v>9272</v>
      </c>
      <c r="R8" s="4">
        <f>_xlfn.RRI($Q$4-$M$4,M8,Q8)</f>
        <v>0.71094693671276654</v>
      </c>
      <c r="S8">
        <f>SUM(Table3[[#This Row],[2017]],Table3[[#This Row],[2018]],Table3[[#This Row],[2019]],Table3[[#This Row],[2020]],Table3[[#This Row],[2021]])</f>
        <v>28608</v>
      </c>
    </row>
    <row r="9" spans="1:19" x14ac:dyDescent="0.25">
      <c r="A9" t="s">
        <v>215</v>
      </c>
      <c r="B9" t="s">
        <v>216</v>
      </c>
      <c r="C9" t="s">
        <v>217</v>
      </c>
      <c r="D9" t="s">
        <v>218</v>
      </c>
      <c r="E9" t="s">
        <v>206</v>
      </c>
      <c r="F9" t="s">
        <v>22</v>
      </c>
      <c r="G9" t="s">
        <v>27</v>
      </c>
      <c r="H9" t="s">
        <v>27</v>
      </c>
      <c r="I9" t="s">
        <v>27</v>
      </c>
      <c r="J9" t="s">
        <v>27</v>
      </c>
      <c r="K9" t="s">
        <v>22</v>
      </c>
      <c r="L9" t="s">
        <v>27</v>
      </c>
      <c r="M9">
        <v>8466</v>
      </c>
      <c r="N9">
        <v>4079</v>
      </c>
      <c r="O9">
        <v>2797</v>
      </c>
      <c r="P9">
        <v>2245</v>
      </c>
      <c r="Q9">
        <v>1696</v>
      </c>
      <c r="R9" s="4">
        <f>_xlfn.RRI($Q$4-$M$4,M9,Q9)</f>
        <v>-0.33098339677163802</v>
      </c>
      <c r="S9">
        <f>SUM(Table3[[#This Row],[2017]],Table3[[#This Row],[2018]],Table3[[#This Row],[2019]],Table3[[#This Row],[2020]],Table3[[#This Row],[2021]])</f>
        <v>19283</v>
      </c>
    </row>
    <row r="10" spans="1:19" x14ac:dyDescent="0.25">
      <c r="A10" t="s">
        <v>32</v>
      </c>
      <c r="B10" t="s">
        <v>33</v>
      </c>
      <c r="C10" t="s">
        <v>34</v>
      </c>
      <c r="D10" t="s">
        <v>35</v>
      </c>
      <c r="E10" t="s">
        <v>21</v>
      </c>
      <c r="F10" t="s">
        <v>22</v>
      </c>
      <c r="G10" t="s">
        <v>22</v>
      </c>
      <c r="H10" t="s">
        <v>22</v>
      </c>
      <c r="I10" t="s">
        <v>22</v>
      </c>
      <c r="J10" t="s">
        <v>22</v>
      </c>
      <c r="K10" t="s">
        <v>22</v>
      </c>
      <c r="L10" t="s">
        <v>22</v>
      </c>
      <c r="M10">
        <v>906</v>
      </c>
      <c r="N10">
        <v>1251</v>
      </c>
      <c r="O10">
        <v>2897</v>
      </c>
      <c r="P10">
        <v>4499</v>
      </c>
      <c r="Q10">
        <v>9428</v>
      </c>
      <c r="R10" s="4">
        <f>_xlfn.RRI($Q$4-$M$4,M10,Q10)</f>
        <v>0.79606828454142997</v>
      </c>
      <c r="S10">
        <f>SUM(Table3[[#This Row],[2017]],Table3[[#This Row],[2018]],Table3[[#This Row],[2019]],Table3[[#This Row],[2020]],Table3[[#This Row],[2021]])</f>
        <v>18981</v>
      </c>
    </row>
    <row r="11" spans="1:19" x14ac:dyDescent="0.25">
      <c r="A11" t="s">
        <v>162</v>
      </c>
      <c r="B11" t="s">
        <v>163</v>
      </c>
      <c r="C11" t="s">
        <v>164</v>
      </c>
      <c r="D11" t="s">
        <v>165</v>
      </c>
      <c r="E11" t="s">
        <v>145</v>
      </c>
      <c r="F11" t="s">
        <v>22</v>
      </c>
      <c r="G11" t="s">
        <v>22</v>
      </c>
      <c r="H11" t="s">
        <v>22</v>
      </c>
      <c r="I11" t="s">
        <v>27</v>
      </c>
      <c r="J11" t="s">
        <v>27</v>
      </c>
      <c r="K11" t="s">
        <v>22</v>
      </c>
      <c r="L11" t="s">
        <v>22</v>
      </c>
      <c r="M11">
        <v>2541</v>
      </c>
      <c r="N11">
        <v>3794</v>
      </c>
      <c r="O11">
        <v>3984</v>
      </c>
      <c r="P11">
        <v>8803</v>
      </c>
      <c r="Q11">
        <v>9338</v>
      </c>
      <c r="R11" s="4">
        <f>_xlfn.RRI($Q$4-$M$4,M11,Q11)</f>
        <v>0.38456165928272146</v>
      </c>
      <c r="S11">
        <f>SUM(Table3[[#This Row],[2017]],Table3[[#This Row],[2018]],Table3[[#This Row],[2019]],Table3[[#This Row],[2020]],Table3[[#This Row],[2021]])</f>
        <v>28460</v>
      </c>
    </row>
    <row r="12" spans="1:19" x14ac:dyDescent="0.25">
      <c r="A12" t="s">
        <v>186</v>
      </c>
      <c r="B12" t="s">
        <v>187</v>
      </c>
      <c r="C12" t="s">
        <v>188</v>
      </c>
      <c r="D12" t="s">
        <v>189</v>
      </c>
      <c r="E12" t="s">
        <v>145</v>
      </c>
      <c r="F12" t="s">
        <v>22</v>
      </c>
      <c r="G12" t="s">
        <v>22</v>
      </c>
      <c r="H12" t="s">
        <v>22</v>
      </c>
      <c r="I12" t="s">
        <v>22</v>
      </c>
      <c r="J12" t="s">
        <v>22</v>
      </c>
      <c r="K12" t="s">
        <v>22</v>
      </c>
      <c r="L12" t="s">
        <v>22</v>
      </c>
      <c r="M12">
        <v>1038</v>
      </c>
      <c r="N12">
        <v>3615</v>
      </c>
      <c r="O12">
        <v>3712</v>
      </c>
      <c r="P12">
        <v>5819</v>
      </c>
      <c r="Q12">
        <v>9589</v>
      </c>
      <c r="R12" s="4">
        <f>_xlfn.RRI($Q$4-$M$4,M12,Q12)</f>
        <v>0.74338775485751718</v>
      </c>
      <c r="S12">
        <f>SUM(Table3[[#This Row],[2017]],Table3[[#This Row],[2018]],Table3[[#This Row],[2019]],Table3[[#This Row],[2020]],Table3[[#This Row],[2021]])</f>
        <v>23773</v>
      </c>
    </row>
    <row r="13" spans="1:19" x14ac:dyDescent="0.25">
      <c r="A13" t="s">
        <v>36</v>
      </c>
      <c r="B13" t="s">
        <v>37</v>
      </c>
      <c r="C13" t="s">
        <v>38</v>
      </c>
      <c r="D13" t="s">
        <v>39</v>
      </c>
      <c r="E13" t="s">
        <v>21</v>
      </c>
      <c r="F13" t="s">
        <v>22</v>
      </c>
      <c r="G13" t="s">
        <v>22</v>
      </c>
      <c r="H13" t="s">
        <v>27</v>
      </c>
      <c r="I13" t="s">
        <v>22</v>
      </c>
      <c r="J13" t="s">
        <v>22</v>
      </c>
      <c r="K13" t="s">
        <v>22</v>
      </c>
      <c r="L13" t="s">
        <v>22</v>
      </c>
      <c r="M13">
        <v>1421</v>
      </c>
      <c r="N13">
        <v>1893</v>
      </c>
      <c r="O13">
        <v>2722</v>
      </c>
      <c r="P13">
        <v>4410</v>
      </c>
      <c r="Q13">
        <v>5873</v>
      </c>
      <c r="R13" s="4">
        <f>_xlfn.RRI($Q$4-$M$4,M13,Q13)</f>
        <v>0.42582583880267388</v>
      </c>
      <c r="S13">
        <f>SUM(Table3[[#This Row],[2017]],Table3[[#This Row],[2018]],Table3[[#This Row],[2019]],Table3[[#This Row],[2020]],Table3[[#This Row],[2021]])</f>
        <v>16319</v>
      </c>
    </row>
    <row r="14" spans="1:19" x14ac:dyDescent="0.25">
      <c r="A14" t="s">
        <v>251</v>
      </c>
      <c r="B14" t="s">
        <v>252</v>
      </c>
      <c r="C14" t="s">
        <v>253</v>
      </c>
      <c r="D14" t="s">
        <v>254</v>
      </c>
      <c r="E14" t="s">
        <v>206</v>
      </c>
      <c r="F14" t="s">
        <v>22</v>
      </c>
      <c r="G14" t="s">
        <v>22</v>
      </c>
      <c r="H14" t="s">
        <v>22</v>
      </c>
      <c r="I14" t="s">
        <v>27</v>
      </c>
      <c r="J14" t="s">
        <v>27</v>
      </c>
      <c r="K14" t="s">
        <v>27</v>
      </c>
      <c r="L14" t="s">
        <v>27</v>
      </c>
      <c r="M14">
        <v>1263</v>
      </c>
      <c r="N14">
        <v>2517</v>
      </c>
      <c r="O14">
        <v>8042</v>
      </c>
      <c r="P14">
        <v>8222</v>
      </c>
      <c r="Q14">
        <v>9686</v>
      </c>
      <c r="R14" s="4">
        <f>_xlfn.RRI($Q$4-$M$4,M14,Q14)</f>
        <v>0.66412244620782168</v>
      </c>
      <c r="S14">
        <f>SUM(Table3[[#This Row],[2017]],Table3[[#This Row],[2018]],Table3[[#This Row],[2019]],Table3[[#This Row],[2020]],Table3[[#This Row],[2021]])</f>
        <v>29730</v>
      </c>
    </row>
    <row r="15" spans="1:19" x14ac:dyDescent="0.25">
      <c r="A15" t="s">
        <v>247</v>
      </c>
      <c r="B15" t="s">
        <v>248</v>
      </c>
      <c r="C15" t="s">
        <v>249</v>
      </c>
      <c r="D15" t="s">
        <v>250</v>
      </c>
      <c r="E15" t="s">
        <v>206</v>
      </c>
      <c r="F15" t="s">
        <v>22</v>
      </c>
      <c r="G15" t="s">
        <v>27</v>
      </c>
      <c r="H15" t="s">
        <v>27</v>
      </c>
      <c r="I15" t="s">
        <v>27</v>
      </c>
      <c r="J15" t="s">
        <v>27</v>
      </c>
      <c r="K15" t="s">
        <v>27</v>
      </c>
      <c r="L15" t="s">
        <v>27</v>
      </c>
      <c r="M15">
        <v>8034</v>
      </c>
      <c r="N15">
        <v>6541</v>
      </c>
      <c r="O15">
        <v>3311</v>
      </c>
      <c r="P15">
        <v>3254</v>
      </c>
      <c r="Q15">
        <v>2687</v>
      </c>
      <c r="R15" s="4">
        <f>_xlfn.RRI($Q$4-$M$4,M15,Q15)</f>
        <v>-0.23952671916055424</v>
      </c>
      <c r="S15">
        <f>SUM(Table3[[#This Row],[2017]],Table3[[#This Row],[2018]],Table3[[#This Row],[2019]],Table3[[#This Row],[2020]],Table3[[#This Row],[2021]])</f>
        <v>23827</v>
      </c>
    </row>
    <row r="16" spans="1:19" x14ac:dyDescent="0.25">
      <c r="A16" t="s">
        <v>40</v>
      </c>
      <c r="B16" t="s">
        <v>41</v>
      </c>
      <c r="C16" t="s">
        <v>42</v>
      </c>
      <c r="D16" t="s">
        <v>43</v>
      </c>
      <c r="E16" t="s">
        <v>21</v>
      </c>
      <c r="F16" t="s">
        <v>22</v>
      </c>
      <c r="G16" t="s">
        <v>22</v>
      </c>
      <c r="H16" t="s">
        <v>22</v>
      </c>
      <c r="I16" t="s">
        <v>27</v>
      </c>
      <c r="J16" t="s">
        <v>22</v>
      </c>
      <c r="K16" t="s">
        <v>22</v>
      </c>
      <c r="L16" t="s">
        <v>27</v>
      </c>
      <c r="M16">
        <v>2341</v>
      </c>
      <c r="N16">
        <v>6105</v>
      </c>
      <c r="O16">
        <v>7777</v>
      </c>
      <c r="P16">
        <v>7891</v>
      </c>
      <c r="Q16">
        <v>8758</v>
      </c>
      <c r="R16" s="4">
        <f>_xlfn.RRI($Q$4-$M$4,M16,Q16)</f>
        <v>0.390755806385503</v>
      </c>
      <c r="S16">
        <f>SUM(Table3[[#This Row],[2017]],Table3[[#This Row],[2018]],Table3[[#This Row],[2019]],Table3[[#This Row],[2020]],Table3[[#This Row],[2021]])</f>
        <v>32872</v>
      </c>
    </row>
    <row r="17" spans="1:19" x14ac:dyDescent="0.25">
      <c r="A17" t="s">
        <v>121</v>
      </c>
      <c r="B17" t="s">
        <v>122</v>
      </c>
      <c r="C17" t="s">
        <v>123</v>
      </c>
      <c r="D17" t="s">
        <v>124</v>
      </c>
      <c r="E17" t="s">
        <v>84</v>
      </c>
      <c r="F17" t="s">
        <v>22</v>
      </c>
      <c r="G17" t="s">
        <v>27</v>
      </c>
      <c r="H17" t="s">
        <v>27</v>
      </c>
      <c r="I17" t="s">
        <v>27</v>
      </c>
      <c r="J17" t="s">
        <v>22</v>
      </c>
      <c r="K17" t="s">
        <v>27</v>
      </c>
      <c r="L17" t="s">
        <v>27</v>
      </c>
      <c r="M17">
        <v>6156</v>
      </c>
      <c r="N17">
        <v>6110</v>
      </c>
      <c r="O17">
        <v>5791</v>
      </c>
      <c r="P17">
        <v>1759</v>
      </c>
      <c r="Q17">
        <v>969</v>
      </c>
      <c r="R17" s="4">
        <f>_xlfn.RRI($Q$4-$M$4,M17,Q17)</f>
        <v>-0.37012221518144006</v>
      </c>
      <c r="S17">
        <f>SUM(Table3[[#This Row],[2017]],Table3[[#This Row],[2018]],Table3[[#This Row],[2019]],Table3[[#This Row],[2020]],Table3[[#This Row],[2021]])</f>
        <v>20785</v>
      </c>
    </row>
    <row r="18" spans="1:19" x14ac:dyDescent="0.25">
      <c r="A18" t="s">
        <v>202</v>
      </c>
      <c r="B18" t="s">
        <v>203</v>
      </c>
      <c r="C18" t="s">
        <v>204</v>
      </c>
      <c r="D18" t="s">
        <v>205</v>
      </c>
      <c r="E18" t="s">
        <v>206</v>
      </c>
      <c r="F18" t="s">
        <v>22</v>
      </c>
      <c r="G18" t="s">
        <v>27</v>
      </c>
      <c r="H18" t="s">
        <v>27</v>
      </c>
      <c r="I18" t="s">
        <v>27</v>
      </c>
      <c r="J18" t="s">
        <v>27</v>
      </c>
      <c r="K18" t="s">
        <v>22</v>
      </c>
      <c r="L18" t="s">
        <v>27</v>
      </c>
      <c r="M18">
        <v>8156</v>
      </c>
      <c r="N18">
        <v>1245</v>
      </c>
      <c r="O18">
        <v>791</v>
      </c>
      <c r="P18">
        <v>338</v>
      </c>
      <c r="Q18">
        <v>44</v>
      </c>
      <c r="R18" s="4">
        <f>_xlfn.RRI($Q$4-$M$4,M18,Q18)</f>
        <v>-0.72898466539472961</v>
      </c>
      <c r="S18">
        <f>SUM(Table3[[#This Row],[2017]],Table3[[#This Row],[2018]],Table3[[#This Row],[2019]],Table3[[#This Row],[2020]],Table3[[#This Row],[2021]])</f>
        <v>10574</v>
      </c>
    </row>
    <row r="19" spans="1:19" x14ac:dyDescent="0.25">
      <c r="A19" t="s">
        <v>146</v>
      </c>
      <c r="B19" t="s">
        <v>147</v>
      </c>
      <c r="C19" t="s">
        <v>148</v>
      </c>
      <c r="D19" t="s">
        <v>149</v>
      </c>
      <c r="E19" t="s">
        <v>145</v>
      </c>
      <c r="F19" t="s">
        <v>22</v>
      </c>
      <c r="G19" t="s">
        <v>22</v>
      </c>
      <c r="H19" t="s">
        <v>22</v>
      </c>
      <c r="I19" t="s">
        <v>22</v>
      </c>
      <c r="J19" t="s">
        <v>22</v>
      </c>
      <c r="K19" t="s">
        <v>22</v>
      </c>
      <c r="L19" t="s">
        <v>27</v>
      </c>
      <c r="M19">
        <v>138</v>
      </c>
      <c r="N19">
        <v>286</v>
      </c>
      <c r="O19">
        <v>6750</v>
      </c>
      <c r="P19">
        <v>8254</v>
      </c>
      <c r="Q19">
        <v>8656</v>
      </c>
      <c r="R19" s="4">
        <f>_xlfn.RRI($Q$4-$M$4,M19,Q19)</f>
        <v>1.8142296888697582</v>
      </c>
      <c r="S19">
        <f>SUM(Table3[[#This Row],[2017]],Table3[[#This Row],[2018]],Table3[[#This Row],[2019]],Table3[[#This Row],[2020]],Table3[[#This Row],[2021]])</f>
        <v>24084</v>
      </c>
    </row>
    <row r="20" spans="1:19" x14ac:dyDescent="0.25">
      <c r="A20" t="s">
        <v>223</v>
      </c>
      <c r="B20" t="s">
        <v>224</v>
      </c>
      <c r="C20" t="s">
        <v>225</v>
      </c>
      <c r="D20" t="s">
        <v>226</v>
      </c>
      <c r="E20" t="s">
        <v>206</v>
      </c>
      <c r="F20" t="s">
        <v>22</v>
      </c>
      <c r="G20" t="s">
        <v>22</v>
      </c>
      <c r="H20" t="s">
        <v>22</v>
      </c>
      <c r="I20" t="s">
        <v>27</v>
      </c>
      <c r="J20" t="s">
        <v>27</v>
      </c>
      <c r="K20" t="s">
        <v>22</v>
      </c>
      <c r="L20" t="s">
        <v>27</v>
      </c>
      <c r="M20">
        <v>1497</v>
      </c>
      <c r="N20">
        <v>1768</v>
      </c>
      <c r="O20">
        <v>2804</v>
      </c>
      <c r="P20">
        <v>5718</v>
      </c>
      <c r="Q20">
        <v>9822</v>
      </c>
      <c r="R20" s="4">
        <f>_xlfn.RRI($Q$4-$M$4,M20,Q20)</f>
        <v>0.60045892388204325</v>
      </c>
      <c r="S20">
        <f>SUM(Table3[[#This Row],[2017]],Table3[[#This Row],[2018]],Table3[[#This Row],[2019]],Table3[[#This Row],[2020]],Table3[[#This Row],[2021]])</f>
        <v>21609</v>
      </c>
    </row>
    <row r="21" spans="1:19" x14ac:dyDescent="0.25">
      <c r="A21" t="s">
        <v>109</v>
      </c>
      <c r="B21" t="s">
        <v>110</v>
      </c>
      <c r="C21" t="s">
        <v>111</v>
      </c>
      <c r="D21" t="s">
        <v>112</v>
      </c>
      <c r="E21" t="s">
        <v>84</v>
      </c>
      <c r="F21" t="s">
        <v>22</v>
      </c>
      <c r="G21" t="s">
        <v>27</v>
      </c>
      <c r="H21" t="s">
        <v>27</v>
      </c>
      <c r="I21" t="s">
        <v>27</v>
      </c>
      <c r="J21" t="s">
        <v>22</v>
      </c>
      <c r="K21" t="s">
        <v>27</v>
      </c>
      <c r="L21" t="s">
        <v>27</v>
      </c>
      <c r="M21">
        <v>8331</v>
      </c>
      <c r="N21">
        <v>7667</v>
      </c>
      <c r="O21">
        <v>5952</v>
      </c>
      <c r="P21">
        <v>1998</v>
      </c>
      <c r="Q21">
        <v>375</v>
      </c>
      <c r="R21" s="4">
        <f>_xlfn.RRI($Q$4-$M$4,M21,Q21)</f>
        <v>-0.53938981874158332</v>
      </c>
      <c r="S21">
        <f>SUM(Table3[[#This Row],[2017]],Table3[[#This Row],[2018]],Table3[[#This Row],[2019]],Table3[[#This Row],[2020]],Table3[[#This Row],[2021]])</f>
        <v>24323</v>
      </c>
    </row>
    <row r="22" spans="1:19" x14ac:dyDescent="0.25">
      <c r="A22" t="s">
        <v>113</v>
      </c>
      <c r="B22" t="s">
        <v>114</v>
      </c>
      <c r="C22" t="s">
        <v>115</v>
      </c>
      <c r="D22" t="s">
        <v>116</v>
      </c>
      <c r="E22" t="s">
        <v>84</v>
      </c>
      <c r="F22" t="s">
        <v>22</v>
      </c>
      <c r="G22" t="s">
        <v>22</v>
      </c>
      <c r="H22" t="s">
        <v>27</v>
      </c>
      <c r="I22" t="s">
        <v>22</v>
      </c>
      <c r="J22" t="s">
        <v>22</v>
      </c>
      <c r="K22" t="s">
        <v>22</v>
      </c>
      <c r="L22" t="s">
        <v>27</v>
      </c>
      <c r="M22">
        <v>1779</v>
      </c>
      <c r="N22">
        <v>2124</v>
      </c>
      <c r="O22">
        <v>2844</v>
      </c>
      <c r="P22">
        <v>6877</v>
      </c>
      <c r="Q22">
        <v>9570</v>
      </c>
      <c r="R22" s="4">
        <f>_xlfn.RRI($Q$4-$M$4,M22,Q22)</f>
        <v>0.52294422157633269</v>
      </c>
      <c r="S22">
        <f>SUM(Table3[[#This Row],[2017]],Table3[[#This Row],[2018]],Table3[[#This Row],[2019]],Table3[[#This Row],[2020]],Table3[[#This Row],[2021]])</f>
        <v>23194</v>
      </c>
    </row>
    <row r="23" spans="1:19" x14ac:dyDescent="0.25">
      <c r="A23" t="s">
        <v>125</v>
      </c>
      <c r="B23" t="s">
        <v>126</v>
      </c>
      <c r="C23" t="s">
        <v>127</v>
      </c>
      <c r="D23" t="s">
        <v>128</v>
      </c>
      <c r="E23" t="s">
        <v>84</v>
      </c>
      <c r="F23" t="s">
        <v>22</v>
      </c>
      <c r="G23" t="s">
        <v>22</v>
      </c>
      <c r="H23" t="s">
        <v>27</v>
      </c>
      <c r="I23" t="s">
        <v>22</v>
      </c>
      <c r="J23" t="s">
        <v>22</v>
      </c>
      <c r="K23" t="s">
        <v>22</v>
      </c>
      <c r="L23" t="s">
        <v>27</v>
      </c>
      <c r="M23">
        <v>209</v>
      </c>
      <c r="N23">
        <v>621</v>
      </c>
      <c r="O23">
        <v>3098</v>
      </c>
      <c r="P23">
        <v>7118</v>
      </c>
      <c r="Q23">
        <v>8433</v>
      </c>
      <c r="R23" s="4">
        <f>_xlfn.RRI($Q$4-$M$4,M23,Q23)</f>
        <v>1.5203389637502625</v>
      </c>
      <c r="S23">
        <f>SUM(Table3[[#This Row],[2017]],Table3[[#This Row],[2018]],Table3[[#This Row],[2019]],Table3[[#This Row],[2020]],Table3[[#This Row],[2021]])</f>
        <v>19479</v>
      </c>
    </row>
    <row r="24" spans="1:19" x14ac:dyDescent="0.25">
      <c r="A24" t="s">
        <v>194</v>
      </c>
      <c r="B24" t="s">
        <v>195</v>
      </c>
      <c r="C24" t="s">
        <v>196</v>
      </c>
      <c r="D24" t="s">
        <v>197</v>
      </c>
      <c r="E24" t="s">
        <v>145</v>
      </c>
      <c r="F24" t="s">
        <v>22</v>
      </c>
      <c r="G24" t="s">
        <v>22</v>
      </c>
      <c r="H24" t="s">
        <v>22</v>
      </c>
      <c r="I24" t="s">
        <v>22</v>
      </c>
      <c r="J24" t="s">
        <v>27</v>
      </c>
      <c r="K24" t="s">
        <v>27</v>
      </c>
      <c r="L24" t="s">
        <v>27</v>
      </c>
      <c r="M24">
        <v>1290</v>
      </c>
      <c r="N24">
        <v>4033</v>
      </c>
      <c r="O24">
        <v>6956</v>
      </c>
      <c r="P24">
        <v>7929</v>
      </c>
      <c r="Q24">
        <v>8834</v>
      </c>
      <c r="R24" s="4">
        <f>_xlfn.RRI($Q$4-$M$4,M24,Q24)</f>
        <v>0.61767741115573149</v>
      </c>
      <c r="S24">
        <f>SUM(Table3[[#This Row],[2017]],Table3[[#This Row],[2018]],Table3[[#This Row],[2019]],Table3[[#This Row],[2020]],Table3[[#This Row],[2021]])</f>
        <v>29042</v>
      </c>
    </row>
    <row r="25" spans="1:19" x14ac:dyDescent="0.25">
      <c r="A25" t="s">
        <v>44</v>
      </c>
      <c r="B25" t="s">
        <v>45</v>
      </c>
      <c r="C25" t="s">
        <v>46</v>
      </c>
      <c r="D25" t="s">
        <v>47</v>
      </c>
      <c r="E25" t="s">
        <v>21</v>
      </c>
      <c r="F25" t="s">
        <v>22</v>
      </c>
      <c r="G25" t="s">
        <v>27</v>
      </c>
      <c r="H25" t="s">
        <v>27</v>
      </c>
      <c r="I25" t="s">
        <v>27</v>
      </c>
      <c r="J25" t="s">
        <v>27</v>
      </c>
      <c r="K25" t="s">
        <v>22</v>
      </c>
      <c r="L25" t="s">
        <v>27</v>
      </c>
      <c r="M25">
        <v>9252</v>
      </c>
      <c r="N25">
        <v>8499</v>
      </c>
      <c r="O25">
        <v>991</v>
      </c>
      <c r="P25">
        <v>448</v>
      </c>
      <c r="Q25">
        <v>211</v>
      </c>
      <c r="R25" s="4">
        <f>_xlfn.RRI($Q$4-$M$4,M25,Q25)</f>
        <v>-0.61139202601329412</v>
      </c>
      <c r="S25">
        <f>SUM(Table3[[#This Row],[2017]],Table3[[#This Row],[2018]],Table3[[#This Row],[2019]],Table3[[#This Row],[2020]],Table3[[#This Row],[2021]])</f>
        <v>19401</v>
      </c>
    </row>
    <row r="26" spans="1:19" x14ac:dyDescent="0.25">
      <c r="A26" t="s">
        <v>158</v>
      </c>
      <c r="B26" t="s">
        <v>159</v>
      </c>
      <c r="C26" t="s">
        <v>160</v>
      </c>
      <c r="D26" t="s">
        <v>161</v>
      </c>
      <c r="E26" t="s">
        <v>145</v>
      </c>
      <c r="F26" t="s">
        <v>22</v>
      </c>
      <c r="G26" t="s">
        <v>22</v>
      </c>
      <c r="H26" t="s">
        <v>22</v>
      </c>
      <c r="I26" t="s">
        <v>22</v>
      </c>
      <c r="J26" t="s">
        <v>22</v>
      </c>
      <c r="K26" t="s">
        <v>22</v>
      </c>
      <c r="L26" t="s">
        <v>22</v>
      </c>
      <c r="M26">
        <v>1092</v>
      </c>
      <c r="N26">
        <v>3140</v>
      </c>
      <c r="O26">
        <v>4123</v>
      </c>
      <c r="P26">
        <v>4366</v>
      </c>
      <c r="Q26">
        <v>9482</v>
      </c>
      <c r="R26" s="4">
        <f>_xlfn.RRI($Q$4-$M$4,M26,Q26)</f>
        <v>0.71660086943635504</v>
      </c>
      <c r="S26">
        <f>SUM(Table3[[#This Row],[2017]],Table3[[#This Row],[2018]],Table3[[#This Row],[2019]],Table3[[#This Row],[2020]],Table3[[#This Row],[2021]])</f>
        <v>22203</v>
      </c>
    </row>
    <row r="27" spans="1:19" x14ac:dyDescent="0.25">
      <c r="A27" t="s">
        <v>23</v>
      </c>
      <c r="B27" t="s">
        <v>24</v>
      </c>
      <c r="C27" t="s">
        <v>25</v>
      </c>
      <c r="D27" t="s">
        <v>26</v>
      </c>
      <c r="E27" t="s">
        <v>21</v>
      </c>
      <c r="F27" t="s">
        <v>22</v>
      </c>
      <c r="G27" t="s">
        <v>22</v>
      </c>
      <c r="H27" t="s">
        <v>22</v>
      </c>
      <c r="I27" t="s">
        <v>27</v>
      </c>
      <c r="J27" t="s">
        <v>22</v>
      </c>
      <c r="K27" t="s">
        <v>22</v>
      </c>
      <c r="L27" t="s">
        <v>22</v>
      </c>
      <c r="M27">
        <v>2786</v>
      </c>
      <c r="N27">
        <v>3804</v>
      </c>
      <c r="O27">
        <v>4121</v>
      </c>
      <c r="P27">
        <v>6210</v>
      </c>
      <c r="Q27">
        <v>6909</v>
      </c>
      <c r="R27" s="4">
        <f>_xlfn.RRI($Q$4-$M$4,M27,Q27)</f>
        <v>0.25489826874508914</v>
      </c>
      <c r="S27">
        <f>SUM(Table3[[#This Row],[2017]],Table3[[#This Row],[2018]],Table3[[#This Row],[2019]],Table3[[#This Row],[2020]],Table3[[#This Row],[2021]])</f>
        <v>23830</v>
      </c>
    </row>
    <row r="28" spans="1:19" x14ac:dyDescent="0.25">
      <c r="A28" t="s">
        <v>178</v>
      </c>
      <c r="B28" t="s">
        <v>179</v>
      </c>
      <c r="C28" t="s">
        <v>180</v>
      </c>
      <c r="D28" t="s">
        <v>181</v>
      </c>
      <c r="E28" t="s">
        <v>145</v>
      </c>
      <c r="F28" t="s">
        <v>22</v>
      </c>
      <c r="G28" t="s">
        <v>22</v>
      </c>
      <c r="H28" t="s">
        <v>22</v>
      </c>
      <c r="I28" t="s">
        <v>22</v>
      </c>
      <c r="J28" t="s">
        <v>22</v>
      </c>
      <c r="K28" t="s">
        <v>22</v>
      </c>
      <c r="L28" t="s">
        <v>22</v>
      </c>
      <c r="M28">
        <v>376</v>
      </c>
      <c r="N28">
        <v>889</v>
      </c>
      <c r="O28">
        <v>4373</v>
      </c>
      <c r="P28">
        <v>6803</v>
      </c>
      <c r="Q28">
        <v>7578</v>
      </c>
      <c r="R28" s="4">
        <f>_xlfn.RRI($Q$4-$M$4,M28,Q28)</f>
        <v>1.1188084145320056</v>
      </c>
      <c r="S28">
        <f>SUM(Table3[[#This Row],[2017]],Table3[[#This Row],[2018]],Table3[[#This Row],[2019]],Table3[[#This Row],[2020]],Table3[[#This Row],[2021]])</f>
        <v>20019</v>
      </c>
    </row>
    <row r="29" spans="1:19" x14ac:dyDescent="0.25">
      <c r="A29" t="s">
        <v>170</v>
      </c>
      <c r="B29" t="s">
        <v>171</v>
      </c>
      <c r="C29" t="s">
        <v>172</v>
      </c>
      <c r="D29" t="s">
        <v>173</v>
      </c>
      <c r="E29" t="s">
        <v>145</v>
      </c>
      <c r="F29" t="s">
        <v>22</v>
      </c>
      <c r="G29" t="s">
        <v>27</v>
      </c>
      <c r="H29" t="s">
        <v>27</v>
      </c>
      <c r="I29" t="s">
        <v>27</v>
      </c>
      <c r="J29" t="s">
        <v>27</v>
      </c>
      <c r="K29" t="s">
        <v>22</v>
      </c>
      <c r="L29" t="s">
        <v>22</v>
      </c>
      <c r="M29">
        <v>7703</v>
      </c>
      <c r="N29">
        <v>6957</v>
      </c>
      <c r="O29">
        <v>3898</v>
      </c>
      <c r="P29">
        <v>1857</v>
      </c>
      <c r="Q29">
        <v>1512</v>
      </c>
      <c r="R29" s="4">
        <f>_xlfn.RRI($Q$4-$M$4,M29,Q29)</f>
        <v>-0.33438519484677687</v>
      </c>
      <c r="S29">
        <f>SUM(Table3[[#This Row],[2017]],Table3[[#This Row],[2018]],Table3[[#This Row],[2019]],Table3[[#This Row],[2020]],Table3[[#This Row],[2021]])</f>
        <v>21927</v>
      </c>
    </row>
    <row r="30" spans="1:19" x14ac:dyDescent="0.25">
      <c r="A30" t="s">
        <v>255</v>
      </c>
      <c r="B30" t="s">
        <v>256</v>
      </c>
      <c r="C30" t="s">
        <v>257</v>
      </c>
      <c r="D30" t="s">
        <v>258</v>
      </c>
      <c r="E30" t="s">
        <v>206</v>
      </c>
      <c r="F30" t="s">
        <v>22</v>
      </c>
      <c r="G30" t="s">
        <v>22</v>
      </c>
      <c r="H30" t="s">
        <v>22</v>
      </c>
      <c r="I30" t="s">
        <v>27</v>
      </c>
      <c r="J30" t="s">
        <v>27</v>
      </c>
      <c r="K30" t="s">
        <v>27</v>
      </c>
      <c r="L30" t="s">
        <v>27</v>
      </c>
      <c r="M30">
        <v>1032</v>
      </c>
      <c r="N30">
        <v>3919</v>
      </c>
      <c r="O30">
        <v>4466</v>
      </c>
      <c r="P30">
        <v>5568</v>
      </c>
      <c r="Q30">
        <v>6476</v>
      </c>
      <c r="R30" s="4">
        <f>_xlfn.RRI($Q$4-$M$4,M30,Q30)</f>
        <v>0.58272982283102692</v>
      </c>
      <c r="S30">
        <f>SUM(Table3[[#This Row],[2017]],Table3[[#This Row],[2018]],Table3[[#This Row],[2019]],Table3[[#This Row],[2020]],Table3[[#This Row],[2021]])</f>
        <v>21461</v>
      </c>
    </row>
    <row r="31" spans="1:19" x14ac:dyDescent="0.25">
      <c r="A31" t="s">
        <v>76</v>
      </c>
      <c r="B31" t="s">
        <v>77</v>
      </c>
      <c r="C31" t="s">
        <v>78</v>
      </c>
      <c r="D31" t="s">
        <v>79</v>
      </c>
      <c r="E31" t="s">
        <v>21</v>
      </c>
      <c r="F31" t="s">
        <v>22</v>
      </c>
      <c r="G31" t="s">
        <v>22</v>
      </c>
      <c r="H31" t="s">
        <v>27</v>
      </c>
      <c r="I31" t="s">
        <v>27</v>
      </c>
      <c r="J31" t="s">
        <v>27</v>
      </c>
      <c r="K31" t="s">
        <v>27</v>
      </c>
      <c r="L31" t="s">
        <v>27</v>
      </c>
      <c r="M31">
        <v>9058</v>
      </c>
      <c r="N31">
        <v>4839</v>
      </c>
      <c r="O31">
        <v>4776</v>
      </c>
      <c r="P31">
        <v>4024</v>
      </c>
      <c r="Q31">
        <v>369</v>
      </c>
      <c r="R31" s="4">
        <f>_xlfn.RRI($Q$4-$M$4,M31,Q31)</f>
        <v>-0.55073921414194782</v>
      </c>
      <c r="S31">
        <f>SUM(Table3[[#This Row],[2017]],Table3[[#This Row],[2018]],Table3[[#This Row],[2019]],Table3[[#This Row],[2020]],Table3[[#This Row],[2021]])</f>
        <v>23066</v>
      </c>
    </row>
    <row r="32" spans="1:19" x14ac:dyDescent="0.25">
      <c r="A32" t="s">
        <v>117</v>
      </c>
      <c r="B32" t="s">
        <v>118</v>
      </c>
      <c r="C32" t="s">
        <v>119</v>
      </c>
      <c r="D32" t="s">
        <v>120</v>
      </c>
      <c r="E32" t="s">
        <v>84</v>
      </c>
      <c r="F32" t="s">
        <v>22</v>
      </c>
      <c r="G32" t="s">
        <v>22</v>
      </c>
      <c r="H32" t="s">
        <v>27</v>
      </c>
      <c r="I32" t="s">
        <v>22</v>
      </c>
      <c r="J32" t="s">
        <v>22</v>
      </c>
      <c r="K32" t="s">
        <v>22</v>
      </c>
      <c r="L32" t="s">
        <v>27</v>
      </c>
      <c r="M32">
        <v>570</v>
      </c>
      <c r="N32">
        <v>1322</v>
      </c>
      <c r="O32">
        <v>7279</v>
      </c>
      <c r="P32">
        <v>8443</v>
      </c>
      <c r="Q32">
        <v>9571</v>
      </c>
      <c r="R32" s="4">
        <f>_xlfn.RRI($Q$4-$M$4,M32,Q32)</f>
        <v>1.0242801438529217</v>
      </c>
      <c r="S32">
        <f>SUM(Table3[[#This Row],[2017]],Table3[[#This Row],[2018]],Table3[[#This Row],[2019]],Table3[[#This Row],[2020]],Table3[[#This Row],[2021]])</f>
        <v>27185</v>
      </c>
    </row>
    <row r="33" spans="1:19" x14ac:dyDescent="0.25">
      <c r="A33" t="s">
        <v>137</v>
      </c>
      <c r="B33" t="s">
        <v>138</v>
      </c>
      <c r="C33" t="s">
        <v>139</v>
      </c>
      <c r="D33" t="s">
        <v>140</v>
      </c>
      <c r="E33" t="s">
        <v>84</v>
      </c>
      <c r="F33" t="s">
        <v>22</v>
      </c>
      <c r="G33" t="s">
        <v>22</v>
      </c>
      <c r="H33" t="s">
        <v>27</v>
      </c>
      <c r="I33" t="s">
        <v>27</v>
      </c>
      <c r="J33" t="s">
        <v>27</v>
      </c>
      <c r="K33" t="s">
        <v>27</v>
      </c>
      <c r="L33" t="s">
        <v>27</v>
      </c>
      <c r="M33">
        <v>2390</v>
      </c>
      <c r="N33">
        <v>2415</v>
      </c>
      <c r="O33">
        <v>3461</v>
      </c>
      <c r="P33">
        <v>3850</v>
      </c>
      <c r="Q33">
        <v>4657</v>
      </c>
      <c r="R33" s="4">
        <f>_xlfn.RRI($Q$4-$M$4,M33,Q33)</f>
        <v>0.18148193130433588</v>
      </c>
      <c r="S33">
        <f>SUM(Table3[[#This Row],[2017]],Table3[[#This Row],[2018]],Table3[[#This Row],[2019]],Table3[[#This Row],[2020]],Table3[[#This Row],[2021]])</f>
        <v>16773</v>
      </c>
    </row>
    <row r="34" spans="1:19" x14ac:dyDescent="0.25">
      <c r="A34" t="s">
        <v>93</v>
      </c>
      <c r="B34" t="s">
        <v>94</v>
      </c>
      <c r="C34" t="s">
        <v>95</v>
      </c>
      <c r="D34" t="s">
        <v>96</v>
      </c>
      <c r="E34" t="s">
        <v>84</v>
      </c>
      <c r="F34" t="s">
        <v>22</v>
      </c>
      <c r="G34" t="s">
        <v>22</v>
      </c>
      <c r="H34" t="s">
        <v>27</v>
      </c>
      <c r="I34" t="s">
        <v>27</v>
      </c>
      <c r="J34" t="s">
        <v>27</v>
      </c>
      <c r="K34" t="s">
        <v>27</v>
      </c>
      <c r="L34" t="s">
        <v>27</v>
      </c>
      <c r="M34">
        <v>9773</v>
      </c>
      <c r="N34">
        <v>9179</v>
      </c>
      <c r="O34">
        <v>8390</v>
      </c>
      <c r="P34">
        <v>8256</v>
      </c>
      <c r="Q34">
        <v>3815</v>
      </c>
      <c r="R34" s="4">
        <f>_xlfn.RRI($Q$4-$M$4,M34,Q34)</f>
        <v>-0.20956409258224717</v>
      </c>
      <c r="S34">
        <f>SUM(Table3[[#This Row],[2017]],Table3[[#This Row],[2018]],Table3[[#This Row],[2019]],Table3[[#This Row],[2020]],Table3[[#This Row],[2021]])</f>
        <v>39413</v>
      </c>
    </row>
    <row r="35" spans="1:19" x14ac:dyDescent="0.25">
      <c r="A35" t="s">
        <v>48</v>
      </c>
      <c r="B35" t="s">
        <v>49</v>
      </c>
      <c r="C35" t="s">
        <v>50</v>
      </c>
      <c r="D35" t="s">
        <v>51</v>
      </c>
      <c r="E35" t="s">
        <v>21</v>
      </c>
      <c r="F35" t="s">
        <v>22</v>
      </c>
      <c r="G35" t="s">
        <v>27</v>
      </c>
      <c r="H35" t="s">
        <v>22</v>
      </c>
      <c r="I35" t="s">
        <v>22</v>
      </c>
      <c r="J35" t="s">
        <v>27</v>
      </c>
      <c r="K35" t="s">
        <v>22</v>
      </c>
      <c r="L35" t="s">
        <v>27</v>
      </c>
      <c r="M35">
        <v>1581</v>
      </c>
      <c r="N35">
        <v>4799</v>
      </c>
      <c r="O35">
        <v>6582</v>
      </c>
      <c r="P35">
        <v>9024</v>
      </c>
      <c r="Q35">
        <v>9759</v>
      </c>
      <c r="R35" s="4">
        <f>_xlfn.RRI($Q$4-$M$4,M35,Q35)</f>
        <v>0.57622554654037406</v>
      </c>
      <c r="S35">
        <f>SUM(Table3[[#This Row],[2017]],Table3[[#This Row],[2018]],Table3[[#This Row],[2019]],Table3[[#This Row],[2020]],Table3[[#This Row],[2021]])</f>
        <v>31745</v>
      </c>
    </row>
    <row r="36" spans="1:19" x14ac:dyDescent="0.25">
      <c r="A36" t="s">
        <v>166</v>
      </c>
      <c r="B36" t="s">
        <v>167</v>
      </c>
      <c r="C36" t="s">
        <v>168</v>
      </c>
      <c r="D36" t="s">
        <v>169</v>
      </c>
      <c r="E36" t="s">
        <v>145</v>
      </c>
      <c r="F36" t="s">
        <v>22</v>
      </c>
      <c r="G36" t="s">
        <v>22</v>
      </c>
      <c r="H36" t="s">
        <v>22</v>
      </c>
      <c r="I36" t="s">
        <v>22</v>
      </c>
      <c r="J36" t="s">
        <v>22</v>
      </c>
      <c r="K36" t="s">
        <v>22</v>
      </c>
      <c r="L36" t="s">
        <v>22</v>
      </c>
      <c r="M36">
        <v>742</v>
      </c>
      <c r="N36">
        <v>3751</v>
      </c>
      <c r="O36">
        <v>4423</v>
      </c>
      <c r="P36">
        <v>8733</v>
      </c>
      <c r="Q36">
        <v>9909</v>
      </c>
      <c r="R36" s="4">
        <f>_xlfn.RRI($Q$4-$M$4,M36,Q36)</f>
        <v>0.91164163510334228</v>
      </c>
      <c r="S36">
        <f>SUM(Table3[[#This Row],[2017]],Table3[[#This Row],[2018]],Table3[[#This Row],[2019]],Table3[[#This Row],[2020]],Table3[[#This Row],[2021]])</f>
        <v>27558</v>
      </c>
    </row>
    <row r="37" spans="1:19" x14ac:dyDescent="0.25">
      <c r="A37" t="s">
        <v>141</v>
      </c>
      <c r="B37" t="s">
        <v>142</v>
      </c>
      <c r="C37" t="s">
        <v>143</v>
      </c>
      <c r="D37" t="s">
        <v>144</v>
      </c>
      <c r="E37" t="s">
        <v>145</v>
      </c>
      <c r="F37" t="s">
        <v>22</v>
      </c>
      <c r="G37" t="s">
        <v>22</v>
      </c>
      <c r="H37" t="s">
        <v>22</v>
      </c>
      <c r="I37" t="s">
        <v>27</v>
      </c>
      <c r="J37" t="s">
        <v>27</v>
      </c>
      <c r="K37" t="s">
        <v>22</v>
      </c>
      <c r="L37" t="s">
        <v>27</v>
      </c>
      <c r="M37">
        <v>2519</v>
      </c>
      <c r="N37">
        <v>3938</v>
      </c>
      <c r="O37">
        <v>5190</v>
      </c>
      <c r="P37">
        <v>8203</v>
      </c>
      <c r="Q37">
        <v>8780</v>
      </c>
      <c r="R37" s="4">
        <f>_xlfn.RRI($Q$4-$M$4,M37,Q37)</f>
        <v>0.36636455401735013</v>
      </c>
      <c r="S37">
        <f>SUM(Table3[[#This Row],[2017]],Table3[[#This Row],[2018]],Table3[[#This Row],[2019]],Table3[[#This Row],[2020]],Table3[[#This Row],[2021]])</f>
        <v>28630</v>
      </c>
    </row>
    <row r="38" spans="1:19" x14ac:dyDescent="0.25">
      <c r="A38" t="s">
        <v>239</v>
      </c>
      <c r="B38" t="s">
        <v>240</v>
      </c>
      <c r="C38" t="s">
        <v>241</v>
      </c>
      <c r="D38" t="s">
        <v>242</v>
      </c>
      <c r="E38" t="s">
        <v>206</v>
      </c>
      <c r="F38" t="s">
        <v>22</v>
      </c>
      <c r="G38" t="s">
        <v>27</v>
      </c>
      <c r="H38" t="s">
        <v>27</v>
      </c>
      <c r="I38" t="s">
        <v>27</v>
      </c>
      <c r="J38" t="s">
        <v>27</v>
      </c>
      <c r="K38" t="s">
        <v>22</v>
      </c>
      <c r="L38" t="s">
        <v>27</v>
      </c>
      <c r="M38">
        <v>576</v>
      </c>
      <c r="N38">
        <v>2628</v>
      </c>
      <c r="O38">
        <v>3612</v>
      </c>
      <c r="P38">
        <v>5066</v>
      </c>
      <c r="Q38">
        <v>5156</v>
      </c>
      <c r="R38" s="4">
        <f>_xlfn.RRI($Q$4-$M$4,M38,Q38)</f>
        <v>0.72970725225475852</v>
      </c>
      <c r="S38">
        <f>SUM(Table3[[#This Row],[2017]],Table3[[#This Row],[2018]],Table3[[#This Row],[2019]],Table3[[#This Row],[2020]],Table3[[#This Row],[2021]])</f>
        <v>17038</v>
      </c>
    </row>
    <row r="39" spans="1:19" x14ac:dyDescent="0.25">
      <c r="A39" t="s">
        <v>64</v>
      </c>
      <c r="B39" t="s">
        <v>65</v>
      </c>
      <c r="C39" t="s">
        <v>66</v>
      </c>
      <c r="D39" t="s">
        <v>67</v>
      </c>
      <c r="E39" t="s">
        <v>21</v>
      </c>
      <c r="F39" t="s">
        <v>22</v>
      </c>
      <c r="G39" t="s">
        <v>27</v>
      </c>
      <c r="H39" t="s">
        <v>27</v>
      </c>
      <c r="I39" t="s">
        <v>27</v>
      </c>
      <c r="J39" t="s">
        <v>27</v>
      </c>
      <c r="K39" t="s">
        <v>27</v>
      </c>
      <c r="L39" t="s">
        <v>27</v>
      </c>
      <c r="M39">
        <v>1532</v>
      </c>
      <c r="N39">
        <v>2678</v>
      </c>
      <c r="O39">
        <v>4068</v>
      </c>
      <c r="P39">
        <v>4278</v>
      </c>
      <c r="Q39">
        <v>5382</v>
      </c>
      <c r="R39" s="4">
        <f>_xlfn.RRI($Q$4-$M$4,M39,Q39)</f>
        <v>0.3690560602470212</v>
      </c>
      <c r="S39">
        <f>SUM(Table3[[#This Row],[2017]],Table3[[#This Row],[2018]],Table3[[#This Row],[2019]],Table3[[#This Row],[2020]],Table3[[#This Row],[2021]])</f>
        <v>17938</v>
      </c>
    </row>
    <row r="40" spans="1:19" x14ac:dyDescent="0.25">
      <c r="A40" t="s">
        <v>85</v>
      </c>
      <c r="B40" t="s">
        <v>86</v>
      </c>
      <c r="C40" t="s">
        <v>87</v>
      </c>
      <c r="D40" t="s">
        <v>88</v>
      </c>
      <c r="E40" t="s">
        <v>84</v>
      </c>
      <c r="F40" t="s">
        <v>22</v>
      </c>
      <c r="G40" t="s">
        <v>22</v>
      </c>
      <c r="H40" t="s">
        <v>27</v>
      </c>
      <c r="I40" t="s">
        <v>27</v>
      </c>
      <c r="J40" t="s">
        <v>27</v>
      </c>
      <c r="K40" t="s">
        <v>27</v>
      </c>
      <c r="L40" t="s">
        <v>27</v>
      </c>
      <c r="M40">
        <v>3916</v>
      </c>
      <c r="N40">
        <v>4218</v>
      </c>
      <c r="O40">
        <v>5072</v>
      </c>
      <c r="P40">
        <v>5201</v>
      </c>
      <c r="Q40">
        <v>7588</v>
      </c>
      <c r="R40" s="4">
        <f>_xlfn.RRI($Q$4-$M$4,M40,Q40)</f>
        <v>0.17983468576187267</v>
      </c>
      <c r="S40">
        <f>SUM(Table3[[#This Row],[2017]],Table3[[#This Row],[2018]],Table3[[#This Row],[2019]],Table3[[#This Row],[2020]],Table3[[#This Row],[2021]])</f>
        <v>25995</v>
      </c>
    </row>
    <row r="41" spans="1:19" x14ac:dyDescent="0.25">
      <c r="A41" t="s">
        <v>150</v>
      </c>
      <c r="B41" t="s">
        <v>151</v>
      </c>
      <c r="C41" t="s">
        <v>152</v>
      </c>
      <c r="D41" t="s">
        <v>153</v>
      </c>
      <c r="E41" t="s">
        <v>145</v>
      </c>
      <c r="F41" t="s">
        <v>22</v>
      </c>
      <c r="G41" t="s">
        <v>22</v>
      </c>
      <c r="H41" t="s">
        <v>22</v>
      </c>
      <c r="I41" t="s">
        <v>27</v>
      </c>
      <c r="J41" t="s">
        <v>27</v>
      </c>
      <c r="K41" t="s">
        <v>22</v>
      </c>
      <c r="L41" t="s">
        <v>22</v>
      </c>
      <c r="M41">
        <v>8873</v>
      </c>
      <c r="N41">
        <v>8484</v>
      </c>
      <c r="O41">
        <v>7883</v>
      </c>
      <c r="P41">
        <v>7499</v>
      </c>
      <c r="Q41">
        <v>6592</v>
      </c>
      <c r="R41" s="4">
        <f>_xlfn.RRI($Q$4-$M$4,M41,Q41)</f>
        <v>-7.1596691853915484E-2</v>
      </c>
      <c r="S41">
        <f>SUM(Table3[[#This Row],[2017]],Table3[[#This Row],[2018]],Table3[[#This Row],[2019]],Table3[[#This Row],[2020]],Table3[[#This Row],[2021]])</f>
        <v>39331</v>
      </c>
    </row>
    <row r="42" spans="1:19" x14ac:dyDescent="0.25">
      <c r="A42" t="s">
        <v>56</v>
      </c>
      <c r="B42" t="s">
        <v>57</v>
      </c>
      <c r="C42" t="s">
        <v>58</v>
      </c>
      <c r="D42" t="s">
        <v>59</v>
      </c>
      <c r="E42" t="s">
        <v>21</v>
      </c>
      <c r="F42" t="s">
        <v>22</v>
      </c>
      <c r="G42" t="s">
        <v>22</v>
      </c>
      <c r="H42" t="s">
        <v>27</v>
      </c>
      <c r="I42" t="s">
        <v>22</v>
      </c>
      <c r="J42" t="s">
        <v>27</v>
      </c>
      <c r="K42" t="s">
        <v>22</v>
      </c>
      <c r="L42" t="s">
        <v>27</v>
      </c>
      <c r="M42">
        <v>1530</v>
      </c>
      <c r="N42">
        <v>1620</v>
      </c>
      <c r="O42">
        <v>2027</v>
      </c>
      <c r="P42">
        <v>4881</v>
      </c>
      <c r="Q42">
        <v>6002</v>
      </c>
      <c r="R42" s="4">
        <f>_xlfn.RRI($Q$4-$M$4,M42,Q42)</f>
        <v>0.40734683274409145</v>
      </c>
      <c r="S42">
        <f>SUM(Table3[[#This Row],[2017]],Table3[[#This Row],[2018]],Table3[[#This Row],[2019]],Table3[[#This Row],[2020]],Table3[[#This Row],[2021]])</f>
        <v>16060</v>
      </c>
    </row>
    <row r="43" spans="1:19" x14ac:dyDescent="0.25">
      <c r="A43" t="s">
        <v>231</v>
      </c>
      <c r="B43" t="s">
        <v>232</v>
      </c>
      <c r="C43" t="s">
        <v>233</v>
      </c>
      <c r="D43" t="s">
        <v>234</v>
      </c>
      <c r="E43" t="s">
        <v>206</v>
      </c>
      <c r="F43" t="s">
        <v>22</v>
      </c>
      <c r="G43" t="s">
        <v>22</v>
      </c>
      <c r="H43" t="s">
        <v>27</v>
      </c>
      <c r="I43" t="s">
        <v>27</v>
      </c>
      <c r="J43" t="s">
        <v>27</v>
      </c>
      <c r="K43" t="s">
        <v>22</v>
      </c>
      <c r="L43" t="s">
        <v>27</v>
      </c>
      <c r="M43">
        <v>9791</v>
      </c>
      <c r="N43">
        <v>9610</v>
      </c>
      <c r="O43">
        <v>7534</v>
      </c>
      <c r="P43">
        <v>5080</v>
      </c>
      <c r="Q43">
        <v>4936</v>
      </c>
      <c r="R43" s="4">
        <f>_xlfn.RRI($Q$4-$M$4,M43,Q43)</f>
        <v>-0.15736979056747447</v>
      </c>
      <c r="S43">
        <f>SUM(Table3[[#This Row],[2017]],Table3[[#This Row],[2018]],Table3[[#This Row],[2019]],Table3[[#This Row],[2020]],Table3[[#This Row],[2021]])</f>
        <v>36951</v>
      </c>
    </row>
    <row r="44" spans="1:19" x14ac:dyDescent="0.25">
      <c r="A44" t="s">
        <v>60</v>
      </c>
      <c r="B44" t="s">
        <v>61</v>
      </c>
      <c r="C44" t="s">
        <v>62</v>
      </c>
      <c r="D44" t="s">
        <v>63</v>
      </c>
      <c r="E44" t="s">
        <v>21</v>
      </c>
      <c r="F44" t="s">
        <v>22</v>
      </c>
      <c r="G44" t="s">
        <v>27</v>
      </c>
      <c r="H44" t="s">
        <v>27</v>
      </c>
      <c r="I44" t="s">
        <v>27</v>
      </c>
      <c r="J44" t="s">
        <v>27</v>
      </c>
      <c r="K44" t="s">
        <v>27</v>
      </c>
      <c r="L44" t="s">
        <v>27</v>
      </c>
      <c r="M44">
        <v>7555</v>
      </c>
      <c r="N44">
        <v>6551</v>
      </c>
      <c r="O44">
        <v>5188</v>
      </c>
      <c r="P44">
        <v>3436</v>
      </c>
      <c r="Q44">
        <v>2359</v>
      </c>
      <c r="R44" s="4">
        <f>_xlfn.RRI($Q$4-$M$4,M44,Q44)</f>
        <v>-0.25247905109930902</v>
      </c>
      <c r="S44">
        <f>SUM(Table3[[#This Row],[2017]],Table3[[#This Row],[2018]],Table3[[#This Row],[2019]],Table3[[#This Row],[2020]],Table3[[#This Row],[2021]])</f>
        <v>25089</v>
      </c>
    </row>
    <row r="45" spans="1:19" x14ac:dyDescent="0.25">
      <c r="A45" t="s">
        <v>17</v>
      </c>
      <c r="B45" t="s">
        <v>18</v>
      </c>
      <c r="C45" t="s">
        <v>19</v>
      </c>
      <c r="D45" t="s">
        <v>20</v>
      </c>
      <c r="E45" t="s">
        <v>21</v>
      </c>
      <c r="F45" t="s">
        <v>22</v>
      </c>
      <c r="G45" t="s">
        <v>22</v>
      </c>
      <c r="H45" t="s">
        <v>22</v>
      </c>
      <c r="I45" t="s">
        <v>22</v>
      </c>
      <c r="J45" t="s">
        <v>22</v>
      </c>
      <c r="K45" t="s">
        <v>22</v>
      </c>
      <c r="L45" t="s">
        <v>22</v>
      </c>
      <c r="M45">
        <v>1982</v>
      </c>
      <c r="N45">
        <v>5388</v>
      </c>
      <c r="O45">
        <v>7063</v>
      </c>
      <c r="P45">
        <v>7208</v>
      </c>
      <c r="Q45">
        <v>9093</v>
      </c>
      <c r="R45" s="4">
        <f>_xlfn.RRI($Q$4-$M$4,M45,Q45)</f>
        <v>0.46352749292411066</v>
      </c>
      <c r="S45">
        <f>SUM(Table3[[#This Row],[2017]],Table3[[#This Row],[2018]],Table3[[#This Row],[2019]],Table3[[#This Row],[2020]],Table3[[#This Row],[2021]])</f>
        <v>30734</v>
      </c>
    </row>
    <row r="46" spans="1:19" x14ac:dyDescent="0.25">
      <c r="A46" t="s">
        <v>211</v>
      </c>
      <c r="B46" t="s">
        <v>212</v>
      </c>
      <c r="C46" t="s">
        <v>213</v>
      </c>
      <c r="D46" t="s">
        <v>214</v>
      </c>
      <c r="E46" t="s">
        <v>206</v>
      </c>
      <c r="F46" t="s">
        <v>22</v>
      </c>
      <c r="G46" t="s">
        <v>22</v>
      </c>
      <c r="H46" t="s">
        <v>22</v>
      </c>
      <c r="I46" t="s">
        <v>27</v>
      </c>
      <c r="J46" t="s">
        <v>27</v>
      </c>
      <c r="K46" t="s">
        <v>22</v>
      </c>
      <c r="L46" t="s">
        <v>27</v>
      </c>
      <c r="M46">
        <v>1323</v>
      </c>
      <c r="N46">
        <v>4963</v>
      </c>
      <c r="O46">
        <v>6292</v>
      </c>
      <c r="P46">
        <v>6728</v>
      </c>
      <c r="Q46">
        <v>8202</v>
      </c>
      <c r="R46" s="4">
        <f>_xlfn.RRI($Q$4-$M$4,M46,Q46)</f>
        <v>0.57793816418173161</v>
      </c>
      <c r="S46">
        <f>SUM(Table3[[#This Row],[2017]],Table3[[#This Row],[2018]],Table3[[#This Row],[2019]],Table3[[#This Row],[2020]],Table3[[#This Row],[2021]])</f>
        <v>27508</v>
      </c>
    </row>
    <row r="47" spans="1:19" x14ac:dyDescent="0.25">
      <c r="A47" t="s">
        <v>174</v>
      </c>
      <c r="B47" t="s">
        <v>175</v>
      </c>
      <c r="C47" t="s">
        <v>176</v>
      </c>
      <c r="D47" t="s">
        <v>177</v>
      </c>
      <c r="E47" t="s">
        <v>145</v>
      </c>
      <c r="F47" t="s">
        <v>22</v>
      </c>
      <c r="G47" t="s">
        <v>22</v>
      </c>
      <c r="H47" t="s">
        <v>22</v>
      </c>
      <c r="I47" t="s">
        <v>22</v>
      </c>
      <c r="J47" t="s">
        <v>22</v>
      </c>
      <c r="K47" t="s">
        <v>22</v>
      </c>
      <c r="L47" t="s">
        <v>22</v>
      </c>
      <c r="M47">
        <v>488</v>
      </c>
      <c r="N47">
        <v>5535</v>
      </c>
      <c r="O47">
        <v>5775</v>
      </c>
      <c r="P47">
        <v>7661</v>
      </c>
      <c r="Q47">
        <v>9206</v>
      </c>
      <c r="R47" s="4">
        <f>_xlfn.RRI($Q$4-$M$4,M47,Q47)</f>
        <v>1.084072328017021</v>
      </c>
      <c r="S47">
        <f>SUM(Table3[[#This Row],[2017]],Table3[[#This Row],[2018]],Table3[[#This Row],[2019]],Table3[[#This Row],[2020]],Table3[[#This Row],[2021]])</f>
        <v>28665</v>
      </c>
    </row>
    <row r="48" spans="1:19" x14ac:dyDescent="0.25">
      <c r="A48" t="s">
        <v>133</v>
      </c>
      <c r="B48" t="s">
        <v>134</v>
      </c>
      <c r="C48" t="s">
        <v>135</v>
      </c>
      <c r="D48" t="s">
        <v>136</v>
      </c>
      <c r="E48" t="s">
        <v>84</v>
      </c>
      <c r="F48" t="s">
        <v>22</v>
      </c>
      <c r="G48" t="s">
        <v>22</v>
      </c>
      <c r="H48" t="s">
        <v>27</v>
      </c>
      <c r="I48" t="s">
        <v>22</v>
      </c>
      <c r="J48" t="s">
        <v>27</v>
      </c>
      <c r="K48" t="s">
        <v>22</v>
      </c>
      <c r="L48" t="s">
        <v>27</v>
      </c>
      <c r="M48">
        <v>712</v>
      </c>
      <c r="N48">
        <v>4182</v>
      </c>
      <c r="O48">
        <v>6087</v>
      </c>
      <c r="P48">
        <v>7494</v>
      </c>
      <c r="Q48">
        <v>8599</v>
      </c>
      <c r="R48" s="4">
        <f>_xlfn.RRI($Q$4-$M$4,M48,Q48)</f>
        <v>0.86419779018759768</v>
      </c>
      <c r="S48">
        <f>SUM(Table3[[#This Row],[2017]],Table3[[#This Row],[2018]],Table3[[#This Row],[2019]],Table3[[#This Row],[2020]],Table3[[#This Row],[2021]])</f>
        <v>27074</v>
      </c>
    </row>
    <row r="49" spans="1:19" x14ac:dyDescent="0.25">
      <c r="A49" t="s">
        <v>129</v>
      </c>
      <c r="B49" t="s">
        <v>130</v>
      </c>
      <c r="C49" t="s">
        <v>131</v>
      </c>
      <c r="D49" t="s">
        <v>132</v>
      </c>
      <c r="E49" t="s">
        <v>84</v>
      </c>
      <c r="F49" t="s">
        <v>22</v>
      </c>
      <c r="G49" t="s">
        <v>22</v>
      </c>
      <c r="H49" t="s">
        <v>27</v>
      </c>
      <c r="I49" t="s">
        <v>27</v>
      </c>
      <c r="J49" t="s">
        <v>27</v>
      </c>
      <c r="K49" t="s">
        <v>27</v>
      </c>
      <c r="L49" t="s">
        <v>27</v>
      </c>
      <c r="M49">
        <v>6309</v>
      </c>
      <c r="N49">
        <v>6227</v>
      </c>
      <c r="O49">
        <v>5123</v>
      </c>
      <c r="P49">
        <v>4968</v>
      </c>
      <c r="Q49">
        <v>3857</v>
      </c>
      <c r="R49" s="4">
        <f>_xlfn.RRI($Q$4-$M$4,M49,Q49)</f>
        <v>-0.11575568185753915</v>
      </c>
      <c r="S49">
        <f>SUM(Table3[[#This Row],[2017]],Table3[[#This Row],[2018]],Table3[[#This Row],[2019]],Table3[[#This Row],[2020]],Table3[[#This Row],[2021]])</f>
        <v>26484</v>
      </c>
    </row>
    <row r="50" spans="1:19" x14ac:dyDescent="0.25">
      <c r="A50" t="s">
        <v>72</v>
      </c>
      <c r="B50" t="s">
        <v>73</v>
      </c>
      <c r="C50" t="s">
        <v>74</v>
      </c>
      <c r="D50" t="s">
        <v>75</v>
      </c>
      <c r="E50" t="s">
        <v>21</v>
      </c>
      <c r="F50" t="s">
        <v>22</v>
      </c>
      <c r="G50" t="s">
        <v>22</v>
      </c>
      <c r="H50" t="s">
        <v>22</v>
      </c>
      <c r="I50" t="s">
        <v>22</v>
      </c>
      <c r="J50" t="s">
        <v>22</v>
      </c>
      <c r="K50" t="s">
        <v>22</v>
      </c>
      <c r="L50" t="s">
        <v>22</v>
      </c>
      <c r="M50">
        <v>861</v>
      </c>
      <c r="N50">
        <v>1314</v>
      </c>
      <c r="O50">
        <v>1810</v>
      </c>
      <c r="P50">
        <v>6510</v>
      </c>
      <c r="Q50">
        <v>9271</v>
      </c>
      <c r="R50" s="4">
        <f>_xlfn.RRI($Q$4-$M$4,M50,Q50)</f>
        <v>0.81146879617010592</v>
      </c>
      <c r="S50">
        <f>SUM(Table3[[#This Row],[2017]],Table3[[#This Row],[2018]],Table3[[#This Row],[2019]],Table3[[#This Row],[2020]],Table3[[#This Row],[2021]])</f>
        <v>19766</v>
      </c>
    </row>
    <row r="51" spans="1:19" x14ac:dyDescent="0.25">
      <c r="A51" t="s">
        <v>198</v>
      </c>
      <c r="B51" t="s">
        <v>199</v>
      </c>
      <c r="C51" t="s">
        <v>200</v>
      </c>
      <c r="D51" t="s">
        <v>201</v>
      </c>
      <c r="E51" t="s">
        <v>145</v>
      </c>
      <c r="F51" t="s">
        <v>22</v>
      </c>
      <c r="G51" t="s">
        <v>22</v>
      </c>
      <c r="H51" t="s">
        <v>22</v>
      </c>
      <c r="I51" t="s">
        <v>22</v>
      </c>
      <c r="J51" t="s">
        <v>22</v>
      </c>
      <c r="K51" t="s">
        <v>27</v>
      </c>
      <c r="L51" t="s">
        <v>27</v>
      </c>
      <c r="M51">
        <v>431</v>
      </c>
      <c r="N51">
        <v>6231</v>
      </c>
      <c r="O51">
        <v>7478</v>
      </c>
      <c r="P51">
        <v>8039</v>
      </c>
      <c r="Q51">
        <v>8271</v>
      </c>
      <c r="R51" s="4">
        <f>_xlfn.RRI($Q$4-$M$4,M51,Q51)</f>
        <v>1.0930046233022455</v>
      </c>
      <c r="S51">
        <f>SUM(Table3[[#This Row],[2017]],Table3[[#This Row],[2018]],Table3[[#This Row],[2019]],Table3[[#This Row],[2020]],Table3[[#This Row],[2021]])</f>
        <v>30450</v>
      </c>
    </row>
    <row r="52" spans="1:19" x14ac:dyDescent="0.25">
      <c r="A52" t="s">
        <v>235</v>
      </c>
      <c r="B52" t="s">
        <v>236</v>
      </c>
      <c r="C52" t="s">
        <v>237</v>
      </c>
      <c r="D52" t="s">
        <v>238</v>
      </c>
      <c r="E52" t="s">
        <v>206</v>
      </c>
      <c r="F52" t="s">
        <v>22</v>
      </c>
      <c r="G52" t="s">
        <v>22</v>
      </c>
      <c r="H52" t="s">
        <v>22</v>
      </c>
      <c r="I52" t="s">
        <v>27</v>
      </c>
      <c r="J52" t="s">
        <v>27</v>
      </c>
      <c r="K52" t="s">
        <v>22</v>
      </c>
      <c r="L52" t="s">
        <v>27</v>
      </c>
      <c r="M52">
        <v>1357</v>
      </c>
      <c r="N52">
        <v>4189</v>
      </c>
      <c r="O52">
        <v>5407</v>
      </c>
      <c r="P52">
        <v>6233</v>
      </c>
      <c r="Q52">
        <v>9681</v>
      </c>
      <c r="R52" s="4">
        <f>_xlfn.RRI($Q$4-$M$4,M52,Q52)</f>
        <v>0.63431246502429839</v>
      </c>
      <c r="S52">
        <f>SUM(Table3[[#This Row],[2017]],Table3[[#This Row],[2018]],Table3[[#This Row],[2019]],Table3[[#This Row],[2020]],Table3[[#This Row],[2021]])</f>
        <v>26867</v>
      </c>
    </row>
    <row r="53" spans="1:19" x14ac:dyDescent="0.25">
      <c r="A53" t="s">
        <v>80</v>
      </c>
      <c r="B53" t="s">
        <v>81</v>
      </c>
      <c r="C53" t="s">
        <v>82</v>
      </c>
      <c r="D53" t="s">
        <v>83</v>
      </c>
      <c r="E53" t="s">
        <v>84</v>
      </c>
      <c r="F53" t="s">
        <v>22</v>
      </c>
      <c r="G53" t="s">
        <v>22</v>
      </c>
      <c r="H53" t="s">
        <v>27</v>
      </c>
      <c r="I53" t="s">
        <v>27</v>
      </c>
      <c r="J53" t="s">
        <v>27</v>
      </c>
      <c r="K53" t="s">
        <v>27</v>
      </c>
      <c r="L53" t="s">
        <v>27</v>
      </c>
      <c r="M53">
        <v>3501</v>
      </c>
      <c r="N53">
        <v>7079</v>
      </c>
      <c r="O53">
        <v>7438</v>
      </c>
      <c r="P53">
        <v>7443</v>
      </c>
      <c r="Q53">
        <v>9225</v>
      </c>
      <c r="R53" s="4">
        <f>_xlfn.RRI($Q$4-$M$4,M53,Q53)</f>
        <v>0.27407081068210992</v>
      </c>
      <c r="S53">
        <f>SUM(Table3[[#This Row],[2017]],Table3[[#This Row],[2018]],Table3[[#This Row],[2019]],Table3[[#This Row],[2020]],Table3[[#This Row],[2021]])</f>
        <v>34686</v>
      </c>
    </row>
    <row r="54" spans="1:19" x14ac:dyDescent="0.25">
      <c r="A54" t="s">
        <v>207</v>
      </c>
      <c r="B54" t="s">
        <v>208</v>
      </c>
      <c r="C54" t="s">
        <v>209</v>
      </c>
      <c r="D54" t="s">
        <v>210</v>
      </c>
      <c r="E54" t="s">
        <v>206</v>
      </c>
      <c r="F54" t="s">
        <v>22</v>
      </c>
      <c r="G54" t="s">
        <v>22</v>
      </c>
      <c r="H54" t="s">
        <v>22</v>
      </c>
      <c r="I54" t="s">
        <v>27</v>
      </c>
      <c r="J54" t="s">
        <v>27</v>
      </c>
      <c r="K54" t="s">
        <v>22</v>
      </c>
      <c r="L54" t="s">
        <v>27</v>
      </c>
      <c r="M54">
        <v>299</v>
      </c>
      <c r="N54">
        <v>657</v>
      </c>
      <c r="O54">
        <v>6238</v>
      </c>
      <c r="P54">
        <v>8922</v>
      </c>
      <c r="Q54">
        <v>9081</v>
      </c>
      <c r="R54" s="4">
        <f>_xlfn.RRI($Q$4-$M$4,M54,Q54)</f>
        <v>1.3475541667800686</v>
      </c>
      <c r="S54">
        <f>SUM(Table3[[#This Row],[2017]],Table3[[#This Row],[2018]],Table3[[#This Row],[2019]],Table3[[#This Row],[2020]],Table3[[#This Row],[2021]])</f>
        <v>25197</v>
      </c>
    </row>
    <row r="55" spans="1:19" x14ac:dyDescent="0.25">
      <c r="A55" t="s">
        <v>89</v>
      </c>
      <c r="B55" t="s">
        <v>90</v>
      </c>
      <c r="C55" t="s">
        <v>91</v>
      </c>
      <c r="D55" t="s">
        <v>92</v>
      </c>
      <c r="E55" t="s">
        <v>84</v>
      </c>
      <c r="F55" t="s">
        <v>22</v>
      </c>
      <c r="G55" t="s">
        <v>22</v>
      </c>
      <c r="H55" t="s">
        <v>27</v>
      </c>
      <c r="I55" t="s">
        <v>22</v>
      </c>
      <c r="J55" t="s">
        <v>27</v>
      </c>
      <c r="K55" t="s">
        <v>22</v>
      </c>
      <c r="L55" t="s">
        <v>27</v>
      </c>
      <c r="M55">
        <v>700</v>
      </c>
      <c r="N55">
        <v>5721</v>
      </c>
      <c r="O55">
        <v>6247</v>
      </c>
      <c r="P55">
        <v>8495</v>
      </c>
      <c r="Q55">
        <v>9236</v>
      </c>
      <c r="R55" s="4">
        <f>_xlfn.RRI($Q$4-$M$4,M55,Q55)</f>
        <v>0.90588403033885334</v>
      </c>
      <c r="S55">
        <f>SUM(Table3[[#This Row],[2017]],Table3[[#This Row],[2018]],Table3[[#This Row],[2019]],Table3[[#This Row],[2020]],Table3[[#This Row],[2021]])</f>
        <v>30399</v>
      </c>
    </row>
    <row r="56" spans="1:19" x14ac:dyDescent="0.25">
      <c r="A56" t="s">
        <v>105</v>
      </c>
      <c r="B56" t="s">
        <v>106</v>
      </c>
      <c r="C56" t="s">
        <v>107</v>
      </c>
      <c r="D56" t="s">
        <v>108</v>
      </c>
      <c r="E56" t="s">
        <v>84</v>
      </c>
      <c r="F56" t="s">
        <v>22</v>
      </c>
      <c r="G56" t="s">
        <v>22</v>
      </c>
      <c r="H56" t="s">
        <v>27</v>
      </c>
      <c r="I56" t="s">
        <v>22</v>
      </c>
      <c r="J56" t="s">
        <v>27</v>
      </c>
      <c r="K56" t="s">
        <v>22</v>
      </c>
      <c r="L56" t="s">
        <v>27</v>
      </c>
      <c r="M56">
        <v>1368</v>
      </c>
      <c r="N56">
        <v>3447</v>
      </c>
      <c r="O56">
        <v>4535</v>
      </c>
      <c r="P56">
        <v>5476</v>
      </c>
      <c r="Q56">
        <v>9983</v>
      </c>
      <c r="R56" s="4">
        <f>_xlfn.RRI($Q$4-$M$4,M56,Q56)</f>
        <v>0.64359095818904954</v>
      </c>
      <c r="S56">
        <f>SUM(Table3[[#This Row],[2017]],Table3[[#This Row],[2018]],Table3[[#This Row],[2019]],Table3[[#This Row],[2020]],Table3[[#This Row],[2021]])</f>
        <v>24809</v>
      </c>
    </row>
    <row r="57" spans="1:19" x14ac:dyDescent="0.25">
      <c r="A57" t="s">
        <v>182</v>
      </c>
      <c r="B57" t="s">
        <v>183</v>
      </c>
      <c r="C57" t="s">
        <v>184</v>
      </c>
      <c r="D57" t="s">
        <v>185</v>
      </c>
      <c r="E57" t="s">
        <v>145</v>
      </c>
      <c r="F57" t="s">
        <v>22</v>
      </c>
      <c r="G57" t="s">
        <v>27</v>
      </c>
      <c r="H57" t="s">
        <v>27</v>
      </c>
      <c r="I57" t="s">
        <v>27</v>
      </c>
      <c r="J57" t="s">
        <v>27</v>
      </c>
      <c r="K57" t="s">
        <v>22</v>
      </c>
      <c r="L57" t="s">
        <v>22</v>
      </c>
      <c r="M57">
        <v>7840</v>
      </c>
      <c r="N57">
        <v>5804</v>
      </c>
      <c r="O57">
        <v>4259</v>
      </c>
      <c r="P57">
        <v>4243</v>
      </c>
      <c r="Q57">
        <v>907</v>
      </c>
      <c r="R57" s="4">
        <f>_xlfn.RRI($Q$4-$M$4,M57,Q57)</f>
        <v>-0.41679289513417705</v>
      </c>
      <c r="S57">
        <f>SUM(Table3[[#This Row],[2017]],Table3[[#This Row],[2018]],Table3[[#This Row],[2019]],Table3[[#This Row],[2020]],Table3[[#This Row],[2021]])</f>
        <v>23053</v>
      </c>
    </row>
    <row r="58" spans="1:19" x14ac:dyDescent="0.25">
      <c r="A58" t="s">
        <v>243</v>
      </c>
      <c r="B58" t="s">
        <v>244</v>
      </c>
      <c r="C58" t="s">
        <v>245</v>
      </c>
      <c r="D58" t="s">
        <v>246</v>
      </c>
      <c r="E58" t="s">
        <v>206</v>
      </c>
      <c r="F58" t="s">
        <v>22</v>
      </c>
      <c r="G58" t="s">
        <v>22</v>
      </c>
      <c r="H58" t="s">
        <v>22</v>
      </c>
      <c r="I58" t="s">
        <v>27</v>
      </c>
      <c r="J58" t="s">
        <v>27</v>
      </c>
      <c r="K58" t="s">
        <v>22</v>
      </c>
      <c r="L58" t="s">
        <v>27</v>
      </c>
      <c r="M58">
        <v>128</v>
      </c>
      <c r="N58">
        <v>416</v>
      </c>
      <c r="O58">
        <v>747</v>
      </c>
      <c r="P58">
        <v>1028</v>
      </c>
      <c r="Q58">
        <v>6357</v>
      </c>
      <c r="R58" s="4">
        <f>_xlfn.RRI($Q$4-$M$4,M58,Q58)</f>
        <v>1.6546701130112136</v>
      </c>
      <c r="S58">
        <f>SUM(Table3[[#This Row],[2017]],Table3[[#This Row],[2018]],Table3[[#This Row],[2019]],Table3[[#This Row],[2020]],Table3[[#This Row],[2021]])</f>
        <v>8676</v>
      </c>
    </row>
    <row r="59" spans="1:19" x14ac:dyDescent="0.25">
      <c r="A59" t="s">
        <v>154</v>
      </c>
      <c r="B59" t="s">
        <v>155</v>
      </c>
      <c r="C59" t="s">
        <v>156</v>
      </c>
      <c r="D59" t="s">
        <v>157</v>
      </c>
      <c r="E59" t="s">
        <v>145</v>
      </c>
      <c r="F59" t="s">
        <v>22</v>
      </c>
      <c r="G59" t="s">
        <v>22</v>
      </c>
      <c r="H59" t="s">
        <v>22</v>
      </c>
      <c r="I59" t="s">
        <v>27</v>
      </c>
      <c r="J59" t="s">
        <v>27</v>
      </c>
      <c r="K59" t="s">
        <v>22</v>
      </c>
      <c r="L59" t="s">
        <v>22</v>
      </c>
      <c r="M59">
        <v>3297</v>
      </c>
      <c r="N59">
        <v>4866</v>
      </c>
      <c r="O59">
        <v>4928</v>
      </c>
      <c r="P59">
        <v>8451</v>
      </c>
      <c r="Q59">
        <v>9585</v>
      </c>
      <c r="R59" s="4">
        <f>_xlfn.RRI($Q$4-$M$4,M59,Q59)</f>
        <v>0.30577482876902251</v>
      </c>
      <c r="S59">
        <f>SUM(Table3[[#This Row],[2017]],Table3[[#This Row],[2018]],Table3[[#This Row],[2019]],Table3[[#This Row],[2020]],Table3[[#This Row],[2021]])</f>
        <v>31127</v>
      </c>
    </row>
    <row r="60" spans="1:19" x14ac:dyDescent="0.25">
      <c r="A60" t="s">
        <v>97</v>
      </c>
      <c r="B60" t="s">
        <v>98</v>
      </c>
      <c r="C60" t="s">
        <v>99</v>
      </c>
      <c r="D60" t="s">
        <v>100</v>
      </c>
      <c r="E60" t="s">
        <v>84</v>
      </c>
      <c r="F60" t="s">
        <v>22</v>
      </c>
      <c r="G60" t="s">
        <v>22</v>
      </c>
      <c r="H60" t="s">
        <v>27</v>
      </c>
      <c r="I60" t="s">
        <v>22</v>
      </c>
      <c r="J60" t="s">
        <v>27</v>
      </c>
      <c r="K60" t="s">
        <v>22</v>
      </c>
      <c r="L60" t="s">
        <v>27</v>
      </c>
      <c r="M60">
        <v>73</v>
      </c>
      <c r="N60">
        <v>3485</v>
      </c>
      <c r="O60">
        <v>4592</v>
      </c>
      <c r="P60">
        <v>5143</v>
      </c>
      <c r="Q60">
        <v>8100</v>
      </c>
      <c r="R60" s="4">
        <f>_xlfn.RRI($Q$4-$M$4,M60,Q60)</f>
        <v>2.2455667067018901</v>
      </c>
      <c r="S60">
        <f>SUM(Table3[[#This Row],[2017]],Table3[[#This Row],[2018]],Table3[[#This Row],[2019]],Table3[[#This Row],[2020]],Table3[[#This Row],[2021]])</f>
        <v>21393</v>
      </c>
    </row>
    <row r="61" spans="1:19" x14ac:dyDescent="0.25">
      <c r="A61" t="s">
        <v>101</v>
      </c>
      <c r="B61" t="s">
        <v>102</v>
      </c>
      <c r="C61" t="s">
        <v>103</v>
      </c>
      <c r="D61" t="s">
        <v>104</v>
      </c>
      <c r="E61" t="s">
        <v>84</v>
      </c>
      <c r="F61" t="s">
        <v>22</v>
      </c>
      <c r="G61" t="s">
        <v>22</v>
      </c>
      <c r="H61" t="s">
        <v>27</v>
      </c>
      <c r="I61" t="s">
        <v>22</v>
      </c>
      <c r="J61" t="s">
        <v>27</v>
      </c>
      <c r="K61" t="s">
        <v>22</v>
      </c>
      <c r="L61" t="s">
        <v>27</v>
      </c>
      <c r="M61">
        <v>238</v>
      </c>
      <c r="N61">
        <v>1235</v>
      </c>
      <c r="O61">
        <v>1822</v>
      </c>
      <c r="P61">
        <v>7074</v>
      </c>
      <c r="Q61">
        <v>8207</v>
      </c>
      <c r="R61" s="4">
        <f>_xlfn.RRI($Q$4-$M$4,M61,Q61)</f>
        <v>1.4232703532020747</v>
      </c>
      <c r="S61">
        <f>SUM(Table3[[#This Row],[2017]],Table3[[#This Row],[2018]],Table3[[#This Row],[2019]],Table3[[#This Row],[2020]],Table3[[#This Row],[2021]])</f>
        <v>18576</v>
      </c>
    </row>
    <row r="62" spans="1:19" x14ac:dyDescent="0.25">
      <c r="A62" t="s">
        <v>190</v>
      </c>
      <c r="B62" t="s">
        <v>191</v>
      </c>
      <c r="C62" t="s">
        <v>192</v>
      </c>
      <c r="D62" t="s">
        <v>193</v>
      </c>
      <c r="E62" t="s">
        <v>145</v>
      </c>
      <c r="F62" t="s">
        <v>22</v>
      </c>
      <c r="G62" t="s">
        <v>22</v>
      </c>
      <c r="H62" t="s">
        <v>27</v>
      </c>
      <c r="I62" t="s">
        <v>27</v>
      </c>
      <c r="J62" t="s">
        <v>27</v>
      </c>
      <c r="K62" t="s">
        <v>27</v>
      </c>
      <c r="L62" t="s">
        <v>27</v>
      </c>
      <c r="M62">
        <v>8891</v>
      </c>
      <c r="N62">
        <v>5952</v>
      </c>
      <c r="O62">
        <v>5914</v>
      </c>
      <c r="P62">
        <v>5405</v>
      </c>
      <c r="Q62">
        <v>4031</v>
      </c>
      <c r="R62" s="4">
        <f>_xlfn.RRI($Q$4-$M$4,M62,Q62)</f>
        <v>-0.17943016656995925</v>
      </c>
      <c r="S62">
        <f>SUM(Table3[[#This Row],[2017]],Table3[[#This Row],[2018]],Table3[[#This Row],[2019]],Table3[[#This Row],[2020]],Table3[[#This Row],[2021]])</f>
        <v>30193</v>
      </c>
    </row>
    <row r="63" spans="1:19" x14ac:dyDescent="0.25">
      <c r="A63" t="s">
        <v>259</v>
      </c>
      <c r="B63" t="s">
        <v>260</v>
      </c>
      <c r="C63" t="s">
        <v>261</v>
      </c>
      <c r="D63" t="s">
        <v>262</v>
      </c>
      <c r="E63" t="s">
        <v>206</v>
      </c>
      <c r="F63" t="s">
        <v>22</v>
      </c>
      <c r="G63" t="s">
        <v>22</v>
      </c>
      <c r="H63" t="s">
        <v>22</v>
      </c>
      <c r="I63" t="s">
        <v>27</v>
      </c>
      <c r="J63" t="s">
        <v>27</v>
      </c>
      <c r="K63" t="s">
        <v>27</v>
      </c>
      <c r="L63" t="s">
        <v>27</v>
      </c>
      <c r="M63">
        <v>1014</v>
      </c>
      <c r="N63">
        <v>2254</v>
      </c>
      <c r="O63">
        <v>4534</v>
      </c>
      <c r="P63">
        <v>6796</v>
      </c>
      <c r="Q63">
        <v>7730</v>
      </c>
      <c r="R63" s="4">
        <f>_xlfn.RRI($Q$4-$M$4,M63,Q63)</f>
        <v>0.66163405613342663</v>
      </c>
      <c r="S63">
        <f>SUM(Table3[[#This Row],[2017]],Table3[[#This Row],[2018]],Table3[[#This Row],[2019]],Table3[[#This Row],[2020]],Table3[[#This Row],[2021]])</f>
        <v>22328</v>
      </c>
    </row>
    <row r="64" spans="1:19" x14ac:dyDescent="0.25">
      <c r="A64" t="s">
        <v>219</v>
      </c>
      <c r="B64" t="s">
        <v>220</v>
      </c>
      <c r="C64" t="s">
        <v>221</v>
      </c>
      <c r="D64" t="s">
        <v>222</v>
      </c>
      <c r="E64" t="s">
        <v>206</v>
      </c>
      <c r="F64" t="s">
        <v>22</v>
      </c>
      <c r="G64" t="s">
        <v>22</v>
      </c>
      <c r="H64" t="s">
        <v>22</v>
      </c>
      <c r="I64" t="s">
        <v>27</v>
      </c>
      <c r="J64" t="s">
        <v>27</v>
      </c>
      <c r="K64" t="s">
        <v>22</v>
      </c>
      <c r="L64" t="s">
        <v>27</v>
      </c>
      <c r="M64">
        <v>870</v>
      </c>
      <c r="N64">
        <v>2428</v>
      </c>
      <c r="O64">
        <v>7386</v>
      </c>
      <c r="P64">
        <v>8835</v>
      </c>
      <c r="Q64">
        <v>9766</v>
      </c>
      <c r="R64" s="4">
        <f>_xlfn.RRI($Q$4-$M$4,M64,Q64)</f>
        <v>0.83041416010220881</v>
      </c>
      <c r="S64">
        <f>SUM(Table3[[#This Row],[2017]],Table3[[#This Row],[2018]],Table3[[#This Row],[2019]],Table3[[#This Row],[2020]],Table3[[#This Row],[2021]])</f>
        <v>29285</v>
      </c>
    </row>
  </sheetData>
  <sortState columnSort="1" ref="M64:Q64">
    <sortCondition ref="M64:Q64"/>
  </sortState>
  <mergeCells count="3">
    <mergeCell ref="I3:L3"/>
    <mergeCell ref="M3:Q3"/>
    <mergeCell ref="F3:H3"/>
  </mergeCells>
  <phoneticPr fontId="3" type="noConversion"/>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
  <sheetViews>
    <sheetView workbookViewId="0">
      <selection activeCell="Q18" sqref="Q18"/>
    </sheetView>
  </sheetViews>
  <sheetFormatPr defaultRowHeight="15" x14ac:dyDescent="0.25"/>
  <cols>
    <col min="1" max="1" width="13.140625" customWidth="1"/>
    <col min="2" max="2" width="16.85546875" customWidth="1"/>
    <col min="3" max="3" width="4.140625" customWidth="1"/>
    <col min="4" max="4" width="11.28515625" customWidth="1"/>
    <col min="5" max="5" width="6" customWidth="1"/>
    <col min="6" max="6" width="4.140625" customWidth="1"/>
    <col min="7" max="7" width="9" customWidth="1"/>
    <col min="8" max="8" width="11.28515625" bestFit="1" customWidth="1"/>
  </cols>
  <sheetData>
    <row r="3" spans="1:4" x14ac:dyDescent="0.25">
      <c r="A3" s="12" t="s">
        <v>269</v>
      </c>
      <c r="B3" t="s">
        <v>271</v>
      </c>
    </row>
    <row r="4" spans="1:4" x14ac:dyDescent="0.25">
      <c r="A4" s="13" t="s">
        <v>27</v>
      </c>
      <c r="B4" s="4">
        <v>19.830966776433105</v>
      </c>
    </row>
    <row r="5" spans="1:4" x14ac:dyDescent="0.25">
      <c r="A5" s="13" t="s">
        <v>22</v>
      </c>
      <c r="B5" s="4">
        <v>11.229626659911347</v>
      </c>
      <c r="D5" s="19"/>
    </row>
    <row r="6" spans="1:4" x14ac:dyDescent="0.25">
      <c r="A6" s="13" t="s">
        <v>268</v>
      </c>
      <c r="B6" s="4">
        <v>31.060593436344451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6"/>
  <sheetViews>
    <sheetView tabSelected="1" zoomScaleNormal="100" workbookViewId="0">
      <selection sqref="A1:AN66"/>
    </sheetView>
  </sheetViews>
  <sheetFormatPr defaultRowHeight="15" x14ac:dyDescent="0.25"/>
  <sheetData>
    <row r="1" spans="1:40" x14ac:dyDescent="0.25">
      <c r="A1" s="18"/>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row>
    <row r="2" spans="1:40" x14ac:dyDescent="0.25">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row>
    <row r="3" spans="1:40" x14ac:dyDescent="0.25">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row>
    <row r="4" spans="1:40" x14ac:dyDescent="0.25">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row>
    <row r="5" spans="1:40"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row>
    <row r="6" spans="1:40"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row>
    <row r="7" spans="1:40" x14ac:dyDescent="0.25">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row>
    <row r="8" spans="1:40" x14ac:dyDescent="0.25">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row>
    <row r="9" spans="1:40" x14ac:dyDescent="0.25">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row>
    <row r="10" spans="1:40" x14ac:dyDescent="0.25">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row>
    <row r="11" spans="1:40" x14ac:dyDescent="0.25">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row>
    <row r="12" spans="1:40" x14ac:dyDescent="0.25">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row>
    <row r="13" spans="1:40" x14ac:dyDescent="0.25">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row>
    <row r="14" spans="1:40" x14ac:dyDescent="0.25">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row>
    <row r="15" spans="1:40" x14ac:dyDescent="0.2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row>
    <row r="16" spans="1:40" x14ac:dyDescent="0.25">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row>
    <row r="17" spans="1:40" x14ac:dyDescent="0.25">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row>
    <row r="18" spans="1:40" x14ac:dyDescent="0.25">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row>
    <row r="19" spans="1:40" x14ac:dyDescent="0.25">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row>
    <row r="20" spans="1:40" x14ac:dyDescent="0.2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row>
    <row r="21" spans="1:40" x14ac:dyDescent="0.2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row>
    <row r="22" spans="1:40" x14ac:dyDescent="0.2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row>
    <row r="23" spans="1:40" x14ac:dyDescent="0.2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row>
    <row r="24" spans="1:40" x14ac:dyDescent="0.2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row>
    <row r="25" spans="1:40" x14ac:dyDescent="0.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row>
    <row r="26" spans="1:40" x14ac:dyDescent="0.2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row>
    <row r="27" spans="1:40" x14ac:dyDescent="0.2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row>
    <row r="28" spans="1:40" x14ac:dyDescent="0.2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row>
    <row r="29" spans="1:40" x14ac:dyDescent="0.2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row>
    <row r="30" spans="1:40" x14ac:dyDescent="0.2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row>
    <row r="31" spans="1:40" x14ac:dyDescent="0.2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row>
    <row r="32" spans="1:40" x14ac:dyDescent="0.2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row>
    <row r="33" spans="1:40" x14ac:dyDescent="0.2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row>
    <row r="34" spans="1:40" x14ac:dyDescent="0.2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row>
    <row r="35" spans="1:40" x14ac:dyDescent="0.2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row>
    <row r="36" spans="1:40" x14ac:dyDescent="0.2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row>
    <row r="37" spans="1:40" x14ac:dyDescent="0.2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row>
    <row r="38" spans="1:40" x14ac:dyDescent="0.2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row>
    <row r="39" spans="1:40"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row>
    <row r="40" spans="1:40" x14ac:dyDescent="0.2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row>
    <row r="41" spans="1:40" x14ac:dyDescent="0.2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row>
    <row r="42" spans="1:40" x14ac:dyDescent="0.2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row>
    <row r="43" spans="1:40"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row>
    <row r="44" spans="1:40"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row>
    <row r="45" spans="1:40"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row>
    <row r="46" spans="1:40"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row>
    <row r="47" spans="1:40"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row>
    <row r="48" spans="1:40"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row>
    <row r="49" spans="1:40"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row>
    <row r="50" spans="1:40"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row>
    <row r="51" spans="1:40"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row>
    <row r="52" spans="1:40"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row>
    <row r="53" spans="1:40"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row>
    <row r="54" spans="1:40"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row>
    <row r="55" spans="1:40" x14ac:dyDescent="0.2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row>
    <row r="56" spans="1:40" x14ac:dyDescent="0.2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row>
    <row r="57" spans="1:40" x14ac:dyDescent="0.2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row>
    <row r="58" spans="1:40" x14ac:dyDescent="0.2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row>
    <row r="59" spans="1:40" x14ac:dyDescent="0.2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row>
    <row r="60" spans="1:40" x14ac:dyDescent="0.2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row>
    <row r="61" spans="1:40"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row>
    <row r="62" spans="1:40"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row>
    <row r="63" spans="1:40"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row>
    <row r="64" spans="1:40"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row>
    <row r="65" spans="1:40"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row>
    <row r="66" spans="1:40"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row>
  </sheetData>
  <mergeCells count="1">
    <mergeCell ref="A1:AN6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Sheet6</vt:lpstr>
      <vt:lpstr>Sheet11</vt:lpstr>
      <vt:lpstr>Sheet1</vt:lpstr>
      <vt:lpstr>Sheet12</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Lenovo</cp:lastModifiedBy>
  <cp:revision/>
  <dcterms:created xsi:type="dcterms:W3CDTF">2022-01-18T02:47:06Z</dcterms:created>
  <dcterms:modified xsi:type="dcterms:W3CDTF">2023-06-17T18:11:00Z</dcterms:modified>
  <cp:category/>
  <cp:contentStatus/>
</cp:coreProperties>
</file>