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k\Documents\Project Links\PWS BA\Class\11-30\"/>
    </mc:Choice>
  </mc:AlternateContent>
  <xr:revisionPtr revIDLastSave="0" documentId="13_ncr:1_{37FA0272-869C-44CE-90ED-159BE6072A2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  <c r="D9" i="3"/>
  <c r="C4" i="3"/>
  <c r="D4" i="3" s="1"/>
  <c r="C5" i="3"/>
  <c r="D5" i="3" s="1"/>
  <c r="C6" i="3"/>
  <c r="D6" i="3" s="1"/>
  <c r="C7" i="3"/>
  <c r="D7" i="3" s="1"/>
  <c r="C8" i="3"/>
  <c r="D8" i="3" s="1"/>
  <c r="C9" i="3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" i="3"/>
  <c r="D3" i="3" s="1"/>
  <c r="C2" i="3"/>
  <c r="D2" i="3" s="1"/>
  <c r="D3" i="2"/>
  <c r="D4" i="2"/>
  <c r="D5" i="2"/>
  <c r="D6" i="2"/>
  <c r="D2" i="2"/>
  <c r="C3" i="2"/>
  <c r="C4" i="2"/>
  <c r="C5" i="2"/>
  <c r="C6" i="2"/>
  <c r="C2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<sst xmlns="http://schemas.openxmlformats.org/spreadsheetml/2006/main" count="100" uniqueCount="62">
  <si>
    <t>Customer Number</t>
  </si>
  <si>
    <t>Amount Deposited</t>
  </si>
  <si>
    <t>Interest Amount</t>
  </si>
  <si>
    <t>Total Amount in Account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</si>
  <si>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</si>
  <si>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</si>
  <si>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</si>
  <si>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</si>
  <si>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</si>
  <si>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</si>
  <si>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</si>
  <si>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</si>
  <si>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</si>
  <si>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</si>
  <si>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</si>
  <si>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</si>
  <si>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</si>
  <si>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</si>
  <si>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</si>
  <si>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</si>
  <si>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</si>
  <si>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</si>
  <si>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</si>
  <si>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</si>
  <si>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</si>
  <si>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</si>
  <si>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</si>
  <si>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</si>
  <si>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</si>
  <si>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</si>
  <si>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</si>
  <si>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</si>
  <si>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</si>
  <si>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</si>
  <si>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</si>
  <si>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</si>
  <si>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</si>
  <si>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Name</t>
  </si>
  <si>
    <t>Salary</t>
  </si>
  <si>
    <t>Ram</t>
  </si>
  <si>
    <t>Shyam</t>
  </si>
  <si>
    <t>Geeta</t>
  </si>
  <si>
    <t>Sita</t>
  </si>
  <si>
    <t>Rahul</t>
  </si>
  <si>
    <t>New Salary</t>
  </si>
  <si>
    <t>Interest Rate</t>
  </si>
  <si>
    <t>Upper Case</t>
  </si>
  <si>
    <t>Lower Case</t>
  </si>
  <si>
    <t>Proper Function</t>
  </si>
  <si>
    <t>Len</t>
  </si>
  <si>
    <t>Left</t>
  </si>
  <si>
    <t>Right</t>
  </si>
  <si>
    <t>Mid</t>
  </si>
  <si>
    <t>Trim</t>
  </si>
  <si>
    <t>Find</t>
  </si>
  <si>
    <t>Search</t>
  </si>
  <si>
    <t>Substitute</t>
  </si>
  <si>
    <t>Replace</t>
  </si>
  <si>
    <t>Concatenate</t>
  </si>
  <si>
    <t>trim+proper</t>
  </si>
  <si>
    <t>substitute</t>
  </si>
  <si>
    <t>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</si>
</sst>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4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opLeftCell="A16" workbookViewId="0">
      <selection sqref="A1:D34"/>
    </sheetView>
  </sheetViews>
  <sheetFormatPr defaultColWidth="12.6328125" defaultRowHeight="14.5" x14ac:dyDescent="0.35"/>
  <cols>
    <col min="6" max="6" width="56.6328125" customWidth="1"/>
  </cols>
  <sheetData>
    <row r="1" spans="1:6" ht="26.5" x14ac:dyDescent="0.35">
      <c r="A1" s="1" t="s">
        <v>0</v>
      </c>
      <c r="B1" s="1" t="s">
        <v>1</v>
      </c>
      <c r="C1" s="1" t="s">
        <v>2</v>
      </c>
      <c r="D1" s="1" t="s">
        <v>3</v>
      </c>
      <c r="F1" s="2"/>
    </row>
    <row r="2" spans="1:6" ht="15.75" customHeight="1" x14ac:dyDescent="0.35">
      <c r="A2" s="3" t="s">
        <v>4</v>
      </c>
      <c r="B2" s="3">
        <v>24485</v>
      </c>
      <c r="C2" s="3">
        <v>1754</v>
      </c>
      <c r="D2">
        <f>B2+C2</f>
        <v>26239</v>
      </c>
    </row>
    <row r="3" spans="1:6" ht="15.75" customHeight="1" x14ac:dyDescent="0.35">
      <c r="A3" s="3" t="s">
        <v>5</v>
      </c>
      <c r="B3" s="3">
        <v>20931</v>
      </c>
      <c r="C3" s="3">
        <v>1996</v>
      </c>
      <c r="D3">
        <f t="shared" ref="D3:D34" si="0">B3+C3</f>
        <v>22927</v>
      </c>
    </row>
    <row r="4" spans="1:6" ht="15.75" customHeight="1" x14ac:dyDescent="0.35">
      <c r="A4" s="3" t="s">
        <v>6</v>
      </c>
      <c r="B4" s="3">
        <v>23127</v>
      </c>
      <c r="C4" s="3">
        <v>1030</v>
      </c>
      <c r="D4">
        <f t="shared" si="0"/>
        <v>24157</v>
      </c>
    </row>
    <row r="5" spans="1:6" ht="15.75" customHeight="1" x14ac:dyDescent="0.35">
      <c r="A5" s="3" t="s">
        <v>7</v>
      </c>
      <c r="B5" s="3">
        <v>22962</v>
      </c>
      <c r="C5" s="3">
        <v>1434</v>
      </c>
      <c r="D5">
        <f t="shared" si="0"/>
        <v>24396</v>
      </c>
    </row>
    <row r="6" spans="1:6" ht="15.75" customHeight="1" x14ac:dyDescent="0.35">
      <c r="A6" s="3" t="s">
        <v>8</v>
      </c>
      <c r="B6" s="3">
        <v>18138</v>
      </c>
      <c r="C6" s="3">
        <v>1646</v>
      </c>
      <c r="D6">
        <f t="shared" si="0"/>
        <v>19784</v>
      </c>
    </row>
    <row r="7" spans="1:6" ht="15.75" customHeight="1" x14ac:dyDescent="0.35">
      <c r="A7" s="3" t="s">
        <v>9</v>
      </c>
      <c r="B7" s="3">
        <v>15145</v>
      </c>
      <c r="C7" s="3">
        <v>1121</v>
      </c>
      <c r="D7">
        <f t="shared" si="0"/>
        <v>16266</v>
      </c>
    </row>
    <row r="8" spans="1:6" ht="15.75" customHeight="1" x14ac:dyDescent="0.35">
      <c r="A8" s="3" t="s">
        <v>10</v>
      </c>
      <c r="B8" s="3">
        <v>24812</v>
      </c>
      <c r="C8" s="3">
        <v>1284</v>
      </c>
      <c r="D8">
        <f t="shared" si="0"/>
        <v>26096</v>
      </c>
    </row>
    <row r="9" spans="1:6" ht="15.75" customHeight="1" x14ac:dyDescent="0.35">
      <c r="A9" s="3" t="s">
        <v>11</v>
      </c>
      <c r="B9" s="3">
        <v>20525</v>
      </c>
      <c r="C9" s="3">
        <v>1450</v>
      </c>
      <c r="D9">
        <f t="shared" si="0"/>
        <v>21975</v>
      </c>
    </row>
    <row r="10" spans="1:6" ht="15.75" customHeight="1" x14ac:dyDescent="0.35">
      <c r="A10" s="3" t="s">
        <v>12</v>
      </c>
      <c r="B10" s="3">
        <v>23130</v>
      </c>
      <c r="C10" s="3">
        <v>1069</v>
      </c>
      <c r="D10">
        <f t="shared" si="0"/>
        <v>24199</v>
      </c>
    </row>
    <row r="11" spans="1:6" ht="15.75" customHeight="1" x14ac:dyDescent="0.35">
      <c r="A11" s="3" t="s">
        <v>13</v>
      </c>
      <c r="B11" s="3">
        <v>24273</v>
      </c>
      <c r="C11" s="3">
        <v>1861</v>
      </c>
      <c r="D11">
        <f t="shared" si="0"/>
        <v>26134</v>
      </c>
    </row>
    <row r="12" spans="1:6" ht="15.75" customHeight="1" x14ac:dyDescent="0.35">
      <c r="A12" s="3" t="s">
        <v>14</v>
      </c>
      <c r="B12" s="3">
        <v>15237</v>
      </c>
      <c r="C12" s="3">
        <v>1673</v>
      </c>
      <c r="D12">
        <f t="shared" si="0"/>
        <v>16910</v>
      </c>
    </row>
    <row r="13" spans="1:6" ht="15.75" customHeight="1" x14ac:dyDescent="0.35">
      <c r="A13" s="3" t="s">
        <v>15</v>
      </c>
      <c r="B13" s="3">
        <v>17722</v>
      </c>
      <c r="C13" s="3">
        <v>1754</v>
      </c>
      <c r="D13">
        <f t="shared" si="0"/>
        <v>19476</v>
      </c>
    </row>
    <row r="14" spans="1:6" ht="15.75" customHeight="1" x14ac:dyDescent="0.35">
      <c r="A14" s="3" t="s">
        <v>16</v>
      </c>
      <c r="B14" s="3">
        <v>21108</v>
      </c>
      <c r="C14" s="3">
        <v>1411</v>
      </c>
      <c r="D14">
        <f t="shared" si="0"/>
        <v>22519</v>
      </c>
    </row>
    <row r="15" spans="1:6" ht="15.75" customHeight="1" x14ac:dyDescent="0.35">
      <c r="A15" s="3" t="s">
        <v>17</v>
      </c>
      <c r="B15" s="3">
        <v>16731</v>
      </c>
      <c r="C15" s="3">
        <v>1962</v>
      </c>
      <c r="D15">
        <f t="shared" si="0"/>
        <v>18693</v>
      </c>
    </row>
    <row r="16" spans="1:6" ht="15.75" customHeight="1" x14ac:dyDescent="0.35">
      <c r="A16" s="3" t="s">
        <v>18</v>
      </c>
      <c r="B16" s="3">
        <v>15269</v>
      </c>
      <c r="C16" s="3">
        <v>1217</v>
      </c>
      <c r="D16">
        <f t="shared" si="0"/>
        <v>16486</v>
      </c>
    </row>
    <row r="17" spans="1:4" ht="15.75" customHeight="1" x14ac:dyDescent="0.35">
      <c r="A17" s="3" t="s">
        <v>19</v>
      </c>
      <c r="B17" s="3">
        <v>20979</v>
      </c>
      <c r="C17" s="3">
        <v>1393</v>
      </c>
      <c r="D17">
        <f t="shared" si="0"/>
        <v>22372</v>
      </c>
    </row>
    <row r="18" spans="1:4" ht="15.75" customHeight="1" x14ac:dyDescent="0.35">
      <c r="A18" s="3" t="s">
        <v>20</v>
      </c>
      <c r="B18" s="3">
        <v>23996</v>
      </c>
      <c r="C18" s="3">
        <v>1967</v>
      </c>
      <c r="D18">
        <f t="shared" si="0"/>
        <v>25963</v>
      </c>
    </row>
    <row r="19" spans="1:4" ht="15.75" customHeight="1" x14ac:dyDescent="0.35">
      <c r="A19" s="3" t="s">
        <v>21</v>
      </c>
      <c r="B19" s="3">
        <v>15789</v>
      </c>
      <c r="C19" s="3">
        <v>1522</v>
      </c>
      <c r="D19">
        <f t="shared" si="0"/>
        <v>17311</v>
      </c>
    </row>
    <row r="20" spans="1:4" x14ac:dyDescent="0.35">
      <c r="A20" s="3" t="s">
        <v>22</v>
      </c>
      <c r="B20" s="3">
        <v>16158</v>
      </c>
      <c r="C20" s="3">
        <v>1642</v>
      </c>
      <c r="D20">
        <f t="shared" si="0"/>
        <v>17800</v>
      </c>
    </row>
    <row r="21" spans="1:4" x14ac:dyDescent="0.35">
      <c r="A21" s="3" t="s">
        <v>23</v>
      </c>
      <c r="B21" s="3">
        <v>18049</v>
      </c>
      <c r="C21" s="3">
        <v>1592</v>
      </c>
      <c r="D21">
        <f t="shared" si="0"/>
        <v>19641</v>
      </c>
    </row>
    <row r="22" spans="1:4" x14ac:dyDescent="0.35">
      <c r="A22" s="3" t="s">
        <v>24</v>
      </c>
      <c r="B22" s="3">
        <v>24832</v>
      </c>
      <c r="C22" s="3">
        <v>1378</v>
      </c>
      <c r="D22">
        <f t="shared" si="0"/>
        <v>26210</v>
      </c>
    </row>
    <row r="23" spans="1:4" x14ac:dyDescent="0.35">
      <c r="A23" s="3" t="s">
        <v>25</v>
      </c>
      <c r="B23" s="3">
        <v>18215</v>
      </c>
      <c r="C23" s="3">
        <v>1780</v>
      </c>
      <c r="D23">
        <f t="shared" si="0"/>
        <v>19995</v>
      </c>
    </row>
    <row r="24" spans="1:4" x14ac:dyDescent="0.35">
      <c r="A24" s="3" t="s">
        <v>26</v>
      </c>
      <c r="B24" s="3">
        <v>16930</v>
      </c>
      <c r="C24" s="3">
        <v>1454</v>
      </c>
      <c r="D24">
        <f t="shared" si="0"/>
        <v>18384</v>
      </c>
    </row>
    <row r="25" spans="1:4" x14ac:dyDescent="0.35">
      <c r="A25" s="3" t="s">
        <v>27</v>
      </c>
      <c r="B25" s="3">
        <v>21248</v>
      </c>
      <c r="C25" s="3">
        <v>1392</v>
      </c>
      <c r="D25">
        <f t="shared" si="0"/>
        <v>22640</v>
      </c>
    </row>
    <row r="26" spans="1:4" x14ac:dyDescent="0.35">
      <c r="A26" s="3" t="s">
        <v>28</v>
      </c>
      <c r="B26" s="3">
        <v>16521</v>
      </c>
      <c r="C26" s="3">
        <v>1990</v>
      </c>
      <c r="D26">
        <f t="shared" si="0"/>
        <v>18511</v>
      </c>
    </row>
    <row r="27" spans="1:4" x14ac:dyDescent="0.35">
      <c r="A27" s="3" t="s">
        <v>29</v>
      </c>
      <c r="B27" s="3">
        <v>17532</v>
      </c>
      <c r="C27" s="3">
        <v>1795</v>
      </c>
      <c r="D27">
        <f t="shared" si="0"/>
        <v>19327</v>
      </c>
    </row>
    <row r="28" spans="1:4" x14ac:dyDescent="0.35">
      <c r="A28" s="3" t="s">
        <v>30</v>
      </c>
      <c r="B28" s="3">
        <v>24188</v>
      </c>
      <c r="C28" s="3">
        <v>1212</v>
      </c>
      <c r="D28">
        <f t="shared" si="0"/>
        <v>25400</v>
      </c>
    </row>
    <row r="29" spans="1:4" x14ac:dyDescent="0.35">
      <c r="A29" s="3" t="s">
        <v>31</v>
      </c>
      <c r="B29" s="3">
        <v>17058</v>
      </c>
      <c r="C29" s="3">
        <v>1592</v>
      </c>
      <c r="D29">
        <f t="shared" si="0"/>
        <v>18650</v>
      </c>
    </row>
    <row r="30" spans="1:4" x14ac:dyDescent="0.35">
      <c r="A30" s="3" t="s">
        <v>32</v>
      </c>
      <c r="B30" s="3">
        <v>20952</v>
      </c>
      <c r="C30" s="3">
        <v>1901</v>
      </c>
      <c r="D30">
        <f t="shared" si="0"/>
        <v>22853</v>
      </c>
    </row>
    <row r="31" spans="1:4" x14ac:dyDescent="0.35">
      <c r="A31" s="3" t="s">
        <v>33</v>
      </c>
      <c r="B31" s="3">
        <v>24804</v>
      </c>
      <c r="C31" s="3">
        <v>1137</v>
      </c>
      <c r="D31">
        <f t="shared" si="0"/>
        <v>25941</v>
      </c>
    </row>
    <row r="32" spans="1:4" x14ac:dyDescent="0.35">
      <c r="A32" s="3" t="s">
        <v>34</v>
      </c>
      <c r="B32" s="3">
        <v>15077</v>
      </c>
      <c r="C32" s="3">
        <v>1413</v>
      </c>
      <c r="D32">
        <f t="shared" si="0"/>
        <v>16490</v>
      </c>
    </row>
    <row r="33" spans="1:4" x14ac:dyDescent="0.35">
      <c r="A33" s="3" t="s">
        <v>35</v>
      </c>
      <c r="B33" s="3">
        <v>15565</v>
      </c>
      <c r="C33" s="3">
        <v>1149</v>
      </c>
      <c r="D33">
        <f t="shared" si="0"/>
        <v>16714</v>
      </c>
    </row>
    <row r="34" spans="1:4" x14ac:dyDescent="0.35">
      <c r="A34" s="3" t="s">
        <v>36</v>
      </c>
      <c r="B34" s="3">
        <v>23470</v>
      </c>
      <c r="C34" s="3">
        <v>1997</v>
      </c>
      <c r="D34">
        <f t="shared" si="0"/>
        <v>25467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B3DD-8642-4425-8772-AD98DDE73AB6}">
  <dimension ref="A1:G6"/>
  <sheetViews>
    <sheetView workbookViewId="0">
      <selection activeCell="F12" sqref="F12"/>
    </sheetView>
  </sheetViews>
  <sheetFormatPr defaultRowHeight="14.5" x14ac:dyDescent="0.35"/>
  <cols>
    <col min="3" max="4" width="12.1796875" customWidth="1"/>
  </cols>
  <sheetData>
    <row r="1" spans="1:7" x14ac:dyDescent="0.35">
      <c r="A1" s="4" t="s">
        <v>37</v>
      </c>
      <c r="B1" s="4" t="s">
        <v>38</v>
      </c>
      <c r="C1" t="s">
        <v>44</v>
      </c>
      <c r="D1" s="4" t="s">
        <v>44</v>
      </c>
    </row>
    <row r="2" spans="1:7" x14ac:dyDescent="0.35">
      <c r="A2" t="s">
        <v>39</v>
      </c>
      <c r="B2">
        <v>20000</v>
      </c>
      <c r="C2">
        <f>B2+G2</f>
        <v>25000</v>
      </c>
      <c r="D2">
        <f>B2+$G$2</f>
        <v>25000</v>
      </c>
      <c r="G2">
        <v>5000</v>
      </c>
    </row>
    <row r="3" spans="1:7" x14ac:dyDescent="0.35">
      <c r="A3" t="s">
        <v>40</v>
      </c>
      <c r="B3">
        <v>30000</v>
      </c>
      <c r="C3">
        <f t="shared" ref="C3:C6" si="0">B3+G3</f>
        <v>30000</v>
      </c>
      <c r="D3">
        <f t="shared" ref="D3:D6" si="1">B3+$G$2</f>
        <v>35000</v>
      </c>
    </row>
    <row r="4" spans="1:7" x14ac:dyDescent="0.35">
      <c r="A4" t="s">
        <v>41</v>
      </c>
      <c r="B4">
        <v>35000</v>
      </c>
      <c r="C4">
        <f t="shared" si="0"/>
        <v>35000</v>
      </c>
      <c r="D4">
        <f t="shared" si="1"/>
        <v>40000</v>
      </c>
    </row>
    <row r="5" spans="1:7" x14ac:dyDescent="0.35">
      <c r="A5" t="s">
        <v>42</v>
      </c>
      <c r="B5">
        <v>32000</v>
      </c>
      <c r="C5">
        <f t="shared" si="0"/>
        <v>32000</v>
      </c>
      <c r="D5">
        <f t="shared" si="1"/>
        <v>37000</v>
      </c>
    </row>
    <row r="6" spans="1:7" x14ac:dyDescent="0.35">
      <c r="A6" t="s">
        <v>43</v>
      </c>
      <c r="B6">
        <v>25000</v>
      </c>
      <c r="C6">
        <f t="shared" si="0"/>
        <v>25000</v>
      </c>
      <c r="D6">
        <f t="shared" si="1"/>
        <v>30000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A9A3-C917-47DC-BAD1-7B78AD704D0A}">
  <dimension ref="A1:U34"/>
  <sheetViews>
    <sheetView tabSelected="1" topLeftCell="H1" workbookViewId="0">
      <selection activeCell="S12" sqref="S12"/>
    </sheetView>
  </sheetViews>
  <sheetFormatPr defaultRowHeight="14.5" x14ac:dyDescent="0.35"/>
  <cols>
    <col min="1" max="1" width="13.36328125" customWidth="1"/>
    <col min="2" max="2" width="10.54296875" customWidth="1"/>
    <col min="3" max="3" width="11" customWidth="1"/>
    <col min="4" max="4" width="11.453125" customWidth="1"/>
    <col min="5" max="5" width="11.7265625" customWidth="1"/>
    <col min="6" max="6" width="13" customWidth="1"/>
    <col min="7" max="7" width="12.08984375" customWidth="1"/>
    <col min="8" max="8" width="12.453125" customWidth="1"/>
    <col min="13" max="13" width="12.1796875" customWidth="1"/>
    <col min="16" max="16" width="14" customWidth="1"/>
    <col min="17" max="17" width="14.7265625" customWidth="1"/>
    <col min="18" max="18" width="19.26953125" customWidth="1"/>
    <col min="19" max="19" width="18.08984375" customWidth="1"/>
    <col min="20" max="20" width="9.7265625" customWidth="1"/>
  </cols>
  <sheetData>
    <row r="1" spans="1:21" ht="25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F1" s="6" t="s">
        <v>46</v>
      </c>
      <c r="G1" s="6" t="s">
        <v>47</v>
      </c>
      <c r="H1" s="6" t="s">
        <v>48</v>
      </c>
      <c r="I1" s="6" t="s">
        <v>49</v>
      </c>
      <c r="J1" s="6" t="s">
        <v>50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58</v>
      </c>
      <c r="S1" s="6" t="s">
        <v>59</v>
      </c>
      <c r="T1" s="6" t="s">
        <v>60</v>
      </c>
      <c r="U1" s="6" t="s">
        <v>61</v>
      </c>
    </row>
    <row r="2" spans="1:21" x14ac:dyDescent="0.35">
      <c r="A2" s="3" t="s">
        <v>4</v>
      </c>
      <c r="B2" s="3">
        <v>24485</v>
      </c>
      <c r="C2" s="3">
        <f>B2*$E$3</f>
        <v>856.97500000000014</v>
      </c>
      <c r="D2">
        <f>B2+C2</f>
        <v>25341.974999999999</v>
      </c>
      <c r="E2" t="s">
        <v>45</v>
      </c>
      <c r="F2" t="str">
        <f>UPPER(A2)</f>
        <v>CUSTOMER 1</v>
      </c>
      <c r="G2" t="str">
        <f>LOWER(A2)</f>
        <v>customer 1</v>
      </c>
      <c r="H2" t="str">
        <f>PROPER(G2)</f>
        <v>Customer 1</v>
      </c>
      <c r="I2">
        <f>LEN(A2)</f>
        <v>10</v>
      </c>
      <c r="J2" t="str">
        <f>LEFT(D2,3)</f>
        <v>253</v>
      </c>
      <c r="K2" t="str">
        <f>RIGHT(D2,4)</f>
        <v>.975</v>
      </c>
      <c r="L2" t="str">
        <f>MID(D2,3,2)</f>
        <v>34</v>
      </c>
      <c r="M2" t="str">
        <f>TRIM(A2)</f>
        <v>Customer 1</v>
      </c>
      <c r="N2" t="e">
        <f>FIND("69",D2 )</f>
        <v>#VALUE!</v>
      </c>
      <c r="O2">
        <f>SEARCH("Cust",A2)</f>
        <v>1</v>
      </c>
      <c r="P2" t="str">
        <f>SUBSTITUTE(A2,"Customer","Account No")</f>
        <v>Account No 1</v>
      </c>
      <c r="Q2" t="str">
        <f>REPLACE(P2,5,1,"oo")</f>
        <v>Accooont No 1</v>
      </c>
      <c r="R2" t="str">
        <f>_xlfn.CONCAT(J2," ",P2)</f>
        <v>253 Account No 1</v>
      </c>
      <c r="S2" t="str">
        <f>TRIM(PROPER(R2))</f>
        <v>253 Account No 1</v>
      </c>
      <c r="T2" t="str">
        <f>SUBSTITUTE(R2," Account No ","")</f>
        <v>2531</v>
      </c>
      <c r="U2" t="str">
        <f>LEFT(C2,3)</f>
        <v>856</v>
      </c>
    </row>
    <row r="3" spans="1:21" x14ac:dyDescent="0.35">
      <c r="A3" s="3" t="s">
        <v>5</v>
      </c>
      <c r="B3" s="3">
        <v>20931</v>
      </c>
      <c r="C3" s="3">
        <f>B3*$E$3</f>
        <v>732.58500000000004</v>
      </c>
      <c r="D3">
        <f t="shared" ref="D3:D34" si="0">B3+C3</f>
        <v>21663.584999999999</v>
      </c>
      <c r="E3" s="5">
        <v>3.5000000000000003E-2</v>
      </c>
      <c r="F3" t="str">
        <f t="shared" ref="F3:F34" si="1">UPPER(A3)</f>
        <v>CUSTOMER 2</v>
      </c>
      <c r="G3" t="str">
        <f t="shared" ref="G3:G34" si="2">LOWER(A3)</f>
        <v>customer 2</v>
      </c>
      <c r="H3" t="str">
        <f t="shared" ref="H3:H34" si="3">PROPER(G3)</f>
        <v>Customer 2</v>
      </c>
      <c r="I3">
        <f t="shared" ref="I3:I34" si="4">LEN(A3)</f>
        <v>10</v>
      </c>
      <c r="J3" t="str">
        <f t="shared" ref="J3:J34" si="5">LEFT(D3,3)</f>
        <v>216</v>
      </c>
      <c r="K3" t="str">
        <f t="shared" ref="K3:K34" si="6">RIGHT(D3,4)</f>
        <v>.585</v>
      </c>
      <c r="L3" t="str">
        <f t="shared" ref="L3:L34" si="7">MID(D3,3,2)</f>
        <v>66</v>
      </c>
      <c r="M3" t="str">
        <f t="shared" ref="M3:M34" si="8">TRIM(A3)</f>
        <v>Customer 2</v>
      </c>
      <c r="N3" t="e">
        <f t="shared" ref="N3:N34" si="9">FIND("69",D3 )</f>
        <v>#VALUE!</v>
      </c>
      <c r="O3">
        <f t="shared" ref="O3:O34" si="10">SEARCH("Cust",A3)</f>
        <v>1</v>
      </c>
      <c r="P3" t="str">
        <f t="shared" ref="P3:P34" si="11">SUBSTITUTE(A3,"Customer","Account No")</f>
        <v>Account No 2</v>
      </c>
      <c r="Q3" t="str">
        <f t="shared" ref="Q3:Q34" si="12">REPLACE(P3,5,1,"oo")</f>
        <v>Accooont No 2</v>
      </c>
      <c r="R3" t="str">
        <f t="shared" ref="R3:R34" si="13">_xlfn.CONCAT(J3," ",P3)</f>
        <v>216 Account No 2</v>
      </c>
      <c r="S3" t="str">
        <f t="shared" ref="S3:S34" si="14">TRIM(PROPER(R3))</f>
        <v>216 Account No 2</v>
      </c>
      <c r="T3" t="str">
        <f t="shared" ref="T3:T34" si="15">SUBSTITUTE(R3," Account No ","")</f>
        <v>2162</v>
      </c>
      <c r="U3" t="str">
        <f t="shared" ref="U3:U34" si="16">LEFT(C3,3)</f>
        <v>732</v>
      </c>
    </row>
    <row r="4" spans="1:21" x14ac:dyDescent="0.35">
      <c r="A4" s="3" t="s">
        <v>6</v>
      </c>
      <c r="B4" s="3">
        <v>23127</v>
      </c>
      <c r="C4" s="3">
        <f>B4*$E$3</f>
        <v>809.44500000000005</v>
      </c>
      <c r="D4">
        <f t="shared" si="0"/>
        <v>23936.445</v>
      </c>
      <c r="F4" t="str">
        <f t="shared" si="1"/>
        <v>CUSTOMER 3</v>
      </c>
      <c r="G4" t="str">
        <f t="shared" si="2"/>
        <v>customer 3</v>
      </c>
      <c r="H4" t="str">
        <f t="shared" si="3"/>
        <v>Customer 3</v>
      </c>
      <c r="I4">
        <f t="shared" si="4"/>
        <v>10</v>
      </c>
      <c r="J4" t="str">
        <f t="shared" si="5"/>
        <v>239</v>
      </c>
      <c r="K4" t="str">
        <f t="shared" si="6"/>
        <v>.445</v>
      </c>
      <c r="L4" t="str">
        <f t="shared" si="7"/>
        <v>93</v>
      </c>
      <c r="M4" t="str">
        <f t="shared" si="8"/>
        <v>Customer 3</v>
      </c>
      <c r="N4" t="e">
        <f t="shared" si="9"/>
        <v>#VALUE!</v>
      </c>
      <c r="O4">
        <f t="shared" si="10"/>
        <v>1</v>
      </c>
      <c r="P4" t="str">
        <f t="shared" si="11"/>
        <v>Account No 3</v>
      </c>
      <c r="Q4" t="str">
        <f t="shared" si="12"/>
        <v>Accooont No 3</v>
      </c>
      <c r="R4" t="str">
        <f t="shared" si="13"/>
        <v>239 Account No 3</v>
      </c>
      <c r="S4" t="str">
        <f t="shared" si="14"/>
        <v>239 Account No 3</v>
      </c>
      <c r="T4" t="str">
        <f t="shared" si="15"/>
        <v>2393</v>
      </c>
      <c r="U4" t="str">
        <f t="shared" si="16"/>
        <v>809</v>
      </c>
    </row>
    <row r="5" spans="1:21" x14ac:dyDescent="0.35">
      <c r="A5" s="3" t="s">
        <v>7</v>
      </c>
      <c r="B5" s="3">
        <v>22962</v>
      </c>
      <c r="C5" s="3">
        <f>B5*$E$3</f>
        <v>803.67000000000007</v>
      </c>
      <c r="D5">
        <f t="shared" si="0"/>
        <v>23765.67</v>
      </c>
      <c r="F5" t="str">
        <f t="shared" si="1"/>
        <v>CUSTOMER 4</v>
      </c>
      <c r="G5" t="str">
        <f t="shared" si="2"/>
        <v>customer 4</v>
      </c>
      <c r="H5" t="str">
        <f t="shared" si="3"/>
        <v>Customer 4</v>
      </c>
      <c r="I5">
        <f t="shared" si="4"/>
        <v>10</v>
      </c>
      <c r="J5" t="str">
        <f t="shared" si="5"/>
        <v>237</v>
      </c>
      <c r="K5" t="str">
        <f t="shared" si="6"/>
        <v>5.67</v>
      </c>
      <c r="L5" t="str">
        <f t="shared" si="7"/>
        <v>76</v>
      </c>
      <c r="M5" t="str">
        <f t="shared" si="8"/>
        <v>Customer 4</v>
      </c>
      <c r="N5" t="e">
        <f t="shared" si="9"/>
        <v>#VALUE!</v>
      </c>
      <c r="O5">
        <f t="shared" si="10"/>
        <v>1</v>
      </c>
      <c r="P5" t="str">
        <f t="shared" si="11"/>
        <v>Account No 4</v>
      </c>
      <c r="Q5" t="str">
        <f t="shared" si="12"/>
        <v>Accooont No 4</v>
      </c>
      <c r="R5" t="str">
        <f t="shared" si="13"/>
        <v>237 Account No 4</v>
      </c>
      <c r="S5" t="str">
        <f t="shared" si="14"/>
        <v>237 Account No 4</v>
      </c>
      <c r="T5" t="str">
        <f t="shared" si="15"/>
        <v>2374</v>
      </c>
      <c r="U5" t="str">
        <f t="shared" si="16"/>
        <v>803</v>
      </c>
    </row>
    <row r="6" spans="1:21" x14ac:dyDescent="0.35">
      <c r="A6" s="3" t="s">
        <v>8</v>
      </c>
      <c r="B6" s="3">
        <v>18138</v>
      </c>
      <c r="C6" s="3">
        <f>B6*$E$3</f>
        <v>634.83000000000004</v>
      </c>
      <c r="D6">
        <f t="shared" si="0"/>
        <v>18772.830000000002</v>
      </c>
      <c r="F6" t="str">
        <f t="shared" si="1"/>
        <v>CUSTOMER 5</v>
      </c>
      <c r="G6" t="str">
        <f t="shared" si="2"/>
        <v>customer 5</v>
      </c>
      <c r="H6" t="str">
        <f t="shared" si="3"/>
        <v>Customer 5</v>
      </c>
      <c r="I6">
        <f t="shared" si="4"/>
        <v>10</v>
      </c>
      <c r="J6" t="str">
        <f t="shared" si="5"/>
        <v>187</v>
      </c>
      <c r="K6" t="str">
        <f t="shared" si="6"/>
        <v>2.83</v>
      </c>
      <c r="L6" t="str">
        <f t="shared" si="7"/>
        <v>77</v>
      </c>
      <c r="M6" t="str">
        <f t="shared" si="8"/>
        <v>Customer 5</v>
      </c>
      <c r="N6" t="e">
        <f t="shared" si="9"/>
        <v>#VALUE!</v>
      </c>
      <c r="O6">
        <f t="shared" si="10"/>
        <v>1</v>
      </c>
      <c r="P6" t="str">
        <f t="shared" si="11"/>
        <v>Account No 5</v>
      </c>
      <c r="Q6" t="str">
        <f t="shared" si="12"/>
        <v>Accooont No 5</v>
      </c>
      <c r="R6" t="str">
        <f t="shared" si="13"/>
        <v>187 Account No 5</v>
      </c>
      <c r="S6" t="str">
        <f t="shared" si="14"/>
        <v>187 Account No 5</v>
      </c>
      <c r="T6" t="str">
        <f t="shared" si="15"/>
        <v>1875</v>
      </c>
      <c r="U6" t="str">
        <f t="shared" si="16"/>
        <v>634</v>
      </c>
    </row>
    <row r="7" spans="1:21" x14ac:dyDescent="0.35">
      <c r="A7" s="3" t="s">
        <v>9</v>
      </c>
      <c r="B7" s="3">
        <v>15145</v>
      </c>
      <c r="C7" s="3">
        <f>B7*$E$3</f>
        <v>530.07500000000005</v>
      </c>
      <c r="D7">
        <f t="shared" si="0"/>
        <v>15675.075000000001</v>
      </c>
      <c r="F7" t="str">
        <f t="shared" si="1"/>
        <v>CUSTOMER 6</v>
      </c>
      <c r="G7" t="str">
        <f t="shared" si="2"/>
        <v>customer 6</v>
      </c>
      <c r="H7" t="str">
        <f t="shared" si="3"/>
        <v>Customer 6</v>
      </c>
      <c r="I7">
        <f t="shared" si="4"/>
        <v>10</v>
      </c>
      <c r="J7" t="str">
        <f t="shared" si="5"/>
        <v>156</v>
      </c>
      <c r="K7" t="str">
        <f t="shared" si="6"/>
        <v>.075</v>
      </c>
      <c r="L7" t="str">
        <f t="shared" si="7"/>
        <v>67</v>
      </c>
      <c r="M7" t="str">
        <f t="shared" si="8"/>
        <v>Customer 6</v>
      </c>
      <c r="N7" t="e">
        <f t="shared" si="9"/>
        <v>#VALUE!</v>
      </c>
      <c r="O7">
        <f t="shared" si="10"/>
        <v>1</v>
      </c>
      <c r="P7" t="str">
        <f t="shared" si="11"/>
        <v>Account No 6</v>
      </c>
      <c r="Q7" t="str">
        <f t="shared" si="12"/>
        <v>Accooont No 6</v>
      </c>
      <c r="R7" t="str">
        <f t="shared" si="13"/>
        <v>156 Account No 6</v>
      </c>
      <c r="S7" t="str">
        <f t="shared" si="14"/>
        <v>156 Account No 6</v>
      </c>
      <c r="T7" t="str">
        <f t="shared" si="15"/>
        <v>1566</v>
      </c>
      <c r="U7" t="str">
        <f t="shared" si="16"/>
        <v>530</v>
      </c>
    </row>
    <row r="8" spans="1:21" x14ac:dyDescent="0.35">
      <c r="A8" s="3" t="s">
        <v>10</v>
      </c>
      <c r="B8" s="3">
        <v>24812</v>
      </c>
      <c r="C8" s="3">
        <f>B8*$E$3</f>
        <v>868.42000000000007</v>
      </c>
      <c r="D8">
        <f t="shared" si="0"/>
        <v>25680.42</v>
      </c>
      <c r="F8" t="str">
        <f t="shared" si="1"/>
        <v>CUSTOMER 7</v>
      </c>
      <c r="G8" t="str">
        <f t="shared" si="2"/>
        <v>customer 7</v>
      </c>
      <c r="H8" t="str">
        <f t="shared" si="3"/>
        <v>Customer 7</v>
      </c>
      <c r="I8">
        <f t="shared" si="4"/>
        <v>10</v>
      </c>
      <c r="J8" t="str">
        <f t="shared" si="5"/>
        <v>256</v>
      </c>
      <c r="K8" t="str">
        <f t="shared" si="6"/>
        <v>0.42</v>
      </c>
      <c r="L8" t="str">
        <f t="shared" si="7"/>
        <v>68</v>
      </c>
      <c r="M8" t="str">
        <f t="shared" si="8"/>
        <v>Customer 7</v>
      </c>
      <c r="N8" t="e">
        <f t="shared" si="9"/>
        <v>#VALUE!</v>
      </c>
      <c r="O8">
        <f t="shared" si="10"/>
        <v>1</v>
      </c>
      <c r="P8" t="str">
        <f t="shared" si="11"/>
        <v>Account No 7</v>
      </c>
      <c r="Q8" t="str">
        <f t="shared" si="12"/>
        <v>Accooont No 7</v>
      </c>
      <c r="R8" t="str">
        <f t="shared" si="13"/>
        <v>256 Account No 7</v>
      </c>
      <c r="S8" t="str">
        <f t="shared" si="14"/>
        <v>256 Account No 7</v>
      </c>
      <c r="T8" t="str">
        <f t="shared" si="15"/>
        <v>2567</v>
      </c>
      <c r="U8" t="str">
        <f t="shared" si="16"/>
        <v>868</v>
      </c>
    </row>
    <row r="9" spans="1:21" x14ac:dyDescent="0.35">
      <c r="A9" s="3" t="s">
        <v>11</v>
      </c>
      <c r="B9" s="3">
        <v>20525</v>
      </c>
      <c r="C9" s="3">
        <f>B9*$E$3</f>
        <v>718.37500000000011</v>
      </c>
      <c r="D9">
        <f t="shared" si="0"/>
        <v>21243.375</v>
      </c>
      <c r="F9" t="str">
        <f t="shared" si="1"/>
        <v>CUSTOMER 8</v>
      </c>
      <c r="G9" t="str">
        <f t="shared" si="2"/>
        <v>customer 8</v>
      </c>
      <c r="H9" t="str">
        <f t="shared" si="3"/>
        <v>Customer 8</v>
      </c>
      <c r="I9">
        <f t="shared" si="4"/>
        <v>10</v>
      </c>
      <c r="J9" t="str">
        <f t="shared" si="5"/>
        <v>212</v>
      </c>
      <c r="K9" t="str">
        <f t="shared" si="6"/>
        <v>.375</v>
      </c>
      <c r="L9" t="str">
        <f t="shared" si="7"/>
        <v>24</v>
      </c>
      <c r="M9" t="str">
        <f t="shared" si="8"/>
        <v>Customer 8</v>
      </c>
      <c r="N9" t="e">
        <f t="shared" si="9"/>
        <v>#VALUE!</v>
      </c>
      <c r="O9">
        <f t="shared" si="10"/>
        <v>1</v>
      </c>
      <c r="P9" t="str">
        <f t="shared" si="11"/>
        <v>Account No 8</v>
      </c>
      <c r="Q9" t="str">
        <f t="shared" si="12"/>
        <v>Accooont No 8</v>
      </c>
      <c r="R9" t="str">
        <f t="shared" si="13"/>
        <v>212 Account No 8</v>
      </c>
      <c r="S9" t="str">
        <f t="shared" si="14"/>
        <v>212 Account No 8</v>
      </c>
      <c r="T9" t="str">
        <f t="shared" si="15"/>
        <v>2128</v>
      </c>
      <c r="U9" t="str">
        <f t="shared" si="16"/>
        <v>718</v>
      </c>
    </row>
    <row r="10" spans="1:21" x14ac:dyDescent="0.35">
      <c r="A10" s="3" t="s">
        <v>12</v>
      </c>
      <c r="B10" s="3">
        <v>23130</v>
      </c>
      <c r="C10" s="3">
        <f>B10*$E$3</f>
        <v>809.55000000000007</v>
      </c>
      <c r="D10">
        <f t="shared" si="0"/>
        <v>23939.55</v>
      </c>
      <c r="F10" t="str">
        <f t="shared" si="1"/>
        <v>CUSTOMER 9</v>
      </c>
      <c r="G10" t="str">
        <f t="shared" si="2"/>
        <v>customer 9</v>
      </c>
      <c r="H10" t="str">
        <f t="shared" si="3"/>
        <v>Customer 9</v>
      </c>
      <c r="I10">
        <f t="shared" si="4"/>
        <v>10</v>
      </c>
      <c r="J10" t="str">
        <f t="shared" si="5"/>
        <v>239</v>
      </c>
      <c r="K10" t="str">
        <f t="shared" si="6"/>
        <v>9.55</v>
      </c>
      <c r="L10" t="str">
        <f t="shared" si="7"/>
        <v>93</v>
      </c>
      <c r="M10" t="str">
        <f t="shared" si="8"/>
        <v>Customer 9</v>
      </c>
      <c r="N10" t="e">
        <f t="shared" si="9"/>
        <v>#VALUE!</v>
      </c>
      <c r="O10">
        <f t="shared" si="10"/>
        <v>1</v>
      </c>
      <c r="P10" t="str">
        <f t="shared" si="11"/>
        <v>Account No 9</v>
      </c>
      <c r="Q10" t="str">
        <f t="shared" si="12"/>
        <v>Accooont No 9</v>
      </c>
      <c r="R10" t="str">
        <f t="shared" si="13"/>
        <v>239 Account No 9</v>
      </c>
      <c r="S10" t="str">
        <f t="shared" si="14"/>
        <v>239 Account No 9</v>
      </c>
      <c r="T10" t="str">
        <f t="shared" si="15"/>
        <v>2399</v>
      </c>
      <c r="U10" t="str">
        <f t="shared" si="16"/>
        <v>809</v>
      </c>
    </row>
    <row r="11" spans="1:21" x14ac:dyDescent="0.35">
      <c r="A11" s="3" t="s">
        <v>13</v>
      </c>
      <c r="B11" s="3">
        <v>24273</v>
      </c>
      <c r="C11" s="3">
        <f>B11*$E$3</f>
        <v>849.55500000000006</v>
      </c>
      <c r="D11">
        <f t="shared" si="0"/>
        <v>25122.555</v>
      </c>
      <c r="F11" t="str">
        <f t="shared" si="1"/>
        <v>CUSTOMER 10</v>
      </c>
      <c r="G11" t="str">
        <f t="shared" si="2"/>
        <v>customer 10</v>
      </c>
      <c r="H11" t="str">
        <f t="shared" si="3"/>
        <v>Customer 10</v>
      </c>
      <c r="I11">
        <f t="shared" si="4"/>
        <v>11</v>
      </c>
      <c r="J11" t="str">
        <f t="shared" si="5"/>
        <v>251</v>
      </c>
      <c r="K11" t="str">
        <f t="shared" si="6"/>
        <v>.555</v>
      </c>
      <c r="L11" t="str">
        <f t="shared" si="7"/>
        <v>12</v>
      </c>
      <c r="M11" t="str">
        <f t="shared" si="8"/>
        <v>Customer 10</v>
      </c>
      <c r="N11" t="e">
        <f t="shared" si="9"/>
        <v>#VALUE!</v>
      </c>
      <c r="O11">
        <f t="shared" si="10"/>
        <v>1</v>
      </c>
      <c r="P11" t="str">
        <f t="shared" si="11"/>
        <v>Account No 10</v>
      </c>
      <c r="Q11" t="str">
        <f t="shared" si="12"/>
        <v>Accooont No 10</v>
      </c>
      <c r="R11" t="str">
        <f t="shared" si="13"/>
        <v>251 Account No 10</v>
      </c>
      <c r="S11" t="str">
        <f t="shared" si="14"/>
        <v>251 Account No 10</v>
      </c>
      <c r="T11" t="str">
        <f t="shared" si="15"/>
        <v>25110</v>
      </c>
      <c r="U11" t="str">
        <f t="shared" si="16"/>
        <v>849</v>
      </c>
    </row>
    <row r="12" spans="1:21" x14ac:dyDescent="0.35">
      <c r="A12" s="3" t="s">
        <v>14</v>
      </c>
      <c r="B12" s="3">
        <v>15237</v>
      </c>
      <c r="C12" s="3">
        <f>B12*$E$3</f>
        <v>533.29500000000007</v>
      </c>
      <c r="D12">
        <f t="shared" si="0"/>
        <v>15770.295</v>
      </c>
      <c r="F12" t="str">
        <f t="shared" si="1"/>
        <v>CUSTOMER 11</v>
      </c>
      <c r="G12" t="str">
        <f t="shared" si="2"/>
        <v>customer 11</v>
      </c>
      <c r="H12" t="str">
        <f t="shared" si="3"/>
        <v>Customer 11</v>
      </c>
      <c r="I12">
        <f t="shared" si="4"/>
        <v>11</v>
      </c>
      <c r="J12" t="str">
        <f t="shared" si="5"/>
        <v>157</v>
      </c>
      <c r="K12" t="str">
        <f t="shared" si="6"/>
        <v>.295</v>
      </c>
      <c r="L12" t="str">
        <f t="shared" si="7"/>
        <v>77</v>
      </c>
      <c r="M12" t="str">
        <f t="shared" si="8"/>
        <v>Customer 11</v>
      </c>
      <c r="N12" t="e">
        <f t="shared" si="9"/>
        <v>#VALUE!</v>
      </c>
      <c r="O12">
        <f t="shared" si="10"/>
        <v>1</v>
      </c>
      <c r="P12" t="str">
        <f t="shared" si="11"/>
        <v>Account No 11</v>
      </c>
      <c r="Q12" t="str">
        <f t="shared" si="12"/>
        <v>Accooont No 11</v>
      </c>
      <c r="R12" t="str">
        <f t="shared" si="13"/>
        <v>157 Account No 11</v>
      </c>
      <c r="S12" t="str">
        <f t="shared" si="14"/>
        <v>157 Account No 11</v>
      </c>
      <c r="T12" t="str">
        <f t="shared" si="15"/>
        <v>15711</v>
      </c>
      <c r="U12" t="str">
        <f t="shared" si="16"/>
        <v>533</v>
      </c>
    </row>
    <row r="13" spans="1:21" x14ac:dyDescent="0.35">
      <c r="A13" s="3" t="s">
        <v>15</v>
      </c>
      <c r="B13" s="3">
        <v>17722</v>
      </c>
      <c r="C13" s="3">
        <f>B13*$E$3</f>
        <v>620.2700000000001</v>
      </c>
      <c r="D13">
        <f t="shared" si="0"/>
        <v>18342.27</v>
      </c>
      <c r="F13" t="str">
        <f t="shared" si="1"/>
        <v>CUSTOMER 12</v>
      </c>
      <c r="G13" t="str">
        <f t="shared" si="2"/>
        <v>customer 12</v>
      </c>
      <c r="H13" t="str">
        <f t="shared" si="3"/>
        <v>Customer 12</v>
      </c>
      <c r="I13">
        <f t="shared" si="4"/>
        <v>11</v>
      </c>
      <c r="J13" t="str">
        <f t="shared" si="5"/>
        <v>183</v>
      </c>
      <c r="K13" t="str">
        <f t="shared" si="6"/>
        <v>2.27</v>
      </c>
      <c r="L13" t="str">
        <f t="shared" si="7"/>
        <v>34</v>
      </c>
      <c r="M13" t="str">
        <f t="shared" si="8"/>
        <v>Customer 12</v>
      </c>
      <c r="N13" t="e">
        <f t="shared" si="9"/>
        <v>#VALUE!</v>
      </c>
      <c r="O13">
        <f t="shared" si="10"/>
        <v>1</v>
      </c>
      <c r="P13" t="str">
        <f t="shared" si="11"/>
        <v>Account No 12</v>
      </c>
      <c r="Q13" t="str">
        <f t="shared" si="12"/>
        <v>Accooont No 12</v>
      </c>
      <c r="R13" t="str">
        <f t="shared" si="13"/>
        <v>183 Account No 12</v>
      </c>
      <c r="S13" t="str">
        <f t="shared" si="14"/>
        <v>183 Account No 12</v>
      </c>
      <c r="T13" t="str">
        <f t="shared" si="15"/>
        <v>18312</v>
      </c>
      <c r="U13" t="str">
        <f t="shared" si="16"/>
        <v>620</v>
      </c>
    </row>
    <row r="14" spans="1:21" x14ac:dyDescent="0.35">
      <c r="A14" s="3" t="s">
        <v>16</v>
      </c>
      <c r="B14" s="3">
        <v>21108</v>
      </c>
      <c r="C14" s="3">
        <f>B14*$E$3</f>
        <v>738.78000000000009</v>
      </c>
      <c r="D14">
        <f t="shared" si="0"/>
        <v>21846.78</v>
      </c>
      <c r="F14" t="str">
        <f t="shared" si="1"/>
        <v>CUSTOMER 13</v>
      </c>
      <c r="G14" t="str">
        <f t="shared" si="2"/>
        <v>customer 13</v>
      </c>
      <c r="H14" t="str">
        <f t="shared" si="3"/>
        <v>Customer 13</v>
      </c>
      <c r="I14">
        <f t="shared" si="4"/>
        <v>11</v>
      </c>
      <c r="J14" t="str">
        <f t="shared" si="5"/>
        <v>218</v>
      </c>
      <c r="K14" t="str">
        <f t="shared" si="6"/>
        <v>6.78</v>
      </c>
      <c r="L14" t="str">
        <f t="shared" si="7"/>
        <v>84</v>
      </c>
      <c r="M14" t="str">
        <f t="shared" si="8"/>
        <v>Customer 13</v>
      </c>
      <c r="N14" t="e">
        <f t="shared" si="9"/>
        <v>#VALUE!</v>
      </c>
      <c r="O14">
        <f t="shared" si="10"/>
        <v>1</v>
      </c>
      <c r="P14" t="str">
        <f t="shared" si="11"/>
        <v>Account No 13</v>
      </c>
      <c r="Q14" t="str">
        <f t="shared" si="12"/>
        <v>Accooont No 13</v>
      </c>
      <c r="R14" t="str">
        <f t="shared" si="13"/>
        <v>218 Account No 13</v>
      </c>
      <c r="S14" t="str">
        <f t="shared" si="14"/>
        <v>218 Account No 13</v>
      </c>
      <c r="T14" t="str">
        <f t="shared" si="15"/>
        <v>21813</v>
      </c>
      <c r="U14" t="str">
        <f t="shared" si="16"/>
        <v>738</v>
      </c>
    </row>
    <row r="15" spans="1:21" x14ac:dyDescent="0.35">
      <c r="A15" s="3" t="s">
        <v>17</v>
      </c>
      <c r="B15" s="3">
        <v>16731</v>
      </c>
      <c r="C15" s="3">
        <f>B15*$E$3</f>
        <v>585.58500000000004</v>
      </c>
      <c r="D15">
        <f t="shared" si="0"/>
        <v>17316.584999999999</v>
      </c>
      <c r="F15" t="str">
        <f t="shared" si="1"/>
        <v>CUSTOMER 14</v>
      </c>
      <c r="G15" t="str">
        <f t="shared" si="2"/>
        <v>customer 14</v>
      </c>
      <c r="H15" t="str">
        <f t="shared" si="3"/>
        <v>Customer 14</v>
      </c>
      <c r="I15">
        <f t="shared" si="4"/>
        <v>11</v>
      </c>
      <c r="J15" t="str">
        <f t="shared" si="5"/>
        <v>173</v>
      </c>
      <c r="K15" t="str">
        <f t="shared" si="6"/>
        <v>.585</v>
      </c>
      <c r="L15" t="str">
        <f t="shared" si="7"/>
        <v>31</v>
      </c>
      <c r="M15" t="str">
        <f t="shared" si="8"/>
        <v>Customer 14</v>
      </c>
      <c r="N15" t="e">
        <f t="shared" si="9"/>
        <v>#VALUE!</v>
      </c>
      <c r="O15">
        <f t="shared" si="10"/>
        <v>1</v>
      </c>
      <c r="P15" t="str">
        <f t="shared" si="11"/>
        <v>Account No 14</v>
      </c>
      <c r="Q15" t="str">
        <f t="shared" si="12"/>
        <v>Accooont No 14</v>
      </c>
      <c r="R15" t="str">
        <f t="shared" si="13"/>
        <v>173 Account No 14</v>
      </c>
      <c r="S15" t="str">
        <f t="shared" si="14"/>
        <v>173 Account No 14</v>
      </c>
      <c r="T15" t="str">
        <f t="shared" si="15"/>
        <v>17314</v>
      </c>
      <c r="U15" t="str">
        <f t="shared" si="16"/>
        <v>585</v>
      </c>
    </row>
    <row r="16" spans="1:21" x14ac:dyDescent="0.35">
      <c r="A16" s="3" t="s">
        <v>18</v>
      </c>
      <c r="B16" s="3">
        <v>15269</v>
      </c>
      <c r="C16" s="3">
        <f>B16*$E$3</f>
        <v>534.41500000000008</v>
      </c>
      <c r="D16">
        <f t="shared" si="0"/>
        <v>15803.415000000001</v>
      </c>
      <c r="F16" t="str">
        <f t="shared" si="1"/>
        <v>CUSTOMER 15</v>
      </c>
      <c r="G16" t="str">
        <f t="shared" si="2"/>
        <v>customer 15</v>
      </c>
      <c r="H16" t="str">
        <f t="shared" si="3"/>
        <v>Customer 15</v>
      </c>
      <c r="I16">
        <f t="shared" si="4"/>
        <v>11</v>
      </c>
      <c r="J16" t="str">
        <f t="shared" si="5"/>
        <v>158</v>
      </c>
      <c r="K16" t="str">
        <f t="shared" si="6"/>
        <v>.415</v>
      </c>
      <c r="L16" t="str">
        <f t="shared" si="7"/>
        <v>80</v>
      </c>
      <c r="M16" t="str">
        <f t="shared" si="8"/>
        <v>Customer 15</v>
      </c>
      <c r="N16" t="e">
        <f t="shared" si="9"/>
        <v>#VALUE!</v>
      </c>
      <c r="O16">
        <f t="shared" si="10"/>
        <v>1</v>
      </c>
      <c r="P16" t="str">
        <f t="shared" si="11"/>
        <v>Account No 15</v>
      </c>
      <c r="Q16" t="str">
        <f t="shared" si="12"/>
        <v>Accooont No 15</v>
      </c>
      <c r="R16" t="str">
        <f t="shared" si="13"/>
        <v>158 Account No 15</v>
      </c>
      <c r="S16" t="str">
        <f t="shared" si="14"/>
        <v>158 Account No 15</v>
      </c>
      <c r="T16" t="str">
        <f t="shared" si="15"/>
        <v>15815</v>
      </c>
      <c r="U16" t="str">
        <f t="shared" si="16"/>
        <v>534</v>
      </c>
    </row>
    <row r="17" spans="1:21" x14ac:dyDescent="0.35">
      <c r="A17" s="3" t="s">
        <v>19</v>
      </c>
      <c r="B17" s="3">
        <v>20979</v>
      </c>
      <c r="C17" s="3">
        <f>B17*$E$3</f>
        <v>734.2650000000001</v>
      </c>
      <c r="D17">
        <f t="shared" si="0"/>
        <v>21713.264999999999</v>
      </c>
      <c r="F17" t="str">
        <f t="shared" si="1"/>
        <v>CUSTOMER 16</v>
      </c>
      <c r="G17" t="str">
        <f t="shared" si="2"/>
        <v>customer 16</v>
      </c>
      <c r="H17" t="str">
        <f t="shared" si="3"/>
        <v>Customer 16</v>
      </c>
      <c r="I17">
        <f t="shared" si="4"/>
        <v>11</v>
      </c>
      <c r="J17" t="str">
        <f t="shared" si="5"/>
        <v>217</v>
      </c>
      <c r="K17" t="str">
        <f t="shared" si="6"/>
        <v>.265</v>
      </c>
      <c r="L17" t="str">
        <f t="shared" si="7"/>
        <v>71</v>
      </c>
      <c r="M17" t="str">
        <f t="shared" si="8"/>
        <v>Customer 16</v>
      </c>
      <c r="N17" t="e">
        <f t="shared" si="9"/>
        <v>#VALUE!</v>
      </c>
      <c r="O17">
        <f t="shared" si="10"/>
        <v>1</v>
      </c>
      <c r="P17" t="str">
        <f t="shared" si="11"/>
        <v>Account No 16</v>
      </c>
      <c r="Q17" t="str">
        <f t="shared" si="12"/>
        <v>Accooont No 16</v>
      </c>
      <c r="R17" t="str">
        <f t="shared" si="13"/>
        <v>217 Account No 16</v>
      </c>
      <c r="S17" t="str">
        <f t="shared" si="14"/>
        <v>217 Account No 16</v>
      </c>
      <c r="T17" t="str">
        <f t="shared" si="15"/>
        <v>21716</v>
      </c>
      <c r="U17" t="str">
        <f t="shared" si="16"/>
        <v>734</v>
      </c>
    </row>
    <row r="18" spans="1:21" x14ac:dyDescent="0.35">
      <c r="A18" s="3" t="s">
        <v>20</v>
      </c>
      <c r="B18" s="3">
        <v>23996</v>
      </c>
      <c r="C18" s="3">
        <f>B18*$E$3</f>
        <v>839.86000000000013</v>
      </c>
      <c r="D18">
        <f t="shared" si="0"/>
        <v>24835.86</v>
      </c>
      <c r="F18" t="str">
        <f t="shared" si="1"/>
        <v>CUSTOMER 17</v>
      </c>
      <c r="G18" t="str">
        <f t="shared" si="2"/>
        <v>customer 17</v>
      </c>
      <c r="H18" t="str">
        <f t="shared" si="3"/>
        <v>Customer 17</v>
      </c>
      <c r="I18">
        <f t="shared" si="4"/>
        <v>11</v>
      </c>
      <c r="J18" t="str">
        <f t="shared" si="5"/>
        <v>248</v>
      </c>
      <c r="K18" t="str">
        <f t="shared" si="6"/>
        <v>5.86</v>
      </c>
      <c r="L18" t="str">
        <f t="shared" si="7"/>
        <v>83</v>
      </c>
      <c r="M18" t="str">
        <f t="shared" si="8"/>
        <v>Customer 17</v>
      </c>
      <c r="N18" t="e">
        <f t="shared" si="9"/>
        <v>#VALUE!</v>
      </c>
      <c r="O18">
        <f t="shared" si="10"/>
        <v>1</v>
      </c>
      <c r="P18" t="str">
        <f t="shared" si="11"/>
        <v>Account No 17</v>
      </c>
      <c r="Q18" t="str">
        <f t="shared" si="12"/>
        <v>Accooont No 17</v>
      </c>
      <c r="R18" t="str">
        <f t="shared" si="13"/>
        <v>248 Account No 17</v>
      </c>
      <c r="S18" t="str">
        <f t="shared" si="14"/>
        <v>248 Account No 17</v>
      </c>
      <c r="T18" t="str">
        <f t="shared" si="15"/>
        <v>24817</v>
      </c>
      <c r="U18" t="str">
        <f t="shared" si="16"/>
        <v>839</v>
      </c>
    </row>
    <row r="19" spans="1:21" x14ac:dyDescent="0.35">
      <c r="A19" s="3" t="s">
        <v>21</v>
      </c>
      <c r="B19" s="3">
        <v>15789</v>
      </c>
      <c r="C19" s="3">
        <f>B19*$E$3</f>
        <v>552.61500000000001</v>
      </c>
      <c r="D19">
        <f t="shared" si="0"/>
        <v>16341.615</v>
      </c>
      <c r="F19" t="str">
        <f t="shared" si="1"/>
        <v>CUSTOMER 18</v>
      </c>
      <c r="G19" t="str">
        <f t="shared" si="2"/>
        <v>customer 18</v>
      </c>
      <c r="H19" t="str">
        <f t="shared" si="3"/>
        <v>Customer 18</v>
      </c>
      <c r="I19">
        <f t="shared" si="4"/>
        <v>11</v>
      </c>
      <c r="J19" t="str">
        <f t="shared" si="5"/>
        <v>163</v>
      </c>
      <c r="K19" t="str">
        <f t="shared" si="6"/>
        <v>.615</v>
      </c>
      <c r="L19" t="str">
        <f t="shared" si="7"/>
        <v>34</v>
      </c>
      <c r="M19" t="str">
        <f t="shared" si="8"/>
        <v>Customer 18</v>
      </c>
      <c r="N19" t="e">
        <f t="shared" si="9"/>
        <v>#VALUE!</v>
      </c>
      <c r="O19">
        <f t="shared" si="10"/>
        <v>1</v>
      </c>
      <c r="P19" t="str">
        <f t="shared" si="11"/>
        <v>Account No 18</v>
      </c>
      <c r="Q19" t="str">
        <f t="shared" si="12"/>
        <v>Accooont No 18</v>
      </c>
      <c r="R19" t="str">
        <f t="shared" si="13"/>
        <v>163 Account No 18</v>
      </c>
      <c r="S19" t="str">
        <f t="shared" si="14"/>
        <v>163 Account No 18</v>
      </c>
      <c r="T19" t="str">
        <f t="shared" si="15"/>
        <v>16318</v>
      </c>
      <c r="U19" t="str">
        <f t="shared" si="16"/>
        <v>552</v>
      </c>
    </row>
    <row r="20" spans="1:21" x14ac:dyDescent="0.35">
      <c r="A20" s="3" t="s">
        <v>22</v>
      </c>
      <c r="B20" s="3">
        <v>16158</v>
      </c>
      <c r="C20" s="3">
        <f>B20*$E$3</f>
        <v>565.53000000000009</v>
      </c>
      <c r="D20">
        <f t="shared" si="0"/>
        <v>16723.53</v>
      </c>
      <c r="F20" t="str">
        <f t="shared" si="1"/>
        <v>CUSTOMER 19</v>
      </c>
      <c r="G20" t="str">
        <f t="shared" si="2"/>
        <v>customer 19</v>
      </c>
      <c r="H20" t="str">
        <f t="shared" si="3"/>
        <v>Customer 19</v>
      </c>
      <c r="I20">
        <f t="shared" si="4"/>
        <v>11</v>
      </c>
      <c r="J20" t="str">
        <f t="shared" si="5"/>
        <v>167</v>
      </c>
      <c r="K20" t="str">
        <f t="shared" si="6"/>
        <v>3.53</v>
      </c>
      <c r="L20" t="str">
        <f t="shared" si="7"/>
        <v>72</v>
      </c>
      <c r="M20" t="str">
        <f t="shared" si="8"/>
        <v>Customer 19</v>
      </c>
      <c r="N20" t="e">
        <f t="shared" si="9"/>
        <v>#VALUE!</v>
      </c>
      <c r="O20">
        <f t="shared" si="10"/>
        <v>1</v>
      </c>
      <c r="P20" t="str">
        <f t="shared" si="11"/>
        <v>Account No 19</v>
      </c>
      <c r="Q20" t="str">
        <f t="shared" si="12"/>
        <v>Accooont No 19</v>
      </c>
      <c r="R20" t="str">
        <f t="shared" si="13"/>
        <v>167 Account No 19</v>
      </c>
      <c r="S20" t="str">
        <f t="shared" si="14"/>
        <v>167 Account No 19</v>
      </c>
      <c r="T20" t="str">
        <f t="shared" si="15"/>
        <v>16719</v>
      </c>
      <c r="U20" t="str">
        <f t="shared" si="16"/>
        <v>565</v>
      </c>
    </row>
    <row r="21" spans="1:21" x14ac:dyDescent="0.35">
      <c r="A21" s="3" t="s">
        <v>23</v>
      </c>
      <c r="B21" s="3">
        <v>18049</v>
      </c>
      <c r="C21" s="3">
        <f>B21*$E$3</f>
        <v>631.71500000000003</v>
      </c>
      <c r="D21">
        <f t="shared" si="0"/>
        <v>18680.715</v>
      </c>
      <c r="F21" t="str">
        <f t="shared" si="1"/>
        <v>CUSTOMER 20</v>
      </c>
      <c r="G21" t="str">
        <f t="shared" si="2"/>
        <v>customer 20</v>
      </c>
      <c r="H21" t="str">
        <f t="shared" si="3"/>
        <v>Customer 20</v>
      </c>
      <c r="I21">
        <f t="shared" si="4"/>
        <v>11</v>
      </c>
      <c r="J21" t="str">
        <f t="shared" si="5"/>
        <v>186</v>
      </c>
      <c r="K21" t="str">
        <f t="shared" si="6"/>
        <v>.715</v>
      </c>
      <c r="L21" t="str">
        <f t="shared" si="7"/>
        <v>68</v>
      </c>
      <c r="M21" t="str">
        <f t="shared" si="8"/>
        <v>Customer 20</v>
      </c>
      <c r="N21" t="e">
        <f t="shared" si="9"/>
        <v>#VALUE!</v>
      </c>
      <c r="O21">
        <f t="shared" si="10"/>
        <v>1</v>
      </c>
      <c r="P21" t="str">
        <f t="shared" si="11"/>
        <v>Account No 20</v>
      </c>
      <c r="Q21" t="str">
        <f t="shared" si="12"/>
        <v>Accooont No 20</v>
      </c>
      <c r="R21" t="str">
        <f t="shared" si="13"/>
        <v>186 Account No 20</v>
      </c>
      <c r="S21" t="str">
        <f t="shared" si="14"/>
        <v>186 Account No 20</v>
      </c>
      <c r="T21" t="str">
        <f t="shared" si="15"/>
        <v>18620</v>
      </c>
      <c r="U21" t="str">
        <f t="shared" si="16"/>
        <v>631</v>
      </c>
    </row>
    <row r="22" spans="1:21" x14ac:dyDescent="0.35">
      <c r="A22" s="3" t="s">
        <v>24</v>
      </c>
      <c r="B22" s="3">
        <v>24832</v>
      </c>
      <c r="C22" s="3">
        <f>B22*$E$3</f>
        <v>869.12000000000012</v>
      </c>
      <c r="D22">
        <f t="shared" si="0"/>
        <v>25701.119999999999</v>
      </c>
      <c r="F22" t="str">
        <f t="shared" si="1"/>
        <v>CUSTOMER 21</v>
      </c>
      <c r="G22" t="str">
        <f t="shared" si="2"/>
        <v>customer 21</v>
      </c>
      <c r="H22" t="str">
        <f t="shared" si="3"/>
        <v>Customer 21</v>
      </c>
      <c r="I22">
        <f t="shared" si="4"/>
        <v>11</v>
      </c>
      <c r="J22" t="str">
        <f t="shared" si="5"/>
        <v>257</v>
      </c>
      <c r="K22" t="str">
        <f t="shared" si="6"/>
        <v>1.12</v>
      </c>
      <c r="L22" t="str">
        <f t="shared" si="7"/>
        <v>70</v>
      </c>
      <c r="M22" t="str">
        <f t="shared" si="8"/>
        <v>Customer 21</v>
      </c>
      <c r="N22" t="e">
        <f t="shared" si="9"/>
        <v>#VALUE!</v>
      </c>
      <c r="O22">
        <f t="shared" si="10"/>
        <v>1</v>
      </c>
      <c r="P22" t="str">
        <f t="shared" si="11"/>
        <v>Account No 21</v>
      </c>
      <c r="Q22" t="str">
        <f t="shared" si="12"/>
        <v>Accooont No 21</v>
      </c>
      <c r="R22" t="str">
        <f t="shared" si="13"/>
        <v>257 Account No 21</v>
      </c>
      <c r="S22" t="str">
        <f t="shared" si="14"/>
        <v>257 Account No 21</v>
      </c>
      <c r="T22" t="str">
        <f t="shared" si="15"/>
        <v>25721</v>
      </c>
      <c r="U22" t="str">
        <f t="shared" si="16"/>
        <v>869</v>
      </c>
    </row>
    <row r="23" spans="1:21" x14ac:dyDescent="0.35">
      <c r="A23" s="3" t="s">
        <v>25</v>
      </c>
      <c r="B23" s="3">
        <v>18215</v>
      </c>
      <c r="C23" s="3">
        <f>B23*$E$3</f>
        <v>637.52500000000009</v>
      </c>
      <c r="D23">
        <f t="shared" si="0"/>
        <v>18852.525000000001</v>
      </c>
      <c r="F23" t="str">
        <f t="shared" si="1"/>
        <v>CUSTOMER 22</v>
      </c>
      <c r="G23" t="str">
        <f t="shared" si="2"/>
        <v>customer 22</v>
      </c>
      <c r="H23" t="str">
        <f t="shared" si="3"/>
        <v>Customer 22</v>
      </c>
      <c r="I23">
        <f t="shared" si="4"/>
        <v>11</v>
      </c>
      <c r="J23" t="str">
        <f t="shared" si="5"/>
        <v>188</v>
      </c>
      <c r="K23" t="str">
        <f t="shared" si="6"/>
        <v>.525</v>
      </c>
      <c r="L23" t="str">
        <f t="shared" si="7"/>
        <v>85</v>
      </c>
      <c r="M23" t="str">
        <f t="shared" si="8"/>
        <v>Customer 22</v>
      </c>
      <c r="N23" t="e">
        <f t="shared" si="9"/>
        <v>#VALUE!</v>
      </c>
      <c r="O23">
        <f t="shared" si="10"/>
        <v>1</v>
      </c>
      <c r="P23" t="str">
        <f t="shared" si="11"/>
        <v>Account No 22</v>
      </c>
      <c r="Q23" t="str">
        <f t="shared" si="12"/>
        <v>Accooont No 22</v>
      </c>
      <c r="R23" t="str">
        <f t="shared" si="13"/>
        <v>188 Account No 22</v>
      </c>
      <c r="S23" t="str">
        <f t="shared" si="14"/>
        <v>188 Account No 22</v>
      </c>
      <c r="T23" t="str">
        <f t="shared" si="15"/>
        <v>18822</v>
      </c>
      <c r="U23" t="str">
        <f t="shared" si="16"/>
        <v>637</v>
      </c>
    </row>
    <row r="24" spans="1:21" x14ac:dyDescent="0.35">
      <c r="A24" s="3" t="s">
        <v>26</v>
      </c>
      <c r="B24" s="3">
        <v>16930</v>
      </c>
      <c r="C24" s="3">
        <f>B24*$E$3</f>
        <v>592.55000000000007</v>
      </c>
      <c r="D24">
        <f t="shared" si="0"/>
        <v>17522.55</v>
      </c>
      <c r="F24" t="str">
        <f t="shared" si="1"/>
        <v>CUSTOMER 23</v>
      </c>
      <c r="G24" t="str">
        <f t="shared" si="2"/>
        <v>customer 23</v>
      </c>
      <c r="H24" t="str">
        <f t="shared" si="3"/>
        <v>Customer 23</v>
      </c>
      <c r="I24">
        <f t="shared" si="4"/>
        <v>11</v>
      </c>
      <c r="J24" t="str">
        <f t="shared" si="5"/>
        <v>175</v>
      </c>
      <c r="K24" t="str">
        <f t="shared" si="6"/>
        <v>2.55</v>
      </c>
      <c r="L24" t="str">
        <f t="shared" si="7"/>
        <v>52</v>
      </c>
      <c r="M24" t="str">
        <f t="shared" si="8"/>
        <v>Customer 23</v>
      </c>
      <c r="N24" t="e">
        <f t="shared" si="9"/>
        <v>#VALUE!</v>
      </c>
      <c r="O24">
        <f t="shared" si="10"/>
        <v>1</v>
      </c>
      <c r="P24" t="str">
        <f t="shared" si="11"/>
        <v>Account No 23</v>
      </c>
      <c r="Q24" t="str">
        <f t="shared" si="12"/>
        <v>Accooont No 23</v>
      </c>
      <c r="R24" t="str">
        <f t="shared" si="13"/>
        <v>175 Account No 23</v>
      </c>
      <c r="S24" t="str">
        <f t="shared" si="14"/>
        <v>175 Account No 23</v>
      </c>
      <c r="T24" t="str">
        <f t="shared" si="15"/>
        <v>17523</v>
      </c>
      <c r="U24" t="str">
        <f t="shared" si="16"/>
        <v>592</v>
      </c>
    </row>
    <row r="25" spans="1:21" x14ac:dyDescent="0.35">
      <c r="A25" s="3" t="s">
        <v>27</v>
      </c>
      <c r="B25" s="3">
        <v>21248</v>
      </c>
      <c r="C25" s="3">
        <f>B25*$E$3</f>
        <v>743.68000000000006</v>
      </c>
      <c r="D25">
        <f t="shared" si="0"/>
        <v>21991.68</v>
      </c>
      <c r="F25" t="str">
        <f t="shared" si="1"/>
        <v>CUSTOMER 24</v>
      </c>
      <c r="G25" t="str">
        <f t="shared" si="2"/>
        <v>customer 24</v>
      </c>
      <c r="H25" t="str">
        <f t="shared" si="3"/>
        <v>Customer 24</v>
      </c>
      <c r="I25">
        <f t="shared" si="4"/>
        <v>11</v>
      </c>
      <c r="J25" t="str">
        <f t="shared" si="5"/>
        <v>219</v>
      </c>
      <c r="K25" t="str">
        <f t="shared" si="6"/>
        <v>1.68</v>
      </c>
      <c r="L25" t="str">
        <f t="shared" si="7"/>
        <v>99</v>
      </c>
      <c r="M25" t="str">
        <f t="shared" si="8"/>
        <v>Customer 24</v>
      </c>
      <c r="N25" t="e">
        <f t="shared" si="9"/>
        <v>#VALUE!</v>
      </c>
      <c r="O25">
        <f t="shared" si="10"/>
        <v>1</v>
      </c>
      <c r="P25" t="str">
        <f t="shared" si="11"/>
        <v>Account No 24</v>
      </c>
      <c r="Q25" t="str">
        <f t="shared" si="12"/>
        <v>Accooont No 24</v>
      </c>
      <c r="R25" t="str">
        <f t="shared" si="13"/>
        <v>219 Account No 24</v>
      </c>
      <c r="S25" t="str">
        <f t="shared" si="14"/>
        <v>219 Account No 24</v>
      </c>
      <c r="T25" t="str">
        <f t="shared" si="15"/>
        <v>21924</v>
      </c>
      <c r="U25" t="str">
        <f t="shared" si="16"/>
        <v>743</v>
      </c>
    </row>
    <row r="26" spans="1:21" x14ac:dyDescent="0.35">
      <c r="A26" s="3" t="s">
        <v>28</v>
      </c>
      <c r="B26" s="3">
        <v>16521</v>
      </c>
      <c r="C26" s="3">
        <f>B26*$E$3</f>
        <v>578.23500000000001</v>
      </c>
      <c r="D26">
        <f t="shared" si="0"/>
        <v>17099.235000000001</v>
      </c>
      <c r="F26" t="str">
        <f t="shared" si="1"/>
        <v>CUSTOMER 25</v>
      </c>
      <c r="G26" t="str">
        <f t="shared" si="2"/>
        <v>customer 25</v>
      </c>
      <c r="H26" t="str">
        <f t="shared" si="3"/>
        <v>Customer 25</v>
      </c>
      <c r="I26">
        <f t="shared" si="4"/>
        <v>11</v>
      </c>
      <c r="J26" t="str">
        <f t="shared" si="5"/>
        <v>170</v>
      </c>
      <c r="K26" t="str">
        <f t="shared" si="6"/>
        <v>.235</v>
      </c>
      <c r="L26" t="str">
        <f t="shared" si="7"/>
        <v>09</v>
      </c>
      <c r="M26" t="str">
        <f t="shared" si="8"/>
        <v>Customer 25</v>
      </c>
      <c r="N26" t="e">
        <f t="shared" si="9"/>
        <v>#VALUE!</v>
      </c>
      <c r="O26">
        <f t="shared" si="10"/>
        <v>1</v>
      </c>
      <c r="P26" t="str">
        <f t="shared" si="11"/>
        <v>Account No 25</v>
      </c>
      <c r="Q26" t="str">
        <f t="shared" si="12"/>
        <v>Accooont No 25</v>
      </c>
      <c r="R26" t="str">
        <f t="shared" si="13"/>
        <v>170 Account No 25</v>
      </c>
      <c r="S26" t="str">
        <f t="shared" si="14"/>
        <v>170 Account No 25</v>
      </c>
      <c r="T26" t="str">
        <f t="shared" si="15"/>
        <v>17025</v>
      </c>
      <c r="U26" t="str">
        <f t="shared" si="16"/>
        <v>578</v>
      </c>
    </row>
    <row r="27" spans="1:21" x14ac:dyDescent="0.35">
      <c r="A27" s="3" t="s">
        <v>29</v>
      </c>
      <c r="B27" s="3">
        <v>17532</v>
      </c>
      <c r="C27" s="3">
        <f>B27*$E$3</f>
        <v>613.62</v>
      </c>
      <c r="D27">
        <f t="shared" si="0"/>
        <v>18145.62</v>
      </c>
      <c r="F27" t="str">
        <f t="shared" si="1"/>
        <v>CUSTOMER 26</v>
      </c>
      <c r="G27" t="str">
        <f t="shared" si="2"/>
        <v>customer 26</v>
      </c>
      <c r="H27" t="str">
        <f t="shared" si="3"/>
        <v>Customer 26</v>
      </c>
      <c r="I27">
        <f t="shared" si="4"/>
        <v>11</v>
      </c>
      <c r="J27" t="str">
        <f t="shared" si="5"/>
        <v>181</v>
      </c>
      <c r="K27" t="str">
        <f t="shared" si="6"/>
        <v>5.62</v>
      </c>
      <c r="L27" t="str">
        <f t="shared" si="7"/>
        <v>14</v>
      </c>
      <c r="M27" t="str">
        <f t="shared" si="8"/>
        <v>Customer 26</v>
      </c>
      <c r="N27" t="e">
        <f t="shared" si="9"/>
        <v>#VALUE!</v>
      </c>
      <c r="O27">
        <f t="shared" si="10"/>
        <v>1</v>
      </c>
      <c r="P27" t="str">
        <f t="shared" si="11"/>
        <v>Account No 26</v>
      </c>
      <c r="Q27" t="str">
        <f t="shared" si="12"/>
        <v>Accooont No 26</v>
      </c>
      <c r="R27" t="str">
        <f t="shared" si="13"/>
        <v>181 Account No 26</v>
      </c>
      <c r="S27" t="str">
        <f t="shared" si="14"/>
        <v>181 Account No 26</v>
      </c>
      <c r="T27" t="str">
        <f t="shared" si="15"/>
        <v>18126</v>
      </c>
      <c r="U27" t="str">
        <f t="shared" si="16"/>
        <v>613</v>
      </c>
    </row>
    <row r="28" spans="1:21" x14ac:dyDescent="0.35">
      <c r="A28" s="3" t="s">
        <v>30</v>
      </c>
      <c r="B28" s="3">
        <v>24188</v>
      </c>
      <c r="C28" s="3">
        <f>B28*$E$3</f>
        <v>846.58</v>
      </c>
      <c r="D28">
        <f t="shared" si="0"/>
        <v>25034.58</v>
      </c>
      <c r="F28" t="str">
        <f t="shared" si="1"/>
        <v>CUSTOMER 27</v>
      </c>
      <c r="G28" t="str">
        <f t="shared" si="2"/>
        <v>customer 27</v>
      </c>
      <c r="H28" t="str">
        <f t="shared" si="3"/>
        <v>Customer 27</v>
      </c>
      <c r="I28">
        <f t="shared" si="4"/>
        <v>11</v>
      </c>
      <c r="J28" t="str">
        <f t="shared" si="5"/>
        <v>250</v>
      </c>
      <c r="K28" t="str">
        <f t="shared" si="6"/>
        <v>4.58</v>
      </c>
      <c r="L28" t="str">
        <f t="shared" si="7"/>
        <v>03</v>
      </c>
      <c r="M28" t="str">
        <f t="shared" si="8"/>
        <v>Customer 27</v>
      </c>
      <c r="N28" t="e">
        <f t="shared" si="9"/>
        <v>#VALUE!</v>
      </c>
      <c r="O28">
        <f t="shared" si="10"/>
        <v>1</v>
      </c>
      <c r="P28" t="str">
        <f t="shared" si="11"/>
        <v>Account No 27</v>
      </c>
      <c r="Q28" t="str">
        <f t="shared" si="12"/>
        <v>Accooont No 27</v>
      </c>
      <c r="R28" t="str">
        <f t="shared" si="13"/>
        <v>250 Account No 27</v>
      </c>
      <c r="S28" t="str">
        <f t="shared" si="14"/>
        <v>250 Account No 27</v>
      </c>
      <c r="T28" t="str">
        <f t="shared" si="15"/>
        <v>25027</v>
      </c>
      <c r="U28" t="str">
        <f t="shared" si="16"/>
        <v>846</v>
      </c>
    </row>
    <row r="29" spans="1:21" x14ac:dyDescent="0.35">
      <c r="A29" s="3" t="s">
        <v>31</v>
      </c>
      <c r="B29" s="3">
        <v>17058</v>
      </c>
      <c r="C29" s="3">
        <f>B29*$E$3</f>
        <v>597.03000000000009</v>
      </c>
      <c r="D29">
        <f t="shared" si="0"/>
        <v>17655.03</v>
      </c>
      <c r="F29" t="str">
        <f t="shared" si="1"/>
        <v>CUSTOMER 28</v>
      </c>
      <c r="G29" t="str">
        <f t="shared" si="2"/>
        <v>customer 28</v>
      </c>
      <c r="H29" t="str">
        <f t="shared" si="3"/>
        <v>Customer 28</v>
      </c>
      <c r="I29">
        <f t="shared" si="4"/>
        <v>11</v>
      </c>
      <c r="J29" t="str">
        <f t="shared" si="5"/>
        <v>176</v>
      </c>
      <c r="K29" t="str">
        <f t="shared" si="6"/>
        <v>5.03</v>
      </c>
      <c r="L29" t="str">
        <f t="shared" si="7"/>
        <v>65</v>
      </c>
      <c r="M29" t="str">
        <f t="shared" si="8"/>
        <v>Customer 28</v>
      </c>
      <c r="N29" t="e">
        <f t="shared" si="9"/>
        <v>#VALUE!</v>
      </c>
      <c r="O29">
        <f t="shared" si="10"/>
        <v>1</v>
      </c>
      <c r="P29" t="str">
        <f t="shared" si="11"/>
        <v>Account No 28</v>
      </c>
      <c r="Q29" t="str">
        <f t="shared" si="12"/>
        <v>Accooont No 28</v>
      </c>
      <c r="R29" t="str">
        <f t="shared" si="13"/>
        <v>176 Account No 28</v>
      </c>
      <c r="S29" t="str">
        <f t="shared" si="14"/>
        <v>176 Account No 28</v>
      </c>
      <c r="T29" t="str">
        <f t="shared" si="15"/>
        <v>17628</v>
      </c>
      <c r="U29" t="str">
        <f t="shared" si="16"/>
        <v>597</v>
      </c>
    </row>
    <row r="30" spans="1:21" x14ac:dyDescent="0.35">
      <c r="A30" s="3" t="s">
        <v>32</v>
      </c>
      <c r="B30" s="3">
        <v>20952</v>
      </c>
      <c r="C30" s="3">
        <f>B30*$E$3</f>
        <v>733.32</v>
      </c>
      <c r="D30">
        <f t="shared" si="0"/>
        <v>21685.32</v>
      </c>
      <c r="F30" t="str">
        <f t="shared" si="1"/>
        <v>CUSTOMER 29</v>
      </c>
      <c r="G30" t="str">
        <f t="shared" si="2"/>
        <v>customer 29</v>
      </c>
      <c r="H30" t="str">
        <f t="shared" si="3"/>
        <v>Customer 29</v>
      </c>
      <c r="I30">
        <f t="shared" si="4"/>
        <v>11</v>
      </c>
      <c r="J30" t="str">
        <f t="shared" si="5"/>
        <v>216</v>
      </c>
      <c r="K30" t="str">
        <f t="shared" si="6"/>
        <v>5.32</v>
      </c>
      <c r="L30" t="str">
        <f t="shared" si="7"/>
        <v>68</v>
      </c>
      <c r="M30" t="str">
        <f t="shared" si="8"/>
        <v>Customer 29</v>
      </c>
      <c r="N30" t="e">
        <f t="shared" si="9"/>
        <v>#VALUE!</v>
      </c>
      <c r="O30">
        <f t="shared" si="10"/>
        <v>1</v>
      </c>
      <c r="P30" t="str">
        <f t="shared" si="11"/>
        <v>Account No 29</v>
      </c>
      <c r="Q30" t="str">
        <f t="shared" si="12"/>
        <v>Accooont No 29</v>
      </c>
      <c r="R30" t="str">
        <f t="shared" si="13"/>
        <v>216 Account No 29</v>
      </c>
      <c r="S30" t="str">
        <f t="shared" si="14"/>
        <v>216 Account No 29</v>
      </c>
      <c r="T30" t="str">
        <f t="shared" si="15"/>
        <v>21629</v>
      </c>
      <c r="U30" t="str">
        <f t="shared" si="16"/>
        <v>733</v>
      </c>
    </row>
    <row r="31" spans="1:21" x14ac:dyDescent="0.35">
      <c r="A31" s="3" t="s">
        <v>33</v>
      </c>
      <c r="B31" s="3">
        <v>24804</v>
      </c>
      <c r="C31" s="3">
        <f>B31*$E$3</f>
        <v>868.1400000000001</v>
      </c>
      <c r="D31">
        <f t="shared" si="0"/>
        <v>25672.14</v>
      </c>
      <c r="F31" t="str">
        <f t="shared" si="1"/>
        <v>CUSTOMER 30</v>
      </c>
      <c r="G31" t="str">
        <f t="shared" si="2"/>
        <v>customer 30</v>
      </c>
      <c r="H31" t="str">
        <f t="shared" si="3"/>
        <v>Customer 30</v>
      </c>
      <c r="I31">
        <f t="shared" si="4"/>
        <v>11</v>
      </c>
      <c r="J31" t="str">
        <f t="shared" si="5"/>
        <v>256</v>
      </c>
      <c r="K31" t="str">
        <f t="shared" si="6"/>
        <v>2.14</v>
      </c>
      <c r="L31" t="str">
        <f t="shared" si="7"/>
        <v>67</v>
      </c>
      <c r="M31" t="str">
        <f t="shared" si="8"/>
        <v>Customer 30</v>
      </c>
      <c r="N31" t="e">
        <f t="shared" si="9"/>
        <v>#VALUE!</v>
      </c>
      <c r="O31">
        <f t="shared" si="10"/>
        <v>1</v>
      </c>
      <c r="P31" t="str">
        <f t="shared" si="11"/>
        <v>Account No 30</v>
      </c>
      <c r="Q31" t="str">
        <f t="shared" si="12"/>
        <v>Accooont No 30</v>
      </c>
      <c r="R31" t="str">
        <f t="shared" si="13"/>
        <v>256 Account No 30</v>
      </c>
      <c r="S31" t="str">
        <f t="shared" si="14"/>
        <v>256 Account No 30</v>
      </c>
      <c r="T31" t="str">
        <f t="shared" si="15"/>
        <v>25630</v>
      </c>
      <c r="U31" t="str">
        <f t="shared" si="16"/>
        <v>868</v>
      </c>
    </row>
    <row r="32" spans="1:21" x14ac:dyDescent="0.35">
      <c r="A32" s="3" t="s">
        <v>34</v>
      </c>
      <c r="B32" s="3">
        <v>15077</v>
      </c>
      <c r="C32" s="3">
        <f>B32*$E$3</f>
        <v>527.69500000000005</v>
      </c>
      <c r="D32">
        <f t="shared" si="0"/>
        <v>15604.695</v>
      </c>
      <c r="F32" t="str">
        <f t="shared" si="1"/>
        <v>CUSTOMER 31</v>
      </c>
      <c r="G32" t="str">
        <f t="shared" si="2"/>
        <v>customer 31</v>
      </c>
      <c r="H32" t="str">
        <f t="shared" si="3"/>
        <v>Customer 31</v>
      </c>
      <c r="I32">
        <f t="shared" si="4"/>
        <v>11</v>
      </c>
      <c r="J32" t="str">
        <f t="shared" si="5"/>
        <v>156</v>
      </c>
      <c r="K32" t="str">
        <f t="shared" si="6"/>
        <v>.695</v>
      </c>
      <c r="L32" t="str">
        <f t="shared" si="7"/>
        <v>60</v>
      </c>
      <c r="M32" t="str">
        <f t="shared" si="8"/>
        <v>Customer 31</v>
      </c>
      <c r="N32">
        <f t="shared" si="9"/>
        <v>7</v>
      </c>
      <c r="O32">
        <f t="shared" si="10"/>
        <v>1</v>
      </c>
      <c r="P32" t="str">
        <f t="shared" si="11"/>
        <v>Account No 31</v>
      </c>
      <c r="Q32" t="str">
        <f t="shared" si="12"/>
        <v>Accooont No 31</v>
      </c>
      <c r="R32" t="str">
        <f t="shared" si="13"/>
        <v>156 Account No 31</v>
      </c>
      <c r="S32" t="str">
        <f t="shared" si="14"/>
        <v>156 Account No 31</v>
      </c>
      <c r="T32" t="str">
        <f t="shared" si="15"/>
        <v>15631</v>
      </c>
      <c r="U32" t="str">
        <f t="shared" si="16"/>
        <v>527</v>
      </c>
    </row>
    <row r="33" spans="1:21" x14ac:dyDescent="0.35">
      <c r="A33" s="3" t="s">
        <v>35</v>
      </c>
      <c r="B33" s="3">
        <v>15565</v>
      </c>
      <c r="C33" s="3">
        <f>B33*$E$3</f>
        <v>544.77500000000009</v>
      </c>
      <c r="D33">
        <f t="shared" si="0"/>
        <v>16109.775</v>
      </c>
      <c r="F33" t="str">
        <f t="shared" si="1"/>
        <v>CUSTOMER 32</v>
      </c>
      <c r="G33" t="str">
        <f t="shared" si="2"/>
        <v>customer 32</v>
      </c>
      <c r="H33" t="str">
        <f t="shared" si="3"/>
        <v>Customer 32</v>
      </c>
      <c r="I33">
        <f t="shared" si="4"/>
        <v>11</v>
      </c>
      <c r="J33" t="str">
        <f t="shared" si="5"/>
        <v>161</v>
      </c>
      <c r="K33" t="str">
        <f t="shared" si="6"/>
        <v>.775</v>
      </c>
      <c r="L33" t="str">
        <f t="shared" si="7"/>
        <v>10</v>
      </c>
      <c r="M33" t="str">
        <f t="shared" si="8"/>
        <v>Customer 32</v>
      </c>
      <c r="N33" t="e">
        <f t="shared" si="9"/>
        <v>#VALUE!</v>
      </c>
      <c r="O33">
        <f t="shared" si="10"/>
        <v>1</v>
      </c>
      <c r="P33" t="str">
        <f t="shared" si="11"/>
        <v>Account No 32</v>
      </c>
      <c r="Q33" t="str">
        <f t="shared" si="12"/>
        <v>Accooont No 32</v>
      </c>
      <c r="R33" t="str">
        <f t="shared" si="13"/>
        <v>161 Account No 32</v>
      </c>
      <c r="S33" t="str">
        <f t="shared" si="14"/>
        <v>161 Account No 32</v>
      </c>
      <c r="T33" t="str">
        <f t="shared" si="15"/>
        <v>16132</v>
      </c>
      <c r="U33" t="str">
        <f t="shared" si="16"/>
        <v>544</v>
      </c>
    </row>
    <row r="34" spans="1:21" x14ac:dyDescent="0.35">
      <c r="A34" s="3" t="s">
        <v>36</v>
      </c>
      <c r="B34" s="3">
        <v>23470</v>
      </c>
      <c r="C34" s="3">
        <f>B34*$E$3</f>
        <v>821.45</v>
      </c>
      <c r="D34">
        <f t="shared" si="0"/>
        <v>24291.45</v>
      </c>
      <c r="F34" t="str">
        <f t="shared" si="1"/>
        <v>CUSTOMER 33</v>
      </c>
      <c r="G34" t="str">
        <f t="shared" si="2"/>
        <v>customer 33</v>
      </c>
      <c r="H34" t="str">
        <f t="shared" si="3"/>
        <v>Customer 33</v>
      </c>
      <c r="I34">
        <f t="shared" si="4"/>
        <v>11</v>
      </c>
      <c r="J34" t="str">
        <f t="shared" si="5"/>
        <v>242</v>
      </c>
      <c r="K34" t="str">
        <f t="shared" si="6"/>
        <v>1.45</v>
      </c>
      <c r="L34" t="str">
        <f t="shared" si="7"/>
        <v>29</v>
      </c>
      <c r="M34" t="str">
        <f t="shared" si="8"/>
        <v>Customer 33</v>
      </c>
      <c r="N34" t="e">
        <f t="shared" si="9"/>
        <v>#VALUE!</v>
      </c>
      <c r="O34">
        <f t="shared" si="10"/>
        <v>1</v>
      </c>
      <c r="P34" t="str">
        <f t="shared" si="11"/>
        <v>Account No 33</v>
      </c>
      <c r="Q34" t="str">
        <f t="shared" si="12"/>
        <v>Accooont No 33</v>
      </c>
      <c r="R34" t="str">
        <f t="shared" si="13"/>
        <v>242 Account No 33</v>
      </c>
      <c r="S34" t="str">
        <f t="shared" si="14"/>
        <v>242 Account No 33</v>
      </c>
      <c r="T34" t="str">
        <f t="shared" si="15"/>
        <v>24233</v>
      </c>
      <c r="U34" t="str">
        <f t="shared" si="16"/>
        <v>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Sah</dc:creator>
  <cp:lastModifiedBy>Gautam Sah</cp:lastModifiedBy>
  <dcterms:created xsi:type="dcterms:W3CDTF">2015-06-05T18:17:20Z</dcterms:created>
  <dcterms:modified xsi:type="dcterms:W3CDTF">2023-04-29T06:09:10Z</dcterms:modified>
</cp:coreProperties>
</file>