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autamsirdeshmukh/Documents/R Studio/OSUFootball2019/data/"/>
    </mc:Choice>
  </mc:AlternateContent>
  <xr:revisionPtr revIDLastSave="0" documentId="13_ncr:1_{9592B57D-DBD5-D04B-A9B5-CF5D5BF2C47D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osufootball2019_off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" i="2" l="1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G21" i="2"/>
  <c r="AH21" i="2"/>
  <c r="Z21" i="2"/>
  <c r="O21" i="2"/>
  <c r="U21" i="2"/>
  <c r="L21" i="2"/>
  <c r="N21" i="2"/>
  <c r="T21" i="2"/>
  <c r="Y21" i="2"/>
  <c r="AG3" i="2"/>
  <c r="AG4" i="2"/>
  <c r="AG2" i="2"/>
  <c r="AF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" i="2"/>
  <c r="N2" i="2"/>
  <c r="O2" i="2"/>
  <c r="T2" i="2"/>
  <c r="U2" i="2"/>
  <c r="Y2" i="2"/>
  <c r="Z2" i="2"/>
  <c r="AH2" i="2"/>
</calcChain>
</file>

<file path=xl/sharedStrings.xml><?xml version="1.0" encoding="utf-8"?>
<sst xmlns="http://schemas.openxmlformats.org/spreadsheetml/2006/main" count="134" uniqueCount="85">
  <si>
    <t>firstname</t>
  </si>
  <si>
    <t>lastname</t>
  </si>
  <si>
    <t>pos</t>
  </si>
  <si>
    <t>pos_abbr</t>
  </si>
  <si>
    <t>yr</t>
  </si>
  <si>
    <t>pass_att</t>
  </si>
  <si>
    <t>pass_yd</t>
  </si>
  <si>
    <t>pass_avg</t>
  </si>
  <si>
    <t>pass_td</t>
  </si>
  <si>
    <t>pass_rat</t>
  </si>
  <si>
    <t>rush_att</t>
  </si>
  <si>
    <t>rush_yd</t>
  </si>
  <si>
    <t>rush_avg</t>
  </si>
  <si>
    <t>rush_td</t>
  </si>
  <si>
    <t>rec</t>
  </si>
  <si>
    <t>rec_yd</t>
  </si>
  <si>
    <t>rec_avg</t>
  </si>
  <si>
    <t>rec_td</t>
  </si>
  <si>
    <t>int</t>
  </si>
  <si>
    <t>fum</t>
  </si>
  <si>
    <t>num</t>
  </si>
  <si>
    <t>height</t>
  </si>
  <si>
    <t>weight</t>
  </si>
  <si>
    <t>Justin</t>
  </si>
  <si>
    <t>Fields</t>
  </si>
  <si>
    <t>sophomore</t>
  </si>
  <si>
    <t>quarterback</t>
  </si>
  <si>
    <t>qb</t>
  </si>
  <si>
    <t>pass_cmp</t>
  </si>
  <si>
    <t>pass_perc</t>
  </si>
  <si>
    <t>tot_yd</t>
  </si>
  <si>
    <t>tot_td</t>
  </si>
  <si>
    <t>tot_to</t>
  </si>
  <si>
    <t>games</t>
  </si>
  <si>
    <t>J.K.</t>
  </si>
  <si>
    <t>Dobbins</t>
  </si>
  <si>
    <t>junior</t>
  </si>
  <si>
    <t>running back</t>
  </si>
  <si>
    <t>rb</t>
  </si>
  <si>
    <t>rec_ypg</t>
  </si>
  <si>
    <t>rush_ypg</t>
  </si>
  <si>
    <t>pass_ypg</t>
  </si>
  <si>
    <t>Chris</t>
  </si>
  <si>
    <t>Olave</t>
  </si>
  <si>
    <t>wide receiver</t>
  </si>
  <si>
    <t>wr</t>
  </si>
  <si>
    <t>Victor</t>
  </si>
  <si>
    <t>Master</t>
  </si>
  <si>
    <t>Teague</t>
  </si>
  <si>
    <t>Austin</t>
  </si>
  <si>
    <t>Mack</t>
  </si>
  <si>
    <t>K.J.</t>
  </si>
  <si>
    <t>Hill</t>
  </si>
  <si>
    <t>Garrett</t>
  </si>
  <si>
    <t>Wilson</t>
  </si>
  <si>
    <t>Chugunov</t>
  </si>
  <si>
    <t>Gunnar</t>
  </si>
  <si>
    <t>Hoak</t>
  </si>
  <si>
    <t>Steele</t>
  </si>
  <si>
    <t>Chambers</t>
  </si>
  <si>
    <t>Marcus</t>
  </si>
  <si>
    <t>Crowley</t>
  </si>
  <si>
    <t>Demario</t>
  </si>
  <si>
    <t>McCall</t>
  </si>
  <si>
    <t>st_yd</t>
  </si>
  <si>
    <t>st_td</t>
  </si>
  <si>
    <t>Jaelen</t>
  </si>
  <si>
    <t>Gill</t>
  </si>
  <si>
    <t>Jameson</t>
  </si>
  <si>
    <t>Williams</t>
  </si>
  <si>
    <t>Rashod</t>
  </si>
  <si>
    <t>Berry</t>
  </si>
  <si>
    <t>Luke</t>
  </si>
  <si>
    <t>Farrell</t>
  </si>
  <si>
    <t>Jeremy</t>
  </si>
  <si>
    <t>Ruckert</t>
  </si>
  <si>
    <t>Jake</t>
  </si>
  <si>
    <t>Hausmann</t>
  </si>
  <si>
    <t>Binjimen</t>
  </si>
  <si>
    <t>senior</t>
  </si>
  <si>
    <t>freshman</t>
  </si>
  <si>
    <t>te</t>
  </si>
  <si>
    <t>tight end</t>
  </si>
  <si>
    <t>Jaylen</t>
  </si>
  <si>
    <t>Harris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</si>
</sst>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ourier"/>
      <family val="1"/>
    </font>
    <font>
      <b/>
      <sz val="12"/>
      <color theme="1"/>
      <name val="Courier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Fill="1"/>
    <xf numFmtId="0" fontId="18" fillId="0" borderId="0" xfId="0" applyFont="1"/>
    <xf numFmtId="0" fontId="19" fillId="0" borderId="0" xfId="0" applyFont="1" applyFill="1"/>
    <xf numFmtId="0" fontId="19" fillId="0" borderId="0" xfId="0" applyFont="1"/>
    <xf numFmtId="0" fontId="16" fillId="0" borderId="0" xfId="0" applyFont="1"/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49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9" sqref="J9"/>
    </sheetView>
  </sheetViews>
  <sheetFormatPr baseColWidth="10" defaultColWidth="0" defaultRowHeight="17" customHeight="1" x14ac:dyDescent="0.2"/>
  <cols>
    <col min="1" max="2" width="11.6640625" style="2" bestFit="1" customWidth="1"/>
    <col min="3" max="3" width="10.83203125" style="2" customWidth="1"/>
    <col min="4" max="4" width="11.6640625" style="2" bestFit="1" customWidth="1"/>
    <col min="5" max="6" width="10.83203125" style="2" customWidth="1"/>
    <col min="7" max="7" width="16.5" style="2" bestFit="1" customWidth="1"/>
    <col min="8" max="10" width="10.83203125" style="2" customWidth="1"/>
    <col min="11" max="11" width="11.6640625" style="2" bestFit="1" customWidth="1"/>
    <col min="12" max="13" width="10.83203125" style="2" customWidth="1"/>
    <col min="14" max="14" width="11.6640625" style="2" bestFit="1" customWidth="1"/>
    <col min="15" max="19" width="10.83203125" style="2" customWidth="1"/>
    <col min="20" max="20" width="11.6640625" style="2" bestFit="1" customWidth="1"/>
    <col min="21" max="26" width="10.83203125" style="2" customWidth="1"/>
    <col min="27" max="35" width="10.83203125" customWidth="1"/>
    <col min="36" max="36" width="0" hidden="1" customWidth="1"/>
    <col min="37" max="16384" width="10.83203125" hidden="1"/>
  </cols>
  <sheetData>
    <row r="1" spans="1:34" s="5" customFormat="1" ht="17" customHeight="1" x14ac:dyDescent="0.2">
      <c r="A1" s="4" t="s">
        <v>20</v>
      </c>
      <c r="B1" s="3" t="s">
        <v>0</v>
      </c>
      <c r="C1" s="4" t="s">
        <v>1</v>
      </c>
      <c r="D1" s="4" t="s">
        <v>4</v>
      </c>
      <c r="E1" s="4" t="s">
        <v>21</v>
      </c>
      <c r="F1" s="4" t="s">
        <v>22</v>
      </c>
      <c r="G1" s="4" t="s">
        <v>2</v>
      </c>
      <c r="H1" s="4" t="s">
        <v>3</v>
      </c>
      <c r="I1" s="4" t="s">
        <v>33</v>
      </c>
      <c r="J1" s="4" t="s">
        <v>28</v>
      </c>
      <c r="K1" s="4" t="s">
        <v>5</v>
      </c>
      <c r="L1" s="4" t="s">
        <v>29</v>
      </c>
      <c r="M1" s="4" t="s">
        <v>6</v>
      </c>
      <c r="N1" s="4" t="s">
        <v>41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40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39</v>
      </c>
      <c r="Z1" s="4" t="s">
        <v>16</v>
      </c>
      <c r="AA1" s="4" t="s">
        <v>17</v>
      </c>
      <c r="AB1" s="4" t="s">
        <v>64</v>
      </c>
      <c r="AC1" s="4" t="s">
        <v>65</v>
      </c>
      <c r="AD1" s="4" t="s">
        <v>18</v>
      </c>
      <c r="AE1" s="4" t="s">
        <v>19</v>
      </c>
      <c r="AF1" s="4" t="s">
        <v>30</v>
      </c>
      <c r="AG1" s="4" t="s">
        <v>31</v>
      </c>
      <c r="AH1" s="4" t="s">
        <v>32</v>
      </c>
    </row>
    <row r="2" spans="1:34" ht="17" customHeight="1" x14ac:dyDescent="0.2">
      <c r="A2" s="1">
        <v>1</v>
      </c>
      <c r="B2" s="2" t="s">
        <v>23</v>
      </c>
      <c r="C2" s="2" t="s">
        <v>24</v>
      </c>
      <c r="D2" s="2" t="s">
        <v>25</v>
      </c>
      <c r="E2" s="2">
        <v>75</v>
      </c>
      <c r="F2" s="2">
        <v>228</v>
      </c>
      <c r="G2" s="2" t="s">
        <v>26</v>
      </c>
      <c r="H2" s="2" t="s">
        <v>27</v>
      </c>
      <c r="I2" s="2">
        <v>14</v>
      </c>
      <c r="J2" s="2">
        <v>238</v>
      </c>
      <c r="K2" s="2">
        <v>354</v>
      </c>
      <c r="L2" s="2">
        <f xml:space="preserve"> IFERROR(ROUND((J2 / K2) * 100, 1), 0)</f>
        <v>67.2</v>
      </c>
      <c r="M2" s="2">
        <v>3273</v>
      </c>
      <c r="N2" s="2">
        <f xml:space="preserve"> IFERROR(ROUND(M2 / I2, 1), 0)</f>
        <v>233.8</v>
      </c>
      <c r="O2" s="2">
        <f xml:space="preserve"> IFERROR(ROUND(M2 / K2, 1), 0)</f>
        <v>9.1999999999999993</v>
      </c>
      <c r="P2" s="2">
        <v>41</v>
      </c>
      <c r="Q2" s="2">
        <v>181.4</v>
      </c>
      <c r="R2" s="2">
        <v>137</v>
      </c>
      <c r="S2" s="2">
        <v>484</v>
      </c>
      <c r="T2" s="2">
        <f xml:space="preserve"> IFERROR(ROUND(S2/I2, 1), 0)</f>
        <v>34.6</v>
      </c>
      <c r="U2" s="2">
        <f xml:space="preserve"> IFERROR(ROUND(S2 / R2, 1), 0)</f>
        <v>3.5</v>
      </c>
      <c r="V2" s="2">
        <v>10</v>
      </c>
      <c r="W2" s="2">
        <v>0</v>
      </c>
      <c r="X2" s="2">
        <v>0</v>
      </c>
      <c r="Y2" s="2">
        <f xml:space="preserve"> IFERROR(ROUND(X2/I2, 1), 0)</f>
        <v>0</v>
      </c>
      <c r="Z2" s="2">
        <f xml:space="preserve"> IFERROR(ROUND(X2/W2, 1),0)</f>
        <v>0</v>
      </c>
      <c r="AA2" s="2">
        <v>0</v>
      </c>
      <c r="AB2" s="2">
        <v>0</v>
      </c>
      <c r="AC2" s="2">
        <v>0</v>
      </c>
      <c r="AD2" s="2">
        <v>3</v>
      </c>
      <c r="AE2" s="2">
        <v>2</v>
      </c>
      <c r="AF2" s="2">
        <f xml:space="preserve"> X2 + S2 + M2 + AB2</f>
        <v>3757</v>
      </c>
      <c r="AG2" s="2">
        <f xml:space="preserve"> AA2 + V2 + P2 + AC2</f>
        <v>51</v>
      </c>
      <c r="AH2" s="2">
        <f t="shared" ref="AH2:AH21" si="0" xml:space="preserve"> AD2 + AE2</f>
        <v>5</v>
      </c>
    </row>
    <row r="3" spans="1:34" ht="17" customHeight="1" x14ac:dyDescent="0.2">
      <c r="A3" s="1">
        <v>2</v>
      </c>
      <c r="B3" s="2" t="s">
        <v>34</v>
      </c>
      <c r="C3" s="2" t="s">
        <v>35</v>
      </c>
      <c r="D3" s="2" t="s">
        <v>36</v>
      </c>
      <c r="E3" s="2">
        <v>70</v>
      </c>
      <c r="F3" s="2">
        <v>212</v>
      </c>
      <c r="G3" s="2" t="s">
        <v>37</v>
      </c>
      <c r="H3" s="2" t="s">
        <v>38</v>
      </c>
      <c r="I3" s="2">
        <v>14</v>
      </c>
      <c r="J3" s="2">
        <v>0</v>
      </c>
      <c r="K3" s="2">
        <v>0</v>
      </c>
      <c r="L3" s="2">
        <f t="shared" ref="L3:L21" si="1" xml:space="preserve"> IFERROR(ROUND((J3 / K3) * 100, 1), 0)</f>
        <v>0</v>
      </c>
      <c r="M3" s="2">
        <v>0</v>
      </c>
      <c r="N3" s="2">
        <f t="shared" ref="N3:N21" si="2" xml:space="preserve"> IFERROR(ROUND(M3 / I3, 1), 0)</f>
        <v>0</v>
      </c>
      <c r="O3" s="2">
        <f t="shared" ref="O3:O21" si="3" xml:space="preserve"> IFERROR(ROUND(M3 / K3, 1), 0)</f>
        <v>0</v>
      </c>
      <c r="P3" s="2">
        <v>0</v>
      </c>
      <c r="Q3" s="2">
        <v>0</v>
      </c>
      <c r="R3" s="2">
        <v>301</v>
      </c>
      <c r="S3" s="2">
        <v>2003</v>
      </c>
      <c r="T3" s="2">
        <f t="shared" ref="T3:T21" si="4" xml:space="preserve"> IFERROR(ROUND(S3/I3, 1), 0)</f>
        <v>143.1</v>
      </c>
      <c r="U3" s="2">
        <f t="shared" ref="U3:U21" si="5" xml:space="preserve"> IFERROR(ROUND(S3 / R3, 1), 0)</f>
        <v>6.7</v>
      </c>
      <c r="V3" s="2">
        <v>21</v>
      </c>
      <c r="W3" s="2">
        <v>23</v>
      </c>
      <c r="X3" s="2">
        <v>247</v>
      </c>
      <c r="Y3" s="2">
        <f t="shared" ref="Y3:Y21" si="6" xml:space="preserve"> IFERROR(ROUND(X3/I3, 1), 0)</f>
        <v>17.600000000000001</v>
      </c>
      <c r="Z3" s="2">
        <f t="shared" ref="Z3:Z21" si="7" xml:space="preserve"> IFERROR(ROUND(X3/W3, 1),0)</f>
        <v>10.7</v>
      </c>
      <c r="AA3" s="2">
        <v>2</v>
      </c>
      <c r="AB3" s="2">
        <v>0</v>
      </c>
      <c r="AC3" s="2">
        <v>0</v>
      </c>
      <c r="AD3" s="2">
        <v>0</v>
      </c>
      <c r="AE3" s="2">
        <v>2</v>
      </c>
      <c r="AF3" s="2">
        <f t="shared" ref="AF3:AF21" si="8" xml:space="preserve"> X3 + S3 + M3 + AB3</f>
        <v>2250</v>
      </c>
      <c r="AG3" s="2">
        <f t="shared" ref="AG3:AG4" si="9" xml:space="preserve"> AA3 + V3 + P3 + AC3</f>
        <v>23</v>
      </c>
      <c r="AH3" s="2">
        <f t="shared" si="0"/>
        <v>2</v>
      </c>
    </row>
    <row r="4" spans="1:34" ht="17" customHeight="1" x14ac:dyDescent="0.2">
      <c r="A4" s="1">
        <v>17</v>
      </c>
      <c r="B4" s="2" t="s">
        <v>42</v>
      </c>
      <c r="C4" s="2" t="s">
        <v>43</v>
      </c>
      <c r="D4" s="2" t="s">
        <v>25</v>
      </c>
      <c r="E4" s="2">
        <v>73</v>
      </c>
      <c r="F4" s="2">
        <v>188</v>
      </c>
      <c r="G4" s="2" t="s">
        <v>44</v>
      </c>
      <c r="H4" s="2" t="s">
        <v>45</v>
      </c>
      <c r="I4" s="2">
        <v>13</v>
      </c>
      <c r="J4" s="2">
        <v>0</v>
      </c>
      <c r="K4" s="2">
        <v>0</v>
      </c>
      <c r="L4" s="2">
        <f t="shared" si="1"/>
        <v>0</v>
      </c>
      <c r="M4" s="2">
        <v>0</v>
      </c>
      <c r="N4" s="2">
        <f t="shared" si="2"/>
        <v>0</v>
      </c>
      <c r="O4" s="2">
        <f t="shared" si="3"/>
        <v>0</v>
      </c>
      <c r="P4" s="2">
        <v>0</v>
      </c>
      <c r="Q4" s="2">
        <v>0</v>
      </c>
      <c r="R4" s="2">
        <v>2</v>
      </c>
      <c r="S4" s="2">
        <v>5</v>
      </c>
      <c r="T4" s="2">
        <f t="shared" si="4"/>
        <v>0.4</v>
      </c>
      <c r="U4" s="2">
        <f t="shared" si="5"/>
        <v>2.5</v>
      </c>
      <c r="V4" s="2">
        <v>0</v>
      </c>
      <c r="W4" s="2">
        <v>48</v>
      </c>
      <c r="X4" s="2">
        <v>840</v>
      </c>
      <c r="Y4" s="2">
        <f t="shared" si="6"/>
        <v>64.599999999999994</v>
      </c>
      <c r="Z4" s="2">
        <f t="shared" si="7"/>
        <v>17.5</v>
      </c>
      <c r="AA4" s="2">
        <v>12</v>
      </c>
      <c r="AB4" s="2">
        <v>33</v>
      </c>
      <c r="AC4" s="2">
        <v>0</v>
      </c>
      <c r="AD4" s="2">
        <v>0</v>
      </c>
      <c r="AE4" s="2">
        <v>0</v>
      </c>
      <c r="AF4" s="2">
        <f t="shared" si="8"/>
        <v>878</v>
      </c>
      <c r="AG4" s="2">
        <f t="shared" si="9"/>
        <v>12</v>
      </c>
      <c r="AH4" s="2">
        <f t="shared" si="0"/>
        <v>0</v>
      </c>
    </row>
    <row r="5" spans="1:34" ht="17" customHeight="1" x14ac:dyDescent="0.2">
      <c r="A5" s="1">
        <v>9</v>
      </c>
      <c r="B5" s="2" t="s">
        <v>78</v>
      </c>
      <c r="C5" s="2" t="s">
        <v>46</v>
      </c>
      <c r="D5" s="2" t="s">
        <v>79</v>
      </c>
      <c r="E5" s="2">
        <v>76</v>
      </c>
      <c r="F5" s="2">
        <v>199</v>
      </c>
      <c r="G5" s="2" t="s">
        <v>44</v>
      </c>
      <c r="H5" s="2" t="s">
        <v>45</v>
      </c>
      <c r="I5" s="2">
        <v>12</v>
      </c>
      <c r="J5" s="2">
        <v>0</v>
      </c>
      <c r="K5" s="2">
        <v>0</v>
      </c>
      <c r="L5" s="2">
        <f t="shared" si="1"/>
        <v>0</v>
      </c>
      <c r="M5" s="2">
        <v>0</v>
      </c>
      <c r="N5" s="2">
        <f t="shared" si="2"/>
        <v>0</v>
      </c>
      <c r="O5" s="2">
        <f t="shared" si="3"/>
        <v>0</v>
      </c>
      <c r="P5" s="2">
        <v>0</v>
      </c>
      <c r="Q5" s="2">
        <v>0</v>
      </c>
      <c r="R5" s="2">
        <v>0</v>
      </c>
      <c r="S5" s="2">
        <v>0</v>
      </c>
      <c r="T5" s="2">
        <f t="shared" si="4"/>
        <v>0</v>
      </c>
      <c r="U5" s="2">
        <f t="shared" si="5"/>
        <v>0</v>
      </c>
      <c r="V5" s="2">
        <v>0</v>
      </c>
      <c r="W5" s="2">
        <v>35</v>
      </c>
      <c r="X5" s="2">
        <v>573</v>
      </c>
      <c r="Y5" s="2">
        <f t="shared" si="6"/>
        <v>47.8</v>
      </c>
      <c r="Z5" s="2">
        <f t="shared" si="7"/>
        <v>16.399999999999999</v>
      </c>
      <c r="AA5" s="2">
        <v>6</v>
      </c>
      <c r="AB5" s="2">
        <v>0</v>
      </c>
      <c r="AC5" s="2">
        <v>0</v>
      </c>
      <c r="AD5" s="2">
        <v>0</v>
      </c>
      <c r="AE5" s="2">
        <v>0</v>
      </c>
      <c r="AF5" s="2">
        <f t="shared" si="8"/>
        <v>573</v>
      </c>
      <c r="AG5" s="2">
        <f t="shared" ref="AG5:AG21" si="10" xml:space="preserve"> AA5 + V5 + P5</f>
        <v>6</v>
      </c>
      <c r="AH5" s="2">
        <f t="shared" si="0"/>
        <v>0</v>
      </c>
    </row>
    <row r="6" spans="1:34" ht="17" customHeight="1" x14ac:dyDescent="0.2">
      <c r="A6" s="1">
        <v>33</v>
      </c>
      <c r="B6" s="2" t="s">
        <v>47</v>
      </c>
      <c r="C6" s="2" t="s">
        <v>48</v>
      </c>
      <c r="D6" s="2" t="s">
        <v>80</v>
      </c>
      <c r="E6" s="2">
        <v>71</v>
      </c>
      <c r="F6" s="2">
        <v>225</v>
      </c>
      <c r="G6" s="2" t="s">
        <v>37</v>
      </c>
      <c r="H6" s="2" t="s">
        <v>38</v>
      </c>
      <c r="I6" s="2">
        <v>13</v>
      </c>
      <c r="J6" s="2">
        <v>0</v>
      </c>
      <c r="K6" s="2">
        <v>0</v>
      </c>
      <c r="L6" s="2">
        <f t="shared" si="1"/>
        <v>0</v>
      </c>
      <c r="M6" s="2">
        <v>0</v>
      </c>
      <c r="N6" s="2">
        <f t="shared" si="2"/>
        <v>0</v>
      </c>
      <c r="O6" s="2">
        <f t="shared" si="3"/>
        <v>0</v>
      </c>
      <c r="P6" s="2">
        <v>0</v>
      </c>
      <c r="Q6" s="2">
        <v>0</v>
      </c>
      <c r="R6" s="2">
        <v>135</v>
      </c>
      <c r="S6" s="2">
        <v>789</v>
      </c>
      <c r="T6" s="2">
        <f t="shared" si="4"/>
        <v>60.7</v>
      </c>
      <c r="U6" s="2">
        <f t="shared" si="5"/>
        <v>5.8</v>
      </c>
      <c r="V6" s="2">
        <v>4</v>
      </c>
      <c r="W6" s="2">
        <v>4</v>
      </c>
      <c r="X6" s="2">
        <v>60</v>
      </c>
      <c r="Y6" s="2">
        <f t="shared" si="6"/>
        <v>4.5999999999999996</v>
      </c>
      <c r="Z6" s="2">
        <f t="shared" si="7"/>
        <v>15</v>
      </c>
      <c r="AA6" s="2">
        <v>0</v>
      </c>
      <c r="AB6" s="2">
        <v>0</v>
      </c>
      <c r="AC6" s="2">
        <v>0</v>
      </c>
      <c r="AD6" s="2">
        <v>0</v>
      </c>
      <c r="AE6" s="2">
        <v>1</v>
      </c>
      <c r="AF6" s="2">
        <f t="shared" si="8"/>
        <v>849</v>
      </c>
      <c r="AG6" s="2">
        <f t="shared" si="10"/>
        <v>4</v>
      </c>
      <c r="AH6" s="2">
        <f t="shared" si="0"/>
        <v>1</v>
      </c>
    </row>
    <row r="7" spans="1:34" ht="17" customHeight="1" x14ac:dyDescent="0.2">
      <c r="A7" s="1">
        <v>11</v>
      </c>
      <c r="B7" s="2" t="s">
        <v>49</v>
      </c>
      <c r="C7" s="2" t="s">
        <v>50</v>
      </c>
      <c r="D7" s="2" t="s">
        <v>79</v>
      </c>
      <c r="E7" s="2">
        <v>74</v>
      </c>
      <c r="F7" s="2">
        <v>215</v>
      </c>
      <c r="G7" s="2" t="s">
        <v>44</v>
      </c>
      <c r="H7" s="2" t="s">
        <v>45</v>
      </c>
      <c r="I7" s="2">
        <v>10</v>
      </c>
      <c r="J7" s="2">
        <v>0</v>
      </c>
      <c r="K7" s="2">
        <v>0</v>
      </c>
      <c r="L7" s="2">
        <f t="shared" si="1"/>
        <v>0</v>
      </c>
      <c r="M7" s="2">
        <v>0</v>
      </c>
      <c r="N7" s="2">
        <f t="shared" si="2"/>
        <v>0</v>
      </c>
      <c r="O7" s="2">
        <f t="shared" si="3"/>
        <v>0</v>
      </c>
      <c r="P7" s="2">
        <v>0</v>
      </c>
      <c r="Q7" s="2">
        <v>0</v>
      </c>
      <c r="R7" s="2">
        <v>0</v>
      </c>
      <c r="S7" s="2">
        <v>0</v>
      </c>
      <c r="T7" s="2">
        <f t="shared" si="4"/>
        <v>0</v>
      </c>
      <c r="U7" s="2">
        <f t="shared" si="5"/>
        <v>0</v>
      </c>
      <c r="V7" s="2">
        <v>0</v>
      </c>
      <c r="W7" s="2">
        <v>27</v>
      </c>
      <c r="X7" s="2">
        <v>361</v>
      </c>
      <c r="Y7" s="2">
        <f t="shared" si="6"/>
        <v>36.1</v>
      </c>
      <c r="Z7" s="2">
        <f t="shared" si="7"/>
        <v>13.4</v>
      </c>
      <c r="AA7" s="2">
        <v>3</v>
      </c>
      <c r="AB7" s="2">
        <v>0</v>
      </c>
      <c r="AC7" s="2">
        <v>0</v>
      </c>
      <c r="AD7" s="2">
        <v>0</v>
      </c>
      <c r="AE7" s="2">
        <v>0</v>
      </c>
      <c r="AF7" s="2">
        <f t="shared" si="8"/>
        <v>361</v>
      </c>
      <c r="AG7" s="2">
        <f t="shared" si="10"/>
        <v>3</v>
      </c>
      <c r="AH7" s="2">
        <f t="shared" si="0"/>
        <v>0</v>
      </c>
    </row>
    <row r="8" spans="1:34" ht="17" customHeight="1" x14ac:dyDescent="0.2">
      <c r="A8" s="1">
        <v>14</v>
      </c>
      <c r="B8" s="2" t="s">
        <v>51</v>
      </c>
      <c r="C8" s="2" t="s">
        <v>52</v>
      </c>
      <c r="D8" s="2" t="s">
        <v>79</v>
      </c>
      <c r="E8" s="2">
        <v>72</v>
      </c>
      <c r="F8" s="2">
        <v>195</v>
      </c>
      <c r="G8" s="2" t="s">
        <v>44</v>
      </c>
      <c r="H8" s="2" t="s">
        <v>45</v>
      </c>
      <c r="I8" s="2">
        <v>14</v>
      </c>
      <c r="J8" s="2">
        <v>0</v>
      </c>
      <c r="K8" s="2">
        <v>0</v>
      </c>
      <c r="L8" s="2">
        <f t="shared" si="1"/>
        <v>0</v>
      </c>
      <c r="M8" s="2">
        <v>0</v>
      </c>
      <c r="N8" s="2">
        <f t="shared" si="2"/>
        <v>0</v>
      </c>
      <c r="O8" s="2">
        <f t="shared" si="3"/>
        <v>0</v>
      </c>
      <c r="P8" s="2">
        <v>0</v>
      </c>
      <c r="Q8" s="2">
        <v>0</v>
      </c>
      <c r="R8" s="2">
        <v>1</v>
      </c>
      <c r="S8" s="2">
        <v>1</v>
      </c>
      <c r="T8" s="2">
        <f t="shared" si="4"/>
        <v>0.1</v>
      </c>
      <c r="U8" s="2">
        <f t="shared" si="5"/>
        <v>1</v>
      </c>
      <c r="V8" s="2">
        <v>0</v>
      </c>
      <c r="W8" s="2">
        <v>57</v>
      </c>
      <c r="X8" s="2">
        <v>636</v>
      </c>
      <c r="Y8" s="2">
        <f t="shared" si="6"/>
        <v>45.4</v>
      </c>
      <c r="Z8" s="2">
        <f t="shared" si="7"/>
        <v>11.2</v>
      </c>
      <c r="AA8" s="2">
        <v>10</v>
      </c>
      <c r="AB8" s="6">
        <v>38</v>
      </c>
      <c r="AC8" s="2">
        <v>0</v>
      </c>
      <c r="AD8" s="2">
        <v>0</v>
      </c>
      <c r="AE8" s="2">
        <v>0</v>
      </c>
      <c r="AF8" s="2">
        <f t="shared" si="8"/>
        <v>675</v>
      </c>
      <c r="AG8" s="2">
        <f t="shared" si="10"/>
        <v>10</v>
      </c>
      <c r="AH8" s="2">
        <f t="shared" si="0"/>
        <v>0</v>
      </c>
    </row>
    <row r="9" spans="1:34" ht="17" customHeight="1" x14ac:dyDescent="0.2">
      <c r="A9" s="1">
        <v>5</v>
      </c>
      <c r="B9" s="2" t="s">
        <v>53</v>
      </c>
      <c r="C9" s="2" t="s">
        <v>54</v>
      </c>
      <c r="D9" s="2" t="s">
        <v>80</v>
      </c>
      <c r="E9" s="2">
        <v>72</v>
      </c>
      <c r="F9" s="2">
        <v>193</v>
      </c>
      <c r="G9" s="2" t="s">
        <v>44</v>
      </c>
      <c r="H9" s="2" t="s">
        <v>45</v>
      </c>
      <c r="I9" s="2">
        <v>13</v>
      </c>
      <c r="J9" s="2">
        <v>0</v>
      </c>
      <c r="K9" s="2">
        <v>0</v>
      </c>
      <c r="L9" s="2">
        <f t="shared" si="1"/>
        <v>0</v>
      </c>
      <c r="M9" s="2">
        <v>0</v>
      </c>
      <c r="N9" s="2">
        <f t="shared" si="2"/>
        <v>0</v>
      </c>
      <c r="O9" s="2">
        <f t="shared" si="3"/>
        <v>0</v>
      </c>
      <c r="P9" s="2">
        <v>0</v>
      </c>
      <c r="Q9" s="2">
        <v>0</v>
      </c>
      <c r="R9" s="2">
        <v>0</v>
      </c>
      <c r="S9" s="2">
        <v>0</v>
      </c>
      <c r="T9" s="2">
        <f t="shared" si="4"/>
        <v>0</v>
      </c>
      <c r="U9" s="2">
        <f t="shared" si="5"/>
        <v>0</v>
      </c>
      <c r="V9" s="2">
        <v>0</v>
      </c>
      <c r="W9" s="2">
        <v>30</v>
      </c>
      <c r="X9" s="2">
        <v>432</v>
      </c>
      <c r="Y9" s="2">
        <f t="shared" si="6"/>
        <v>33.200000000000003</v>
      </c>
      <c r="Z9" s="2">
        <f t="shared" si="7"/>
        <v>14.4</v>
      </c>
      <c r="AA9" s="2">
        <v>5</v>
      </c>
      <c r="AB9" s="2">
        <v>86</v>
      </c>
      <c r="AC9" s="2">
        <v>0</v>
      </c>
      <c r="AD9" s="2">
        <v>0</v>
      </c>
      <c r="AE9" s="2">
        <v>0</v>
      </c>
      <c r="AF9" s="2">
        <f t="shared" si="8"/>
        <v>518</v>
      </c>
      <c r="AG9" s="2">
        <f t="shared" si="10"/>
        <v>5</v>
      </c>
      <c r="AH9" s="2">
        <f t="shared" si="0"/>
        <v>0</v>
      </c>
    </row>
    <row r="10" spans="1:34" ht="17" customHeight="1" x14ac:dyDescent="0.2">
      <c r="A10" s="1">
        <v>4</v>
      </c>
      <c r="B10" s="2" t="s">
        <v>42</v>
      </c>
      <c r="C10" s="2" t="s">
        <v>55</v>
      </c>
      <c r="D10" s="2" t="s">
        <v>79</v>
      </c>
      <c r="E10" s="2">
        <v>73</v>
      </c>
      <c r="F10" s="2">
        <v>208</v>
      </c>
      <c r="G10" s="2" t="s">
        <v>26</v>
      </c>
      <c r="H10" s="2" t="s">
        <v>27</v>
      </c>
      <c r="I10" s="2">
        <v>9</v>
      </c>
      <c r="J10" s="2">
        <v>26</v>
      </c>
      <c r="K10" s="2">
        <v>43</v>
      </c>
      <c r="L10" s="2">
        <f t="shared" si="1"/>
        <v>60.5</v>
      </c>
      <c r="M10" s="2">
        <v>286</v>
      </c>
      <c r="N10" s="2">
        <f t="shared" si="2"/>
        <v>31.8</v>
      </c>
      <c r="O10" s="2">
        <f t="shared" si="3"/>
        <v>6.7</v>
      </c>
      <c r="P10" s="2">
        <v>6</v>
      </c>
      <c r="Q10" s="2">
        <v>162.4</v>
      </c>
      <c r="R10" s="2">
        <v>4</v>
      </c>
      <c r="S10" s="2">
        <v>-10</v>
      </c>
      <c r="T10" s="2">
        <f t="shared" si="4"/>
        <v>-1.1000000000000001</v>
      </c>
      <c r="U10" s="2">
        <f t="shared" si="5"/>
        <v>-2.5</v>
      </c>
      <c r="V10" s="2">
        <v>0</v>
      </c>
      <c r="W10" s="2">
        <v>0</v>
      </c>
      <c r="X10" s="2">
        <v>0</v>
      </c>
      <c r="Y10" s="2">
        <f t="shared" si="6"/>
        <v>0</v>
      </c>
      <c r="Z10" s="2">
        <f t="shared" si="7"/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f t="shared" si="8"/>
        <v>276</v>
      </c>
      <c r="AG10" s="2">
        <f t="shared" si="10"/>
        <v>6</v>
      </c>
      <c r="AH10" s="2">
        <f t="shared" si="0"/>
        <v>0</v>
      </c>
    </row>
    <row r="11" spans="1:34" ht="17" customHeight="1" x14ac:dyDescent="0.2">
      <c r="A11" s="1">
        <v>12</v>
      </c>
      <c r="B11" s="2" t="s">
        <v>56</v>
      </c>
      <c r="C11" s="2" t="s">
        <v>57</v>
      </c>
      <c r="D11" s="2" t="s">
        <v>79</v>
      </c>
      <c r="E11" s="2">
        <v>76</v>
      </c>
      <c r="F11" s="2">
        <v>215</v>
      </c>
      <c r="G11" s="2" t="s">
        <v>26</v>
      </c>
      <c r="H11" s="2" t="s">
        <v>27</v>
      </c>
      <c r="I11" s="2">
        <v>4</v>
      </c>
      <c r="J11" s="2">
        <v>6</v>
      </c>
      <c r="K11" s="2">
        <v>6</v>
      </c>
      <c r="L11" s="2">
        <f t="shared" si="1"/>
        <v>100</v>
      </c>
      <c r="M11" s="2">
        <v>104</v>
      </c>
      <c r="N11" s="2">
        <f t="shared" si="2"/>
        <v>26</v>
      </c>
      <c r="O11" s="2">
        <f t="shared" si="3"/>
        <v>17.3</v>
      </c>
      <c r="P11" s="2">
        <v>1</v>
      </c>
      <c r="Q11" s="2">
        <v>300.60000000000002</v>
      </c>
      <c r="R11" s="2">
        <v>4</v>
      </c>
      <c r="S11" s="2">
        <v>-6</v>
      </c>
      <c r="T11" s="2">
        <f t="shared" si="4"/>
        <v>-1.5</v>
      </c>
      <c r="U11" s="2">
        <f t="shared" si="5"/>
        <v>-1.5</v>
      </c>
      <c r="V11" s="2">
        <v>0</v>
      </c>
      <c r="W11" s="2">
        <v>0</v>
      </c>
      <c r="X11" s="2">
        <v>0</v>
      </c>
      <c r="Y11" s="2">
        <f t="shared" si="6"/>
        <v>0</v>
      </c>
      <c r="Z11" s="2">
        <f t="shared" si="7"/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f t="shared" si="8"/>
        <v>98</v>
      </c>
      <c r="AG11" s="2">
        <f t="shared" si="10"/>
        <v>1</v>
      </c>
      <c r="AH11" s="2">
        <f t="shared" si="0"/>
        <v>0</v>
      </c>
    </row>
    <row r="12" spans="1:34" ht="17" customHeight="1" x14ac:dyDescent="0.2">
      <c r="A12" s="1">
        <v>22</v>
      </c>
      <c r="B12" s="2" t="s">
        <v>58</v>
      </c>
      <c r="C12" s="2" t="s">
        <v>59</v>
      </c>
      <c r="D12" s="2" t="s">
        <v>80</v>
      </c>
      <c r="E12" s="2">
        <v>73</v>
      </c>
      <c r="F12" s="2">
        <v>220</v>
      </c>
      <c r="G12" s="2" t="s">
        <v>37</v>
      </c>
      <c r="H12" s="2" t="s">
        <v>38</v>
      </c>
      <c r="I12" s="2">
        <v>3</v>
      </c>
      <c r="J12" s="2">
        <v>0</v>
      </c>
      <c r="K12" s="2">
        <v>0</v>
      </c>
      <c r="L12" s="2">
        <f t="shared" si="1"/>
        <v>0</v>
      </c>
      <c r="M12" s="2">
        <v>0</v>
      </c>
      <c r="N12" s="2">
        <f t="shared" si="2"/>
        <v>0</v>
      </c>
      <c r="O12" s="2">
        <f t="shared" si="3"/>
        <v>0</v>
      </c>
      <c r="P12" s="2">
        <v>0</v>
      </c>
      <c r="Q12" s="2">
        <v>0</v>
      </c>
      <c r="R12" s="2">
        <v>19</v>
      </c>
      <c r="S12" s="2">
        <v>135</v>
      </c>
      <c r="T12" s="2">
        <f t="shared" si="4"/>
        <v>45</v>
      </c>
      <c r="U12" s="2">
        <f t="shared" si="5"/>
        <v>7.1</v>
      </c>
      <c r="V12" s="2">
        <v>1</v>
      </c>
      <c r="W12" s="2">
        <v>0</v>
      </c>
      <c r="X12" s="2">
        <v>0</v>
      </c>
      <c r="Y12" s="2">
        <f t="shared" si="6"/>
        <v>0</v>
      </c>
      <c r="Z12" s="2">
        <f t="shared" si="7"/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f t="shared" si="8"/>
        <v>135</v>
      </c>
      <c r="AG12" s="2">
        <f t="shared" si="10"/>
        <v>1</v>
      </c>
      <c r="AH12" s="2">
        <f t="shared" si="0"/>
        <v>0</v>
      </c>
    </row>
    <row r="13" spans="1:34" ht="17" customHeight="1" x14ac:dyDescent="0.2">
      <c r="A13" s="1">
        <v>24</v>
      </c>
      <c r="B13" s="2" t="s">
        <v>60</v>
      </c>
      <c r="C13" s="2" t="s">
        <v>61</v>
      </c>
      <c r="D13" s="2" t="s">
        <v>80</v>
      </c>
      <c r="E13" s="2">
        <v>73</v>
      </c>
      <c r="F13" s="2">
        <v>205</v>
      </c>
      <c r="G13" s="2" t="s">
        <v>37</v>
      </c>
      <c r="H13" s="2" t="s">
        <v>38</v>
      </c>
      <c r="I13" s="2">
        <v>7</v>
      </c>
      <c r="J13" s="2">
        <v>0</v>
      </c>
      <c r="K13" s="2">
        <v>0</v>
      </c>
      <c r="L13" s="2">
        <f t="shared" si="1"/>
        <v>0</v>
      </c>
      <c r="M13" s="2">
        <v>0</v>
      </c>
      <c r="N13" s="2">
        <f t="shared" si="2"/>
        <v>0</v>
      </c>
      <c r="O13" s="2">
        <f t="shared" si="3"/>
        <v>0</v>
      </c>
      <c r="P13" s="2">
        <v>0</v>
      </c>
      <c r="Q13" s="2">
        <v>0</v>
      </c>
      <c r="R13" s="2">
        <v>25</v>
      </c>
      <c r="S13" s="2">
        <v>237</v>
      </c>
      <c r="T13" s="2">
        <f t="shared" si="4"/>
        <v>33.9</v>
      </c>
      <c r="U13" s="2">
        <f t="shared" si="5"/>
        <v>9.5</v>
      </c>
      <c r="V13" s="2">
        <v>1</v>
      </c>
      <c r="W13" s="2">
        <v>1</v>
      </c>
      <c r="X13" s="2">
        <v>7</v>
      </c>
      <c r="Y13" s="2">
        <f t="shared" si="6"/>
        <v>1</v>
      </c>
      <c r="Z13" s="2">
        <f t="shared" si="7"/>
        <v>7</v>
      </c>
      <c r="AA13" s="2">
        <v>1</v>
      </c>
      <c r="AB13" s="2">
        <v>0</v>
      </c>
      <c r="AC13" s="2">
        <v>0</v>
      </c>
      <c r="AD13" s="2">
        <v>0</v>
      </c>
      <c r="AE13" s="2">
        <v>0</v>
      </c>
      <c r="AF13" s="2">
        <f t="shared" si="8"/>
        <v>244</v>
      </c>
      <c r="AG13" s="2">
        <f t="shared" si="10"/>
        <v>2</v>
      </c>
      <c r="AH13" s="2">
        <f t="shared" si="0"/>
        <v>0</v>
      </c>
    </row>
    <row r="14" spans="1:34" ht="17" customHeight="1" x14ac:dyDescent="0.2">
      <c r="A14" s="1">
        <v>30</v>
      </c>
      <c r="B14" s="2" t="s">
        <v>62</v>
      </c>
      <c r="C14" s="2" t="s">
        <v>63</v>
      </c>
      <c r="D14" s="2" t="s">
        <v>36</v>
      </c>
      <c r="E14" s="2">
        <v>69</v>
      </c>
      <c r="F14" s="2">
        <v>195</v>
      </c>
      <c r="G14" s="2" t="s">
        <v>37</v>
      </c>
      <c r="H14" s="2" t="s">
        <v>38</v>
      </c>
      <c r="I14" s="2">
        <v>8</v>
      </c>
      <c r="J14" s="2">
        <v>0</v>
      </c>
      <c r="K14" s="2">
        <v>0</v>
      </c>
      <c r="L14" s="2">
        <f t="shared" si="1"/>
        <v>0</v>
      </c>
      <c r="M14" s="2">
        <v>0</v>
      </c>
      <c r="N14" s="2">
        <f t="shared" si="2"/>
        <v>0</v>
      </c>
      <c r="O14" s="2">
        <f t="shared" si="3"/>
        <v>0</v>
      </c>
      <c r="P14" s="2">
        <v>0</v>
      </c>
      <c r="Q14" s="2">
        <v>0</v>
      </c>
      <c r="R14" s="2">
        <v>18</v>
      </c>
      <c r="S14" s="2">
        <v>122</v>
      </c>
      <c r="T14" s="2">
        <f t="shared" si="4"/>
        <v>15.3</v>
      </c>
      <c r="U14" s="2">
        <f t="shared" si="5"/>
        <v>6.8</v>
      </c>
      <c r="V14" s="2">
        <v>2</v>
      </c>
      <c r="W14" s="2">
        <v>4</v>
      </c>
      <c r="X14" s="2">
        <v>28</v>
      </c>
      <c r="Y14" s="2">
        <f t="shared" si="6"/>
        <v>3.5</v>
      </c>
      <c r="Z14" s="2">
        <f t="shared" si="7"/>
        <v>7</v>
      </c>
      <c r="AA14" s="2">
        <v>0</v>
      </c>
      <c r="AB14" s="2">
        <v>297</v>
      </c>
      <c r="AC14" s="2">
        <v>0</v>
      </c>
      <c r="AD14" s="2">
        <v>0</v>
      </c>
      <c r="AE14" s="2">
        <v>0</v>
      </c>
      <c r="AF14" s="2">
        <f t="shared" si="8"/>
        <v>447</v>
      </c>
      <c r="AG14" s="2">
        <f t="shared" si="10"/>
        <v>2</v>
      </c>
      <c r="AH14" s="2">
        <f t="shared" si="0"/>
        <v>0</v>
      </c>
    </row>
    <row r="15" spans="1:34" ht="17" customHeight="1" x14ac:dyDescent="0.2">
      <c r="A15" s="1">
        <v>26</v>
      </c>
      <c r="B15" s="2" t="s">
        <v>66</v>
      </c>
      <c r="C15" s="2" t="s">
        <v>67</v>
      </c>
      <c r="D15" s="2" t="s">
        <v>80</v>
      </c>
      <c r="E15" s="2">
        <v>72</v>
      </c>
      <c r="F15" s="2">
        <v>195</v>
      </c>
      <c r="G15" s="2" t="s">
        <v>44</v>
      </c>
      <c r="H15" s="2" t="s">
        <v>45</v>
      </c>
      <c r="I15" s="2">
        <v>4</v>
      </c>
      <c r="J15" s="2">
        <v>0</v>
      </c>
      <c r="K15" s="2">
        <v>0</v>
      </c>
      <c r="L15" s="2">
        <f t="shared" si="1"/>
        <v>0</v>
      </c>
      <c r="M15" s="2">
        <v>0</v>
      </c>
      <c r="N15" s="2">
        <f t="shared" si="2"/>
        <v>0</v>
      </c>
      <c r="O15" s="2">
        <f t="shared" si="3"/>
        <v>0</v>
      </c>
      <c r="P15" s="2">
        <v>0</v>
      </c>
      <c r="Q15" s="2">
        <v>0</v>
      </c>
      <c r="R15" s="2">
        <v>0</v>
      </c>
      <c r="S15" s="2">
        <v>0</v>
      </c>
      <c r="T15" s="2">
        <f t="shared" si="4"/>
        <v>0</v>
      </c>
      <c r="U15" s="2">
        <f t="shared" si="5"/>
        <v>0</v>
      </c>
      <c r="V15" s="2">
        <v>0</v>
      </c>
      <c r="W15" s="2">
        <v>6</v>
      </c>
      <c r="X15" s="2">
        <v>51</v>
      </c>
      <c r="Y15" s="2">
        <f t="shared" si="6"/>
        <v>12.8</v>
      </c>
      <c r="Z15" s="2">
        <f t="shared" si="7"/>
        <v>8.5</v>
      </c>
      <c r="AA15" s="2">
        <v>1</v>
      </c>
      <c r="AB15" s="2">
        <v>0</v>
      </c>
      <c r="AC15" s="2">
        <v>0</v>
      </c>
      <c r="AD15" s="2">
        <v>0</v>
      </c>
      <c r="AE15" s="2">
        <v>0</v>
      </c>
      <c r="AF15" s="2">
        <f t="shared" si="8"/>
        <v>51</v>
      </c>
      <c r="AG15" s="2">
        <f t="shared" si="10"/>
        <v>1</v>
      </c>
      <c r="AH15" s="2">
        <f t="shared" si="0"/>
        <v>0</v>
      </c>
    </row>
    <row r="16" spans="1:34" ht="17" customHeight="1" x14ac:dyDescent="0.2">
      <c r="A16" s="1">
        <v>6</v>
      </c>
      <c r="B16" s="2" t="s">
        <v>68</v>
      </c>
      <c r="C16" s="2" t="s">
        <v>69</v>
      </c>
      <c r="D16" s="2" t="s">
        <v>80</v>
      </c>
      <c r="E16" s="2">
        <v>74</v>
      </c>
      <c r="F16" s="2">
        <v>188</v>
      </c>
      <c r="G16" s="2" t="s">
        <v>44</v>
      </c>
      <c r="H16" s="2" t="s">
        <v>45</v>
      </c>
      <c r="I16" s="2">
        <v>4</v>
      </c>
      <c r="J16" s="2">
        <v>0</v>
      </c>
      <c r="K16" s="2">
        <v>0</v>
      </c>
      <c r="L16" s="2">
        <f t="shared" si="1"/>
        <v>0</v>
      </c>
      <c r="M16" s="2">
        <v>0</v>
      </c>
      <c r="N16" s="2">
        <f t="shared" si="2"/>
        <v>0</v>
      </c>
      <c r="O16" s="2">
        <f t="shared" si="3"/>
        <v>0</v>
      </c>
      <c r="P16" s="2">
        <v>0</v>
      </c>
      <c r="Q16" s="2">
        <v>0</v>
      </c>
      <c r="R16" s="2">
        <v>0</v>
      </c>
      <c r="S16" s="2">
        <v>0</v>
      </c>
      <c r="T16" s="2">
        <f t="shared" si="4"/>
        <v>0</v>
      </c>
      <c r="U16" s="2">
        <f t="shared" si="5"/>
        <v>0</v>
      </c>
      <c r="V16" s="2">
        <v>0</v>
      </c>
      <c r="W16" s="2">
        <v>6</v>
      </c>
      <c r="X16" s="2">
        <v>112</v>
      </c>
      <c r="Y16" s="2">
        <f t="shared" si="6"/>
        <v>28</v>
      </c>
      <c r="Z16" s="2">
        <f t="shared" si="7"/>
        <v>18.7</v>
      </c>
      <c r="AA16" s="2">
        <v>1</v>
      </c>
      <c r="AB16" s="2">
        <v>0</v>
      </c>
      <c r="AC16" s="2">
        <v>0</v>
      </c>
      <c r="AD16" s="2">
        <v>0</v>
      </c>
      <c r="AE16" s="2">
        <v>0</v>
      </c>
      <c r="AF16" s="2">
        <f t="shared" si="8"/>
        <v>112</v>
      </c>
      <c r="AG16" s="2">
        <f t="shared" si="10"/>
        <v>1</v>
      </c>
      <c r="AH16" s="2">
        <f t="shared" si="0"/>
        <v>0</v>
      </c>
    </row>
    <row r="17" spans="1:34" ht="17" customHeight="1" x14ac:dyDescent="0.2">
      <c r="A17" s="1">
        <v>13</v>
      </c>
      <c r="B17" s="2" t="s">
        <v>70</v>
      </c>
      <c r="C17" s="2" t="s">
        <v>71</v>
      </c>
      <c r="D17" s="2" t="s">
        <v>79</v>
      </c>
      <c r="E17" s="2">
        <v>76</v>
      </c>
      <c r="F17" s="2">
        <v>255</v>
      </c>
      <c r="G17" s="2" t="s">
        <v>82</v>
      </c>
      <c r="H17" s="2" t="s">
        <v>81</v>
      </c>
      <c r="I17" s="2">
        <v>2</v>
      </c>
      <c r="J17" s="2">
        <v>0</v>
      </c>
      <c r="K17" s="2">
        <v>0</v>
      </c>
      <c r="L17" s="2">
        <f t="shared" si="1"/>
        <v>0</v>
      </c>
      <c r="M17" s="2">
        <v>0</v>
      </c>
      <c r="N17" s="2">
        <f t="shared" si="2"/>
        <v>0</v>
      </c>
      <c r="O17" s="2">
        <f t="shared" si="3"/>
        <v>0</v>
      </c>
      <c r="P17" s="2">
        <v>0</v>
      </c>
      <c r="Q17" s="2">
        <v>0</v>
      </c>
      <c r="R17" s="2">
        <v>0</v>
      </c>
      <c r="S17" s="2">
        <v>0</v>
      </c>
      <c r="T17" s="2">
        <f t="shared" si="4"/>
        <v>0</v>
      </c>
      <c r="U17" s="2">
        <f t="shared" si="5"/>
        <v>0</v>
      </c>
      <c r="V17" s="2">
        <v>0</v>
      </c>
      <c r="W17" s="2">
        <v>2</v>
      </c>
      <c r="X17" s="2">
        <v>20</v>
      </c>
      <c r="Y17" s="2">
        <f t="shared" si="6"/>
        <v>10</v>
      </c>
      <c r="Z17" s="2">
        <f t="shared" si="7"/>
        <v>10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f t="shared" si="8"/>
        <v>20</v>
      </c>
      <c r="AG17" s="2">
        <f t="shared" si="10"/>
        <v>0</v>
      </c>
      <c r="AH17" s="2">
        <f t="shared" si="0"/>
        <v>0</v>
      </c>
    </row>
    <row r="18" spans="1:34" ht="17" customHeight="1" x14ac:dyDescent="0.2">
      <c r="A18" s="1">
        <v>89</v>
      </c>
      <c r="B18" s="2" t="s">
        <v>72</v>
      </c>
      <c r="C18" s="2" t="s">
        <v>73</v>
      </c>
      <c r="D18" s="2" t="s">
        <v>36</v>
      </c>
      <c r="E18" s="2">
        <v>78</v>
      </c>
      <c r="F18" s="2">
        <v>258</v>
      </c>
      <c r="G18" s="2" t="s">
        <v>82</v>
      </c>
      <c r="H18" s="2" t="s">
        <v>81</v>
      </c>
      <c r="I18" s="2">
        <v>6</v>
      </c>
      <c r="J18" s="2">
        <v>0</v>
      </c>
      <c r="K18" s="2">
        <v>0</v>
      </c>
      <c r="L18" s="2">
        <f t="shared" si="1"/>
        <v>0</v>
      </c>
      <c r="M18" s="2">
        <v>0</v>
      </c>
      <c r="N18" s="2">
        <f t="shared" si="2"/>
        <v>0</v>
      </c>
      <c r="O18" s="2">
        <f t="shared" si="3"/>
        <v>0</v>
      </c>
      <c r="P18" s="2">
        <v>0</v>
      </c>
      <c r="Q18" s="2">
        <v>0</v>
      </c>
      <c r="R18" s="2">
        <v>0</v>
      </c>
      <c r="S18" s="2">
        <v>0</v>
      </c>
      <c r="T18" s="2">
        <f t="shared" si="4"/>
        <v>0</v>
      </c>
      <c r="U18" s="2">
        <f t="shared" si="5"/>
        <v>0</v>
      </c>
      <c r="V18" s="2">
        <v>0</v>
      </c>
      <c r="W18" s="2">
        <v>2</v>
      </c>
      <c r="X18" s="2">
        <v>37</v>
      </c>
      <c r="Y18" s="2">
        <f t="shared" si="6"/>
        <v>6.2</v>
      </c>
      <c r="Z18" s="2">
        <f t="shared" si="7"/>
        <v>18.5</v>
      </c>
      <c r="AA18" s="2">
        <v>1</v>
      </c>
      <c r="AB18" s="2">
        <v>0</v>
      </c>
      <c r="AC18" s="2">
        <v>0</v>
      </c>
      <c r="AD18" s="2">
        <v>0</v>
      </c>
      <c r="AE18" s="2">
        <v>0</v>
      </c>
      <c r="AF18" s="2">
        <f t="shared" si="8"/>
        <v>37</v>
      </c>
      <c r="AG18" s="2">
        <f t="shared" si="10"/>
        <v>1</v>
      </c>
      <c r="AH18" s="2">
        <f t="shared" si="0"/>
        <v>0</v>
      </c>
    </row>
    <row r="19" spans="1:34" ht="17" customHeight="1" x14ac:dyDescent="0.2">
      <c r="A19" s="1">
        <v>88</v>
      </c>
      <c r="B19" s="2" t="s">
        <v>74</v>
      </c>
      <c r="C19" s="2" t="s">
        <v>75</v>
      </c>
      <c r="D19" s="2" t="s">
        <v>25</v>
      </c>
      <c r="E19" s="2">
        <v>77</v>
      </c>
      <c r="F19" s="2">
        <v>253</v>
      </c>
      <c r="G19" s="2" t="s">
        <v>82</v>
      </c>
      <c r="H19" s="2" t="s">
        <v>81</v>
      </c>
      <c r="I19" s="2">
        <v>9</v>
      </c>
      <c r="J19" s="2">
        <v>0</v>
      </c>
      <c r="K19" s="2">
        <v>0</v>
      </c>
      <c r="L19" s="2">
        <f t="shared" si="1"/>
        <v>0</v>
      </c>
      <c r="M19" s="2">
        <v>0</v>
      </c>
      <c r="N19" s="2">
        <f t="shared" si="2"/>
        <v>0</v>
      </c>
      <c r="O19" s="2">
        <f t="shared" si="3"/>
        <v>0</v>
      </c>
      <c r="P19" s="2">
        <v>0</v>
      </c>
      <c r="Q19" s="2">
        <v>0</v>
      </c>
      <c r="R19" s="2">
        <v>0</v>
      </c>
      <c r="S19" s="2">
        <v>0</v>
      </c>
      <c r="T19" s="2">
        <f t="shared" si="4"/>
        <v>0</v>
      </c>
      <c r="U19" s="2">
        <f t="shared" si="5"/>
        <v>0</v>
      </c>
      <c r="V19" s="2">
        <v>0</v>
      </c>
      <c r="W19" s="2">
        <v>14</v>
      </c>
      <c r="X19" s="2">
        <v>142</v>
      </c>
      <c r="Y19" s="2">
        <f t="shared" si="6"/>
        <v>15.8</v>
      </c>
      <c r="Z19" s="2">
        <f t="shared" si="7"/>
        <v>10.1</v>
      </c>
      <c r="AA19" s="2">
        <v>4</v>
      </c>
      <c r="AB19" s="2">
        <v>0</v>
      </c>
      <c r="AC19" s="2">
        <v>0</v>
      </c>
      <c r="AD19" s="2">
        <v>0</v>
      </c>
      <c r="AE19" s="2">
        <v>0</v>
      </c>
      <c r="AF19" s="2">
        <f t="shared" si="8"/>
        <v>142</v>
      </c>
      <c r="AG19" s="2">
        <f t="shared" si="10"/>
        <v>4</v>
      </c>
      <c r="AH19" s="2">
        <f t="shared" si="0"/>
        <v>0</v>
      </c>
    </row>
    <row r="20" spans="1:34" ht="17" customHeight="1" x14ac:dyDescent="0.2">
      <c r="A20" s="1">
        <v>81</v>
      </c>
      <c r="B20" s="2" t="s">
        <v>76</v>
      </c>
      <c r="C20" s="2" t="s">
        <v>77</v>
      </c>
      <c r="D20" s="2" t="s">
        <v>36</v>
      </c>
      <c r="E20" s="2">
        <v>76</v>
      </c>
      <c r="F20" s="2">
        <v>255</v>
      </c>
      <c r="G20" s="2" t="s">
        <v>82</v>
      </c>
      <c r="H20" s="2" t="s">
        <v>81</v>
      </c>
      <c r="I20" s="2">
        <v>3</v>
      </c>
      <c r="J20" s="2">
        <v>0</v>
      </c>
      <c r="K20" s="2">
        <v>0</v>
      </c>
      <c r="L20" s="2">
        <f t="shared" si="1"/>
        <v>0</v>
      </c>
      <c r="M20" s="2">
        <v>0</v>
      </c>
      <c r="N20" s="2">
        <f t="shared" si="2"/>
        <v>0</v>
      </c>
      <c r="O20" s="2">
        <f t="shared" si="3"/>
        <v>0</v>
      </c>
      <c r="P20" s="2">
        <v>0</v>
      </c>
      <c r="Q20" s="2">
        <v>0</v>
      </c>
      <c r="R20" s="2">
        <v>0</v>
      </c>
      <c r="S20" s="2">
        <v>0</v>
      </c>
      <c r="T20" s="2">
        <f t="shared" si="4"/>
        <v>0</v>
      </c>
      <c r="U20" s="2">
        <f t="shared" si="5"/>
        <v>0</v>
      </c>
      <c r="V20" s="2">
        <v>0</v>
      </c>
      <c r="W20" s="2">
        <v>2</v>
      </c>
      <c r="X20" s="2">
        <v>13</v>
      </c>
      <c r="Y20" s="2">
        <f t="shared" si="6"/>
        <v>4.3</v>
      </c>
      <c r="Z20" s="2">
        <f t="shared" si="7"/>
        <v>6.5</v>
      </c>
      <c r="AA20" s="2">
        <v>1</v>
      </c>
      <c r="AB20" s="2">
        <v>0</v>
      </c>
      <c r="AC20" s="2">
        <v>0</v>
      </c>
      <c r="AD20" s="2">
        <v>0</v>
      </c>
      <c r="AE20" s="2">
        <v>0</v>
      </c>
      <c r="AF20" s="2">
        <f t="shared" si="8"/>
        <v>13</v>
      </c>
      <c r="AG20" s="2">
        <f t="shared" si="10"/>
        <v>1</v>
      </c>
      <c r="AH20" s="2">
        <f t="shared" si="0"/>
        <v>0</v>
      </c>
    </row>
    <row r="21" spans="1:34" ht="17" customHeight="1" x14ac:dyDescent="0.2">
      <c r="A21" s="1">
        <v>15</v>
      </c>
      <c r="B21" s="2" t="s">
        <v>83</v>
      </c>
      <c r="C21" s="2" t="s">
        <v>84</v>
      </c>
      <c r="D21" s="2" t="s">
        <v>36</v>
      </c>
      <c r="E21" s="2">
        <v>77</v>
      </c>
      <c r="F21" s="2">
        <v>215</v>
      </c>
      <c r="G21" s="2" t="s">
        <v>44</v>
      </c>
      <c r="H21" s="2" t="s">
        <v>45</v>
      </c>
      <c r="I21" s="2">
        <v>1</v>
      </c>
      <c r="J21" s="2">
        <v>0</v>
      </c>
      <c r="K21" s="2">
        <v>0</v>
      </c>
      <c r="L21" s="2">
        <f t="shared" si="1"/>
        <v>0</v>
      </c>
      <c r="M21" s="2">
        <v>0</v>
      </c>
      <c r="N21" s="2">
        <f t="shared" si="2"/>
        <v>0</v>
      </c>
      <c r="O21" s="2">
        <f t="shared" si="3"/>
        <v>0</v>
      </c>
      <c r="P21" s="2">
        <v>0</v>
      </c>
      <c r="Q21" s="2">
        <v>0</v>
      </c>
      <c r="R21" s="2">
        <v>0</v>
      </c>
      <c r="S21" s="2">
        <v>0</v>
      </c>
      <c r="T21" s="2">
        <f t="shared" si="4"/>
        <v>0</v>
      </c>
      <c r="U21" s="2">
        <f t="shared" si="5"/>
        <v>0</v>
      </c>
      <c r="V21" s="2">
        <v>0</v>
      </c>
      <c r="W21" s="2">
        <v>1</v>
      </c>
      <c r="X21" s="2">
        <v>5</v>
      </c>
      <c r="Y21" s="2">
        <f t="shared" si="6"/>
        <v>5</v>
      </c>
      <c r="Z21" s="2">
        <f t="shared" si="7"/>
        <v>5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f t="shared" si="8"/>
        <v>5</v>
      </c>
      <c r="AG21" s="2">
        <f t="shared" si="10"/>
        <v>0</v>
      </c>
      <c r="AH21" s="2">
        <f t="shared" si="0"/>
        <v>0</v>
      </c>
    </row>
    <row r="22" spans="1:34" ht="17" customHeight="1" x14ac:dyDescent="0.2">
      <c r="A22" s="1"/>
      <c r="AF22" s="2"/>
    </row>
    <row r="23" spans="1:34" ht="17" customHeight="1" x14ac:dyDescent="0.2">
      <c r="A23" s="1"/>
      <c r="AF23" s="2"/>
    </row>
    <row r="24" spans="1:34" ht="17" customHeight="1" x14ac:dyDescent="0.2">
      <c r="A24" s="1"/>
      <c r="AF24" s="2"/>
    </row>
    <row r="25" spans="1:34" ht="17" customHeight="1" x14ac:dyDescent="0.2">
      <c r="A25" s="1"/>
      <c r="AF25" s="2"/>
    </row>
    <row r="26" spans="1:34" ht="17" customHeight="1" x14ac:dyDescent="0.2">
      <c r="A26" s="1"/>
      <c r="AF26" s="2"/>
    </row>
    <row r="27" spans="1:34" ht="17" customHeight="1" x14ac:dyDescent="0.2">
      <c r="A27" s="1"/>
      <c r="AF27" s="2"/>
    </row>
    <row r="28" spans="1:34" ht="17" customHeight="1" x14ac:dyDescent="0.2">
      <c r="A28" s="1"/>
      <c r="AF28" s="2"/>
    </row>
    <row r="29" spans="1:34" ht="17" customHeight="1" x14ac:dyDescent="0.2">
      <c r="A29" s="1"/>
      <c r="AF29" s="2"/>
    </row>
    <row r="30" spans="1:34" ht="17" customHeight="1" x14ac:dyDescent="0.2">
      <c r="A30" s="1"/>
      <c r="AF30" s="2"/>
    </row>
    <row r="31" spans="1:34" ht="17" customHeight="1" x14ac:dyDescent="0.2">
      <c r="A31" s="1"/>
      <c r="AF31" s="2"/>
    </row>
    <row r="32" spans="1:34" ht="17" customHeight="1" x14ac:dyDescent="0.2">
      <c r="A32" s="1"/>
      <c r="AF32" s="2"/>
    </row>
    <row r="33" spans="1:32" ht="17" customHeight="1" x14ac:dyDescent="0.2">
      <c r="A33" s="1"/>
      <c r="AF33" s="2"/>
    </row>
    <row r="34" spans="1:32" ht="17" customHeight="1" x14ac:dyDescent="0.2">
      <c r="A34" s="1"/>
      <c r="AF34" s="2"/>
    </row>
    <row r="35" spans="1:32" ht="17" customHeight="1" x14ac:dyDescent="0.2">
      <c r="A35" s="1"/>
    </row>
    <row r="36" spans="1:32" ht="17" customHeight="1" x14ac:dyDescent="0.2">
      <c r="A36" s="1"/>
    </row>
    <row r="37" spans="1:32" ht="17" customHeight="1" x14ac:dyDescent="0.2">
      <c r="A37" s="1"/>
    </row>
    <row r="38" spans="1:32" ht="17" customHeight="1" x14ac:dyDescent="0.2">
      <c r="A38" s="1"/>
    </row>
    <row r="39" spans="1:32" ht="17" customHeight="1" x14ac:dyDescent="0.2">
      <c r="A39" s="1"/>
    </row>
    <row r="40" spans="1:32" ht="17" customHeight="1" x14ac:dyDescent="0.2">
      <c r="A40" s="1"/>
    </row>
    <row r="41" spans="1:32" ht="17" customHeight="1" x14ac:dyDescent="0.2">
      <c r="A41" s="1"/>
    </row>
    <row r="42" spans="1:32" ht="17" customHeight="1" x14ac:dyDescent="0.2">
      <c r="A42" s="1"/>
    </row>
    <row r="43" spans="1:32" ht="17" customHeight="1" x14ac:dyDescent="0.2">
      <c r="A43" s="1"/>
    </row>
    <row r="44" spans="1:32" ht="17" customHeight="1" x14ac:dyDescent="0.2">
      <c r="A44" s="1"/>
    </row>
    <row r="45" spans="1:32" ht="17" customHeight="1" x14ac:dyDescent="0.2">
      <c r="A45" s="1"/>
    </row>
    <row r="46" spans="1:32" ht="17" customHeight="1" x14ac:dyDescent="0.2">
      <c r="A46" s="1"/>
    </row>
    <row r="47" spans="1:32" ht="17" customHeight="1" x14ac:dyDescent="0.2">
      <c r="A47" s="1"/>
    </row>
    <row r="48" spans="1:32" ht="17" customHeight="1" x14ac:dyDescent="0.2">
      <c r="A48" s="1"/>
    </row>
    <row r="49" spans="1:1" ht="17" customHeight="1" x14ac:dyDescent="0.2">
      <c r="A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osufootball2019_off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2019 College Football Player Receiving Stats | ESPN</dc:title>
  <cp:lastModifiedBy>Gautam Sirdeshmukh</cp:lastModifiedBy>
  <dcterms:created xsi:type="dcterms:W3CDTF">2019-10-29T17:40:43Z</dcterms:created>
  <dcterms:modified xsi:type="dcterms:W3CDTF">2020-09-29T02:01:54Z</dcterms:modified>
</cp:coreProperties>
</file>