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<sst xmlns="http://schemas.openxmlformats.org/spreadsheetml/2006/main" count="93" uniqueCount="47">
  <si>
    <t xml:space="preserve">2by2</t>
  </si>
  <si>
    <t xml:space="preserve">Percentage Known</t>
  </si>
  <si>
    <t xml:space="preserve">Seconds</t>
  </si>
  <si>
    <t xml:space="preserve">Level</t>
  </si>
  <si>
    <t xml:space="preserve">Variables</t>
  </si>
  <si>
    <t xml:space="preserve">Used</t>
  </si>
  <si>
    <t xml:space="preserve">Original</t>
  </si>
  <si>
    <t xml:space="preserve">Conflicts </t>
  </si>
  <si>
    <t xml:space="preserve">Learned</t>
  </si>
  <si>
    <t xml:space="preserve">Limit</t>
  </si>
  <si>
    <t xml:space="preserve">Agility</t>
  </si>
  <si>
    <t xml:space="preserve">MB</t>
  </si>
  <si>
    <t xml:space="preserve">3by3</t>
  </si>
  <si>
    <t xml:space="preserve">4by4</t>
  </si>
  <si>
    <t xml:space="preserve">5by5</t>
  </si>
  <si>
    <t xml:space="preserve">Second Run:</t>
  </si>
  <si>
    <t xml:space="preserve">Conflicts:</t>
  </si>
  <si>
    <t xml:space="preserve">3by3 </t>
  </si>
  <si>
    <t xml:space="preserve">4by4 </t>
  </si>
  <si>
    <t xml:space="preserve">ROC</t>
  </si>
  <si>
    <t xml:space="preserve">Mean</t>
  </si>
  <si>
    <t xml:space="preserve">0.2-0.25</t>
  </si>
  <si>
    <t xml:space="preserve">0.25-0.3</t>
  </si>
  <si>
    <t xml:space="preserve">0.3-0.35</t>
  </si>
  <si>
    <t xml:space="preserve">0.35-0.4</t>
  </si>
  <si>
    <t xml:space="preserve">0.4-0.45</t>
  </si>
  <si>
    <t xml:space="preserve">0.45-0.5</t>
  </si>
  <si>
    <t xml:space="preserve">0.5-0.55</t>
  </si>
  <si>
    <t xml:space="preserve">0.55-0.6</t>
  </si>
  <si>
    <t xml:space="preserve">0.6-0.65</t>
  </si>
  <si>
    <t xml:space="preserve">0.65-0.7</t>
  </si>
  <si>
    <t xml:space="preserve">0.7-0.75</t>
  </si>
  <si>
    <t xml:space="preserve">0.75-0.8</t>
  </si>
  <si>
    <t xml:space="preserve">0.8-0.85</t>
  </si>
  <si>
    <t xml:space="preserve">0.85-0.9</t>
  </si>
  <si>
    <t xml:space="preserve">0.9-0.95</t>
  </si>
  <si>
    <t xml:space="preserve">Mean – 2by2</t>
  </si>
  <si>
    <t xml:space="preserve">Mean – 3by3</t>
  </si>
  <si>
    <t xml:space="preserve">Mean – 4by4</t>
  </si>
  <si>
    <t xml:space="preserve">Mean – 5by5</t>
  </si>
  <si>
    <t xml:space="preserve">Cum</t>
  </si>
  <si>
    <t xml:space="preserve">2-3</t>
  </si>
  <si>
    <t xml:space="preserve">2-4</t>
  </si>
  <si>
    <t xml:space="preserve">2-5</t>
  </si>
  <si>
    <t xml:space="preserve">3-4</t>
  </si>
  <si>
    <t xml:space="preserve">3-5</t>
  </si>
  <si>
    <t xml:space="preserve">4-5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</si>
</sst>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5B9BD5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Level Comparaison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Sheet1!$C$1:$C$2</c:f>
              <c:strCache>
                <c:ptCount val="1"/>
                <c:pt idx="0">
                  <c:v>Level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Sheet1!$C$3:$C$18</c:f>
              <c:numCache>
                <c:formatCode>General</c:formatCode>
                <c:ptCount val="16"/>
                <c:pt idx="0">
                  <c:v>0.472625</c:v>
                </c:pt>
                <c:pt idx="1">
                  <c:v>0.348999999999999</c:v>
                </c:pt>
                <c:pt idx="2">
                  <c:v>0.278125</c:v>
                </c:pt>
                <c:pt idx="3">
                  <c:v>0.209499999999999</c:v>
                </c:pt>
                <c:pt idx="4">
                  <c:v>0.20175</c:v>
                </c:pt>
                <c:pt idx="5">
                  <c:v>0.1405</c:v>
                </c:pt>
                <c:pt idx="6">
                  <c:v>0.0901249999999999</c:v>
                </c:pt>
                <c:pt idx="7">
                  <c:v>0.046875</c:v>
                </c:pt>
                <c:pt idx="8">
                  <c:v>0.0194999999999999</c:v>
                </c:pt>
                <c:pt idx="9">
                  <c:v>0.02425</c:v>
                </c:pt>
                <c:pt idx="10">
                  <c:v>0.00974999999999999</c:v>
                </c:pt>
                <c:pt idx="11">
                  <c:v>0.0025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"3by3 Level"</c:f>
              <c:strCache>
                <c:ptCount val="1"/>
                <c:pt idx="0">
                  <c:v>3by3 Level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Sheet1!$C$22:$C$37</c:f>
              <c:numCache>
                <c:formatCode>General</c:formatCode>
                <c:ptCount val="16"/>
                <c:pt idx="0">
                  <c:v>1.47651666666666</c:v>
                </c:pt>
                <c:pt idx="1">
                  <c:v>1.18306666666666</c:v>
                </c:pt>
                <c:pt idx="2">
                  <c:v>0.913566666666666</c:v>
                </c:pt>
                <c:pt idx="3">
                  <c:v>0.714566666666666</c:v>
                </c:pt>
                <c:pt idx="4">
                  <c:v>0.537566666666666</c:v>
                </c:pt>
                <c:pt idx="5">
                  <c:v>0.409016666666666</c:v>
                </c:pt>
                <c:pt idx="6">
                  <c:v>0.265083333333333</c:v>
                </c:pt>
                <c:pt idx="7">
                  <c:v>0.193833333333333</c:v>
                </c:pt>
                <c:pt idx="8">
                  <c:v>0.125666666666666</c:v>
                </c:pt>
                <c:pt idx="9">
                  <c:v>0.0779999999999999</c:v>
                </c:pt>
                <c:pt idx="10">
                  <c:v>0.0439166666666666</c:v>
                </c:pt>
                <c:pt idx="11">
                  <c:v>0.0213333333333333</c:v>
                </c:pt>
                <c:pt idx="12">
                  <c:v>0.00766666666666666</c:v>
                </c:pt>
                <c:pt idx="13">
                  <c:v>0.003</c:v>
                </c:pt>
                <c:pt idx="14">
                  <c:v>0.000666666666666666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"4by4 Level"</c:f>
              <c:strCache>
                <c:ptCount val="1"/>
                <c:pt idx="0">
                  <c:v>4by4 Level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Sheet1!$C$41:$C$56</c:f>
              <c:numCache>
                <c:formatCode>General</c:formatCode>
                <c:ptCount val="16"/>
                <c:pt idx="0">
                  <c:v>10.1585833333333</c:v>
                </c:pt>
                <c:pt idx="1">
                  <c:v>4.81768333333337</c:v>
                </c:pt>
                <c:pt idx="2">
                  <c:v>2.54103333333333</c:v>
                </c:pt>
                <c:pt idx="3">
                  <c:v>1.64899999999998</c:v>
                </c:pt>
                <c:pt idx="4">
                  <c:v>1.27579999999995</c:v>
                </c:pt>
                <c:pt idx="5">
                  <c:v>0.963466666666603</c:v>
                </c:pt>
                <c:pt idx="6">
                  <c:v>0.710083333333293</c:v>
                </c:pt>
                <c:pt idx="7">
                  <c:v>0.49724999999998</c:v>
                </c:pt>
                <c:pt idx="8">
                  <c:v>0.335499999999995</c:v>
                </c:pt>
                <c:pt idx="9">
                  <c:v>0.22291666666667</c:v>
                </c:pt>
                <c:pt idx="10">
                  <c:v>0.127249999999998</c:v>
                </c:pt>
                <c:pt idx="11">
                  <c:v>0.0642500000000003</c:v>
                </c:pt>
                <c:pt idx="12">
                  <c:v>0.0280833333333332</c:v>
                </c:pt>
                <c:pt idx="13">
                  <c:v>0.00808333333333332</c:v>
                </c:pt>
                <c:pt idx="14">
                  <c:v>0.00283333333333333</c:v>
                </c:pt>
                <c:pt idx="15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079555"/>
        <c:axId val="11207499"/>
      </c:lineChart>
      <c:catAx>
        <c:axId val="790795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207499"/>
        <c:crosses val="autoZero"/>
        <c:auto val="1"/>
        <c:lblAlgn val="ctr"/>
        <c:lblOffset val="100"/>
      </c:catAx>
      <c:valAx>
        <c:axId val="112074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Level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07955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Limit Comparaisons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Sheet1!$I$2</c:f>
              <c:strCache>
                <c:ptCount val="1"/>
                <c:pt idx="0">
                  <c:v>Limit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Sheet1!$I$3:$I$18</c:f>
              <c:numCache>
                <c:formatCode>General</c:formatCode>
                <c:ptCount val="16"/>
                <c:pt idx="0">
                  <c:v>425.5</c:v>
                </c:pt>
                <c:pt idx="1">
                  <c:v>325.75</c:v>
                </c:pt>
                <c:pt idx="2">
                  <c:v>264</c:v>
                </c:pt>
                <c:pt idx="3">
                  <c:v>202.5</c:v>
                </c:pt>
                <c:pt idx="4">
                  <c:v>196.25</c:v>
                </c:pt>
                <c:pt idx="5">
                  <c:v>138.5</c:v>
                </c:pt>
                <c:pt idx="6">
                  <c:v>89.5</c:v>
                </c:pt>
                <c:pt idx="7">
                  <c:v>46.75</c:v>
                </c:pt>
                <c:pt idx="8">
                  <c:v>19.5</c:v>
                </c:pt>
                <c:pt idx="9">
                  <c:v>24.25</c:v>
                </c:pt>
                <c:pt idx="10">
                  <c:v>9.75</c:v>
                </c:pt>
                <c:pt idx="11">
                  <c:v>2.5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3by3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Sheet1!$I$22:$I$37</c:f>
              <c:numCache>
                <c:formatCode>General</c:formatCode>
                <c:ptCount val="16"/>
                <c:pt idx="0">
                  <c:v>812.5</c:v>
                </c:pt>
                <c:pt idx="1">
                  <c:v>745.5</c:v>
                </c:pt>
                <c:pt idx="2">
                  <c:v>642.5</c:v>
                </c:pt>
                <c:pt idx="3">
                  <c:v>541.166666666666</c:v>
                </c:pt>
                <c:pt idx="4">
                  <c:v>448.833333333333</c:v>
                </c:pt>
                <c:pt idx="5">
                  <c:v>355.5</c:v>
                </c:pt>
                <c:pt idx="6">
                  <c:v>242.166666666666</c:v>
                </c:pt>
                <c:pt idx="7">
                  <c:v>181.833333333333</c:v>
                </c:pt>
                <c:pt idx="8">
                  <c:v>121.166666666666</c:v>
                </c:pt>
                <c:pt idx="9">
                  <c:v>76.8333333333333</c:v>
                </c:pt>
                <c:pt idx="10">
                  <c:v>43.5</c:v>
                </c:pt>
                <c:pt idx="11">
                  <c:v>21.1666666666666</c:v>
                </c:pt>
                <c:pt idx="12">
                  <c:v>7.66666666666666</c:v>
                </c:pt>
                <c:pt idx="13">
                  <c:v>3</c:v>
                </c:pt>
                <c:pt idx="14">
                  <c:v>0.666666666666666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4by4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Sheet1!$I$41:$I$56</c:f>
              <c:numCache>
                <c:formatCode>General</c:formatCode>
                <c:ptCount val="16"/>
                <c:pt idx="0">
                  <c:v>1042.84666666659</c:v>
                </c:pt>
                <c:pt idx="1">
                  <c:v>988.13733333325</c:v>
                </c:pt>
                <c:pt idx="2">
                  <c:v>939.112166666592</c:v>
                </c:pt>
                <c:pt idx="3">
                  <c:v>879.033333333273</c:v>
                </c:pt>
                <c:pt idx="4">
                  <c:v>799.333333333291</c:v>
                </c:pt>
                <c:pt idx="5">
                  <c:v>688.333333333316</c:v>
                </c:pt>
                <c:pt idx="6">
                  <c:v>557.166666666679</c:v>
                </c:pt>
                <c:pt idx="7">
                  <c:v>423.833333333346</c:v>
                </c:pt>
                <c:pt idx="8">
                  <c:v>300.666666666665</c:v>
                </c:pt>
                <c:pt idx="9">
                  <c:v>209.33333333333</c:v>
                </c:pt>
                <c:pt idx="10">
                  <c:v>123.333333333334</c:v>
                </c:pt>
                <c:pt idx="11">
                  <c:v>63.1666666666663</c:v>
                </c:pt>
                <c:pt idx="12">
                  <c:v>28</c:v>
                </c:pt>
                <c:pt idx="13">
                  <c:v>8</c:v>
                </c:pt>
                <c:pt idx="14">
                  <c:v>2.83333333333333</c:v>
                </c:pt>
                <c:pt idx="15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148942"/>
        <c:axId val="83674520"/>
      </c:lineChart>
      <c:catAx>
        <c:axId val="151489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674520"/>
        <c:crosses val="autoZero"/>
        <c:auto val="1"/>
        <c:lblAlgn val="ctr"/>
        <c:lblOffset val="100"/>
      </c:catAx>
      <c:valAx>
        <c:axId val="836745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Avg. Limit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4894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Conflicts 2by2 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Sheet1!$G$2</c:f>
              <c:strCache>
                <c:ptCount val="1"/>
                <c:pt idx="0">
                  <c:v>Conflicts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Sheet1!$A$3:$A$18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Sheet1!$G$3:$G$18</c:f>
              <c:numCache>
                <c:formatCode>General</c:formatCode>
                <c:ptCount val="16"/>
                <c:pt idx="0">
                  <c:v>0.103749999999999</c:v>
                </c:pt>
                <c:pt idx="1">
                  <c:v>0.0555</c:v>
                </c:pt>
                <c:pt idx="2">
                  <c:v>0.017</c:v>
                </c:pt>
                <c:pt idx="3">
                  <c:v>0.0125</c:v>
                </c:pt>
                <c:pt idx="4">
                  <c:v>0.00449999999999999</c:v>
                </c:pt>
                <c:pt idx="5">
                  <c:v>0.00374999999999999</c:v>
                </c:pt>
                <c:pt idx="6">
                  <c:v>0.00025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23649"/>
        <c:axId val="84998141"/>
      </c:lineChart>
      <c:catAx>
        <c:axId val="32236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998141"/>
        <c:crosses val="autoZero"/>
        <c:auto val="1"/>
        <c:lblAlgn val="ctr"/>
        <c:lblOffset val="100"/>
      </c:catAx>
      <c:valAx>
        <c:axId val="849981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2364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Conflicts 3by3 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Sheet1!$G$21</c:f>
              <c:strCache>
                <c:ptCount val="1"/>
                <c:pt idx="0">
                  <c:v>Conflicts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Sheet1!$A$22:$A$37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Sheet1!$G$22:$G$37</c:f>
              <c:numCache>
                <c:formatCode>General</c:formatCode>
                <c:ptCount val="16"/>
                <c:pt idx="0">
                  <c:v>6.6725</c:v>
                </c:pt>
                <c:pt idx="1">
                  <c:v>4.23316666666666</c:v>
                </c:pt>
                <c:pt idx="2">
                  <c:v>2.34233333333333</c:v>
                </c:pt>
                <c:pt idx="3">
                  <c:v>1.1705</c:v>
                </c:pt>
                <c:pt idx="4">
                  <c:v>0.5945</c:v>
                </c:pt>
                <c:pt idx="5">
                  <c:v>0.287833333333333</c:v>
                </c:pt>
                <c:pt idx="6">
                  <c:v>0.0991666666666666</c:v>
                </c:pt>
                <c:pt idx="7">
                  <c:v>0.0415</c:v>
                </c:pt>
                <c:pt idx="8">
                  <c:v>0.016</c:v>
                </c:pt>
                <c:pt idx="9">
                  <c:v>0.00566666666666666</c:v>
                </c:pt>
                <c:pt idx="10">
                  <c:v>0.000666666666666666</c:v>
                </c:pt>
                <c:pt idx="11">
                  <c:v>0.000333333333333333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242246"/>
        <c:axId val="25923157"/>
      </c:lineChart>
      <c:catAx>
        <c:axId val="642422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923157"/>
        <c:crosses val="autoZero"/>
        <c:auto val="1"/>
        <c:lblAlgn val="ctr"/>
        <c:lblOffset val="100"/>
      </c:catAx>
      <c:valAx>
        <c:axId val="259231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2422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Conflicts 4by4 </a:t>
            </a:r>
          </a:p>
        </c:rich>
      </c:tx>
      <c:layout>
        <c:manualLayout>
          <c:xMode val="edge"/>
          <c:yMode val="edge"/>
          <c:x val="0.420951772596615"/>
          <c:y val="0.0463254593175853"/>
        </c:manualLayout>
      </c:layout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Sheet1!$G$40</c:f>
              <c:strCache>
                <c:ptCount val="1"/>
                <c:pt idx="0">
                  <c:v>Conflicts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Sheet1!$A$41:$A$56</c:f>
              <c:strCache>
                <c:ptCount val="1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</c:strCache>
            </c:strRef>
          </c:cat>
          <c:val>
            <c:numRef>
              <c:f>Sheet1!$G$41:$G$56</c:f>
              <c:numCache>
                <c:formatCode>General</c:formatCode>
                <c:ptCount val="16"/>
                <c:pt idx="0">
                  <c:v>137.769166666666</c:v>
                </c:pt>
                <c:pt idx="1">
                  <c:v>78.3186666666665</c:v>
                </c:pt>
                <c:pt idx="2">
                  <c:v>37.5796666666666</c:v>
                </c:pt>
                <c:pt idx="3">
                  <c:v>15.1990000000002</c:v>
                </c:pt>
                <c:pt idx="4">
                  <c:v>5.52166666666674</c:v>
                </c:pt>
                <c:pt idx="5">
                  <c:v>1.7693333333333</c:v>
                </c:pt>
                <c:pt idx="6">
                  <c:v>0.619166666666663</c:v>
                </c:pt>
                <c:pt idx="7">
                  <c:v>0.215666666666667</c:v>
                </c:pt>
                <c:pt idx="8">
                  <c:v>0.0678333333333333</c:v>
                </c:pt>
                <c:pt idx="9">
                  <c:v>0.0299999999999999</c:v>
                </c:pt>
                <c:pt idx="10">
                  <c:v>0.00799999999999999</c:v>
                </c:pt>
                <c:pt idx="11">
                  <c:v>0.000666666666666666</c:v>
                </c:pt>
                <c:pt idx="12">
                  <c:v>0.000166666666666666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055007"/>
        <c:axId val="86420709"/>
      </c:lineChart>
      <c:catAx>
        <c:axId val="9105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420709"/>
        <c:crosses val="autoZero"/>
        <c:auto val="1"/>
        <c:lblAlgn val="ctr"/>
        <c:lblOffset val="100"/>
      </c:catAx>
      <c:valAx>
        <c:axId val="864207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0550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Conflicts </a:t>
            </a:r>
          </a:p>
        </c:rich>
      </c:tx>
      <c:layout>
        <c:manualLayout>
          <c:xMode val="edge"/>
          <c:yMode val="edge"/>
          <c:x val="0.398775237979749"/>
          <c:y val="0.0555712006007697"/>
        </c:manualLayout>
      </c:layout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Sheet1!$G$59</c:f>
              <c:strCache>
                <c:ptCount val="1"/>
                <c:pt idx="0">
                  <c:v>Conflicts 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Sheet1!$A$60:$A$67</c:f>
              <c:strCach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strCache>
            </c:strRef>
          </c:cat>
          <c:val>
            <c:numRef>
              <c:f>Sheet1!$G$60:$G$67</c:f>
              <c:numCache>
                <c:formatCode>General</c:formatCode>
                <c:ptCount val="8"/>
                <c:pt idx="0">
                  <c:v>205121.0425</c:v>
                </c:pt>
                <c:pt idx="1">
                  <c:v>22273.3935</c:v>
                </c:pt>
                <c:pt idx="2">
                  <c:v>101.231</c:v>
                </c:pt>
                <c:pt idx="3">
                  <c:v>1.97299999999999</c:v>
                </c:pt>
                <c:pt idx="4">
                  <c:v>0.179</c:v>
                </c:pt>
                <c:pt idx="5">
                  <c:v>0.019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397286"/>
        <c:axId val="60044997"/>
      </c:lineChart>
      <c:catAx>
        <c:axId val="163972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044997"/>
        <c:crosses val="autoZero"/>
        <c:auto val="1"/>
        <c:lblAlgn val="ctr"/>
        <c:lblOffset val="100"/>
      </c:catAx>
      <c:valAx>
        <c:axId val="600449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3972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Sheet1!$G$74</c:f>
              <c:strCache>
                <c:ptCount val="1"/>
                <c:pt idx="0">
                  <c:v>2by2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Sheet1!$F$75:$F$84</c:f>
              <c:strCache>
                <c:ptCount val="10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</c:strCache>
            </c:strRef>
          </c:cat>
          <c:val>
            <c:numRef>
              <c:f>Sheet1!$G$75:$G$84</c:f>
              <c:numCache>
                <c:formatCode>General</c:formatCode>
                <c:ptCount val="10"/>
                <c:pt idx="0">
                  <c:v>0.46506024096385</c:v>
                </c:pt>
                <c:pt idx="1">
                  <c:v>0.371084337349401</c:v>
                </c:pt>
                <c:pt idx="2">
                  <c:v>0.043373493975904</c:v>
                </c:pt>
                <c:pt idx="3">
                  <c:v>0.0771084337349406</c:v>
                </c:pt>
                <c:pt idx="4">
                  <c:v>0.00722891566265067</c:v>
                </c:pt>
                <c:pt idx="5">
                  <c:v>0.0337349397590364</c:v>
                </c:pt>
                <c:pt idx="6">
                  <c:v>0.00240963855421689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Sheet1!$H$74</c:f>
              <c:strCache>
                <c:ptCount val="1"/>
                <c:pt idx="0">
                  <c:v>3by3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Sheet1!$F$75:$F$84</c:f>
              <c:strCache>
                <c:ptCount val="10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</c:strCache>
            </c:strRef>
          </c:cat>
          <c:val>
            <c:numRef>
              <c:f>Sheet1!$H$75:$H$84</c:f>
              <c:numCache>
                <c:formatCode>General</c:formatCode>
                <c:ptCount val="10"/>
                <c:pt idx="0">
                  <c:v>0.365580117397278</c:v>
                </c:pt>
                <c:pt idx="1">
                  <c:v>0.28337704508555</c:v>
                </c:pt>
                <c:pt idx="2">
                  <c:v>0.175621331335081</c:v>
                </c:pt>
                <c:pt idx="3">
                  <c:v>0.0863244660921694</c:v>
                </c:pt>
                <c:pt idx="4">
                  <c:v>0.0459597851879606</c:v>
                </c:pt>
                <c:pt idx="5">
                  <c:v>0.0282752591482452</c:v>
                </c:pt>
                <c:pt idx="6">
                  <c:v>0.00864243786686648</c:v>
                </c:pt>
                <c:pt idx="7">
                  <c:v>0.00382165605095541</c:v>
                </c:pt>
                <c:pt idx="8">
                  <c:v>0.00154864493568128</c:v>
                </c:pt>
                <c:pt idx="9">
                  <c:v>0.000749344323716747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Sheet1!$I$74</c:f>
              <c:strCache>
                <c:ptCount val="1"/>
                <c:pt idx="0">
                  <c:v>4by4 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Sheet1!$F$75:$F$84</c:f>
              <c:strCache>
                <c:ptCount val="10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</c:strCache>
            </c:strRef>
          </c:cat>
          <c:val>
            <c:numRef>
              <c:f>Sheet1!$I$75:$I$84</c:f>
              <c:numCache>
                <c:formatCode>General</c:formatCode>
                <c:ptCount val="10"/>
                <c:pt idx="0">
                  <c:v>0.431522534674545</c:v>
                </c:pt>
                <c:pt idx="1">
                  <c:v>0.295704771870823</c:v>
                </c:pt>
                <c:pt idx="2">
                  <c:v>0.162450475735377</c:v>
                </c:pt>
                <c:pt idx="3">
                  <c:v>0.0702430998711626</c:v>
                </c:pt>
                <c:pt idx="4">
                  <c:v>0.0272363796930866</c:v>
                </c:pt>
                <c:pt idx="5">
                  <c:v>0.00834850565257085</c:v>
                </c:pt>
                <c:pt idx="6">
                  <c:v>0.00292881208301324</c:v>
                </c:pt>
                <c:pt idx="7">
                  <c:v>0.00107305093665129</c:v>
                </c:pt>
                <c:pt idx="8">
                  <c:v>0.000274613937564648</c:v>
                </c:pt>
                <c:pt idx="9">
                  <c:v>0.000159687399817327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"5by5"</c:f>
              <c:strCache>
                <c:ptCount val="1"/>
                <c:pt idx="0">
                  <c:v>5by5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Sheet1!$F$75:$F$84</c:f>
              <c:strCache>
                <c:ptCount val="10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</c:strCache>
            </c:strRef>
          </c:cat>
          <c:val>
            <c:numRef>
              <c:f>Sheet1!$F$95:$F$104</c:f>
              <c:numCache>
                <c:formatCode>General</c:formatCode>
                <c:ptCount val="10"/>
                <c:pt idx="0">
                  <c:v>0.488608803646264</c:v>
                </c:pt>
                <c:pt idx="1">
                  <c:v>0.404224504909351</c:v>
                </c:pt>
                <c:pt idx="2">
                  <c:v>0.0987756838347261</c:v>
                </c:pt>
                <c:pt idx="3">
                  <c:v>0.00791118411601149</c:v>
                </c:pt>
                <c:pt idx="4">
                  <c:v>0.000235235848368807</c:v>
                </c:pt>
                <c:pt idx="5">
                  <c:v>0.000235235848368807</c:v>
                </c:pt>
                <c:pt idx="6">
                  <c:v>4.25167857476113E-006</c:v>
                </c:pt>
                <c:pt idx="7">
                  <c:v>4.25167857476113E-006</c:v>
                </c:pt>
                <c:pt idx="8">
                  <c:v>3.79190954270782E-007</c:v>
                </c:pt>
                <c:pt idx="9">
                  <c:v>3.79190954270782E-007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08590"/>
        <c:axId val="41755954"/>
      </c:lineChart>
      <c:catAx>
        <c:axId val="77085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% of Known Numbers 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755954"/>
        <c:crosses val="autoZero"/>
        <c:auto val="1"/>
        <c:lblAlgn val="ctr"/>
        <c:lblOffset val="100"/>
      </c:catAx>
      <c:valAx>
        <c:axId val="417559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Rate of Change of Conflicts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0859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-5.8621228700928E-005"/>
          <c:y val="-5.98874116660708E-005"/>
          <c:w val="0.991441300609661"/>
          <c:h val="0.8199784405318"/>
        </c:manualLayout>
      </c:layout>
      <c:lineChart>
        <c:grouping val="standard"/>
        <c:ser>
          <c:idx val="0"/>
          <c:order val="0"/>
          <c:tx>
            <c:strRef>
              <c:f>Sheet1!$G$111</c:f>
              <c:strCache>
                <c:ptCount val="1"/>
                <c:pt idx="0">
                  <c:v>2by2</c:v>
                </c:pt>
              </c:strCache>
            </c:strRef>
          </c:tx>
          <c:spPr>
            <a:solidFill>
              <a:srgbClr val="3399ff"/>
            </a:solidFill>
            <a:ln w="28800">
              <a:solidFill>
                <a:srgbClr val="3399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Sheet1!$F$75:$F$89</c:f>
              <c:strCache>
                <c:ptCount val="15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  <c:pt idx="10">
                  <c:v>0.7-0.75</c:v>
                </c:pt>
                <c:pt idx="11">
                  <c:v>0.75-0.8</c:v>
                </c:pt>
                <c:pt idx="12">
                  <c:v>0.8-0.85</c:v>
                </c:pt>
                <c:pt idx="13">
                  <c:v>0.85-0.9</c:v>
                </c:pt>
                <c:pt idx="14">
                  <c:v>0.9-0.95</c:v>
                </c:pt>
              </c:strCache>
            </c:strRef>
          </c:cat>
          <c:val>
            <c:numRef>
              <c:f>Sheet1!$G$112:$G$126</c:f>
              <c:numCache>
                <c:formatCode>General</c:formatCode>
                <c:ptCount val="15"/>
                <c:pt idx="0">
                  <c:v>0.46506024096385</c:v>
                </c:pt>
                <c:pt idx="1">
                  <c:v>0.836144578313251</c:v>
                </c:pt>
                <c:pt idx="2">
                  <c:v>0.879518072289156</c:v>
                </c:pt>
                <c:pt idx="3">
                  <c:v>0.956626506024096</c:v>
                </c:pt>
                <c:pt idx="4">
                  <c:v>0.963855421686747</c:v>
                </c:pt>
                <c:pt idx="5">
                  <c:v>0.997590361445783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Sheet1!$H$111</c:f>
              <c:strCache>
                <c:ptCount val="1"/>
                <c:pt idx="0">
                  <c:v>3by3 </c:v>
                </c:pt>
              </c:strCache>
            </c:strRef>
          </c:tx>
          <c:spPr>
            <a:solidFill>
              <a:srgbClr val="ff9900"/>
            </a:solidFill>
            <a:ln w="288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Sheet1!$F$75:$F$89</c:f>
              <c:strCache>
                <c:ptCount val="15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  <c:pt idx="10">
                  <c:v>0.7-0.75</c:v>
                </c:pt>
                <c:pt idx="11">
                  <c:v>0.75-0.8</c:v>
                </c:pt>
                <c:pt idx="12">
                  <c:v>0.8-0.85</c:v>
                </c:pt>
                <c:pt idx="13">
                  <c:v>0.85-0.9</c:v>
                </c:pt>
                <c:pt idx="14">
                  <c:v>0.9-0.95</c:v>
                </c:pt>
              </c:strCache>
            </c:strRef>
          </c:cat>
          <c:val>
            <c:numRef>
              <c:f>Sheet1!$H$112:$H$126</c:f>
              <c:numCache>
                <c:formatCode>General</c:formatCode>
                <c:ptCount val="15"/>
                <c:pt idx="0">
                  <c:v>0.365580117397278</c:v>
                </c:pt>
                <c:pt idx="1">
                  <c:v>0.648957162482828</c:v>
                </c:pt>
                <c:pt idx="2">
                  <c:v>0.824578493817909</c:v>
                </c:pt>
                <c:pt idx="3">
                  <c:v>0.910902959910079</c:v>
                </c:pt>
                <c:pt idx="4">
                  <c:v>0.956862745098039</c:v>
                </c:pt>
                <c:pt idx="5">
                  <c:v>0.985138004246285</c:v>
                </c:pt>
                <c:pt idx="6">
                  <c:v>0.993780442113151</c:v>
                </c:pt>
                <c:pt idx="7">
                  <c:v>0.997602098164106</c:v>
                </c:pt>
                <c:pt idx="8">
                  <c:v>0.999150743099788</c:v>
                </c:pt>
                <c:pt idx="9">
                  <c:v>0.999900087423505</c:v>
                </c:pt>
                <c:pt idx="10">
                  <c:v>0.999950043711752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Sheet1!$I$111</c:f>
              <c:strCache>
                <c:ptCount val="1"/>
                <c:pt idx="0">
                  <c:v>4by4 </c:v>
                </c:pt>
              </c:strCache>
            </c:strRef>
          </c:tx>
          <c:spPr>
            <a:solidFill>
              <a:srgbClr val="b2b2b2"/>
            </a:solidFill>
            <a:ln w="28800">
              <a:solidFill>
                <a:srgbClr val="b2b2b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Sheet1!$F$75:$F$89</c:f>
              <c:strCache>
                <c:ptCount val="15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  <c:pt idx="10">
                  <c:v>0.7-0.75</c:v>
                </c:pt>
                <c:pt idx="11">
                  <c:v>0.75-0.8</c:v>
                </c:pt>
                <c:pt idx="12">
                  <c:v>0.8-0.85</c:v>
                </c:pt>
                <c:pt idx="13">
                  <c:v>0.85-0.9</c:v>
                </c:pt>
                <c:pt idx="14">
                  <c:v>0.9-0.95</c:v>
                </c:pt>
              </c:strCache>
            </c:strRef>
          </c:cat>
          <c:val>
            <c:numRef>
              <c:f>Sheet1!$I$112:$I$126</c:f>
              <c:numCache>
                <c:formatCode>General</c:formatCode>
                <c:ptCount val="15"/>
                <c:pt idx="0">
                  <c:v>0.431522534674545</c:v>
                </c:pt>
                <c:pt idx="1">
                  <c:v>0.727227306545368</c:v>
                </c:pt>
                <c:pt idx="2">
                  <c:v>0.889677782280745</c:v>
                </c:pt>
                <c:pt idx="3">
                  <c:v>0.959920882151908</c:v>
                </c:pt>
                <c:pt idx="4">
                  <c:v>0.987157261844994</c:v>
                </c:pt>
                <c:pt idx="5">
                  <c:v>0.995505767497565</c:v>
                </c:pt>
                <c:pt idx="6">
                  <c:v>0.998434579580579</c:v>
                </c:pt>
                <c:pt idx="7">
                  <c:v>0.99950763051723</c:v>
                </c:pt>
                <c:pt idx="8">
                  <c:v>0.999782244454794</c:v>
                </c:pt>
                <c:pt idx="9">
                  <c:v>0.999941931854612</c:v>
                </c:pt>
                <c:pt idx="10">
                  <c:v>0.999995160987884</c:v>
                </c:pt>
                <c:pt idx="11">
                  <c:v>0.999998790246971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Sheet1!$J$111</c:f>
              <c:strCache>
                <c:ptCount val="1"/>
                <c:pt idx="0">
                  <c:v>5by5</c:v>
                </c:pt>
              </c:strCache>
            </c:strRef>
          </c:tx>
          <c:spPr>
            <a:solidFill>
              <a:srgbClr val="ffff66"/>
            </a:solidFill>
            <a:ln w="28800">
              <a:solidFill>
                <a:srgbClr val="ffff6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Sheet1!$F$75:$F$89</c:f>
              <c:strCache>
                <c:ptCount val="15"/>
                <c:pt idx="0">
                  <c:v>0.2-0.25</c:v>
                </c:pt>
                <c:pt idx="1">
                  <c:v>0.25-0.3</c:v>
                </c:pt>
                <c:pt idx="2">
                  <c:v>0.3-0.35</c:v>
                </c:pt>
                <c:pt idx="3">
                  <c:v>0.35-0.4</c:v>
                </c:pt>
                <c:pt idx="4">
                  <c:v>0.4-0.45</c:v>
                </c:pt>
                <c:pt idx="5">
                  <c:v>0.45-0.5</c:v>
                </c:pt>
                <c:pt idx="6">
                  <c:v>0.5-0.55</c:v>
                </c:pt>
                <c:pt idx="7">
                  <c:v>0.55-0.6</c:v>
                </c:pt>
                <c:pt idx="8">
                  <c:v>0.6-0.65</c:v>
                </c:pt>
                <c:pt idx="9">
                  <c:v>0.65-0.7</c:v>
                </c:pt>
                <c:pt idx="10">
                  <c:v>0.7-0.75</c:v>
                </c:pt>
                <c:pt idx="11">
                  <c:v>0.75-0.8</c:v>
                </c:pt>
                <c:pt idx="12">
                  <c:v>0.8-0.85</c:v>
                </c:pt>
                <c:pt idx="13">
                  <c:v>0.85-0.9</c:v>
                </c:pt>
                <c:pt idx="14">
                  <c:v>0.9-0.95</c:v>
                </c:pt>
              </c:strCache>
            </c:strRef>
          </c:cat>
          <c:val>
            <c:numRef>
              <c:f>Sheet1!$J$112:$J$126</c:f>
              <c:numCache>
                <c:formatCode>General</c:formatCode>
                <c:ptCount val="15"/>
                <c:pt idx="0">
                  <c:v>0.488608803646264</c:v>
                </c:pt>
                <c:pt idx="1">
                  <c:v>0.892833308555615</c:v>
                </c:pt>
                <c:pt idx="2">
                  <c:v>0.991608992390341</c:v>
                </c:pt>
                <c:pt idx="3">
                  <c:v>0.999520176506353</c:v>
                </c:pt>
                <c:pt idx="4">
                  <c:v>0.999755412354721</c:v>
                </c:pt>
                <c:pt idx="5">
                  <c:v>0.99999064820309</c:v>
                </c:pt>
                <c:pt idx="6">
                  <c:v>0.999994899881665</c:v>
                </c:pt>
                <c:pt idx="7">
                  <c:v>0.99999915156024</c:v>
                </c:pt>
                <c:pt idx="8">
                  <c:v>0.999999530751194</c:v>
                </c:pt>
                <c:pt idx="9">
                  <c:v>0.999999909942148</c:v>
                </c:pt>
                <c:pt idx="10">
                  <c:v>0.999999954971074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406062"/>
        <c:axId val="33798466"/>
      </c:lineChart>
      <c:catAx>
        <c:axId val="854060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% of Known Numbers Interval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798466"/>
        <c:crosses val="autoZero"/>
        <c:auto val="1"/>
        <c:lblAlgn val="ctr"/>
        <c:lblOffset val="100"/>
      </c:catAx>
      <c:valAx>
        <c:axId val="33798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060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191850736278447"/>
          <c:y val="0.923911089808879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787320</xdr:colOff>
      <xdr:row>1</xdr:row>
      <xdr:rowOff>69840</xdr:rowOff>
    </xdr:from>
    <xdr:to>
      <xdr:col>18</xdr:col>
      <xdr:colOff>101160</xdr:colOff>
      <xdr:row>23</xdr:row>
      <xdr:rowOff>50400</xdr:rowOff>
    </xdr:to>
    <xdr:graphicFrame>
      <xdr:nvGraphicFramePr>
        <xdr:cNvPr id="0" name="Chart 1"/>
        <xdr:cNvGraphicFramePr/>
      </xdr:nvGraphicFramePr>
      <xdr:xfrm>
        <a:off x="12921840" y="272880"/>
        <a:ext cx="6581520" cy="445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57240</xdr:colOff>
      <xdr:row>24</xdr:row>
      <xdr:rowOff>133200</xdr:rowOff>
    </xdr:from>
    <xdr:to>
      <xdr:col>18</xdr:col>
      <xdr:colOff>114120</xdr:colOff>
      <xdr:row>47</xdr:row>
      <xdr:rowOff>177120</xdr:rowOff>
    </xdr:to>
    <xdr:graphicFrame>
      <xdr:nvGraphicFramePr>
        <xdr:cNvPr id="1" name="Chart 3"/>
        <xdr:cNvGraphicFramePr/>
      </xdr:nvGraphicFramePr>
      <xdr:xfrm>
        <a:off x="13230000" y="5009760"/>
        <a:ext cx="6286320" cy="471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412920</xdr:colOff>
      <xdr:row>1</xdr:row>
      <xdr:rowOff>6480</xdr:rowOff>
    </xdr:from>
    <xdr:to>
      <xdr:col>23</xdr:col>
      <xdr:colOff>774360</xdr:colOff>
      <xdr:row>17</xdr:row>
      <xdr:rowOff>139320</xdr:rowOff>
    </xdr:to>
    <xdr:graphicFrame>
      <xdr:nvGraphicFramePr>
        <xdr:cNvPr id="2" name="Chart 4"/>
        <xdr:cNvGraphicFramePr/>
      </xdr:nvGraphicFramePr>
      <xdr:xfrm>
        <a:off x="19815120" y="209520"/>
        <a:ext cx="5552640" cy="338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336600</xdr:colOff>
      <xdr:row>19</xdr:row>
      <xdr:rowOff>6480</xdr:rowOff>
    </xdr:from>
    <xdr:to>
      <xdr:col>23</xdr:col>
      <xdr:colOff>1037880</xdr:colOff>
      <xdr:row>35</xdr:row>
      <xdr:rowOff>75960</xdr:rowOff>
    </xdr:to>
    <xdr:graphicFrame>
      <xdr:nvGraphicFramePr>
        <xdr:cNvPr id="3" name="Chart 5"/>
        <xdr:cNvGraphicFramePr/>
      </xdr:nvGraphicFramePr>
      <xdr:xfrm>
        <a:off x="19738800" y="3867120"/>
        <a:ext cx="5892480" cy="332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324000</xdr:colOff>
      <xdr:row>35</xdr:row>
      <xdr:rowOff>158760</xdr:rowOff>
    </xdr:from>
    <xdr:to>
      <xdr:col>23</xdr:col>
      <xdr:colOff>768240</xdr:colOff>
      <xdr:row>49</xdr:row>
      <xdr:rowOff>56880</xdr:rowOff>
    </xdr:to>
    <xdr:graphicFrame>
      <xdr:nvGraphicFramePr>
        <xdr:cNvPr id="4" name="Chart 6"/>
        <xdr:cNvGraphicFramePr/>
      </xdr:nvGraphicFramePr>
      <xdr:xfrm>
        <a:off x="19726200" y="7270560"/>
        <a:ext cx="5635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317520</xdr:colOff>
      <xdr:row>50</xdr:row>
      <xdr:rowOff>190440</xdr:rowOff>
    </xdr:from>
    <xdr:to>
      <xdr:col>24</xdr:col>
      <xdr:colOff>25200</xdr:colOff>
      <xdr:row>69</xdr:row>
      <xdr:rowOff>164520</xdr:rowOff>
    </xdr:to>
    <xdr:graphicFrame>
      <xdr:nvGraphicFramePr>
        <xdr:cNvPr id="5" name="Chart 2"/>
        <xdr:cNvGraphicFramePr/>
      </xdr:nvGraphicFramePr>
      <xdr:xfrm>
        <a:off x="19719720" y="10350360"/>
        <a:ext cx="5937120" cy="383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12</xdr:col>
      <xdr:colOff>787320</xdr:colOff>
      <xdr:row>73</xdr:row>
      <xdr:rowOff>114480</xdr:rowOff>
    </xdr:from>
    <xdr:to>
      <xdr:col>23</xdr:col>
      <xdr:colOff>672840</xdr:colOff>
      <xdr:row>102</xdr:row>
      <xdr:rowOff>152280</xdr:rowOff>
    </xdr:to>
    <xdr:graphicFrame>
      <xdr:nvGraphicFramePr>
        <xdr:cNvPr id="6" name="Chart 7"/>
        <xdr:cNvGraphicFramePr/>
      </xdr:nvGraphicFramePr>
      <xdr:xfrm>
        <a:off x="13960080" y="14947920"/>
        <a:ext cx="11306160" cy="556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507600</xdr:colOff>
      <xdr:row>106</xdr:row>
      <xdr:rowOff>42120</xdr:rowOff>
    </xdr:from>
    <xdr:to>
      <xdr:col>26</xdr:col>
      <xdr:colOff>597960</xdr:colOff>
      <xdr:row>137</xdr:row>
      <xdr:rowOff>79920</xdr:rowOff>
    </xdr:to>
    <xdr:graphicFrame>
      <xdr:nvGraphicFramePr>
        <xdr:cNvPr id="7" name=""/>
        <xdr:cNvGraphicFramePr/>
      </xdr:nvGraphicFramePr>
      <xdr:xfrm>
        <a:off x="17833320" y="21161880"/>
        <a:ext cx="10472760" cy="609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025" min="1" style="0" width="10.68148148148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7"/>
  <sheetViews>
    <sheetView windowProtection="false" showFormulas="false" showGridLines="true" showRowColHeaders="true" showZeros="true" rightToLeft="false" tabSelected="true" showOutlineSymbols="true" defaultGridColor="true" view="normal" topLeftCell="M100" colorId="64" zoomScale="100" zoomScaleNormal="100" zoomScalePageLayoutView="100" workbookViewId="0">
      <selection pane="topLeft" activeCell="P109" activeCellId="0" sqref="P109"/>
    </sheetView>
  </sheetViews>
  <sheetFormatPr defaultRowHeight="16"/>
  <cols>
    <col collapsed="false" hidden="false" max="1" min="1" style="0" width="16.6592592592593"/>
    <col collapsed="false" hidden="false" max="5" min="2" style="0" width="10.6814814814815"/>
    <col collapsed="false" hidden="false" max="6" min="6" style="0" width="12.0518518518519"/>
    <col collapsed="false" hidden="false" max="1025" min="7" style="0" width="10.6814814814815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6" hidden="false" customHeight="false" outlineLevel="0" collapsed="false">
      <c r="A3" s="0" t="n">
        <v>0.2</v>
      </c>
      <c r="B3" s="1" t="n">
        <v>0</v>
      </c>
      <c r="C3" s="1" t="n">
        <v>0.472625</v>
      </c>
      <c r="D3" s="1" t="n">
        <v>4.57824999999999</v>
      </c>
      <c r="E3" s="1" t="n">
        <v>93.3201249999994</v>
      </c>
      <c r="F3" s="1" t="n">
        <v>11.3945</v>
      </c>
      <c r="G3" s="1" t="n">
        <v>0.103749999999999</v>
      </c>
      <c r="H3" s="1" t="n">
        <v>0</v>
      </c>
      <c r="I3" s="1" t="n">
        <v>425.5</v>
      </c>
      <c r="J3" s="1" t="n">
        <v>0</v>
      </c>
      <c r="K3" s="1" t="n">
        <v>0</v>
      </c>
    </row>
    <row r="4" customFormat="false" ht="16" hidden="false" customHeight="false" outlineLevel="0" collapsed="false">
      <c r="A4" s="0" t="n">
        <f aca="false">A3+0.05</f>
        <v>0.25</v>
      </c>
      <c r="B4" s="1" t="n">
        <v>0</v>
      </c>
      <c r="C4" s="1" t="n">
        <v>0.348999999999999</v>
      </c>
      <c r="D4" s="1" t="n">
        <v>3.23375</v>
      </c>
      <c r="E4" s="1" t="n">
        <v>95.1975499999996</v>
      </c>
      <c r="F4" s="1" t="n">
        <v>12.3667499999999</v>
      </c>
      <c r="G4" s="1" t="n">
        <v>0.0555</v>
      </c>
      <c r="H4" s="1" t="n">
        <v>0</v>
      </c>
      <c r="I4" s="1" t="n">
        <v>325.75</v>
      </c>
      <c r="J4" s="1" t="n">
        <v>0</v>
      </c>
      <c r="K4" s="1" t="n">
        <v>0</v>
      </c>
    </row>
    <row r="5" customFormat="false" ht="16" hidden="false" customHeight="false" outlineLevel="0" collapsed="false">
      <c r="A5" s="0" t="n">
        <f aca="false">A4+0.05</f>
        <v>0.3</v>
      </c>
      <c r="B5" s="1" t="n">
        <v>0</v>
      </c>
      <c r="C5" s="1" t="n">
        <v>0.278125</v>
      </c>
      <c r="D5" s="1" t="n">
        <v>2.47575</v>
      </c>
      <c r="E5" s="1" t="n">
        <v>96.2256999999997</v>
      </c>
      <c r="F5" s="1" t="n">
        <v>12.98975</v>
      </c>
      <c r="G5" s="1" t="n">
        <v>0.017</v>
      </c>
      <c r="H5" s="1" t="n">
        <v>0</v>
      </c>
      <c r="I5" s="1" t="n">
        <v>264</v>
      </c>
      <c r="J5" s="1" t="n">
        <v>0</v>
      </c>
      <c r="K5" s="1" t="n">
        <v>0</v>
      </c>
    </row>
    <row r="6" customFormat="false" ht="16" hidden="false" customHeight="false" outlineLevel="0" collapsed="false">
      <c r="A6" s="0" t="n">
        <f aca="false">A5+0.05</f>
        <v>0.35</v>
      </c>
      <c r="B6" s="1" t="n">
        <v>0</v>
      </c>
      <c r="C6" s="1" t="n">
        <v>0.209499999999999</v>
      </c>
      <c r="D6" s="1" t="n">
        <v>1.78899999999999</v>
      </c>
      <c r="E6" s="1" t="n">
        <v>97.2564999999999</v>
      </c>
      <c r="F6" s="1" t="n">
        <v>13.6449999999999</v>
      </c>
      <c r="G6" s="1" t="n">
        <v>0.0125</v>
      </c>
      <c r="H6" s="1" t="n">
        <v>0</v>
      </c>
      <c r="I6" s="1" t="n">
        <v>202.5</v>
      </c>
      <c r="J6" s="1" t="n">
        <v>0</v>
      </c>
      <c r="K6" s="1" t="n">
        <v>0</v>
      </c>
    </row>
    <row r="7" customFormat="false" ht="16" hidden="false" customHeight="false" outlineLevel="0" collapsed="false">
      <c r="A7" s="0" t="n">
        <f aca="false">A6+0.05</f>
        <v>0.4</v>
      </c>
      <c r="B7" s="1" t="n">
        <v>0</v>
      </c>
      <c r="C7" s="1" t="n">
        <v>0.20175</v>
      </c>
      <c r="D7" s="1" t="n">
        <v>1.703</v>
      </c>
      <c r="E7" s="1" t="n">
        <v>97.3673249999999</v>
      </c>
      <c r="F7" s="1" t="n">
        <v>13.7025</v>
      </c>
      <c r="G7" s="1" t="n">
        <v>0.00449999999999999</v>
      </c>
      <c r="H7" s="1" t="n">
        <v>0</v>
      </c>
      <c r="I7" s="1" t="n">
        <v>196.25</v>
      </c>
      <c r="J7" s="1" t="n">
        <v>0</v>
      </c>
      <c r="K7" s="1" t="n">
        <v>0</v>
      </c>
    </row>
    <row r="8" customFormat="false" ht="16" hidden="false" customHeight="false" outlineLevel="0" collapsed="false">
      <c r="A8" s="0" t="n">
        <f aca="false">A7+0.05</f>
        <v>0.45</v>
      </c>
      <c r="B8" s="1" t="n">
        <v>0</v>
      </c>
      <c r="C8" s="1" t="n">
        <v>0.1405</v>
      </c>
      <c r="D8" s="1" t="n">
        <v>1.16749999999999</v>
      </c>
      <c r="E8" s="1" t="n">
        <v>98.1951749999999</v>
      </c>
      <c r="F8" s="1" t="n">
        <v>14.3644999999999</v>
      </c>
      <c r="G8" s="1" t="n">
        <v>0.00374999999999999</v>
      </c>
      <c r="H8" s="1" t="n">
        <v>0</v>
      </c>
      <c r="I8" s="1" t="n">
        <v>138.5</v>
      </c>
      <c r="J8" s="1" t="n">
        <v>0</v>
      </c>
      <c r="K8" s="1" t="n">
        <v>0</v>
      </c>
    </row>
    <row r="9" customFormat="false" ht="16" hidden="false" customHeight="false" outlineLevel="0" collapsed="false">
      <c r="A9" s="0" t="n">
        <f aca="false">A8+0.05</f>
        <v>0.5</v>
      </c>
      <c r="B9" s="1" t="n">
        <v>0</v>
      </c>
      <c r="C9" s="1" t="n">
        <v>0.0901249999999999</v>
      </c>
      <c r="D9" s="1" t="n">
        <v>0.73575</v>
      </c>
      <c r="E9" s="1" t="n">
        <v>98.8520249999999</v>
      </c>
      <c r="F9" s="1" t="n">
        <v>14.9347499999999</v>
      </c>
      <c r="G9" s="1" t="n">
        <v>0.00025</v>
      </c>
      <c r="H9" s="1" t="n">
        <v>0</v>
      </c>
      <c r="I9" s="1" t="n">
        <v>89.5</v>
      </c>
      <c r="J9" s="1" t="n">
        <v>0</v>
      </c>
      <c r="K9" s="1" t="n">
        <v>0</v>
      </c>
    </row>
    <row r="10" customFormat="false" ht="16" hidden="false" customHeight="false" outlineLevel="0" collapsed="false">
      <c r="A10" s="0" t="n">
        <f aca="false">A9+0.05</f>
        <v>0.55</v>
      </c>
      <c r="B10" s="1" t="n">
        <v>0</v>
      </c>
      <c r="C10" s="1" t="n">
        <v>0.046875</v>
      </c>
      <c r="D10" s="1" t="n">
        <v>0.3775</v>
      </c>
      <c r="E10" s="1" t="n">
        <v>99.4101749999999</v>
      </c>
      <c r="F10" s="1" t="n">
        <v>15.4405</v>
      </c>
      <c r="G10" s="1" t="n">
        <v>0</v>
      </c>
      <c r="H10" s="1" t="n">
        <v>0</v>
      </c>
      <c r="I10" s="1" t="n">
        <v>46.75</v>
      </c>
      <c r="J10" s="1" t="n">
        <v>0</v>
      </c>
      <c r="K10" s="1" t="n">
        <v>0</v>
      </c>
    </row>
    <row r="11" customFormat="false" ht="16" hidden="false" customHeight="false" outlineLevel="0" collapsed="false">
      <c r="A11" s="0" t="n">
        <f aca="false">A10+0.05</f>
        <v>0.6</v>
      </c>
      <c r="B11" s="1" t="n">
        <v>0</v>
      </c>
      <c r="C11" s="1" t="n">
        <v>0.0194999999999999</v>
      </c>
      <c r="D11" s="1" t="n">
        <v>0.155999999999999</v>
      </c>
      <c r="E11" s="1" t="n">
        <v>99.7562499999999</v>
      </c>
      <c r="F11" s="1" t="n">
        <v>15.766</v>
      </c>
      <c r="G11" s="1" t="n">
        <v>0</v>
      </c>
      <c r="H11" s="1" t="n">
        <v>0</v>
      </c>
      <c r="I11" s="1" t="n">
        <v>19.5</v>
      </c>
      <c r="J11" s="1" t="n">
        <v>0</v>
      </c>
      <c r="K11" s="1" t="n">
        <v>0</v>
      </c>
    </row>
    <row r="12" customFormat="false" ht="16" hidden="false" customHeight="false" outlineLevel="0" collapsed="false">
      <c r="A12" s="0" t="n">
        <f aca="false">A11+0.05</f>
        <v>0.65</v>
      </c>
      <c r="B12" s="1" t="n">
        <v>0</v>
      </c>
      <c r="C12" s="1" t="n">
        <v>0.02425</v>
      </c>
      <c r="D12" s="1" t="n">
        <v>0.194</v>
      </c>
      <c r="E12" s="1" t="n">
        <v>99.696875</v>
      </c>
      <c r="F12" s="1" t="n">
        <v>15.7089999999999</v>
      </c>
      <c r="G12" s="1" t="n">
        <v>0</v>
      </c>
      <c r="H12" s="1" t="n">
        <v>0</v>
      </c>
      <c r="I12" s="1" t="n">
        <v>24.25</v>
      </c>
      <c r="J12" s="1" t="n">
        <v>0</v>
      </c>
      <c r="K12" s="1" t="n">
        <v>0</v>
      </c>
    </row>
    <row r="13" customFormat="false" ht="16" hidden="false" customHeight="false" outlineLevel="0" collapsed="false">
      <c r="A13" s="0" t="n">
        <f aca="false">A12+0.05</f>
        <v>0.7</v>
      </c>
      <c r="B13" s="1" t="n">
        <v>0</v>
      </c>
      <c r="C13" s="1" t="n">
        <v>0.00974999999999999</v>
      </c>
      <c r="D13" s="1" t="n">
        <v>0.0779999999999999</v>
      </c>
      <c r="E13" s="1" t="n">
        <v>99.8781249999999</v>
      </c>
      <c r="F13" s="1" t="n">
        <v>15.8829999999999</v>
      </c>
      <c r="G13" s="1" t="n">
        <v>0</v>
      </c>
      <c r="H13" s="1" t="n">
        <v>0</v>
      </c>
      <c r="I13" s="1" t="n">
        <v>9.75</v>
      </c>
      <c r="J13" s="1" t="n">
        <v>0</v>
      </c>
      <c r="K13" s="1" t="n">
        <v>0</v>
      </c>
    </row>
    <row r="14" customFormat="false" ht="16" hidden="false" customHeight="false" outlineLevel="0" collapsed="false">
      <c r="A14" s="0" t="n">
        <f aca="false">A13+0.05</f>
        <v>0.75</v>
      </c>
      <c r="B14" s="1" t="n">
        <v>0</v>
      </c>
      <c r="C14" s="1" t="n">
        <v>0.0025</v>
      </c>
      <c r="D14" s="1" t="n">
        <v>0.02</v>
      </c>
      <c r="E14" s="1" t="n">
        <v>99.96875</v>
      </c>
      <c r="F14" s="1" t="n">
        <v>15.97</v>
      </c>
      <c r="G14" s="1" t="n">
        <v>0</v>
      </c>
      <c r="H14" s="1" t="n">
        <v>0</v>
      </c>
      <c r="I14" s="1" t="n">
        <v>2.5</v>
      </c>
      <c r="J14" s="1" t="n">
        <v>0</v>
      </c>
      <c r="K14" s="1" t="n">
        <v>0</v>
      </c>
    </row>
    <row r="15" customFormat="false" ht="16" hidden="false" customHeight="false" outlineLevel="0" collapsed="false">
      <c r="A15" s="0" t="n">
        <f aca="false">A14+0.05</f>
        <v>0.8</v>
      </c>
      <c r="B15" s="1" t="n">
        <v>0</v>
      </c>
      <c r="C15" s="1" t="n">
        <v>0</v>
      </c>
      <c r="D15" s="1" t="n">
        <v>0</v>
      </c>
      <c r="E15" s="1" t="n">
        <v>100</v>
      </c>
      <c r="F15" s="1" t="n">
        <v>16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 customFormat="false" ht="16" hidden="false" customHeight="false" outlineLevel="0" collapsed="false">
      <c r="A16" s="0" t="n">
        <f aca="false">A15+0.05</f>
        <v>0.85</v>
      </c>
      <c r="B16" s="1" t="n">
        <v>0</v>
      </c>
      <c r="C16" s="1" t="n">
        <v>0</v>
      </c>
      <c r="D16" s="1" t="n">
        <v>0</v>
      </c>
      <c r="E16" s="1" t="n">
        <v>100</v>
      </c>
      <c r="F16" s="1" t="n">
        <v>16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 customFormat="false" ht="16" hidden="false" customHeight="false" outlineLevel="0" collapsed="false">
      <c r="A17" s="0" t="n">
        <f aca="false">A16+0.05</f>
        <v>0.9</v>
      </c>
      <c r="B17" s="1" t="n">
        <v>0</v>
      </c>
      <c r="C17" s="1" t="n">
        <v>0</v>
      </c>
      <c r="D17" s="1" t="n">
        <v>0</v>
      </c>
      <c r="E17" s="1" t="n">
        <v>100</v>
      </c>
      <c r="F17" s="1" t="n">
        <v>16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6" hidden="false" customHeight="false" outlineLevel="0" collapsed="false">
      <c r="A18" s="0" t="n">
        <f aca="false">A17+0.05</f>
        <v>0.95</v>
      </c>
      <c r="B18" s="1" t="n">
        <v>0</v>
      </c>
      <c r="C18" s="1" t="n">
        <v>0</v>
      </c>
      <c r="D18" s="1" t="n">
        <v>0</v>
      </c>
      <c r="E18" s="1" t="n">
        <v>100</v>
      </c>
      <c r="F18" s="1" t="n">
        <v>16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</row>
    <row r="20" customFormat="false" ht="16" hidden="false" customHeight="false" outlineLevel="0" collapsed="false">
      <c r="A20" s="0" t="s">
        <v>12</v>
      </c>
    </row>
    <row r="21" customFormat="false" ht="16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  <c r="E21" s="0" t="s">
        <v>5</v>
      </c>
      <c r="F21" s="0" t="s">
        <v>6</v>
      </c>
      <c r="G21" s="0" t="s">
        <v>7</v>
      </c>
      <c r="H21" s="0" t="s">
        <v>8</v>
      </c>
      <c r="I21" s="0" t="s">
        <v>9</v>
      </c>
      <c r="J21" s="0" t="s">
        <v>10</v>
      </c>
      <c r="K21" s="0" t="s">
        <v>11</v>
      </c>
    </row>
    <row r="22" customFormat="false" ht="16" hidden="false" customHeight="false" outlineLevel="0" collapsed="false">
      <c r="A22" s="0" t="n">
        <v>0.2</v>
      </c>
      <c r="B22" s="1" t="n">
        <v>0</v>
      </c>
      <c r="C22" s="1" t="n">
        <v>1.47651666666666</v>
      </c>
      <c r="D22" s="1" t="n">
        <v>31.5025</v>
      </c>
      <c r="E22" s="1" t="n">
        <v>97.7741333333355</v>
      </c>
      <c r="F22" s="1" t="n">
        <v>26.5199999999999</v>
      </c>
      <c r="G22" s="1" t="n">
        <v>6.6725</v>
      </c>
      <c r="H22" s="1" t="n">
        <v>0.047</v>
      </c>
      <c r="I22" s="1" t="n">
        <v>812.5</v>
      </c>
      <c r="J22" s="1" t="n">
        <v>0.00518333333333333</v>
      </c>
      <c r="K22" s="1" t="n">
        <v>0.299999999999969</v>
      </c>
    </row>
    <row r="23" customFormat="false" ht="16" hidden="false" customHeight="false" outlineLevel="0" collapsed="false">
      <c r="A23" s="0" t="n">
        <f aca="false">A22+0.05</f>
        <v>0.25</v>
      </c>
      <c r="B23" s="1" t="n">
        <v>0</v>
      </c>
      <c r="C23" s="1" t="n">
        <v>1.18306666666666</v>
      </c>
      <c r="D23" s="1" t="n">
        <v>21.9398333333333</v>
      </c>
      <c r="E23" s="1" t="n">
        <v>98.3158500000027</v>
      </c>
      <c r="F23" s="1" t="n">
        <v>29.0605</v>
      </c>
      <c r="G23" s="1" t="n">
        <v>4.23316666666666</v>
      </c>
      <c r="H23" s="1" t="n">
        <v>0.0148333333333333</v>
      </c>
      <c r="I23" s="1" t="n">
        <v>745.5</v>
      </c>
      <c r="J23" s="1" t="n">
        <v>0.00154999999999999</v>
      </c>
      <c r="K23" s="1" t="n">
        <v>0.299999999999969</v>
      </c>
    </row>
    <row r="24" customFormat="false" ht="16" hidden="false" customHeight="false" outlineLevel="0" collapsed="false">
      <c r="A24" s="0" t="n">
        <f aca="false">A23+0.05</f>
        <v>0.3</v>
      </c>
      <c r="B24" s="1" t="n">
        <v>0</v>
      </c>
      <c r="C24" s="1" t="n">
        <v>0.913566666666666</v>
      </c>
      <c r="D24" s="1" t="n">
        <v>14.8414999999999</v>
      </c>
      <c r="E24" s="1" t="n">
        <v>98.6957500000029</v>
      </c>
      <c r="F24" s="1" t="n">
        <v>34.8579999999999</v>
      </c>
      <c r="G24" s="1" t="n">
        <v>2.34233333333333</v>
      </c>
      <c r="H24" s="1" t="n">
        <v>0.0035</v>
      </c>
      <c r="I24" s="1" t="n">
        <v>642.5</v>
      </c>
      <c r="J24" s="1" t="n">
        <v>0.00045</v>
      </c>
      <c r="K24" s="1" t="n">
        <v>0.299999999999969</v>
      </c>
    </row>
    <row r="25" customFormat="false" ht="16" hidden="false" customHeight="false" outlineLevel="0" collapsed="false">
      <c r="A25" s="0" t="n">
        <f aca="false">A24+0.05</f>
        <v>0.35</v>
      </c>
      <c r="B25" s="1" t="n">
        <v>0</v>
      </c>
      <c r="C25" s="1" t="n">
        <v>0.714566666666666</v>
      </c>
      <c r="D25" s="1" t="n">
        <v>10.0101666666666</v>
      </c>
      <c r="E25" s="1" t="n">
        <v>99.0138333333366</v>
      </c>
      <c r="F25" s="1" t="n">
        <v>41.3188333333333</v>
      </c>
      <c r="G25" s="1" t="n">
        <v>1.1705</v>
      </c>
      <c r="H25" s="1" t="n">
        <v>0.00183333333333333</v>
      </c>
      <c r="I25" s="1" t="n">
        <v>541.166666666666</v>
      </c>
      <c r="J25" s="1" t="n">
        <v>0.0002</v>
      </c>
      <c r="K25" s="1" t="n">
        <v>0.299999999999969</v>
      </c>
    </row>
    <row r="26" customFormat="false" ht="16" hidden="false" customHeight="false" outlineLevel="0" collapsed="false">
      <c r="A26" s="0" t="n">
        <f aca="false">A25+0.05</f>
        <v>0.4</v>
      </c>
      <c r="B26" s="1" t="n">
        <v>0</v>
      </c>
      <c r="C26" s="1" t="n">
        <v>0.537566666666666</v>
      </c>
      <c r="D26" s="1" t="n">
        <v>6.83666666666666</v>
      </c>
      <c r="E26" s="1" t="n">
        <v>99.2588000000033</v>
      </c>
      <c r="F26" s="1" t="n">
        <v>47.6961666666666</v>
      </c>
      <c r="G26" s="1" t="n">
        <v>0.5945</v>
      </c>
      <c r="H26" s="1" t="n">
        <v>0.000166666666666666</v>
      </c>
      <c r="I26" s="1" t="n">
        <v>448.833333333333</v>
      </c>
      <c r="J26" s="1" t="n">
        <v>0</v>
      </c>
      <c r="K26" s="1" t="n">
        <v>0.299999999999969</v>
      </c>
    </row>
    <row r="27" customFormat="false" ht="16" hidden="false" customHeight="false" outlineLevel="0" collapsed="false">
      <c r="A27" s="0" t="n">
        <f aca="false">A26+0.05</f>
        <v>0.45</v>
      </c>
      <c r="B27" s="1" t="n">
        <v>0</v>
      </c>
      <c r="C27" s="1" t="n">
        <v>0.409016666666666</v>
      </c>
      <c r="D27" s="1" t="n">
        <v>4.71483333333333</v>
      </c>
      <c r="E27" s="1" t="n">
        <v>99.4546000000026</v>
      </c>
      <c r="F27" s="1" t="n">
        <v>54.4331666666666</v>
      </c>
      <c r="G27" s="1" t="n">
        <v>0.287833333333333</v>
      </c>
      <c r="H27" s="1" t="n">
        <v>0</v>
      </c>
      <c r="I27" s="1" t="n">
        <v>355.5</v>
      </c>
      <c r="J27" s="1" t="n">
        <v>0</v>
      </c>
      <c r="K27" s="1" t="n">
        <v>0.299999999999969</v>
      </c>
    </row>
    <row r="28" customFormat="false" ht="16" hidden="false" customHeight="false" outlineLevel="0" collapsed="false">
      <c r="A28" s="0" t="n">
        <f aca="false">A27+0.05</f>
        <v>0.5</v>
      </c>
      <c r="B28" s="1" t="n">
        <v>0</v>
      </c>
      <c r="C28" s="1" t="n">
        <v>0.265083333333333</v>
      </c>
      <c r="D28" s="1" t="n">
        <v>2.7315</v>
      </c>
      <c r="E28" s="1" t="n">
        <v>99.6623000000023</v>
      </c>
      <c r="F28" s="1" t="n">
        <v>62.7058333333333</v>
      </c>
      <c r="G28" s="1" t="n">
        <v>0.0991666666666666</v>
      </c>
      <c r="H28" s="1" t="n">
        <v>0</v>
      </c>
      <c r="I28" s="1" t="n">
        <v>242.166666666666</v>
      </c>
      <c r="J28" s="1" t="n">
        <v>0</v>
      </c>
      <c r="K28" s="1" t="n">
        <v>0.299999999999969</v>
      </c>
    </row>
    <row r="29" customFormat="false" ht="16" hidden="false" customHeight="false" outlineLevel="0" collapsed="false">
      <c r="A29" s="0" t="n">
        <f aca="false">A28+0.05</f>
        <v>0.55</v>
      </c>
      <c r="B29" s="1" t="n">
        <v>0</v>
      </c>
      <c r="C29" s="1" t="n">
        <v>0.193833333333333</v>
      </c>
      <c r="D29" s="1" t="n">
        <v>1.82633333333333</v>
      </c>
      <c r="E29" s="1" t="n">
        <v>99.7645166666684</v>
      </c>
      <c r="F29" s="1" t="n">
        <v>67.1718333333333</v>
      </c>
      <c r="G29" s="1" t="n">
        <v>0.0415</v>
      </c>
      <c r="H29" s="1" t="n">
        <v>0</v>
      </c>
      <c r="I29" s="1" t="n">
        <v>181.833333333333</v>
      </c>
      <c r="J29" s="1" t="n">
        <v>0</v>
      </c>
      <c r="K29" s="1" t="n">
        <v>0.299999999999969</v>
      </c>
    </row>
    <row r="30" customFormat="false" ht="16" hidden="false" customHeight="false" outlineLevel="0" collapsed="false">
      <c r="A30" s="0" t="n">
        <f aca="false">A29+0.05</f>
        <v>0.6</v>
      </c>
      <c r="B30" s="1" t="n">
        <v>0</v>
      </c>
      <c r="C30" s="1" t="n">
        <v>0.125666666666666</v>
      </c>
      <c r="D30" s="1" t="n">
        <v>1.1605</v>
      </c>
      <c r="E30" s="1" t="n">
        <v>99.8464666666679</v>
      </c>
      <c r="F30" s="1" t="n">
        <v>71.7466666666666</v>
      </c>
      <c r="G30" s="1" t="n">
        <v>0.016</v>
      </c>
      <c r="H30" s="1" t="n">
        <v>0</v>
      </c>
      <c r="I30" s="1" t="n">
        <v>121.166666666666</v>
      </c>
      <c r="J30" s="1" t="n">
        <v>0</v>
      </c>
      <c r="K30" s="1" t="n">
        <v>0.299999999999969</v>
      </c>
    </row>
    <row r="31" customFormat="false" ht="16" hidden="false" customHeight="false" outlineLevel="0" collapsed="false">
      <c r="A31" s="0" t="n">
        <f aca="false">A30+0.05</f>
        <v>0.65</v>
      </c>
      <c r="B31" s="1" t="n">
        <v>0</v>
      </c>
      <c r="C31" s="1" t="n">
        <v>0.0779999999999999</v>
      </c>
      <c r="D31" s="1" t="n">
        <v>0.676833333333333</v>
      </c>
      <c r="E31" s="1" t="n">
        <v>99.9088666666675</v>
      </c>
      <c r="F31" s="1" t="n">
        <v>75.114</v>
      </c>
      <c r="G31" s="1" t="n">
        <v>0.00566666666666666</v>
      </c>
      <c r="H31" s="1" t="n">
        <v>0</v>
      </c>
      <c r="I31" s="1" t="n">
        <v>76.8333333333333</v>
      </c>
      <c r="J31" s="1" t="n">
        <v>0</v>
      </c>
      <c r="K31" s="1" t="n">
        <v>0.299999999999969</v>
      </c>
    </row>
    <row r="32" customFormat="false" ht="16" hidden="false" customHeight="false" outlineLevel="0" collapsed="false">
      <c r="A32" s="0" t="n">
        <f aca="false">A31+0.05</f>
        <v>0.7</v>
      </c>
      <c r="B32" s="1" t="n">
        <v>0</v>
      </c>
      <c r="C32" s="1" t="n">
        <v>0.0439166666666666</v>
      </c>
      <c r="D32" s="1" t="n">
        <v>0.373333333333333</v>
      </c>
      <c r="E32" s="1" t="n">
        <v>99.9490333333338</v>
      </c>
      <c r="F32" s="1" t="n">
        <v>77.6628333333333</v>
      </c>
      <c r="G32" s="1" t="n">
        <v>0.000666666666666666</v>
      </c>
      <c r="H32" s="1" t="n">
        <v>0</v>
      </c>
      <c r="I32" s="1" t="n">
        <v>43.5</v>
      </c>
      <c r="J32" s="1" t="n">
        <v>0</v>
      </c>
      <c r="K32" s="1" t="n">
        <v>0.299999999999969</v>
      </c>
    </row>
    <row r="33" customFormat="false" ht="16" hidden="false" customHeight="false" outlineLevel="0" collapsed="false">
      <c r="A33" s="0" t="n">
        <f aca="false">A32+0.05</f>
        <v>0.75</v>
      </c>
      <c r="B33" s="1" t="n">
        <v>0</v>
      </c>
      <c r="C33" s="1" t="n">
        <v>0.0213333333333333</v>
      </c>
      <c r="D33" s="1" t="n">
        <v>0.177833333333333</v>
      </c>
      <c r="E33" s="1" t="n">
        <v>99.9758000000002</v>
      </c>
      <c r="F33" s="1" t="n">
        <v>79.3743333333333</v>
      </c>
      <c r="G33" s="1" t="n">
        <v>0.000333333333333333</v>
      </c>
      <c r="H33" s="1" t="n">
        <v>0</v>
      </c>
      <c r="I33" s="1" t="n">
        <v>21.1666666666666</v>
      </c>
      <c r="J33" s="1" t="n">
        <v>0</v>
      </c>
      <c r="K33" s="1" t="n">
        <v>0.299999999999969</v>
      </c>
    </row>
    <row r="34" customFormat="false" ht="16" hidden="false" customHeight="false" outlineLevel="0" collapsed="false">
      <c r="A34" s="0" t="n">
        <f aca="false">A33+0.05</f>
        <v>0.8</v>
      </c>
      <c r="B34" s="1" t="n">
        <v>0</v>
      </c>
      <c r="C34" s="1" t="n">
        <v>0.00766666666666666</v>
      </c>
      <c r="D34" s="1" t="n">
        <v>0.0613333333333333</v>
      </c>
      <c r="E34" s="1" t="n">
        <v>99.9915666666667</v>
      </c>
      <c r="F34" s="1" t="n">
        <v>80.4096666666666</v>
      </c>
      <c r="G34" s="1" t="n">
        <v>0</v>
      </c>
      <c r="H34" s="1" t="n">
        <v>0</v>
      </c>
      <c r="I34" s="1" t="n">
        <v>7.66666666666666</v>
      </c>
      <c r="J34" s="1" t="n">
        <v>0</v>
      </c>
      <c r="K34" s="1" t="n">
        <v>0.299999999999969</v>
      </c>
    </row>
    <row r="35" customFormat="false" ht="16" hidden="false" customHeight="false" outlineLevel="0" collapsed="false">
      <c r="A35" s="0" t="n">
        <f aca="false">A34+0.05</f>
        <v>0.85</v>
      </c>
      <c r="B35" s="1" t="n">
        <v>0</v>
      </c>
      <c r="C35" s="1" t="n">
        <v>0.003</v>
      </c>
      <c r="D35" s="1" t="n">
        <v>0.0246666666666666</v>
      </c>
      <c r="E35" s="1" t="n">
        <v>99.9966166666666</v>
      </c>
      <c r="F35" s="1" t="n">
        <v>80.7693333333333</v>
      </c>
      <c r="G35" s="1" t="n">
        <v>0</v>
      </c>
      <c r="H35" s="1" t="n">
        <v>0</v>
      </c>
      <c r="I35" s="1" t="n">
        <v>3</v>
      </c>
      <c r="J35" s="1" t="n">
        <v>0</v>
      </c>
      <c r="K35" s="1" t="n">
        <v>0.299999999999969</v>
      </c>
    </row>
    <row r="36" customFormat="false" ht="16" hidden="false" customHeight="false" outlineLevel="0" collapsed="false">
      <c r="A36" s="0" t="n">
        <f aca="false">A35+0.05</f>
        <v>0.9</v>
      </c>
      <c r="B36" s="1" t="n">
        <v>0</v>
      </c>
      <c r="C36" s="1" t="n">
        <v>0.000666666666666666</v>
      </c>
      <c r="D36" s="1" t="n">
        <v>0.00533333333333333</v>
      </c>
      <c r="E36" s="1" t="n">
        <v>99.9992666666666</v>
      </c>
      <c r="F36" s="1" t="n">
        <v>80.9486666666666</v>
      </c>
      <c r="G36" s="1" t="n">
        <v>0</v>
      </c>
      <c r="H36" s="1" t="n">
        <v>0</v>
      </c>
      <c r="I36" s="1" t="n">
        <v>0.666666666666666</v>
      </c>
      <c r="J36" s="1" t="n">
        <v>0</v>
      </c>
      <c r="K36" s="1" t="n">
        <v>0.299999999999969</v>
      </c>
    </row>
    <row r="37" customFormat="false" ht="16" hidden="false" customHeight="false" outlineLevel="0" collapsed="false">
      <c r="A37" s="0" t="n">
        <f aca="false">A36+0.05</f>
        <v>0.95</v>
      </c>
      <c r="B37" s="1" t="n">
        <v>0</v>
      </c>
      <c r="C37" s="1" t="n">
        <v>0</v>
      </c>
      <c r="D37" s="1" t="n">
        <v>0</v>
      </c>
      <c r="E37" s="1" t="n">
        <v>100</v>
      </c>
      <c r="F37" s="1" t="n">
        <v>81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0.299999999999969</v>
      </c>
    </row>
    <row r="39" customFormat="false" ht="16" hidden="false" customHeight="false" outlineLevel="0" collapsed="false">
      <c r="A39" s="0" t="s">
        <v>13</v>
      </c>
    </row>
    <row r="40" customFormat="false" ht="16" hidden="false" customHeight="false" outlineLevel="0" collapsed="false">
      <c r="A40" s="0" t="s">
        <v>1</v>
      </c>
      <c r="B40" s="0" t="s">
        <v>2</v>
      </c>
      <c r="C40" s="0" t="s">
        <v>3</v>
      </c>
      <c r="D40" s="0" t="s">
        <v>4</v>
      </c>
      <c r="E40" s="0" t="s">
        <v>5</v>
      </c>
      <c r="F40" s="0" t="s">
        <v>6</v>
      </c>
      <c r="G40" s="0" t="s">
        <v>7</v>
      </c>
      <c r="H40" s="0" t="s">
        <v>8</v>
      </c>
      <c r="I40" s="0" t="s">
        <v>9</v>
      </c>
      <c r="J40" s="0" t="s">
        <v>10</v>
      </c>
      <c r="K40" s="0" t="s">
        <v>11</v>
      </c>
    </row>
    <row r="41" customFormat="false" ht="16" hidden="false" customHeight="false" outlineLevel="0" collapsed="false">
      <c r="A41" s="0" t="n">
        <v>0.2</v>
      </c>
      <c r="B41" s="1" t="n">
        <v>0.0001</v>
      </c>
      <c r="C41" s="1" t="n">
        <v>10.1585833333333</v>
      </c>
      <c r="D41" s="1" t="n">
        <v>366.796999999997</v>
      </c>
      <c r="E41" s="1" t="n">
        <v>97.3703833333311</v>
      </c>
      <c r="F41" s="1" t="n">
        <v>95.5776666666671</v>
      </c>
      <c r="G41" s="1" t="n">
        <v>137.769166666666</v>
      </c>
      <c r="H41" s="1" t="n">
        <v>84.2911666666665</v>
      </c>
      <c r="I41" s="1" t="n">
        <v>1042.84666666659</v>
      </c>
      <c r="J41" s="1" t="n">
        <v>4.51630000000003</v>
      </c>
      <c r="K41" s="1" t="n">
        <v>2.7049166666665</v>
      </c>
    </row>
    <row r="42" customFormat="false" ht="16" hidden="false" customHeight="false" outlineLevel="0" collapsed="false">
      <c r="A42" s="0" t="n">
        <f aca="false">A41+0.05</f>
        <v>0.25</v>
      </c>
      <c r="B42" s="1" t="n">
        <v>5E-005</v>
      </c>
      <c r="C42" s="1" t="n">
        <v>4.81768333333337</v>
      </c>
      <c r="D42" s="1" t="n">
        <v>179.186833333333</v>
      </c>
      <c r="E42" s="1" t="n">
        <v>98.7094833333287</v>
      </c>
      <c r="F42" s="1" t="n">
        <v>56.8276666666669</v>
      </c>
      <c r="G42" s="1" t="n">
        <v>78.3186666666665</v>
      </c>
      <c r="H42" s="1" t="n">
        <v>22.7505</v>
      </c>
      <c r="I42" s="1" t="n">
        <v>988.13733333325</v>
      </c>
      <c r="J42" s="1" t="n">
        <v>1.54521666666667</v>
      </c>
      <c r="K42" s="1" t="n">
        <v>2.70104999999983</v>
      </c>
    </row>
    <row r="43" customFormat="false" ht="16" hidden="false" customHeight="false" outlineLevel="0" collapsed="false">
      <c r="A43" s="0" t="n">
        <f aca="false">A42+0.05</f>
        <v>0.3</v>
      </c>
      <c r="B43" s="1" t="n">
        <v>0</v>
      </c>
      <c r="C43" s="1" t="n">
        <v>2.54103333333333</v>
      </c>
      <c r="D43" s="1" t="n">
        <v>75.3836666666675</v>
      </c>
      <c r="E43" s="1" t="n">
        <v>99.4353499999936</v>
      </c>
      <c r="F43" s="1" t="n">
        <v>34.9160000000005</v>
      </c>
      <c r="G43" s="1" t="n">
        <v>37.5796666666666</v>
      </c>
      <c r="H43" s="1" t="n">
        <v>2.80349999999999</v>
      </c>
      <c r="I43" s="1" t="n">
        <v>939.112166666592</v>
      </c>
      <c r="J43" s="1" t="n">
        <v>0.273549999999999</v>
      </c>
      <c r="K43" s="1" t="n">
        <v>2.70003333333317</v>
      </c>
    </row>
    <row r="44" customFormat="false" ht="16" hidden="false" customHeight="false" outlineLevel="0" collapsed="false">
      <c r="A44" s="0" t="n">
        <f aca="false">A43+0.05</f>
        <v>0.35</v>
      </c>
      <c r="B44" s="1" t="n">
        <v>0</v>
      </c>
      <c r="C44" s="1" t="n">
        <v>1.64899999999998</v>
      </c>
      <c r="D44" s="1" t="n">
        <v>34.5251666666672</v>
      </c>
      <c r="E44" s="1" t="n">
        <v>99.6534166666598</v>
      </c>
      <c r="F44" s="1" t="n">
        <v>35.6863333333341</v>
      </c>
      <c r="G44" s="1" t="n">
        <v>15.1990000000002</v>
      </c>
      <c r="H44" s="1" t="n">
        <v>0.135666666666666</v>
      </c>
      <c r="I44" s="1" t="n">
        <v>879.033333333273</v>
      </c>
      <c r="J44" s="1" t="n">
        <v>0.018</v>
      </c>
      <c r="K44" s="1" t="n">
        <v>2.69999999999983</v>
      </c>
    </row>
    <row r="45" customFormat="false" ht="16" hidden="false" customHeight="false" outlineLevel="0" collapsed="false">
      <c r="A45" s="0" t="n">
        <f aca="false">A44+0.05</f>
        <v>0.4</v>
      </c>
      <c r="B45" s="1" t="n">
        <v>0</v>
      </c>
      <c r="C45" s="1" t="n">
        <v>1.27579999999995</v>
      </c>
      <c r="D45" s="1" t="n">
        <v>21.5258333333334</v>
      </c>
      <c r="E45" s="1" t="n">
        <v>99.6955833333264</v>
      </c>
      <c r="F45" s="1" t="n">
        <v>55.8380000000019</v>
      </c>
      <c r="G45" s="1" t="n">
        <v>5.52166666666674</v>
      </c>
      <c r="H45" s="1" t="n">
        <v>0.0101666666666666</v>
      </c>
      <c r="I45" s="1" t="n">
        <v>799.333333333291</v>
      </c>
      <c r="J45" s="1" t="n">
        <v>0.00128333333333333</v>
      </c>
      <c r="K45" s="1" t="n">
        <v>2.69999999999983</v>
      </c>
    </row>
    <row r="46" customFormat="false" ht="16" hidden="false" customHeight="false" outlineLevel="0" collapsed="false">
      <c r="A46" s="0" t="n">
        <f aca="false">A45+0.05</f>
        <v>0.45</v>
      </c>
      <c r="B46" s="1" t="n">
        <v>0</v>
      </c>
      <c r="C46" s="1" t="n">
        <v>0.963466666666603</v>
      </c>
      <c r="D46" s="1" t="n">
        <v>13.3314999999997</v>
      </c>
      <c r="E46" s="1" t="n">
        <v>99.7563333333266</v>
      </c>
      <c r="F46" s="1" t="n">
        <v>83.936833333332</v>
      </c>
      <c r="G46" s="1" t="n">
        <v>1.7693333333333</v>
      </c>
      <c r="H46" s="1" t="n">
        <v>0.0005</v>
      </c>
      <c r="I46" s="1" t="n">
        <v>688.333333333316</v>
      </c>
      <c r="J46" s="1" t="n">
        <v>6.66666666666666E-005</v>
      </c>
      <c r="K46" s="1" t="n">
        <v>2.69999999999983</v>
      </c>
    </row>
    <row r="47" customFormat="false" ht="16" hidden="false" customHeight="false" outlineLevel="0" collapsed="false">
      <c r="A47" s="0" t="n">
        <f aca="false">A46+0.05</f>
        <v>0.5</v>
      </c>
      <c r="B47" s="1" t="n">
        <v>0</v>
      </c>
      <c r="C47" s="1" t="n">
        <v>0.710083333333293</v>
      </c>
      <c r="D47" s="1" t="n">
        <v>8.62133333333309</v>
      </c>
      <c r="E47" s="1" t="n">
        <v>99.820183333327</v>
      </c>
      <c r="F47" s="1" t="n">
        <v>116.959333333326</v>
      </c>
      <c r="G47" s="1" t="n">
        <v>0.619166666666663</v>
      </c>
      <c r="H47" s="1" t="n">
        <v>0</v>
      </c>
      <c r="I47" s="1" t="n">
        <v>557.166666666679</v>
      </c>
      <c r="J47" s="1" t="n">
        <v>1.66666666666666E-005</v>
      </c>
      <c r="K47" s="1" t="n">
        <v>2.69999999999983</v>
      </c>
    </row>
    <row r="48" customFormat="false" ht="16" hidden="false" customHeight="false" outlineLevel="0" collapsed="false">
      <c r="A48" s="0" t="n">
        <f aca="false">A47+0.05</f>
        <v>0.55</v>
      </c>
      <c r="B48" s="1" t="n">
        <v>0</v>
      </c>
      <c r="C48" s="1" t="n">
        <v>0.49724999999998</v>
      </c>
      <c r="D48" s="1" t="n">
        <v>5.33933333333317</v>
      </c>
      <c r="E48" s="1" t="n">
        <v>99.8801999999941</v>
      </c>
      <c r="F48" s="1" t="n">
        <v>150.034166666653</v>
      </c>
      <c r="G48" s="1" t="n">
        <v>0.215666666666667</v>
      </c>
      <c r="H48" s="1" t="n">
        <v>0.000166666666666666</v>
      </c>
      <c r="I48" s="1" t="n">
        <v>423.833333333346</v>
      </c>
      <c r="J48" s="1" t="n">
        <v>0</v>
      </c>
      <c r="K48" s="1" t="n">
        <v>2.69999999999983</v>
      </c>
    </row>
    <row r="49" customFormat="false" ht="16" hidden="false" customHeight="false" outlineLevel="0" collapsed="false">
      <c r="A49" s="0" t="n">
        <f aca="false">A48+0.05</f>
        <v>0.6</v>
      </c>
      <c r="B49" s="1" t="n">
        <v>0</v>
      </c>
      <c r="C49" s="1" t="n">
        <v>0.335499999999995</v>
      </c>
      <c r="D49" s="1" t="n">
        <v>3.27866666666661</v>
      </c>
      <c r="E49" s="1" t="n">
        <v>99.9223333333278</v>
      </c>
      <c r="F49" s="1" t="n">
        <v>180.60466666665</v>
      </c>
      <c r="G49" s="1" t="n">
        <v>0.0678333333333333</v>
      </c>
      <c r="H49" s="1" t="n">
        <v>0</v>
      </c>
      <c r="I49" s="1" t="n">
        <v>300.666666666665</v>
      </c>
      <c r="J49" s="1" t="n">
        <v>0</v>
      </c>
      <c r="K49" s="1" t="n">
        <v>2.69999999999983</v>
      </c>
    </row>
    <row r="50" customFormat="false" ht="16" hidden="false" customHeight="false" outlineLevel="0" collapsed="false">
      <c r="A50" s="0" t="n">
        <f aca="false">A49+0.05</f>
        <v>0.65</v>
      </c>
      <c r="B50" s="1" t="n">
        <v>0</v>
      </c>
      <c r="C50" s="1" t="n">
        <v>0.22291666666667</v>
      </c>
      <c r="D50" s="1" t="n">
        <v>2.04516666666669</v>
      </c>
      <c r="E50" s="1" t="n">
        <v>99.9506333333282</v>
      </c>
      <c r="F50" s="1" t="n">
        <v>203.382166666648</v>
      </c>
      <c r="G50" s="1" t="n">
        <v>0.0299999999999999</v>
      </c>
      <c r="H50" s="1" t="n">
        <v>0</v>
      </c>
      <c r="I50" s="1" t="n">
        <v>209.33333333333</v>
      </c>
      <c r="J50" s="1" t="n">
        <v>0</v>
      </c>
      <c r="K50" s="1" t="n">
        <v>2.69999999999983</v>
      </c>
    </row>
    <row r="51" customFormat="false" ht="16" hidden="false" customHeight="false" outlineLevel="0" collapsed="false">
      <c r="A51" s="0" t="n">
        <f aca="false">A50+0.05</f>
        <v>0.7</v>
      </c>
      <c r="B51" s="1" t="n">
        <v>0</v>
      </c>
      <c r="C51" s="1" t="n">
        <v>0.127249999999998</v>
      </c>
      <c r="D51" s="1" t="n">
        <v>1.10083333333332</v>
      </c>
      <c r="E51" s="1" t="n">
        <v>99.9730166666618</v>
      </c>
      <c r="F51" s="1" t="n">
        <v>224.974999999981</v>
      </c>
      <c r="G51" s="1" t="n">
        <v>0.00799999999999999</v>
      </c>
      <c r="H51" s="1" t="n">
        <v>0</v>
      </c>
      <c r="I51" s="1" t="n">
        <v>123.333333333334</v>
      </c>
      <c r="J51" s="1" t="n">
        <v>0</v>
      </c>
      <c r="K51" s="1" t="n">
        <v>2.69999999999983</v>
      </c>
    </row>
    <row r="52" customFormat="false" ht="16" hidden="false" customHeight="false" outlineLevel="0" collapsed="false">
      <c r="A52" s="0" t="n">
        <f aca="false">A51+0.05</f>
        <v>0.75</v>
      </c>
      <c r="B52" s="1" t="n">
        <v>0</v>
      </c>
      <c r="C52" s="1" t="n">
        <v>0.0642500000000003</v>
      </c>
      <c r="D52" s="1" t="n">
        <v>0.534166666666668</v>
      </c>
      <c r="E52" s="1" t="n">
        <v>99.9866499999954</v>
      </c>
      <c r="F52" s="1" t="n">
        <v>240.095833333313</v>
      </c>
      <c r="G52" s="1" t="n">
        <v>0.000666666666666666</v>
      </c>
      <c r="H52" s="1" t="n">
        <v>0</v>
      </c>
      <c r="I52" s="1" t="n">
        <v>63.1666666666663</v>
      </c>
      <c r="J52" s="1" t="n">
        <v>0</v>
      </c>
      <c r="K52" s="1" t="n">
        <v>2.69999999999983</v>
      </c>
    </row>
    <row r="53" customFormat="false" ht="16" hidden="false" customHeight="false" outlineLevel="0" collapsed="false">
      <c r="A53" s="0" t="n">
        <f aca="false">A52+0.05</f>
        <v>0.8</v>
      </c>
      <c r="B53" s="1" t="n">
        <v>0</v>
      </c>
      <c r="C53" s="1" t="n">
        <v>0.0280833333333332</v>
      </c>
      <c r="D53" s="1" t="n">
        <v>0.231666666666666</v>
      </c>
      <c r="E53" s="1" t="n">
        <v>99.9942166666621</v>
      </c>
      <c r="F53" s="1" t="n">
        <v>248.947666666647</v>
      </c>
      <c r="G53" s="1" t="n">
        <v>0.000166666666666666</v>
      </c>
      <c r="H53" s="1" t="n">
        <v>0</v>
      </c>
      <c r="I53" s="1" t="n">
        <v>28</v>
      </c>
      <c r="J53" s="1" t="n">
        <v>0</v>
      </c>
      <c r="K53" s="1" t="n">
        <v>2.69999999999983</v>
      </c>
    </row>
    <row r="54" customFormat="false" ht="16" hidden="false" customHeight="false" outlineLevel="0" collapsed="false">
      <c r="A54" s="0" t="n">
        <f aca="false">A53+0.05</f>
        <v>0.85</v>
      </c>
      <c r="B54" s="1" t="n">
        <v>0</v>
      </c>
      <c r="C54" s="1" t="n">
        <v>0.00808333333333332</v>
      </c>
      <c r="D54" s="1" t="n">
        <v>0.0658333333333333</v>
      </c>
      <c r="E54" s="1" t="n">
        <v>99.9983499999955</v>
      </c>
      <c r="F54" s="1" t="n">
        <v>253.984833333313</v>
      </c>
      <c r="G54" s="1" t="n">
        <v>0</v>
      </c>
      <c r="H54" s="1" t="n">
        <v>0</v>
      </c>
      <c r="I54" s="1" t="n">
        <v>8</v>
      </c>
      <c r="J54" s="1" t="n">
        <v>0</v>
      </c>
      <c r="K54" s="1" t="n">
        <v>2.69999999999983</v>
      </c>
    </row>
    <row r="55" customFormat="false" ht="16" hidden="false" customHeight="false" outlineLevel="0" collapsed="false">
      <c r="A55" s="0" t="n">
        <f aca="false">A54+0.05</f>
        <v>0.9</v>
      </c>
      <c r="B55" s="1" t="n">
        <v>0</v>
      </c>
      <c r="C55" s="1" t="n">
        <v>0.00283333333333333</v>
      </c>
      <c r="D55" s="1" t="n">
        <v>0.0226666666666666</v>
      </c>
      <c r="E55" s="1" t="n">
        <v>99.9994333333289</v>
      </c>
      <c r="F55" s="1" t="n">
        <v>255.28599999998</v>
      </c>
      <c r="G55" s="1" t="n">
        <v>0</v>
      </c>
      <c r="H55" s="1" t="n">
        <v>0</v>
      </c>
      <c r="I55" s="1" t="n">
        <v>2.83333333333333</v>
      </c>
      <c r="J55" s="1" t="n">
        <v>0</v>
      </c>
      <c r="K55" s="1" t="n">
        <v>2.69999999999983</v>
      </c>
    </row>
    <row r="56" customFormat="false" ht="16" hidden="false" customHeight="false" outlineLevel="0" collapsed="false">
      <c r="A56" s="0" t="n">
        <f aca="false">A55+0.05</f>
        <v>0.95</v>
      </c>
      <c r="B56" s="1" t="n">
        <v>0</v>
      </c>
      <c r="C56" s="1" t="n">
        <v>0</v>
      </c>
      <c r="D56" s="1" t="n">
        <v>0</v>
      </c>
      <c r="E56" s="1" t="n">
        <v>99.9999999999956</v>
      </c>
      <c r="F56" s="1" t="n">
        <v>255.99999999998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2.69999999999983</v>
      </c>
    </row>
    <row r="57" customFormat="false" ht="16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6" hidden="false" customHeight="false" outlineLevel="0" collapsed="false">
      <c r="A58" s="0" t="s">
        <v>14</v>
      </c>
    </row>
    <row r="59" customFormat="false" ht="16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  <c r="E59" s="0" t="s">
        <v>5</v>
      </c>
      <c r="F59" s="0" t="s">
        <v>6</v>
      </c>
      <c r="G59" s="0" t="s">
        <v>7</v>
      </c>
      <c r="H59" s="0" t="s">
        <v>8</v>
      </c>
      <c r="I59" s="0" t="s">
        <v>9</v>
      </c>
      <c r="J59" s="0" t="s">
        <v>10</v>
      </c>
      <c r="K59" s="0" t="s">
        <v>11</v>
      </c>
    </row>
    <row r="60" customFormat="false" ht="16" hidden="false" customHeight="false" outlineLevel="0" collapsed="false">
      <c r="A60" s="0" t="n">
        <v>0.2</v>
      </c>
      <c r="B60" s="1" t="n">
        <v>8.50444999999999</v>
      </c>
      <c r="C60" s="1" t="n">
        <v>73.40315</v>
      </c>
      <c r="D60" s="1" t="n">
        <v>1986.9925</v>
      </c>
      <c r="E60" s="1" t="n">
        <v>99.9215999999996</v>
      </c>
      <c r="F60" s="1" t="n">
        <v>335.5835</v>
      </c>
      <c r="G60" s="1" t="n">
        <v>205121.0425</v>
      </c>
      <c r="H60" s="1" t="n">
        <v>13258.5869999999</v>
      </c>
      <c r="I60" s="1" t="n">
        <v>17110.7809999999</v>
      </c>
      <c r="J60" s="1" t="n">
        <v>12.1336999999999</v>
      </c>
      <c r="K60" s="1" t="n">
        <v>20.9933499999999</v>
      </c>
    </row>
    <row r="61" customFormat="false" ht="16" hidden="false" customHeight="false" outlineLevel="0" collapsed="false">
      <c r="A61" s="0" t="n">
        <f aca="false">A60+0.1</f>
        <v>0.3</v>
      </c>
      <c r="B61" s="1" t="n">
        <v>0.919549999999998</v>
      </c>
      <c r="C61" s="1" t="n">
        <v>30.0869</v>
      </c>
      <c r="D61" s="1" t="n">
        <v>1322.17099999999</v>
      </c>
      <c r="E61" s="1" t="n">
        <v>99.4117999999999</v>
      </c>
      <c r="F61" s="1" t="n">
        <v>284.643499999999</v>
      </c>
      <c r="G61" s="1" t="n">
        <v>22273.3935</v>
      </c>
      <c r="H61" s="1" t="n">
        <v>3606.60749999999</v>
      </c>
      <c r="I61" s="1" t="n">
        <v>4816.349</v>
      </c>
      <c r="J61" s="1" t="n">
        <v>11.3495499999999</v>
      </c>
      <c r="K61" s="1" t="n">
        <v>18.4273</v>
      </c>
    </row>
    <row r="62" customFormat="false" ht="16" hidden="false" customHeight="false" outlineLevel="0" collapsed="false">
      <c r="A62" s="0" t="n">
        <f aca="false">A61+0.1</f>
        <v>0.4</v>
      </c>
      <c r="B62" s="1" t="n">
        <v>0.0004</v>
      </c>
      <c r="C62" s="1" t="n">
        <v>2.93909999999998</v>
      </c>
      <c r="D62" s="1" t="n">
        <v>113.541</v>
      </c>
      <c r="E62" s="1" t="n">
        <v>99.7703</v>
      </c>
      <c r="F62" s="1" t="n">
        <v>40.892</v>
      </c>
      <c r="G62" s="1" t="n">
        <v>101.231</v>
      </c>
      <c r="H62" s="1" t="n">
        <v>21.7509999999999</v>
      </c>
      <c r="I62" s="1" t="n">
        <v>959.887</v>
      </c>
      <c r="J62" s="1" t="n">
        <v>0.75545</v>
      </c>
      <c r="K62" s="1" t="n">
        <v>17.6336</v>
      </c>
    </row>
    <row r="63" customFormat="false" ht="16" hidden="false" customHeight="false" outlineLevel="0" collapsed="false">
      <c r="A63" s="0" t="n">
        <f aca="false">A62+0.1</f>
        <v>0.5</v>
      </c>
      <c r="B63" s="1" t="n">
        <v>0</v>
      </c>
      <c r="C63" s="1" t="n">
        <v>1.28299999999999</v>
      </c>
      <c r="D63" s="1" t="n">
        <v>17.2689999999999</v>
      </c>
      <c r="E63" s="1" t="n">
        <v>99.8987500000001</v>
      </c>
      <c r="F63" s="1" t="n">
        <v>114.055</v>
      </c>
      <c r="G63" s="1" t="n">
        <v>1.97299999999999</v>
      </c>
      <c r="H63" s="1" t="n">
        <v>0</v>
      </c>
      <c r="I63" s="1" t="n">
        <v>822.5</v>
      </c>
      <c r="J63" s="1" t="n">
        <v>0</v>
      </c>
      <c r="K63" s="1" t="n">
        <v>17.63405</v>
      </c>
      <c r="M63" s="1" t="n">
        <f aca="false">((G60*2000)+(G69*425))/2425</f>
        <v>210975.496907216</v>
      </c>
    </row>
    <row r="64" customFormat="false" ht="16" hidden="false" customHeight="false" outlineLevel="0" collapsed="false">
      <c r="A64" s="0" t="n">
        <f aca="false">A63+0.1</f>
        <v>0.6</v>
      </c>
      <c r="B64" s="1" t="n">
        <v>0</v>
      </c>
      <c r="C64" s="1" t="n">
        <v>0.663749999999999</v>
      </c>
      <c r="D64" s="1" t="n">
        <v>6.93449999999999</v>
      </c>
      <c r="E64" s="1" t="n">
        <v>99.9436499999997</v>
      </c>
      <c r="F64" s="1" t="n">
        <v>292.493499999999</v>
      </c>
      <c r="G64" s="1" t="n">
        <v>0.179</v>
      </c>
      <c r="H64" s="1" t="n">
        <v>0</v>
      </c>
      <c r="I64" s="1" t="n">
        <v>537.5</v>
      </c>
      <c r="J64" s="1" t="n">
        <v>0</v>
      </c>
      <c r="K64" s="1" t="n">
        <v>17.6924999999999</v>
      </c>
      <c r="M64" s="1" t="n">
        <f aca="false">((G61*2000)+(G71*425))/2425</f>
        <v>22609.5459793814</v>
      </c>
    </row>
    <row r="65" customFormat="false" ht="16" hidden="false" customHeight="false" outlineLevel="0" collapsed="false">
      <c r="A65" s="0" t="n">
        <f aca="false">A64+0.1</f>
        <v>0.7</v>
      </c>
      <c r="B65" s="1" t="n">
        <v>5E-005</v>
      </c>
      <c r="C65" s="1" t="n">
        <v>0.2565</v>
      </c>
      <c r="D65" s="1" t="n">
        <v>2.35699999999999</v>
      </c>
      <c r="E65" s="1" t="n">
        <v>99.9760499999993</v>
      </c>
      <c r="F65" s="1" t="n">
        <v>479.607</v>
      </c>
      <c r="G65" s="1" t="n">
        <v>0.019</v>
      </c>
      <c r="H65" s="1" t="n">
        <v>0</v>
      </c>
      <c r="I65" s="1" t="n">
        <v>234.5</v>
      </c>
      <c r="J65" s="1" t="n">
        <v>0</v>
      </c>
      <c r="K65" s="1" t="n">
        <v>17.7530999999998</v>
      </c>
      <c r="M65" s="1"/>
    </row>
    <row r="66" customFormat="false" ht="16" hidden="false" customHeight="false" outlineLevel="0" collapsed="false">
      <c r="A66" s="0" t="n">
        <f aca="false">A65+0.1</f>
        <v>0.8</v>
      </c>
      <c r="B66" s="1" t="n">
        <v>0</v>
      </c>
      <c r="C66" s="1" t="n">
        <v>0.06475</v>
      </c>
      <c r="D66" s="1" t="n">
        <v>0.5475</v>
      </c>
      <c r="E66" s="1" t="n">
        <v>99.9935999999993</v>
      </c>
      <c r="F66" s="1" t="n">
        <v>585.2735</v>
      </c>
      <c r="G66" s="1" t="n">
        <v>0</v>
      </c>
      <c r="H66" s="1" t="n">
        <v>0</v>
      </c>
      <c r="I66" s="1" t="n">
        <v>64</v>
      </c>
      <c r="J66" s="1" t="n">
        <v>0</v>
      </c>
      <c r="K66" s="1" t="n">
        <v>17.7871999999997</v>
      </c>
    </row>
    <row r="67" customFormat="false" ht="16" hidden="false" customHeight="false" outlineLevel="0" collapsed="false">
      <c r="A67" s="0" t="n">
        <f aca="false">A66+0.1</f>
        <v>0.9</v>
      </c>
      <c r="B67" s="1" t="n">
        <v>0</v>
      </c>
      <c r="C67" s="1" t="n">
        <v>0.006</v>
      </c>
      <c r="D67" s="1" t="n">
        <v>0.048</v>
      </c>
      <c r="E67" s="1" t="n">
        <v>99.9993999999992</v>
      </c>
      <c r="F67" s="1" t="n">
        <v>621.273999999999</v>
      </c>
      <c r="G67" s="1" t="n">
        <v>0</v>
      </c>
      <c r="H67" s="1" t="n">
        <v>0</v>
      </c>
      <c r="I67" s="1" t="n">
        <v>6</v>
      </c>
      <c r="J67" s="1" t="n">
        <v>0</v>
      </c>
      <c r="K67" s="1" t="n">
        <v>17.7987999999997</v>
      </c>
    </row>
    <row r="68" customFormat="false" ht="16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6" hidden="false" customHeight="false" outlineLevel="0" collapsed="false">
      <c r="A69" s="0" t="s">
        <v>15</v>
      </c>
      <c r="B69" s="0" t="n">
        <v>11.5597647058824</v>
      </c>
      <c r="C69" s="0" t="n">
        <v>74.0609411764706</v>
      </c>
      <c r="D69" s="0" t="n">
        <v>1993.50823529411</v>
      </c>
      <c r="E69" s="0" t="n">
        <v>99.9110588235299</v>
      </c>
      <c r="F69" s="0" t="n">
        <v>335.927058823529</v>
      </c>
      <c r="G69" s="0" t="n">
        <v>238525.870588235</v>
      </c>
      <c r="H69" s="0" t="n">
        <v>14060.4870588235</v>
      </c>
      <c r="I69" s="0" t="n">
        <v>17989.1411764706</v>
      </c>
      <c r="J69" s="0" t="n">
        <v>12.0785882352941</v>
      </c>
      <c r="K69" s="0" t="n">
        <v>21.2451764705882</v>
      </c>
    </row>
    <row r="70" customFormat="false" ht="16" hidden="false" customHeight="false" outlineLevel="0" collapsed="false">
      <c r="B70" s="0" t="n">
        <v>5.30705882352937</v>
      </c>
      <c r="C70" s="0" t="n">
        <v>48.8872941176471</v>
      </c>
      <c r="D70" s="0" t="n">
        <v>1652.46352941176</v>
      </c>
      <c r="E70" s="0" t="n">
        <v>99.8030588235294</v>
      </c>
      <c r="F70" s="0" t="n">
        <v>314.061176470588</v>
      </c>
      <c r="G70" s="0" t="n">
        <v>107891.011764705</v>
      </c>
      <c r="H70" s="0" t="n">
        <v>8845.13411764706</v>
      </c>
      <c r="I70" s="0" t="n">
        <v>11523.8541176471</v>
      </c>
      <c r="J70" s="0" t="n">
        <v>12.0105882352941</v>
      </c>
      <c r="K70" s="0" t="n">
        <v>19.6609411764706</v>
      </c>
    </row>
    <row r="71" customFormat="false" ht="16" hidden="false" customHeight="false" outlineLevel="0" collapsed="false">
      <c r="B71" s="0" t="n">
        <v>1.05717647058823</v>
      </c>
      <c r="C71" s="0" t="n">
        <v>30.2367058823529</v>
      </c>
      <c r="D71" s="0" t="n">
        <v>1327.75058823529</v>
      </c>
      <c r="E71" s="0" t="n">
        <v>99.3705882352941</v>
      </c>
      <c r="F71" s="0" t="n">
        <v>285.122352941177</v>
      </c>
      <c r="G71" s="0" t="n">
        <v>24191.44</v>
      </c>
      <c r="H71" s="0" t="n">
        <v>3806.17176470588</v>
      </c>
      <c r="I71" s="0" t="n">
        <v>4942.14823529407</v>
      </c>
      <c r="J71" s="0" t="n">
        <v>11.324</v>
      </c>
      <c r="K71" s="0" t="n">
        <v>18.476</v>
      </c>
    </row>
    <row r="72" customFormat="false" ht="16" hidden="false" customHeight="false" outlineLevel="0" collapsed="false">
      <c r="A72" s="0" t="s">
        <v>16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customFormat="false" ht="16" hidden="false" customHeight="false" outlineLevel="0" collapsed="false">
      <c r="A73" s="0" t="s">
        <v>1</v>
      </c>
      <c r="B73" s="0" t="s">
        <v>0</v>
      </c>
      <c r="C73" s="0" t="s">
        <v>17</v>
      </c>
      <c r="D73" s="0" t="s">
        <v>18</v>
      </c>
      <c r="G73" s="1" t="s">
        <v>19</v>
      </c>
      <c r="H73" s="1"/>
      <c r="I73" s="1"/>
      <c r="J73" s="1"/>
      <c r="K73" s="1"/>
    </row>
    <row r="74" customFormat="false" ht="15" hidden="false" customHeight="false" outlineLevel="0" collapsed="false">
      <c r="A74" s="0" t="n">
        <v>0.2</v>
      </c>
      <c r="B74" s="1" t="n">
        <v>0.103749999999999</v>
      </c>
      <c r="C74" s="1" t="n">
        <v>6.6725</v>
      </c>
      <c r="D74" s="1" t="n">
        <v>137.769166666666</v>
      </c>
      <c r="G74" s="0" t="s">
        <v>0</v>
      </c>
      <c r="H74" s="0" t="s">
        <v>17</v>
      </c>
      <c r="I74" s="0" t="s">
        <v>18</v>
      </c>
      <c r="J74" s="1" t="s">
        <v>14</v>
      </c>
      <c r="K74" s="1" t="s">
        <v>20</v>
      </c>
    </row>
    <row r="75" customFormat="false" ht="15" hidden="false" customHeight="false" outlineLevel="0" collapsed="false">
      <c r="A75" s="0" t="n">
        <f aca="false">A74+0.05</f>
        <v>0.25</v>
      </c>
      <c r="B75" s="1" t="n">
        <v>0.0555</v>
      </c>
      <c r="C75" s="1" t="n">
        <v>4.23316666666666</v>
      </c>
      <c r="D75" s="1" t="n">
        <v>78.3186666666665</v>
      </c>
      <c r="F75" s="0" t="s">
        <v>21</v>
      </c>
      <c r="G75" s="3" t="n">
        <f aca="false">(B74-B75)/ABS(B$74)</f>
        <v>0.46506024096385</v>
      </c>
      <c r="H75" s="3" t="n">
        <f aca="false">(C74-C75)/ABS(C$74)</f>
        <v>0.365580117397278</v>
      </c>
      <c r="I75" s="3" t="n">
        <f aca="false">(D74-D75)/ABS(D$74)</f>
        <v>0.431522534674545</v>
      </c>
      <c r="J75" s="3" t="n">
        <v>0.488608803646264</v>
      </c>
      <c r="K75" s="3" t="n">
        <f aca="false">SUM(G75:J75)/4</f>
        <v>0.437692924170484</v>
      </c>
    </row>
    <row r="76" customFormat="false" ht="15" hidden="false" customHeight="false" outlineLevel="0" collapsed="false">
      <c r="A76" s="0" t="n">
        <f aca="false">A75+0.05</f>
        <v>0.3</v>
      </c>
      <c r="B76" s="1" t="n">
        <v>0.017</v>
      </c>
      <c r="C76" s="1" t="n">
        <v>2.34233333333333</v>
      </c>
      <c r="D76" s="1" t="n">
        <v>37.5796666666666</v>
      </c>
      <c r="F76" s="0" t="s">
        <v>22</v>
      </c>
      <c r="G76" s="3" t="n">
        <f aca="false">(B75-B76)/ABS(B$74)</f>
        <v>0.371084337349401</v>
      </c>
      <c r="H76" s="3" t="n">
        <f aca="false">(C75-C76)/ABS(C$74)</f>
        <v>0.28337704508555</v>
      </c>
      <c r="I76" s="3" t="n">
        <f aca="false">(D75-D76)/ABS(D$74)</f>
        <v>0.295704771870823</v>
      </c>
      <c r="J76" s="3" t="n">
        <v>0.404224504909351</v>
      </c>
      <c r="K76" s="3" t="n">
        <f aca="false">SUM(G76:J76)/4</f>
        <v>0.338597664803781</v>
      </c>
    </row>
    <row r="77" customFormat="false" ht="15" hidden="false" customHeight="false" outlineLevel="0" collapsed="false">
      <c r="A77" s="0" t="n">
        <f aca="false">A76+0.05</f>
        <v>0.35</v>
      </c>
      <c r="B77" s="1" t="n">
        <v>0.0125</v>
      </c>
      <c r="C77" s="1" t="n">
        <v>1.1705</v>
      </c>
      <c r="D77" s="1" t="n">
        <v>15.1990000000002</v>
      </c>
      <c r="F77" s="0" t="s">
        <v>23</v>
      </c>
      <c r="G77" s="3" t="n">
        <f aca="false">(B76-B77)/ABS(B$74)</f>
        <v>0.043373493975904</v>
      </c>
      <c r="H77" s="3" t="n">
        <f aca="false">(C76-C77)/ABS(C$74)</f>
        <v>0.175621331335081</v>
      </c>
      <c r="I77" s="3" t="n">
        <f aca="false">(D76-D77)/ABS(D$74)</f>
        <v>0.162450475735377</v>
      </c>
      <c r="J77" s="3" t="n">
        <v>0.0987756838347261</v>
      </c>
      <c r="K77" s="3" t="n">
        <f aca="false">SUM(G77:J77)/4</f>
        <v>0.120055246220272</v>
      </c>
    </row>
    <row r="78" customFormat="false" ht="15" hidden="false" customHeight="false" outlineLevel="0" collapsed="false">
      <c r="A78" s="0" t="n">
        <f aca="false">A77+0.05</f>
        <v>0.4</v>
      </c>
      <c r="B78" s="1" t="n">
        <v>0.00449999999999999</v>
      </c>
      <c r="C78" s="1" t="n">
        <v>0.5945</v>
      </c>
      <c r="D78" s="1" t="n">
        <v>5.52166666666674</v>
      </c>
      <c r="F78" s="0" t="s">
        <v>24</v>
      </c>
      <c r="G78" s="3" t="n">
        <f aca="false">(B77-B78)/ABS(B$74)</f>
        <v>0.0771084337349406</v>
      </c>
      <c r="H78" s="3" t="n">
        <f aca="false">(C77-C78)/ABS(C$74)</f>
        <v>0.0863244660921694</v>
      </c>
      <c r="I78" s="3" t="n">
        <f aca="false">(D77-D78)/ABS(D$74)</f>
        <v>0.0702430998711626</v>
      </c>
      <c r="J78" s="3" t="n">
        <v>0.00791118411601149</v>
      </c>
      <c r="K78" s="3" t="n">
        <f aca="false">SUM(G78:J78)/4</f>
        <v>0.060396795953571</v>
      </c>
    </row>
    <row r="79" customFormat="false" ht="15" hidden="false" customHeight="false" outlineLevel="0" collapsed="false">
      <c r="A79" s="0" t="n">
        <f aca="false">A78+0.05</f>
        <v>0.45</v>
      </c>
      <c r="B79" s="1" t="n">
        <v>0.00374999999999999</v>
      </c>
      <c r="C79" s="1" t="n">
        <v>0.287833333333333</v>
      </c>
      <c r="D79" s="1" t="n">
        <v>1.7693333333333</v>
      </c>
      <c r="F79" s="0" t="s">
        <v>25</v>
      </c>
      <c r="G79" s="3" t="n">
        <f aca="false">(B78-B79)/ABS(B$74)</f>
        <v>0.00722891566265067</v>
      </c>
      <c r="H79" s="3" t="n">
        <f aca="false">(C78-C79)/ABS(C$74)</f>
        <v>0.0459597851879606</v>
      </c>
      <c r="I79" s="3" t="n">
        <f aca="false">(D78-D79)/ABS(D$74)</f>
        <v>0.0272363796930866</v>
      </c>
      <c r="J79" s="3" t="n">
        <v>0.000235235848368807</v>
      </c>
      <c r="K79" s="3" t="n">
        <f aca="false">SUM(G79:J79)/4</f>
        <v>0.0201650790980167</v>
      </c>
    </row>
    <row r="80" customFormat="false" ht="15" hidden="false" customHeight="false" outlineLevel="0" collapsed="false">
      <c r="A80" s="0" t="n">
        <f aca="false">A79+0.05</f>
        <v>0.5</v>
      </c>
      <c r="B80" s="1" t="n">
        <v>0.00025</v>
      </c>
      <c r="C80" s="1" t="n">
        <v>0.0991666666666666</v>
      </c>
      <c r="D80" s="1" t="n">
        <v>0.619166666666663</v>
      </c>
      <c r="F80" s="0" t="s">
        <v>26</v>
      </c>
      <c r="G80" s="3" t="n">
        <f aca="false">(B79-B80)/ABS(B$74)</f>
        <v>0.0337349397590364</v>
      </c>
      <c r="H80" s="3" t="n">
        <f aca="false">(C79-C80)/ABS(C$74)</f>
        <v>0.0282752591482452</v>
      </c>
      <c r="I80" s="3" t="n">
        <f aca="false">(D79-D80)/ABS(D$74)</f>
        <v>0.00834850565257085</v>
      </c>
      <c r="J80" s="3" t="n">
        <v>0.000235235848368807</v>
      </c>
      <c r="K80" s="3" t="n">
        <f aca="false">SUM(G80:J80)/4</f>
        <v>0.0176484851020553</v>
      </c>
    </row>
    <row r="81" customFormat="false" ht="15" hidden="false" customHeight="false" outlineLevel="0" collapsed="false">
      <c r="A81" s="0" t="n">
        <f aca="false">A80+0.05</f>
        <v>0.55</v>
      </c>
      <c r="B81" s="1" t="n">
        <v>0</v>
      </c>
      <c r="C81" s="1" t="n">
        <v>0.0415</v>
      </c>
      <c r="D81" s="1" t="n">
        <v>0.215666666666667</v>
      </c>
      <c r="F81" s="0" t="s">
        <v>27</v>
      </c>
      <c r="G81" s="3" t="n">
        <f aca="false">(B80-B81)/ABS(B$74)</f>
        <v>0.00240963855421689</v>
      </c>
      <c r="H81" s="3" t="n">
        <f aca="false">(C80-C81)/ABS(C$74)</f>
        <v>0.00864243786686648</v>
      </c>
      <c r="I81" s="3" t="n">
        <f aca="false">(D80-D81)/ABS(D$74)</f>
        <v>0.00292881208301324</v>
      </c>
      <c r="J81" s="3" t="n">
        <v>4.25167857476113E-006</v>
      </c>
      <c r="K81" s="3" t="n">
        <f aca="false">SUM(G81:J81)/4</f>
        <v>0.00349628504566784</v>
      </c>
    </row>
    <row r="82" customFormat="false" ht="15" hidden="false" customHeight="false" outlineLevel="0" collapsed="false">
      <c r="A82" s="0" t="n">
        <f aca="false">A81+0.05</f>
        <v>0.6</v>
      </c>
      <c r="B82" s="1" t="n">
        <v>0</v>
      </c>
      <c r="C82" s="1" t="n">
        <v>0.016</v>
      </c>
      <c r="D82" s="1" t="n">
        <v>0.0678333333333333</v>
      </c>
      <c r="E82" s="1"/>
      <c r="F82" s="0" t="s">
        <v>28</v>
      </c>
      <c r="G82" s="3" t="n">
        <f aca="false">(B81-B82)/ABS(B$74)</f>
        <v>0</v>
      </c>
      <c r="H82" s="3" t="n">
        <f aca="false">(C81-C82)/ABS(C$74)</f>
        <v>0.00382165605095541</v>
      </c>
      <c r="I82" s="3" t="n">
        <f aca="false">(D81-D82)/ABS(D$74)</f>
        <v>0.00107305093665129</v>
      </c>
      <c r="J82" s="3" t="n">
        <v>4.25167857476113E-006</v>
      </c>
      <c r="K82" s="3" t="n">
        <f aca="false">SUM(G82:J82)/4</f>
        <v>0.00122473966654537</v>
      </c>
    </row>
    <row r="83" customFormat="false" ht="15" hidden="false" customHeight="false" outlineLevel="0" collapsed="false">
      <c r="A83" s="0" t="n">
        <f aca="false">A82+0.05</f>
        <v>0.65</v>
      </c>
      <c r="B83" s="1" t="n">
        <v>0</v>
      </c>
      <c r="C83" s="1" t="n">
        <v>0.00566666666666666</v>
      </c>
      <c r="D83" s="1" t="n">
        <v>0.0299999999999999</v>
      </c>
      <c r="F83" s="0" t="s">
        <v>29</v>
      </c>
      <c r="G83" s="3" t="n">
        <f aca="false">(B82-B83)/ABS(B$74)</f>
        <v>0</v>
      </c>
      <c r="H83" s="3" t="n">
        <f aca="false">(C82-C83)/ABS(C$74)</f>
        <v>0.00154864493568128</v>
      </c>
      <c r="I83" s="3" t="n">
        <f aca="false">(D82-D83)/ABS(D$74)</f>
        <v>0.000274613937564648</v>
      </c>
      <c r="J83" s="3" t="n">
        <v>3.79190954270782E-007</v>
      </c>
      <c r="K83" s="3" t="n">
        <f aca="false">SUM(G83:J83)/4</f>
        <v>0.00045590951605005</v>
      </c>
    </row>
    <row r="84" customFormat="false" ht="15" hidden="false" customHeight="false" outlineLevel="0" collapsed="false">
      <c r="A84" s="0" t="n">
        <f aca="false">A83+0.05</f>
        <v>0.7</v>
      </c>
      <c r="B84" s="1" t="n">
        <v>0</v>
      </c>
      <c r="C84" s="1" t="n">
        <v>0.000666666666666666</v>
      </c>
      <c r="D84" s="1" t="n">
        <v>0.00799999999999999</v>
      </c>
      <c r="E84" s="1"/>
      <c r="F84" s="0" t="s">
        <v>30</v>
      </c>
      <c r="G84" s="3" t="n">
        <f aca="false">(B83-B84)/ABS(B$74)</f>
        <v>0</v>
      </c>
      <c r="H84" s="3" t="n">
        <f aca="false">(C83-C84)/ABS(C$74)</f>
        <v>0.000749344323716747</v>
      </c>
      <c r="I84" s="3" t="n">
        <f aca="false">(D83-D84)/ABS(D$74)</f>
        <v>0.000159687399817327</v>
      </c>
      <c r="J84" s="3" t="n">
        <v>3.79190954270782E-007</v>
      </c>
      <c r="K84" s="3" t="n">
        <f aca="false">SUM(G84:J84)/4</f>
        <v>0.000227352728622086</v>
      </c>
    </row>
    <row r="85" customFormat="false" ht="15" hidden="false" customHeight="false" outlineLevel="0" collapsed="false">
      <c r="A85" s="0" t="n">
        <f aca="false">A84+0.05</f>
        <v>0.75</v>
      </c>
      <c r="B85" s="1" t="n">
        <v>0</v>
      </c>
      <c r="C85" s="1" t="n">
        <v>0.000333333333333333</v>
      </c>
      <c r="D85" s="1" t="n">
        <v>0.000666666666666666</v>
      </c>
      <c r="F85" s="0" t="s">
        <v>31</v>
      </c>
      <c r="G85" s="3" t="n">
        <f aca="false">(B84-B85)/ABS(B$74)</f>
        <v>0</v>
      </c>
      <c r="H85" s="3" t="n">
        <f aca="false">(C84-C85)/ABS(C$74)</f>
        <v>4.99562882477831E-005</v>
      </c>
      <c r="I85" s="3" t="n">
        <f aca="false">(D84-D85)/ABS(D$74)</f>
        <v>5.32291332724426E-005</v>
      </c>
      <c r="J85" s="3" t="n">
        <v>4.50289258196555E-008</v>
      </c>
      <c r="K85" s="3" t="n">
        <f aca="false">SUM(G85:J85)/4</f>
        <v>2.58076126115114E-005</v>
      </c>
    </row>
    <row r="86" customFormat="false" ht="15" hidden="false" customHeight="false" outlineLevel="0" collapsed="false">
      <c r="A86" s="0" t="n">
        <f aca="false">A85+0.05</f>
        <v>0.8</v>
      </c>
      <c r="B86" s="1" t="n">
        <v>0</v>
      </c>
      <c r="C86" s="1" t="n">
        <v>0</v>
      </c>
      <c r="D86" s="1" t="n">
        <v>0.000166666666666666</v>
      </c>
      <c r="E86" s="1"/>
      <c r="F86" s="0" t="s">
        <v>32</v>
      </c>
      <c r="G86" s="3" t="n">
        <f aca="false">(B85-B86)/ABS(B$74)</f>
        <v>0</v>
      </c>
      <c r="H86" s="3" t="n">
        <f aca="false">(C85-C86)/ABS(C$74)</f>
        <v>4.99562882477831E-005</v>
      </c>
      <c r="I86" s="3" t="n">
        <f aca="false">(D85-D86)/ABS(D$74)</f>
        <v>3.62925908675746E-006</v>
      </c>
      <c r="J86" s="3" t="n">
        <v>4.50289258196555E-008</v>
      </c>
      <c r="K86" s="3" t="n">
        <f aca="false">SUM(G86:J86)/4</f>
        <v>1.34076440650901E-005</v>
      </c>
    </row>
    <row r="87" customFormat="false" ht="15" hidden="false" customHeight="false" outlineLevel="0" collapsed="false">
      <c r="A87" s="0" t="n">
        <f aca="false">A86+0.05</f>
        <v>0.85</v>
      </c>
      <c r="B87" s="1" t="n">
        <v>0</v>
      </c>
      <c r="C87" s="1" t="n">
        <v>0</v>
      </c>
      <c r="D87" s="1" t="n">
        <v>0</v>
      </c>
      <c r="F87" s="0" t="s">
        <v>33</v>
      </c>
      <c r="G87" s="3" t="n">
        <f aca="false">(B86-B87)/ABS(B$74)</f>
        <v>0</v>
      </c>
      <c r="H87" s="3" t="n">
        <f aca="false">(C86-C87)/ABS(C$74)</f>
        <v>0</v>
      </c>
      <c r="I87" s="3" t="n">
        <f aca="false">(D86-D87)/ABS(D$74)</f>
        <v>1.20975302891915E-006</v>
      </c>
      <c r="J87" s="3" t="n">
        <v>0</v>
      </c>
      <c r="K87" s="3" t="n">
        <f aca="false">SUM(G87:J87)/4</f>
        <v>3.02438257229787E-007</v>
      </c>
    </row>
    <row r="88" customFormat="false" ht="15" hidden="false" customHeight="false" outlineLevel="0" collapsed="false">
      <c r="A88" s="0" t="n">
        <f aca="false">A87+0.05</f>
        <v>0.9</v>
      </c>
      <c r="B88" s="1" t="n">
        <v>0</v>
      </c>
      <c r="C88" s="1" t="n">
        <v>0</v>
      </c>
      <c r="D88" s="1" t="n">
        <v>0</v>
      </c>
      <c r="E88" s="1"/>
      <c r="F88" s="0" t="s">
        <v>34</v>
      </c>
      <c r="G88" s="3" t="n">
        <f aca="false">(B87-B88)/ABS(B$74)</f>
        <v>0</v>
      </c>
      <c r="H88" s="3" t="n">
        <f aca="false">(C87-C88)/ABS(C$74)</f>
        <v>0</v>
      </c>
      <c r="I88" s="3" t="n">
        <f aca="false">(D87-D88)/ABS(D$74)</f>
        <v>0</v>
      </c>
      <c r="J88" s="3" t="n">
        <v>0</v>
      </c>
      <c r="K88" s="3" t="n">
        <f aca="false">SUM(G88:J88)/4</f>
        <v>0</v>
      </c>
    </row>
    <row r="89" customFormat="false" ht="15" hidden="false" customHeight="false" outlineLevel="0" collapsed="false">
      <c r="A89" s="0" t="n">
        <f aca="false">A88+0.05</f>
        <v>0.95</v>
      </c>
      <c r="B89" s="1" t="n">
        <v>0</v>
      </c>
      <c r="C89" s="1" t="n">
        <v>0</v>
      </c>
      <c r="D89" s="1" t="n">
        <v>0</v>
      </c>
      <c r="F89" s="0" t="s">
        <v>35</v>
      </c>
      <c r="G89" s="3" t="n">
        <f aca="false">(B88-B89)/ABS(B$74)</f>
        <v>0</v>
      </c>
      <c r="H89" s="3" t="n">
        <f aca="false">(C88-C89)/ABS(C$74)</f>
        <v>0</v>
      </c>
      <c r="I89" s="3" t="n">
        <f aca="false">(D88-D89)/ABS(D$74)</f>
        <v>0</v>
      </c>
      <c r="J89" s="3" t="n">
        <v>0</v>
      </c>
      <c r="K89" s="3" t="n">
        <f aca="false">SUM(G89:J89)/4</f>
        <v>0</v>
      </c>
    </row>
    <row r="90" customFormat="false" ht="15" hidden="false" customHeight="false" outlineLevel="0" collapsed="false">
      <c r="G90" s="3" t="n">
        <f aca="false">SUM(G75:G89)</f>
        <v>1</v>
      </c>
      <c r="H90" s="3" t="n">
        <f aca="false">SUM(H75:H89)</f>
        <v>1</v>
      </c>
      <c r="I90" s="3" t="n">
        <f aca="false">SUM(I75:I89)</f>
        <v>1</v>
      </c>
      <c r="J90" s="3" t="n">
        <f aca="false">SUM(J75:J89)</f>
        <v>1</v>
      </c>
      <c r="K90" s="3" t="n">
        <f aca="false">SUM(K75:K89)</f>
        <v>1</v>
      </c>
    </row>
    <row r="92" customFormat="false" ht="15" hidden="false" customHeight="false" outlineLevel="0" collapsed="false">
      <c r="H92" s="0" t="s">
        <v>36</v>
      </c>
      <c r="I92" s="0" t="s">
        <v>37</v>
      </c>
      <c r="J92" s="0" t="s">
        <v>38</v>
      </c>
      <c r="K92" s="0" t="s">
        <v>39</v>
      </c>
    </row>
    <row r="93" customFormat="false" ht="15" hidden="false" customHeight="false" outlineLevel="0" collapsed="false">
      <c r="C93" s="0" t="s">
        <v>1</v>
      </c>
      <c r="D93" s="0" t="s">
        <v>14</v>
      </c>
      <c r="H93" s="3" t="n">
        <f aca="false">ABS($K75-G75)</f>
        <v>0.0273673167933661</v>
      </c>
      <c r="I93" s="3" t="n">
        <f aca="false">ABS($K75-H75)</f>
        <v>0.0721128067732059</v>
      </c>
      <c r="J93" s="3" t="n">
        <f aca="false">ABS($K75-I75)</f>
        <v>0.00617038949593962</v>
      </c>
      <c r="K93" s="3" t="n">
        <f aca="false">ABS($K75-J75)</f>
        <v>0.0509158794757794</v>
      </c>
    </row>
    <row r="94" customFormat="false" ht="15" hidden="false" customHeight="false" outlineLevel="0" collapsed="false">
      <c r="C94" s="0" t="n">
        <v>0.2</v>
      </c>
      <c r="D94" s="4" t="n">
        <v>210975.496907216</v>
      </c>
      <c r="E94" s="3"/>
      <c r="F94" s="0" t="s">
        <v>14</v>
      </c>
      <c r="H94" s="3" t="n">
        <f aca="false">ABS($K76-G76)</f>
        <v>0.0324866725456197</v>
      </c>
      <c r="I94" s="3" t="n">
        <f aca="false">ABS($K76-H76)</f>
        <v>0.0552206197182317</v>
      </c>
      <c r="J94" s="3" t="n">
        <f aca="false">ABS($K76-I76)</f>
        <v>0.0428928929329581</v>
      </c>
      <c r="K94" s="3" t="n">
        <f aca="false">ABS($K76-J76)</f>
        <v>0.0656268401055701</v>
      </c>
    </row>
    <row r="95" customFormat="false" ht="15" hidden="false" customHeight="false" outlineLevel="0" collapsed="false">
      <c r="C95" s="0" t="n">
        <f aca="false">C94+0.05</f>
        <v>0.25</v>
      </c>
      <c r="D95" s="4" t="n">
        <v>107891.011764705</v>
      </c>
      <c r="E95" s="3" t="n">
        <f aca="false">(D94-D95)/(ABS(D$94))</f>
        <v>0.488608803646264</v>
      </c>
      <c r="F95" s="3" t="n">
        <f aca="false">E95</f>
        <v>0.488608803646264</v>
      </c>
      <c r="H95" s="3" t="n">
        <f aca="false">ABS($K77-G77)</f>
        <v>0.0766817522443682</v>
      </c>
      <c r="I95" s="3" t="n">
        <f aca="false">ABS($K77-H77)</f>
        <v>0.0555660851148091</v>
      </c>
      <c r="J95" s="3" t="n">
        <f aca="false">ABS($K77-I77)</f>
        <v>0.0423952295151053</v>
      </c>
      <c r="K95" s="3" t="n">
        <f aca="false">ABS($K77-J77)</f>
        <v>0.0212795623855461</v>
      </c>
    </row>
    <row r="96" customFormat="false" ht="15" hidden="false" customHeight="false" outlineLevel="0" collapsed="false">
      <c r="C96" s="0" t="n">
        <f aca="false">C95+0.05</f>
        <v>0.3</v>
      </c>
      <c r="D96" s="4" t="n">
        <v>22609.5459793814</v>
      </c>
      <c r="E96" s="3" t="n">
        <f aca="false">(D95-D96)/(ABS(D$94))</f>
        <v>0.404224504909351</v>
      </c>
      <c r="F96" s="3" t="n">
        <f aca="false">E96</f>
        <v>0.404224504909351</v>
      </c>
      <c r="H96" s="3" t="n">
        <f aca="false">ABS($K78-G78)</f>
        <v>0.0167116377813696</v>
      </c>
      <c r="I96" s="3" t="n">
        <f aca="false">ABS($K78-H78)</f>
        <v>0.0259276701385984</v>
      </c>
      <c r="J96" s="3" t="n">
        <f aca="false">ABS($K78-I78)</f>
        <v>0.00984630391759157</v>
      </c>
      <c r="K96" s="3" t="n">
        <f aca="false">ABS($K78-J78)</f>
        <v>0.0524856118375595</v>
      </c>
    </row>
    <row r="97" customFormat="false" ht="15" hidden="false" customHeight="false" outlineLevel="0" collapsed="false">
      <c r="C97" s="0" t="n">
        <f aca="false">C96+0.05</f>
        <v>0.35</v>
      </c>
      <c r="D97" s="4" t="n">
        <v>1770.297</v>
      </c>
      <c r="E97" s="3" t="n">
        <f aca="false">(D96-D97)/(ABS(D$94))</f>
        <v>0.0987756838347261</v>
      </c>
      <c r="F97" s="3" t="n">
        <f aca="false">E97</f>
        <v>0.0987756838347261</v>
      </c>
      <c r="H97" s="3" t="n">
        <f aca="false">ABS($K79-G79)</f>
        <v>0.012936163435366</v>
      </c>
      <c r="I97" s="3" t="n">
        <f aca="false">ABS($K79-H79)</f>
        <v>0.0257947060899439</v>
      </c>
      <c r="J97" s="3" t="n">
        <f aca="false">ABS($K79-I79)</f>
        <v>0.00707130059506991</v>
      </c>
      <c r="K97" s="3" t="n">
        <f aca="false">ABS($K79-J79)</f>
        <v>0.0199298432496479</v>
      </c>
    </row>
    <row r="98" customFormat="false" ht="15" hidden="false" customHeight="false" outlineLevel="0" collapsed="false">
      <c r="C98" s="0" t="n">
        <f aca="false">C97+0.05</f>
        <v>0.4</v>
      </c>
      <c r="D98" s="4" t="n">
        <v>101.231</v>
      </c>
      <c r="E98" s="3" t="n">
        <f aca="false">(D97-D98)/(ABS(D$94))</f>
        <v>0.00791118411601149</v>
      </c>
      <c r="F98" s="3" t="n">
        <f aca="false">E98</f>
        <v>0.00791118411601149</v>
      </c>
      <c r="H98" s="3" t="n">
        <f aca="false">ABS($K80-G80)</f>
        <v>0.0160864546569811</v>
      </c>
      <c r="I98" s="3" t="n">
        <f aca="false">ABS($K80-H80)</f>
        <v>0.0106267740461899</v>
      </c>
      <c r="J98" s="3" t="n">
        <f aca="false">ABS($K80-I80)</f>
        <v>0.00929997944948447</v>
      </c>
      <c r="K98" s="3" t="n">
        <f aca="false">ABS($K80-J80)</f>
        <v>0.0174132492536865</v>
      </c>
    </row>
    <row r="99" customFormat="false" ht="15" hidden="false" customHeight="false" outlineLevel="0" collapsed="false">
      <c r="C99" s="0" t="n">
        <f aca="false">C98+0.05</f>
        <v>0.45</v>
      </c>
      <c r="D99" s="4"/>
      <c r="E99" s="3"/>
      <c r="F99" s="3" t="n">
        <f aca="false">F100</f>
        <v>0.000235235848368807</v>
      </c>
      <c r="H99" s="3" t="n">
        <f aca="false">ABS($K81-G81)</f>
        <v>0.00108664649145095</v>
      </c>
      <c r="I99" s="3" t="n">
        <f aca="false">ABS($K81-H81)</f>
        <v>0.00514615282119864</v>
      </c>
      <c r="J99" s="3" t="n">
        <f aca="false">ABS($K81-I81)</f>
        <v>0.000567472962654605</v>
      </c>
      <c r="K99" s="3" t="n">
        <f aca="false">ABS($K81-J81)</f>
        <v>0.00349203336709308</v>
      </c>
    </row>
    <row r="100" customFormat="false" ht="15" hidden="false" customHeight="false" outlineLevel="0" collapsed="false">
      <c r="C100" s="0" t="n">
        <f aca="false">C99+0.05</f>
        <v>0.5</v>
      </c>
      <c r="D100" s="4" t="n">
        <v>1.97299999999999</v>
      </c>
      <c r="E100" s="3" t="n">
        <f aca="false">(D98-D100)/(ABS(D$94))</f>
        <v>0.000470471696737615</v>
      </c>
      <c r="F100" s="3" t="n">
        <f aca="false">E100/2</f>
        <v>0.000235235848368807</v>
      </c>
      <c r="H100" s="3" t="n">
        <f aca="false">ABS($K82-G82)</f>
        <v>0.00122473966654537</v>
      </c>
      <c r="I100" s="3" t="n">
        <f aca="false">ABS($K82-H82)</f>
        <v>0.00259691638441005</v>
      </c>
      <c r="J100" s="3" t="n">
        <f aca="false">ABS($K82-I82)</f>
        <v>0.000151688729894076</v>
      </c>
      <c r="K100" s="3" t="n">
        <f aca="false">ABS($K82-J82)</f>
        <v>0.00122048798797061</v>
      </c>
    </row>
    <row r="101" customFormat="false" ht="15" hidden="false" customHeight="false" outlineLevel="0" collapsed="false">
      <c r="C101" s="0" t="n">
        <f aca="false">C100+0.05</f>
        <v>0.55</v>
      </c>
      <c r="D101" s="4"/>
      <c r="E101" s="3"/>
      <c r="F101" s="3" t="n">
        <f aca="false">F102</f>
        <v>4.25167857476113E-006</v>
      </c>
      <c r="H101" s="3" t="n">
        <f aca="false">ABS($K83-G83)</f>
        <v>0.00045590951605005</v>
      </c>
      <c r="I101" s="3" t="n">
        <f aca="false">ABS($K83-H83)</f>
        <v>0.00109273541963123</v>
      </c>
      <c r="J101" s="3" t="n">
        <f aca="false">ABS($K83-I83)</f>
        <v>0.000181295578485402</v>
      </c>
      <c r="K101" s="3" t="n">
        <f aca="false">ABS($K83-J83)</f>
        <v>0.000455530325095779</v>
      </c>
    </row>
    <row r="102" customFormat="false" ht="15" hidden="false" customHeight="false" outlineLevel="0" collapsed="false">
      <c r="C102" s="0" t="n">
        <f aca="false">C101+0.05</f>
        <v>0.6</v>
      </c>
      <c r="D102" s="4" t="n">
        <v>0.179</v>
      </c>
      <c r="E102" s="3" t="n">
        <f aca="false">(D100-D102)/(ABS(D$94))</f>
        <v>8.50335714952226E-006</v>
      </c>
      <c r="F102" s="3" t="n">
        <f aca="false">E102/2</f>
        <v>4.25167857476113E-006</v>
      </c>
      <c r="H102" s="3" t="n">
        <f aca="false">ABS($K84-G84)</f>
        <v>0.000227352728622086</v>
      </c>
      <c r="I102" s="3" t="n">
        <f aca="false">ABS($K84-H84)</f>
        <v>0.000521991595094661</v>
      </c>
      <c r="J102" s="3" t="n">
        <f aca="false">ABS($K84-I84)</f>
        <v>6.76653288047589E-005</v>
      </c>
      <c r="K102" s="3" t="n">
        <f aca="false">ABS($K84-J84)</f>
        <v>0.000226973537667815</v>
      </c>
    </row>
    <row r="103" customFormat="false" ht="15" hidden="false" customHeight="false" outlineLevel="0" collapsed="false">
      <c r="C103" s="0" t="n">
        <f aca="false">C102+0.05</f>
        <v>0.65</v>
      </c>
      <c r="D103" s="4"/>
      <c r="E103" s="3"/>
      <c r="F103" s="3" t="n">
        <f aca="false">F104</f>
        <v>3.79190954270782E-007</v>
      </c>
      <c r="H103" s="3" t="n">
        <f aca="false">ABS($K85-G85)</f>
        <v>2.58076126115114E-005</v>
      </c>
      <c r="I103" s="3" t="n">
        <f aca="false">ABS($K85-H85)</f>
        <v>2.41486756362718E-005</v>
      </c>
      <c r="J103" s="3" t="n">
        <f aca="false">ABS($K85-I85)</f>
        <v>2.74215206609313E-005</v>
      </c>
      <c r="K103" s="3" t="n">
        <f aca="false">ABS($K85-J85)</f>
        <v>2.57625836856917E-005</v>
      </c>
    </row>
    <row r="104" customFormat="false" ht="15" hidden="false" customHeight="false" outlineLevel="0" collapsed="false">
      <c r="C104" s="0" t="n">
        <f aca="false">C103+0.05</f>
        <v>0.7</v>
      </c>
      <c r="D104" s="4" t="n">
        <v>0.019</v>
      </c>
      <c r="E104" s="3" t="n">
        <f aca="false">(D102-D104)/(ABS(D$94))</f>
        <v>7.58381908541563E-007</v>
      </c>
      <c r="F104" s="3" t="n">
        <f aca="false">E104/2</f>
        <v>3.79190954270782E-007</v>
      </c>
      <c r="H104" s="3" t="n">
        <f aca="false">ABS($K86-G86)</f>
        <v>1.34076440650901E-005</v>
      </c>
      <c r="I104" s="3" t="n">
        <f aca="false">ABS($K86-H86)</f>
        <v>3.65486441826931E-005</v>
      </c>
      <c r="J104" s="3" t="n">
        <f aca="false">ABS($K86-I86)</f>
        <v>9.77838497833261E-006</v>
      </c>
      <c r="K104" s="3" t="n">
        <f aca="false">ABS($K86-J86)</f>
        <v>1.33626151392704E-005</v>
      </c>
    </row>
    <row r="105" customFormat="false" ht="15" hidden="false" customHeight="false" outlineLevel="0" collapsed="false">
      <c r="C105" s="0" t="n">
        <f aca="false">C104+0.05</f>
        <v>0.75</v>
      </c>
      <c r="D105" s="4"/>
      <c r="E105" s="3"/>
      <c r="F105" s="3" t="n">
        <f aca="false">F106</f>
        <v>4.50289258196555E-008</v>
      </c>
      <c r="H105" s="3" t="n">
        <f aca="false">ABS($K87-G87)</f>
        <v>3.02438257229787E-007</v>
      </c>
      <c r="I105" s="3" t="n">
        <f aca="false">ABS($K87-H87)</f>
        <v>3.02438257229787E-007</v>
      </c>
      <c r="J105" s="3" t="n">
        <f aca="false">ABS($K87-I87)</f>
        <v>9.0731477168936E-007</v>
      </c>
      <c r="K105" s="3" t="n">
        <f aca="false">ABS($K87-J87)</f>
        <v>3.02438257229787E-007</v>
      </c>
    </row>
    <row r="106" customFormat="false" ht="15" hidden="false" customHeight="false" outlineLevel="0" collapsed="false">
      <c r="C106" s="0" t="n">
        <f aca="false">C105+0.05</f>
        <v>0.8</v>
      </c>
      <c r="D106" s="4" t="n">
        <v>0</v>
      </c>
      <c r="E106" s="3" t="n">
        <f aca="false">(D104-D106)/(ABS(D$94))</f>
        <v>9.0057851639311E-008</v>
      </c>
      <c r="F106" s="3" t="n">
        <f aca="false">E106/2</f>
        <v>4.50289258196555E-008</v>
      </c>
      <c r="H106" s="3" t="n">
        <f aca="false">ABS($K88-G88)</f>
        <v>0</v>
      </c>
      <c r="I106" s="3" t="n">
        <f aca="false">ABS($K88-H88)</f>
        <v>0</v>
      </c>
      <c r="J106" s="3" t="n">
        <f aca="false">ABS($K88-I88)</f>
        <v>0</v>
      </c>
      <c r="K106" s="3" t="n">
        <f aca="false">ABS($K88-J88)</f>
        <v>0</v>
      </c>
    </row>
    <row r="107" customFormat="false" ht="15" hidden="false" customHeight="false" outlineLevel="0" collapsed="false">
      <c r="C107" s="0" t="n">
        <f aca="false">C106+0.05</f>
        <v>0.85</v>
      </c>
      <c r="D107" s="4"/>
      <c r="E107" s="3"/>
      <c r="F107" s="3" t="n">
        <f aca="false">F108</f>
        <v>0</v>
      </c>
      <c r="H107" s="3" t="n">
        <f aca="false">ABS($K89-G89)</f>
        <v>0</v>
      </c>
      <c r="I107" s="3" t="n">
        <f aca="false">ABS($K89-H89)</f>
        <v>0</v>
      </c>
      <c r="J107" s="3" t="n">
        <f aca="false">ABS($K89-I89)</f>
        <v>0</v>
      </c>
      <c r="K107" s="3" t="n">
        <f aca="false">ABS($K89-J89)</f>
        <v>0</v>
      </c>
    </row>
    <row r="108" customFormat="false" ht="15" hidden="false" customHeight="false" outlineLevel="0" collapsed="false">
      <c r="C108" s="0" t="n">
        <f aca="false">C107+0.05</f>
        <v>0.9</v>
      </c>
      <c r="D108" s="4" t="n">
        <v>0</v>
      </c>
      <c r="E108" s="3" t="n">
        <f aca="false">(D106-D108)/(ABS(D$94))</f>
        <v>0</v>
      </c>
      <c r="F108" s="3" t="n">
        <f aca="false">E108/2</f>
        <v>0</v>
      </c>
      <c r="H108" s="3" t="n">
        <f aca="false">ABS($K90-G90)</f>
        <v>0</v>
      </c>
      <c r="I108" s="3" t="n">
        <f aca="false">ABS($K90-H90)</f>
        <v>0</v>
      </c>
      <c r="J108" s="3" t="n">
        <f aca="false">ABS($K90-I90)</f>
        <v>0</v>
      </c>
      <c r="K108" s="3" t="n">
        <f aca="false">ABS($K90-J90)</f>
        <v>0</v>
      </c>
    </row>
    <row r="109" customFormat="false" ht="15" hidden="false" customHeight="false" outlineLevel="0" collapsed="false">
      <c r="C109" s="0" t="n">
        <f aca="false">C108+0.05</f>
        <v>0.95</v>
      </c>
      <c r="E109" s="3"/>
      <c r="F109" s="3" t="n">
        <f aca="false">E109/2</f>
        <v>0</v>
      </c>
      <c r="H109" s="3" t="n">
        <f aca="false">SUM(H92:H108)</f>
        <v>0.185304163554673</v>
      </c>
      <c r="I109" s="3" t="n">
        <f aca="false">SUM(I92:I108)</f>
        <v>0.25466745785939</v>
      </c>
      <c r="J109" s="3" t="n">
        <f aca="false">SUM(J92:J108)</f>
        <v>0.118682325726399</v>
      </c>
      <c r="K109" s="3" t="n">
        <f aca="false">SUM(K92:K108)</f>
        <v>0.233085439162699</v>
      </c>
    </row>
    <row r="110" customFormat="false" ht="16" hidden="false" customHeight="false" outlineLevel="0" collapsed="false">
      <c r="E110" s="3"/>
      <c r="F110" s="3"/>
    </row>
    <row r="111" customFormat="false" ht="16" hidden="false" customHeight="false" outlineLevel="0" collapsed="false">
      <c r="F111" s="0" t="s">
        <v>40</v>
      </c>
      <c r="G111" s="0" t="s">
        <v>0</v>
      </c>
      <c r="H111" s="0" t="s">
        <v>17</v>
      </c>
      <c r="I111" s="0" t="s">
        <v>18</v>
      </c>
      <c r="J111" s="0" t="s">
        <v>14</v>
      </c>
      <c r="K111" s="0" t="s">
        <v>41</v>
      </c>
      <c r="L111" s="0" t="s">
        <v>42</v>
      </c>
      <c r="M111" s="0" t="s">
        <v>43</v>
      </c>
      <c r="N111" s="0" t="s">
        <v>44</v>
      </c>
      <c r="O111" s="0" t="s">
        <v>45</v>
      </c>
      <c r="P111" s="0" t="s">
        <v>46</v>
      </c>
    </row>
    <row r="112" customFormat="false" ht="15" hidden="false" customHeight="false" outlineLevel="0" collapsed="false">
      <c r="G112" s="3" t="n">
        <f aca="false">G75</f>
        <v>0.46506024096385</v>
      </c>
      <c r="H112" s="3" t="n">
        <f aca="false">H75</f>
        <v>0.365580117397278</v>
      </c>
      <c r="I112" s="3" t="n">
        <f aca="false">I75</f>
        <v>0.431522534674545</v>
      </c>
      <c r="J112" s="3" t="n">
        <f aca="false">J75</f>
        <v>0.488608803646264</v>
      </c>
      <c r="K112" s="3" t="n">
        <f aca="false">ABS(G112-H112)</f>
        <v>0.0994801235665719</v>
      </c>
      <c r="L112" s="3" t="n">
        <f aca="false">ABS(G112-I112)</f>
        <v>0.0335377062893057</v>
      </c>
      <c r="M112" s="3" t="n">
        <f aca="false">ABS(G112-J112)</f>
        <v>0.0235485626824133</v>
      </c>
      <c r="N112" s="3" t="n">
        <f aca="false">ABS(H112-I112)</f>
        <v>0.0659424172772662</v>
      </c>
      <c r="O112" s="3" t="n">
        <f aca="false">ABS(H112-J112)</f>
        <v>0.123028686248985</v>
      </c>
      <c r="P112" s="3" t="n">
        <f aca="false">ABS(I112-J112)</f>
        <v>0.057086268971719</v>
      </c>
    </row>
    <row r="113" customFormat="false" ht="15" hidden="false" customHeight="false" outlineLevel="0" collapsed="false">
      <c r="G113" s="3" t="n">
        <f aca="false">G76+G112</f>
        <v>0.836144578313251</v>
      </c>
      <c r="H113" s="3" t="n">
        <f aca="false">H76+H112</f>
        <v>0.648957162482828</v>
      </c>
      <c r="I113" s="3" t="n">
        <f aca="false">I76+I112</f>
        <v>0.727227306545368</v>
      </c>
      <c r="J113" s="3" t="n">
        <f aca="false">J76+J112</f>
        <v>0.892833308555615</v>
      </c>
      <c r="K113" s="3" t="n">
        <f aca="false">ABS(G113-H113)</f>
        <v>0.187187415830423</v>
      </c>
      <c r="L113" s="3" t="n">
        <f aca="false">ABS(G113-I113)</f>
        <v>0.108917271767883</v>
      </c>
      <c r="M113" s="3" t="n">
        <f aca="false">ABS(G113-J113)</f>
        <v>0.0566887302423636</v>
      </c>
      <c r="N113" s="3" t="n">
        <f aca="false">ABS(H113-I113)</f>
        <v>0.0782701440625398</v>
      </c>
      <c r="O113" s="3" t="n">
        <f aca="false">ABS(H113-J113)</f>
        <v>0.243876146072787</v>
      </c>
      <c r="P113" s="3" t="n">
        <f aca="false">ABS(I113-J113)</f>
        <v>0.165606002010247</v>
      </c>
    </row>
    <row r="114" customFormat="false" ht="15" hidden="false" customHeight="false" outlineLevel="0" collapsed="false">
      <c r="G114" s="3" t="n">
        <f aca="false">G77+G113</f>
        <v>0.879518072289156</v>
      </c>
      <c r="H114" s="3" t="n">
        <f aca="false">H77+H113</f>
        <v>0.824578493817909</v>
      </c>
      <c r="I114" s="3" t="n">
        <f aca="false">I77+I113</f>
        <v>0.889677782280745</v>
      </c>
      <c r="J114" s="3" t="n">
        <f aca="false">J77+J113</f>
        <v>0.991608992390341</v>
      </c>
      <c r="K114" s="3" t="n">
        <f aca="false">ABS(G114-H114)</f>
        <v>0.0549395784712461</v>
      </c>
      <c r="L114" s="3" t="n">
        <f aca="false">ABS(G114-I114)</f>
        <v>0.0101597099915899</v>
      </c>
      <c r="M114" s="3" t="n">
        <f aca="false">ABS(G114-J114)</f>
        <v>0.112090920101186</v>
      </c>
      <c r="N114" s="3" t="n">
        <f aca="false">ABS(H114-I114)</f>
        <v>0.065099288462836</v>
      </c>
      <c r="O114" s="3" t="n">
        <f aca="false">ABS(H114-J114)</f>
        <v>0.167030498572432</v>
      </c>
      <c r="P114" s="3" t="n">
        <f aca="false">ABS(I114-J114)</f>
        <v>0.101931210109596</v>
      </c>
    </row>
    <row r="115" customFormat="false" ht="15" hidden="false" customHeight="false" outlineLevel="0" collapsed="false">
      <c r="G115" s="3" t="n">
        <f aca="false">G78+G114</f>
        <v>0.956626506024096</v>
      </c>
      <c r="H115" s="3" t="n">
        <f aca="false">H78+H114</f>
        <v>0.910902959910079</v>
      </c>
      <c r="I115" s="3" t="n">
        <f aca="false">I78+I114</f>
        <v>0.959920882151908</v>
      </c>
      <c r="J115" s="3" t="n">
        <f aca="false">J78+J114</f>
        <v>0.999520176506353</v>
      </c>
      <c r="K115" s="3" t="n">
        <f aca="false">ABS(G115-H115)</f>
        <v>0.0457235461140173</v>
      </c>
      <c r="L115" s="3" t="n">
        <f aca="false">ABS(G115-I115)</f>
        <v>0.00329437612781192</v>
      </c>
      <c r="M115" s="3" t="n">
        <f aca="false">ABS(G115-J115)</f>
        <v>0.0428936704822566</v>
      </c>
      <c r="N115" s="3" t="n">
        <f aca="false">ABS(H115-I115)</f>
        <v>0.0490179222418292</v>
      </c>
      <c r="O115" s="3" t="n">
        <f aca="false">ABS(H115-J115)</f>
        <v>0.0886172165962739</v>
      </c>
      <c r="P115" s="3" t="n">
        <f aca="false">ABS(I115-J115)</f>
        <v>0.0395992943544446</v>
      </c>
    </row>
    <row r="116" customFormat="false" ht="15" hidden="false" customHeight="false" outlineLevel="0" collapsed="false">
      <c r="G116" s="3" t="n">
        <f aca="false">G79+G115</f>
        <v>0.963855421686747</v>
      </c>
      <c r="H116" s="3" t="n">
        <f aca="false">H79+H115</f>
        <v>0.956862745098039</v>
      </c>
      <c r="I116" s="3" t="n">
        <f aca="false">I79+I115</f>
        <v>0.987157261844994</v>
      </c>
      <c r="J116" s="3" t="n">
        <f aca="false">J79+J115</f>
        <v>0.999755412354721</v>
      </c>
      <c r="K116" s="3" t="n">
        <f aca="false">ABS(G116-H116)</f>
        <v>0.00699267658870739</v>
      </c>
      <c r="L116" s="3" t="n">
        <f aca="false">ABS(G116-I116)</f>
        <v>0.0233018401582478</v>
      </c>
      <c r="M116" s="3" t="n">
        <f aca="false">ABS(G116-J116)</f>
        <v>0.0358999906679747</v>
      </c>
      <c r="N116" s="3" t="n">
        <f aca="false">ABS(H116-I116)</f>
        <v>0.0302945167469552</v>
      </c>
      <c r="O116" s="3" t="n">
        <f aca="false">ABS(H116-J116)</f>
        <v>0.0428926672566821</v>
      </c>
      <c r="P116" s="3" t="n">
        <f aca="false">ABS(I116-J116)</f>
        <v>0.0125981505097269</v>
      </c>
    </row>
    <row r="117" customFormat="false" ht="15" hidden="false" customHeight="false" outlineLevel="0" collapsed="false">
      <c r="G117" s="3" t="n">
        <f aca="false">G80+G116</f>
        <v>0.997590361445783</v>
      </c>
      <c r="H117" s="3" t="n">
        <f aca="false">H80+H116</f>
        <v>0.985138004246285</v>
      </c>
      <c r="I117" s="3" t="n">
        <f aca="false">I80+I116</f>
        <v>0.995505767497565</v>
      </c>
      <c r="J117" s="3" t="n">
        <f aca="false">J80+J116</f>
        <v>0.99999064820309</v>
      </c>
      <c r="K117" s="3" t="n">
        <f aca="false">ABS(G117-H117)</f>
        <v>0.0124523571994986</v>
      </c>
      <c r="L117" s="3" t="n">
        <f aca="false">ABS(G117-I117)</f>
        <v>0.00208459394821781</v>
      </c>
      <c r="M117" s="3" t="n">
        <f aca="false">ABS(G117-J117)</f>
        <v>0.00240028675730708</v>
      </c>
      <c r="N117" s="3" t="n">
        <f aca="false">ABS(H117-I117)</f>
        <v>0.0103677632512807</v>
      </c>
      <c r="O117" s="3" t="n">
        <f aca="false">ABS(H117-J117)</f>
        <v>0.0148526439568056</v>
      </c>
      <c r="P117" s="3" t="n">
        <f aca="false">ABS(I117-J117)</f>
        <v>0.00448488070552489</v>
      </c>
    </row>
    <row r="118" customFormat="false" ht="15" hidden="false" customHeight="false" outlineLevel="0" collapsed="false">
      <c r="G118" s="3" t="n">
        <f aca="false">G81+G117</f>
        <v>1</v>
      </c>
      <c r="H118" s="3" t="n">
        <f aca="false">H81+H117</f>
        <v>0.993780442113151</v>
      </c>
      <c r="I118" s="3" t="n">
        <f aca="false">I81+I117</f>
        <v>0.998434579580579</v>
      </c>
      <c r="J118" s="3" t="n">
        <f aca="false">J81+J117</f>
        <v>0.999994899881665</v>
      </c>
      <c r="K118" s="3" t="n">
        <f aca="false">ABS(G118-H118)</f>
        <v>0.00621955788684891</v>
      </c>
      <c r="L118" s="3" t="n">
        <f aca="false">ABS(G118-I118)</f>
        <v>0.00156542041942143</v>
      </c>
      <c r="M118" s="3" t="n">
        <f aca="false">ABS(G118-J118)</f>
        <v>5.10011833498858E-006</v>
      </c>
      <c r="N118" s="3" t="n">
        <f aca="false">ABS(H118-I118)</f>
        <v>0.00465413746742749</v>
      </c>
      <c r="O118" s="3" t="n">
        <f aca="false">ABS(H118-J118)</f>
        <v>0.00621445776851393</v>
      </c>
      <c r="P118" s="3" t="n">
        <f aca="false">ABS(I118-J118)</f>
        <v>0.00156032030108644</v>
      </c>
    </row>
    <row r="119" customFormat="false" ht="15" hidden="false" customHeight="false" outlineLevel="0" collapsed="false">
      <c r="G119" s="3" t="n">
        <f aca="false">G82+G118</f>
        <v>1</v>
      </c>
      <c r="H119" s="3" t="n">
        <f aca="false">H82+H118</f>
        <v>0.997602098164106</v>
      </c>
      <c r="I119" s="3" t="n">
        <f aca="false">I82+I118</f>
        <v>0.99950763051723</v>
      </c>
      <c r="J119" s="3" t="n">
        <f aca="false">J82+J118</f>
        <v>0.99999915156024</v>
      </c>
      <c r="K119" s="3" t="n">
        <f aca="false">ABS(G119-H119)</f>
        <v>0.0023979018358935</v>
      </c>
      <c r="L119" s="3" t="n">
        <f aca="false">ABS(G119-I119)</f>
        <v>0.000492369482770094</v>
      </c>
      <c r="M119" s="3" t="n">
        <f aca="false">ABS(G119-J119)</f>
        <v>8.48439760225972E-007</v>
      </c>
      <c r="N119" s="3" t="n">
        <f aca="false">ABS(H119-I119)</f>
        <v>0.00190553235312341</v>
      </c>
      <c r="O119" s="3" t="n">
        <f aca="false">ABS(H119-J119)</f>
        <v>0.00239705339613328</v>
      </c>
      <c r="P119" s="3" t="n">
        <f aca="false">ABS(I119-J119)</f>
        <v>0.000491521043009868</v>
      </c>
    </row>
    <row r="120" customFormat="false" ht="15" hidden="false" customHeight="false" outlineLevel="0" collapsed="false">
      <c r="G120" s="3" t="n">
        <f aca="false">G83+G119</f>
        <v>1</v>
      </c>
      <c r="H120" s="3" t="n">
        <f aca="false">H83+H119</f>
        <v>0.999150743099788</v>
      </c>
      <c r="I120" s="3" t="n">
        <f aca="false">I83+I119</f>
        <v>0.999782244454794</v>
      </c>
      <c r="J120" s="3" t="n">
        <f aca="false">J83+J119</f>
        <v>0.999999530751194</v>
      </c>
      <c r="K120" s="3" t="n">
        <f aca="false">ABS(G120-H120)</f>
        <v>0.000849256900212203</v>
      </c>
      <c r="L120" s="3" t="n">
        <f aca="false">ABS(G120-I120)</f>
        <v>0.000217755545205422</v>
      </c>
      <c r="M120" s="3" t="n">
        <f aca="false">ABS(G120-J120)</f>
        <v>4.6924880592325E-007</v>
      </c>
      <c r="N120" s="3" t="n">
        <f aca="false">ABS(H120-I120)</f>
        <v>0.000631501355006781</v>
      </c>
      <c r="O120" s="3" t="n">
        <f aca="false">ABS(H120-J120)</f>
        <v>0.00084878765140628</v>
      </c>
      <c r="P120" s="3" t="n">
        <f aca="false">ABS(I120-J120)</f>
        <v>0.000217286296399499</v>
      </c>
    </row>
    <row r="121" customFormat="false" ht="15" hidden="false" customHeight="false" outlineLevel="0" collapsed="false">
      <c r="G121" s="3" t="n">
        <f aca="false">G84+G120</f>
        <v>1</v>
      </c>
      <c r="H121" s="3" t="n">
        <f aca="false">H84+H120</f>
        <v>0.999900087423505</v>
      </c>
      <c r="I121" s="3" t="n">
        <f aca="false">I84+I120</f>
        <v>0.999941931854612</v>
      </c>
      <c r="J121" s="3" t="n">
        <f aca="false">J84+J120</f>
        <v>0.999999909942148</v>
      </c>
      <c r="K121" s="3" t="n">
        <f aca="false">ABS(G121-H121)</f>
        <v>9.99125764954423E-005</v>
      </c>
      <c r="L121" s="3" t="n">
        <f aca="false">ABS(G121-I121)</f>
        <v>5.80681453881127E-005</v>
      </c>
      <c r="M121" s="3" t="n">
        <f aca="false">ABS(G121-J121)</f>
        <v>9.00578516205286E-008</v>
      </c>
      <c r="N121" s="3" t="n">
        <f aca="false">ABS(H121-I121)</f>
        <v>4.18444311073296E-005</v>
      </c>
      <c r="O121" s="3" t="n">
        <f aca="false">ABS(H121-J121)</f>
        <v>9.98225186438217E-005</v>
      </c>
      <c r="P121" s="3" t="n">
        <f aca="false">ABS(I121-J121)</f>
        <v>5.79780875364921E-005</v>
      </c>
    </row>
    <row r="122" customFormat="false" ht="15" hidden="false" customHeight="false" outlineLevel="0" collapsed="false">
      <c r="G122" s="3" t="n">
        <f aca="false">G85+G121</f>
        <v>1</v>
      </c>
      <c r="H122" s="3" t="n">
        <f aca="false">H85+H121</f>
        <v>0.999950043711752</v>
      </c>
      <c r="I122" s="3" t="n">
        <f aca="false">I85+I121</f>
        <v>0.999995160987884</v>
      </c>
      <c r="J122" s="3" t="n">
        <f aca="false">J85+J121</f>
        <v>0.999999954971074</v>
      </c>
      <c r="K122" s="3" t="n">
        <f aca="false">ABS(G122-H122)</f>
        <v>4.99562882476656E-005</v>
      </c>
      <c r="L122" s="3" t="n">
        <f aca="false">ABS(G122-I122)</f>
        <v>4.83901211567606E-006</v>
      </c>
      <c r="M122" s="3" t="n">
        <f aca="false">ABS(G122-J122)</f>
        <v>4.50289258102643E-008</v>
      </c>
      <c r="N122" s="3" t="n">
        <f aca="false">ABS(H122-I122)</f>
        <v>4.51172761319896E-005</v>
      </c>
      <c r="O122" s="3" t="n">
        <f aca="false">ABS(H122-J122)</f>
        <v>4.99112593218554E-005</v>
      </c>
      <c r="P122" s="3" t="n">
        <f aca="false">ABS(I122-J122)</f>
        <v>4.79398318986579E-006</v>
      </c>
    </row>
    <row r="123" customFormat="false" ht="15" hidden="false" customHeight="false" outlineLevel="0" collapsed="false">
      <c r="G123" s="3" t="n">
        <f aca="false">G86+G122</f>
        <v>1</v>
      </c>
      <c r="H123" s="3" t="n">
        <f aca="false">H86+H122</f>
        <v>1</v>
      </c>
      <c r="I123" s="3" t="n">
        <f aca="false">I86+I122</f>
        <v>0.999998790246971</v>
      </c>
      <c r="J123" s="3" t="n">
        <f aca="false">J86+J122</f>
        <v>1</v>
      </c>
      <c r="K123" s="3" t="n">
        <f aca="false">ABS(G123-H123)</f>
        <v>0</v>
      </c>
      <c r="L123" s="3" t="n">
        <f aca="false">ABS(G123-I123)</f>
        <v>1.2097530288635E-006</v>
      </c>
      <c r="M123" s="3" t="n">
        <f aca="false">ABS(G123-J123)</f>
        <v>0</v>
      </c>
      <c r="N123" s="3" t="n">
        <f aca="false">ABS(H123-I123)</f>
        <v>1.20975302908555E-006</v>
      </c>
      <c r="O123" s="3" t="n">
        <f aca="false">ABS(H123-J123)</f>
        <v>0</v>
      </c>
      <c r="P123" s="3" t="n">
        <f aca="false">ABS(I123-J123)</f>
        <v>1.2097530288635E-006</v>
      </c>
    </row>
    <row r="124" customFormat="false" ht="15" hidden="false" customHeight="false" outlineLevel="0" collapsed="false">
      <c r="G124" s="3" t="n">
        <f aca="false">G87+G123</f>
        <v>1</v>
      </c>
      <c r="H124" s="3" t="n">
        <f aca="false">H87+H123</f>
        <v>1</v>
      </c>
      <c r="I124" s="3" t="n">
        <f aca="false">I87+I123</f>
        <v>1</v>
      </c>
      <c r="J124" s="3" t="n">
        <f aca="false">J87+J123</f>
        <v>1</v>
      </c>
      <c r="K124" s="3" t="n">
        <f aca="false">ABS(G124-H124)</f>
        <v>0</v>
      </c>
      <c r="L124" s="3" t="n">
        <f aca="false">ABS(G124-I124)</f>
        <v>0</v>
      </c>
      <c r="M124" s="3" t="n">
        <f aca="false">ABS(G124-J124)</f>
        <v>0</v>
      </c>
      <c r="N124" s="3" t="n">
        <f aca="false">ABS(H124-I124)</f>
        <v>0</v>
      </c>
      <c r="O124" s="3" t="n">
        <f aca="false">ABS(H124-J124)</f>
        <v>0</v>
      </c>
      <c r="P124" s="3" t="n">
        <f aca="false">ABS(I124-J124)</f>
        <v>0</v>
      </c>
    </row>
    <row r="125" customFormat="false" ht="15" hidden="false" customHeight="false" outlineLevel="0" collapsed="false">
      <c r="G125" s="3" t="n">
        <f aca="false">G88+G124</f>
        <v>1</v>
      </c>
      <c r="H125" s="3" t="n">
        <f aca="false">H88+H124</f>
        <v>1</v>
      </c>
      <c r="I125" s="3" t="n">
        <f aca="false">I88+I124</f>
        <v>1</v>
      </c>
      <c r="J125" s="3" t="n">
        <f aca="false">J88+J124</f>
        <v>1</v>
      </c>
      <c r="K125" s="3" t="n">
        <f aca="false">ABS(G125-H125)</f>
        <v>0</v>
      </c>
      <c r="L125" s="3" t="n">
        <f aca="false">ABS(G125-I125)</f>
        <v>0</v>
      </c>
      <c r="M125" s="3" t="n">
        <f aca="false">ABS(G125-J125)</f>
        <v>0</v>
      </c>
      <c r="N125" s="3" t="n">
        <f aca="false">ABS(H125-I125)</f>
        <v>0</v>
      </c>
      <c r="O125" s="3" t="n">
        <f aca="false">ABS(H125-J125)</f>
        <v>0</v>
      </c>
      <c r="P125" s="3" t="n">
        <f aca="false">ABS(I125-J125)</f>
        <v>0</v>
      </c>
    </row>
    <row r="126" customFormat="false" ht="15" hidden="false" customHeight="false" outlineLevel="0" collapsed="false">
      <c r="G126" s="3" t="n">
        <f aca="false">G89+G125</f>
        <v>1</v>
      </c>
      <c r="H126" s="3" t="n">
        <f aca="false">H89+H125</f>
        <v>1</v>
      </c>
      <c r="I126" s="3" t="n">
        <f aca="false">I89+I125</f>
        <v>1</v>
      </c>
      <c r="J126" s="3" t="n">
        <f aca="false">J89+J125</f>
        <v>1</v>
      </c>
      <c r="K126" s="3" t="n">
        <f aca="false">ABS(G126-H126)</f>
        <v>0</v>
      </c>
      <c r="L126" s="3" t="n">
        <f aca="false">ABS(G126-I126)</f>
        <v>0</v>
      </c>
      <c r="M126" s="3" t="n">
        <f aca="false">ABS(G126-J126)</f>
        <v>0</v>
      </c>
      <c r="N126" s="3" t="n">
        <f aca="false">ABS(H126-I126)</f>
        <v>0</v>
      </c>
      <c r="O126" s="3" t="n">
        <f aca="false">ABS(H126-J126)</f>
        <v>0</v>
      </c>
      <c r="P126" s="3" t="n">
        <f aca="false">ABS(I126-J126)</f>
        <v>0</v>
      </c>
    </row>
    <row r="127" customFormat="false" ht="15" hidden="false" customHeight="false" outlineLevel="0" collapsed="false">
      <c r="G127" s="3"/>
      <c r="K127" s="3" t="n">
        <f aca="false">MAX(K112:K126)</f>
        <v>0.187187415830423</v>
      </c>
      <c r="L127" s="3" t="n">
        <f aca="false">MAX(L112:L126)</f>
        <v>0.108917271767883</v>
      </c>
      <c r="M127" s="3" t="n">
        <f aca="false">MAX(M112:M126)</f>
        <v>0.112090920101186</v>
      </c>
      <c r="N127" s="3" t="n">
        <f aca="false">MAX(N112:N126)</f>
        <v>0.0782701440625398</v>
      </c>
      <c r="O127" s="3" t="n">
        <f aca="false">MAX(O112:O126)</f>
        <v>0.243876146072787</v>
      </c>
      <c r="P127" s="3" t="n">
        <f aca="false">MAX(P112:P126)</f>
        <v>0.165606002010247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2017-09-24T13:35:54Z</dcterms:created>
  <dc:creator>Gautier Dagan</dc:creator>
  <dc:description/>
  <dc:language>en-US</dc:language>
  <cp:lastModifiedBy/>
  <dcterms:modified xsi:type="dcterms:W3CDTF">2017-10-03T13:05:48Z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