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remymichelson/Google Drive (jeremy.michelson@nyspi.columbia.edu)/MitoLab - General/ Members Folders/Jeremy/Projects/#0 Lifespan Study/"/>
    </mc:Choice>
  </mc:AlternateContent>
  <xr:revisionPtr revIDLastSave="0" documentId="13_ncr:1_{7A2082E4-2BA1-754C-B8A5-2E0BD1D2A423}" xr6:coauthVersionLast="36" xr6:coauthVersionMax="41" xr10:uidLastSave="{00000000-0000-0000-0000-000000000000}"/>
  <bookViews>
    <workbookView xWindow="6140" yWindow="3320" windowWidth="20020" windowHeight="20500" activeTab="1" xr2:uid="{BF8F3DDD-35BA-6248-B00E-901D1F77F9C8}"/>
  </bookViews>
  <sheets>
    <sheet name="Full Data" sheetId="1" r:id="rId1"/>
    <sheet name="Sheet7" sheetId="7" r:id="rId2"/>
    <sheet name="Formatted" sheetId="3" r:id="rId3"/>
    <sheet name="Sheet4" sheetId="4" r:id="rId4"/>
    <sheet name="Sheet5" sheetId="5" r:id="rId5"/>
    <sheet name="Sheet6" sheetId="6" r:id="rId6"/>
    <sheet name="Sheet2" sheetId="2" r:id="rId7"/>
  </sheets>
  <definedNames>
    <definedName name="_xlnm._FilterDatabase" localSheetId="6" hidden="1">Sheet2!$A$1:$J$1</definedName>
    <definedName name="_xlnm._FilterDatabase" localSheetId="3" hidden="1">Sheet4!$S$1:$AL$292</definedName>
    <definedName name="_xlnm._FilterDatabase" localSheetId="4" hidden="1">Sheet5!$A$1:$R$275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2" i="7"/>
  <c r="R231" i="1"/>
  <c r="R230" i="1"/>
  <c r="R229" i="1"/>
  <c r="R228" i="1"/>
  <c r="R227" i="1"/>
  <c r="R226" i="1"/>
  <c r="R225" i="1"/>
  <c r="R224" i="1"/>
  <c r="R219" i="1"/>
  <c r="R218" i="1"/>
  <c r="R217" i="1"/>
  <c r="R216" i="1"/>
  <c r="R215" i="1"/>
  <c r="R214" i="1"/>
  <c r="R213" i="1"/>
  <c r="R212" i="1"/>
  <c r="R207" i="1"/>
  <c r="R206" i="1"/>
  <c r="R205" i="1"/>
  <c r="R204" i="1"/>
  <c r="R203" i="1"/>
  <c r="R202" i="1"/>
  <c r="R201" i="1"/>
  <c r="R200" i="1"/>
  <c r="R195" i="1"/>
  <c r="R194" i="1"/>
  <c r="R193" i="1"/>
  <c r="R192" i="1"/>
  <c r="R191" i="1"/>
  <c r="R190" i="1"/>
  <c r="R189" i="1"/>
  <c r="R188" i="1"/>
  <c r="R182" i="1"/>
  <c r="R181" i="1"/>
  <c r="R180" i="1"/>
  <c r="R179" i="1"/>
  <c r="R178" i="1"/>
  <c r="R177" i="1"/>
  <c r="R176" i="1"/>
  <c r="R175" i="1"/>
  <c r="R170" i="1"/>
  <c r="R169" i="1"/>
  <c r="R168" i="1"/>
  <c r="R167" i="1"/>
  <c r="R166" i="1"/>
  <c r="R165" i="1"/>
  <c r="R164" i="1"/>
  <c r="R163" i="1"/>
  <c r="R158" i="1"/>
  <c r="R157" i="1"/>
  <c r="R156" i="1"/>
  <c r="R155" i="1"/>
  <c r="R154" i="1"/>
  <c r="R153" i="1"/>
  <c r="R152" i="1"/>
  <c r="R151" i="1"/>
  <c r="R146" i="1"/>
  <c r="R145" i="1"/>
  <c r="R144" i="1"/>
  <c r="R143" i="1"/>
  <c r="R142" i="1"/>
  <c r="R141" i="1"/>
  <c r="R140" i="1"/>
  <c r="R139" i="1"/>
  <c r="R134" i="1"/>
  <c r="R133" i="1"/>
  <c r="R132" i="1"/>
  <c r="R131" i="1"/>
  <c r="R130" i="1"/>
  <c r="R129" i="1"/>
  <c r="R128" i="1"/>
  <c r="R127" i="1"/>
  <c r="R122" i="1"/>
  <c r="R121" i="1"/>
  <c r="R120" i="1"/>
  <c r="R119" i="1"/>
  <c r="R118" i="1"/>
  <c r="R117" i="1"/>
  <c r="R116" i="1"/>
  <c r="R115" i="1"/>
  <c r="R111" i="1"/>
  <c r="R110" i="1"/>
  <c r="R109" i="1"/>
  <c r="R108" i="1"/>
  <c r="R107" i="1"/>
  <c r="R106" i="1"/>
  <c r="R105" i="1"/>
  <c r="R104" i="1"/>
  <c r="R100" i="1"/>
  <c r="R99" i="1"/>
  <c r="R98" i="1"/>
  <c r="R97" i="1"/>
  <c r="R96" i="1"/>
  <c r="R95" i="1"/>
  <c r="R94" i="1"/>
  <c r="R93" i="1"/>
  <c r="R89" i="1"/>
  <c r="R88" i="1"/>
  <c r="R87" i="1"/>
  <c r="R86" i="1"/>
  <c r="R85" i="1"/>
  <c r="R84" i="1"/>
  <c r="R83" i="1"/>
  <c r="R82" i="1"/>
  <c r="R78" i="1"/>
  <c r="R77" i="1"/>
  <c r="R76" i="1"/>
  <c r="R75" i="1"/>
  <c r="R74" i="1"/>
  <c r="R73" i="1"/>
  <c r="R72" i="1"/>
  <c r="R71" i="1"/>
  <c r="R67" i="1"/>
  <c r="R66" i="1"/>
  <c r="R65" i="1"/>
  <c r="R64" i="1"/>
  <c r="R63" i="1"/>
  <c r="R62" i="1"/>
  <c r="R61" i="1"/>
  <c r="R60" i="1"/>
  <c r="R55" i="1"/>
  <c r="R54" i="1"/>
  <c r="R53" i="1"/>
  <c r="R52" i="1"/>
  <c r="R51" i="1"/>
  <c r="R50" i="1"/>
  <c r="R49" i="1"/>
  <c r="R48" i="1"/>
  <c r="R43" i="1"/>
  <c r="R42" i="1"/>
  <c r="R41" i="1"/>
  <c r="R40" i="1"/>
  <c r="R39" i="1"/>
  <c r="R38" i="1"/>
  <c r="R37" i="1"/>
  <c r="R36" i="1"/>
  <c r="R31" i="1"/>
  <c r="R30" i="1"/>
  <c r="R29" i="1"/>
  <c r="R28" i="1"/>
  <c r="R27" i="1"/>
  <c r="R26" i="1"/>
  <c r="R25" i="1"/>
  <c r="R24" i="1"/>
  <c r="T3" i="6" l="1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S3" i="6"/>
  <c r="AB2" i="6"/>
  <c r="AC2" i="6"/>
  <c r="AD2" i="6"/>
  <c r="AE2" i="6"/>
  <c r="AF2" i="6"/>
  <c r="AG2" i="6"/>
  <c r="AH2" i="6"/>
  <c r="T2" i="6"/>
  <c r="U2" i="6"/>
  <c r="V2" i="6"/>
  <c r="W2" i="6"/>
  <c r="X2" i="6"/>
  <c r="Y2" i="6"/>
  <c r="Z2" i="6"/>
  <c r="AA2" i="6"/>
  <c r="S2" i="6"/>
  <c r="D1" i="5"/>
  <c r="F1" i="5"/>
  <c r="H1" i="5"/>
  <c r="J1" i="5"/>
  <c r="L1" i="5"/>
  <c r="N1" i="5"/>
  <c r="P1" i="5"/>
  <c r="R1" i="5"/>
  <c r="D2" i="5"/>
  <c r="F2" i="5"/>
  <c r="H2" i="5"/>
  <c r="J2" i="5"/>
  <c r="L2" i="5"/>
  <c r="N2" i="5"/>
  <c r="P2" i="5"/>
  <c r="R2" i="5"/>
  <c r="D3" i="5"/>
  <c r="F3" i="5"/>
  <c r="H3" i="5"/>
  <c r="J3" i="5"/>
  <c r="L3" i="5"/>
  <c r="N3" i="5"/>
  <c r="P3" i="5"/>
  <c r="R3" i="5"/>
  <c r="D4" i="5"/>
  <c r="F4" i="5"/>
  <c r="H4" i="5"/>
  <c r="J4" i="5"/>
  <c r="L4" i="5"/>
  <c r="N4" i="5"/>
  <c r="P4" i="5"/>
  <c r="R4" i="5"/>
  <c r="D5" i="5"/>
  <c r="F5" i="5"/>
  <c r="H5" i="5"/>
  <c r="J5" i="5"/>
  <c r="L5" i="5"/>
  <c r="N5" i="5"/>
  <c r="P5" i="5"/>
  <c r="R5" i="5"/>
  <c r="D6" i="5"/>
  <c r="F6" i="5"/>
  <c r="H6" i="5"/>
  <c r="J6" i="5"/>
  <c r="L6" i="5"/>
  <c r="N6" i="5"/>
  <c r="P6" i="5"/>
  <c r="R6" i="5"/>
  <c r="D7" i="5"/>
  <c r="F7" i="5"/>
  <c r="H7" i="5"/>
  <c r="J7" i="5"/>
  <c r="L7" i="5"/>
  <c r="N7" i="5"/>
  <c r="P7" i="5"/>
  <c r="R7" i="5"/>
  <c r="D8" i="5"/>
  <c r="F8" i="5"/>
  <c r="H8" i="5"/>
  <c r="J8" i="5"/>
  <c r="L8" i="5"/>
  <c r="N8" i="5"/>
  <c r="P8" i="5"/>
  <c r="R8" i="5"/>
  <c r="D9" i="5"/>
  <c r="F9" i="5"/>
  <c r="H9" i="5"/>
  <c r="J9" i="5"/>
  <c r="L9" i="5"/>
  <c r="N9" i="5"/>
  <c r="P9" i="5"/>
  <c r="R9" i="5"/>
  <c r="D10" i="5"/>
  <c r="F10" i="5"/>
  <c r="H10" i="5"/>
  <c r="J10" i="5"/>
  <c r="L10" i="5"/>
  <c r="N10" i="5"/>
  <c r="P10" i="5"/>
  <c r="R10" i="5"/>
  <c r="D11" i="5"/>
  <c r="F11" i="5"/>
  <c r="H11" i="5"/>
  <c r="J11" i="5"/>
  <c r="L11" i="5"/>
  <c r="N11" i="5"/>
  <c r="P11" i="5"/>
  <c r="R11" i="5"/>
  <c r="D12" i="5"/>
  <c r="F12" i="5"/>
  <c r="H12" i="5"/>
  <c r="J12" i="5"/>
  <c r="L12" i="5"/>
  <c r="N12" i="5"/>
  <c r="P12" i="5"/>
  <c r="R12" i="5"/>
  <c r="D13" i="5"/>
  <c r="F13" i="5"/>
  <c r="H13" i="5"/>
  <c r="J13" i="5"/>
  <c r="L13" i="5"/>
  <c r="N13" i="5"/>
  <c r="P13" i="5"/>
  <c r="R13" i="5"/>
  <c r="D14" i="5"/>
  <c r="F14" i="5"/>
  <c r="H14" i="5"/>
  <c r="J14" i="5"/>
  <c r="L14" i="5"/>
  <c r="N14" i="5"/>
  <c r="P14" i="5"/>
  <c r="R14" i="5"/>
  <c r="D15" i="5"/>
  <c r="F15" i="5"/>
  <c r="H15" i="5"/>
  <c r="J15" i="5"/>
  <c r="L15" i="5"/>
  <c r="N15" i="5"/>
  <c r="P15" i="5"/>
  <c r="R15" i="5"/>
  <c r="D16" i="5"/>
  <c r="F16" i="5"/>
  <c r="H16" i="5"/>
  <c r="J16" i="5"/>
  <c r="L16" i="5"/>
  <c r="N16" i="5"/>
  <c r="P16" i="5"/>
  <c r="R16" i="5"/>
  <c r="D17" i="5"/>
  <c r="F17" i="5"/>
  <c r="H17" i="5"/>
  <c r="J17" i="5"/>
  <c r="L17" i="5"/>
  <c r="N17" i="5"/>
  <c r="P17" i="5"/>
  <c r="R17" i="5"/>
  <c r="D18" i="5"/>
  <c r="F18" i="5"/>
  <c r="H18" i="5"/>
  <c r="J18" i="5"/>
  <c r="L18" i="5"/>
  <c r="N18" i="5"/>
  <c r="P18" i="5"/>
  <c r="R18" i="5"/>
  <c r="D19" i="5"/>
  <c r="F19" i="5"/>
  <c r="H19" i="5"/>
  <c r="J19" i="5"/>
  <c r="L19" i="5"/>
  <c r="N19" i="5"/>
  <c r="P19" i="5"/>
  <c r="R19" i="5"/>
  <c r="D20" i="5"/>
  <c r="F20" i="5"/>
  <c r="H20" i="5"/>
  <c r="J20" i="5"/>
  <c r="L20" i="5"/>
  <c r="N20" i="5"/>
  <c r="P20" i="5"/>
  <c r="R20" i="5"/>
  <c r="D21" i="5"/>
  <c r="F21" i="5"/>
  <c r="H21" i="5"/>
  <c r="J21" i="5"/>
  <c r="L21" i="5"/>
  <c r="N21" i="5"/>
  <c r="P21" i="5"/>
  <c r="R21" i="5"/>
  <c r="D22" i="5"/>
  <c r="F22" i="5"/>
  <c r="H22" i="5"/>
  <c r="J22" i="5"/>
  <c r="L22" i="5"/>
  <c r="N22" i="5"/>
  <c r="P22" i="5"/>
  <c r="R22" i="5"/>
  <c r="D23" i="5"/>
  <c r="F23" i="5"/>
  <c r="H23" i="5"/>
  <c r="J23" i="5"/>
  <c r="L23" i="5"/>
  <c r="N23" i="5"/>
  <c r="P23" i="5"/>
  <c r="R23" i="5"/>
  <c r="D24" i="5"/>
  <c r="F24" i="5"/>
  <c r="H24" i="5"/>
  <c r="J24" i="5"/>
  <c r="L24" i="5"/>
  <c r="N24" i="5"/>
  <c r="P24" i="5"/>
  <c r="R24" i="5"/>
  <c r="D25" i="5"/>
  <c r="F25" i="5"/>
  <c r="H25" i="5"/>
  <c r="J25" i="5"/>
  <c r="L25" i="5"/>
  <c r="N25" i="5"/>
  <c r="P25" i="5"/>
  <c r="R25" i="5"/>
  <c r="D26" i="5"/>
  <c r="F26" i="5"/>
  <c r="H26" i="5"/>
  <c r="J26" i="5"/>
  <c r="L26" i="5"/>
  <c r="N26" i="5"/>
  <c r="P26" i="5"/>
  <c r="R26" i="5"/>
  <c r="D27" i="5"/>
  <c r="F27" i="5"/>
  <c r="H27" i="5"/>
  <c r="J27" i="5"/>
  <c r="L27" i="5"/>
  <c r="N27" i="5"/>
  <c r="P27" i="5"/>
  <c r="R27" i="5"/>
  <c r="D28" i="5"/>
  <c r="F28" i="5"/>
  <c r="H28" i="5"/>
  <c r="J28" i="5"/>
  <c r="L28" i="5"/>
  <c r="N28" i="5"/>
  <c r="P28" i="5"/>
  <c r="R28" i="5"/>
  <c r="D29" i="5"/>
  <c r="F29" i="5"/>
  <c r="H29" i="5"/>
  <c r="J29" i="5"/>
  <c r="L29" i="5"/>
  <c r="N29" i="5"/>
  <c r="P29" i="5"/>
  <c r="R29" i="5"/>
  <c r="D30" i="5"/>
  <c r="F30" i="5"/>
  <c r="H30" i="5"/>
  <c r="J30" i="5"/>
  <c r="L30" i="5"/>
  <c r="N30" i="5"/>
  <c r="P30" i="5"/>
  <c r="R30" i="5"/>
  <c r="D31" i="5"/>
  <c r="F31" i="5"/>
  <c r="H31" i="5"/>
  <c r="J31" i="5"/>
  <c r="L31" i="5"/>
  <c r="N31" i="5"/>
  <c r="P31" i="5"/>
  <c r="R31" i="5"/>
  <c r="D32" i="5"/>
  <c r="F32" i="5"/>
  <c r="H32" i="5"/>
  <c r="J32" i="5"/>
  <c r="L32" i="5"/>
  <c r="N32" i="5"/>
  <c r="P32" i="5"/>
  <c r="R32" i="5"/>
  <c r="D33" i="5"/>
  <c r="F33" i="5"/>
  <c r="H33" i="5"/>
  <c r="J33" i="5"/>
  <c r="L33" i="5"/>
  <c r="N33" i="5"/>
  <c r="P33" i="5"/>
  <c r="R33" i="5"/>
  <c r="D34" i="5"/>
  <c r="F34" i="5"/>
  <c r="H34" i="5"/>
  <c r="J34" i="5"/>
  <c r="L34" i="5"/>
  <c r="N34" i="5"/>
  <c r="P34" i="5"/>
  <c r="R34" i="5"/>
  <c r="D35" i="5"/>
  <c r="F35" i="5"/>
  <c r="H35" i="5"/>
  <c r="J35" i="5"/>
  <c r="L35" i="5"/>
  <c r="N35" i="5"/>
  <c r="P35" i="5"/>
  <c r="R35" i="5"/>
  <c r="D36" i="5"/>
  <c r="F36" i="5"/>
  <c r="H36" i="5"/>
  <c r="J36" i="5"/>
  <c r="L36" i="5"/>
  <c r="N36" i="5"/>
  <c r="P36" i="5"/>
  <c r="R36" i="5"/>
  <c r="D37" i="5"/>
  <c r="F37" i="5"/>
  <c r="H37" i="5"/>
  <c r="J37" i="5"/>
  <c r="L37" i="5"/>
  <c r="N37" i="5"/>
  <c r="P37" i="5"/>
  <c r="R37" i="5"/>
  <c r="D38" i="5"/>
  <c r="F38" i="5"/>
  <c r="H38" i="5"/>
  <c r="J38" i="5"/>
  <c r="L38" i="5"/>
  <c r="N38" i="5"/>
  <c r="P38" i="5"/>
  <c r="R38" i="5"/>
  <c r="D39" i="5"/>
  <c r="F39" i="5"/>
  <c r="H39" i="5"/>
  <c r="J39" i="5"/>
  <c r="L39" i="5"/>
  <c r="N39" i="5"/>
  <c r="P39" i="5"/>
  <c r="R39" i="5"/>
  <c r="D40" i="5"/>
  <c r="F40" i="5"/>
  <c r="H40" i="5"/>
  <c r="J40" i="5"/>
  <c r="L40" i="5"/>
  <c r="N40" i="5"/>
  <c r="P40" i="5"/>
  <c r="R40" i="5"/>
  <c r="D41" i="5"/>
  <c r="F41" i="5"/>
  <c r="H41" i="5"/>
  <c r="J41" i="5"/>
  <c r="L41" i="5"/>
  <c r="N41" i="5"/>
  <c r="P41" i="5"/>
  <c r="R41" i="5"/>
  <c r="D42" i="5"/>
  <c r="F42" i="5"/>
  <c r="H42" i="5"/>
  <c r="J42" i="5"/>
  <c r="L42" i="5"/>
  <c r="N42" i="5"/>
  <c r="P42" i="5"/>
  <c r="R42" i="5"/>
  <c r="D43" i="5"/>
  <c r="F43" i="5"/>
  <c r="H43" i="5"/>
  <c r="J43" i="5"/>
  <c r="L43" i="5"/>
  <c r="N43" i="5"/>
  <c r="P43" i="5"/>
  <c r="R43" i="5"/>
  <c r="D44" i="5"/>
  <c r="F44" i="5"/>
  <c r="H44" i="5"/>
  <c r="J44" i="5"/>
  <c r="L44" i="5"/>
  <c r="N44" i="5"/>
  <c r="P44" i="5"/>
  <c r="R44" i="5"/>
  <c r="D45" i="5"/>
  <c r="F45" i="5"/>
  <c r="H45" i="5"/>
  <c r="J45" i="5"/>
  <c r="L45" i="5"/>
  <c r="N45" i="5"/>
  <c r="P45" i="5"/>
  <c r="R45" i="5"/>
  <c r="D46" i="5"/>
  <c r="F46" i="5"/>
  <c r="H46" i="5"/>
  <c r="J46" i="5"/>
  <c r="L46" i="5"/>
  <c r="N46" i="5"/>
  <c r="P46" i="5"/>
  <c r="R46" i="5"/>
  <c r="D47" i="5"/>
  <c r="F47" i="5"/>
  <c r="H47" i="5"/>
  <c r="J47" i="5"/>
  <c r="L47" i="5"/>
  <c r="N47" i="5"/>
  <c r="P47" i="5"/>
  <c r="R47" i="5"/>
  <c r="D48" i="5"/>
  <c r="F48" i="5"/>
  <c r="H48" i="5"/>
  <c r="J48" i="5"/>
  <c r="L48" i="5"/>
  <c r="N48" i="5"/>
  <c r="P48" i="5"/>
  <c r="R48" i="5"/>
  <c r="D49" i="5"/>
  <c r="F49" i="5"/>
  <c r="H49" i="5"/>
  <c r="J49" i="5"/>
  <c r="L49" i="5"/>
  <c r="N49" i="5"/>
  <c r="P49" i="5"/>
  <c r="R49" i="5"/>
  <c r="D50" i="5"/>
  <c r="F50" i="5"/>
  <c r="H50" i="5"/>
  <c r="J50" i="5"/>
  <c r="L50" i="5"/>
  <c r="N50" i="5"/>
  <c r="P50" i="5"/>
  <c r="R50" i="5"/>
  <c r="D51" i="5"/>
  <c r="F51" i="5"/>
  <c r="H51" i="5"/>
  <c r="J51" i="5"/>
  <c r="L51" i="5"/>
  <c r="N51" i="5"/>
  <c r="P51" i="5"/>
  <c r="R51" i="5"/>
  <c r="D52" i="5"/>
  <c r="F52" i="5"/>
  <c r="H52" i="5"/>
  <c r="J52" i="5"/>
  <c r="L52" i="5"/>
  <c r="N52" i="5"/>
  <c r="P52" i="5"/>
  <c r="R52" i="5"/>
  <c r="D53" i="5"/>
  <c r="F53" i="5"/>
  <c r="H53" i="5"/>
  <c r="J53" i="5"/>
  <c r="L53" i="5"/>
  <c r="N53" i="5"/>
  <c r="P53" i="5"/>
  <c r="R53" i="5"/>
  <c r="D54" i="5"/>
  <c r="F54" i="5"/>
  <c r="H54" i="5"/>
  <c r="J54" i="5"/>
  <c r="L54" i="5"/>
  <c r="N54" i="5"/>
  <c r="P54" i="5"/>
  <c r="R54" i="5"/>
  <c r="D55" i="5"/>
  <c r="F55" i="5"/>
  <c r="H55" i="5"/>
  <c r="J55" i="5"/>
  <c r="L55" i="5"/>
  <c r="N55" i="5"/>
  <c r="P55" i="5"/>
  <c r="R55" i="5"/>
  <c r="D56" i="5"/>
  <c r="F56" i="5"/>
  <c r="H56" i="5"/>
  <c r="J56" i="5"/>
  <c r="L56" i="5"/>
  <c r="N56" i="5"/>
  <c r="P56" i="5"/>
  <c r="R56" i="5"/>
  <c r="D57" i="5"/>
  <c r="F57" i="5"/>
  <c r="H57" i="5"/>
  <c r="J57" i="5"/>
  <c r="L57" i="5"/>
  <c r="N57" i="5"/>
  <c r="P57" i="5"/>
  <c r="R57" i="5"/>
  <c r="D58" i="5"/>
  <c r="F58" i="5"/>
  <c r="H58" i="5"/>
  <c r="J58" i="5"/>
  <c r="L58" i="5"/>
  <c r="N58" i="5"/>
  <c r="P58" i="5"/>
  <c r="R58" i="5"/>
  <c r="D59" i="5"/>
  <c r="F59" i="5"/>
  <c r="H59" i="5"/>
  <c r="J59" i="5"/>
  <c r="L59" i="5"/>
  <c r="N59" i="5"/>
  <c r="P59" i="5"/>
  <c r="R59" i="5"/>
  <c r="D60" i="5"/>
  <c r="F60" i="5"/>
  <c r="H60" i="5"/>
  <c r="J60" i="5"/>
  <c r="L60" i="5"/>
  <c r="N60" i="5"/>
  <c r="P60" i="5"/>
  <c r="R60" i="5"/>
  <c r="D61" i="5"/>
  <c r="F61" i="5"/>
  <c r="H61" i="5"/>
  <c r="J61" i="5"/>
  <c r="L61" i="5"/>
  <c r="N61" i="5"/>
  <c r="P61" i="5"/>
  <c r="R61" i="5"/>
  <c r="D62" i="5"/>
  <c r="F62" i="5"/>
  <c r="H62" i="5"/>
  <c r="J62" i="5"/>
  <c r="L62" i="5"/>
  <c r="N62" i="5"/>
  <c r="P62" i="5"/>
  <c r="R62" i="5"/>
  <c r="D63" i="5"/>
  <c r="F63" i="5"/>
  <c r="H63" i="5"/>
  <c r="J63" i="5"/>
  <c r="L63" i="5"/>
  <c r="N63" i="5"/>
  <c r="P63" i="5"/>
  <c r="R63" i="5"/>
  <c r="D64" i="5"/>
  <c r="F64" i="5"/>
  <c r="H64" i="5"/>
  <c r="J64" i="5"/>
  <c r="L64" i="5"/>
  <c r="N64" i="5"/>
  <c r="P64" i="5"/>
  <c r="R64" i="5"/>
  <c r="D65" i="5"/>
  <c r="F65" i="5"/>
  <c r="H65" i="5"/>
  <c r="J65" i="5"/>
  <c r="L65" i="5"/>
  <c r="N65" i="5"/>
  <c r="P65" i="5"/>
  <c r="R65" i="5"/>
  <c r="D66" i="5"/>
  <c r="F66" i="5"/>
  <c r="H66" i="5"/>
  <c r="J66" i="5"/>
  <c r="L66" i="5"/>
  <c r="N66" i="5"/>
  <c r="P66" i="5"/>
  <c r="R66" i="5"/>
  <c r="D67" i="5"/>
  <c r="F67" i="5"/>
  <c r="H67" i="5"/>
  <c r="J67" i="5"/>
  <c r="L67" i="5"/>
  <c r="N67" i="5"/>
  <c r="P67" i="5"/>
  <c r="R67" i="5"/>
  <c r="D68" i="5"/>
  <c r="F68" i="5"/>
  <c r="H68" i="5"/>
  <c r="J68" i="5"/>
  <c r="L68" i="5"/>
  <c r="N68" i="5"/>
  <c r="P68" i="5"/>
  <c r="R68" i="5"/>
  <c r="D69" i="5"/>
  <c r="F69" i="5"/>
  <c r="H69" i="5"/>
  <c r="J69" i="5"/>
  <c r="L69" i="5"/>
  <c r="N69" i="5"/>
  <c r="P69" i="5"/>
  <c r="R69" i="5"/>
  <c r="D70" i="5"/>
  <c r="F70" i="5"/>
  <c r="H70" i="5"/>
  <c r="J70" i="5"/>
  <c r="L70" i="5"/>
  <c r="N70" i="5"/>
  <c r="P70" i="5"/>
  <c r="R70" i="5"/>
  <c r="D71" i="5"/>
  <c r="F71" i="5"/>
  <c r="H71" i="5"/>
  <c r="J71" i="5"/>
  <c r="L71" i="5"/>
  <c r="N71" i="5"/>
  <c r="P71" i="5"/>
  <c r="R71" i="5"/>
  <c r="D72" i="5"/>
  <c r="F72" i="5"/>
  <c r="H72" i="5"/>
  <c r="J72" i="5"/>
  <c r="L72" i="5"/>
  <c r="N72" i="5"/>
  <c r="P72" i="5"/>
  <c r="R72" i="5"/>
  <c r="D73" i="5"/>
  <c r="F73" i="5"/>
  <c r="H73" i="5"/>
  <c r="J73" i="5"/>
  <c r="L73" i="5"/>
  <c r="N73" i="5"/>
  <c r="P73" i="5"/>
  <c r="R73" i="5"/>
  <c r="D74" i="5"/>
  <c r="F74" i="5"/>
  <c r="H74" i="5"/>
  <c r="J74" i="5"/>
  <c r="L74" i="5"/>
  <c r="N74" i="5"/>
  <c r="P74" i="5"/>
  <c r="R74" i="5"/>
  <c r="D75" i="5"/>
  <c r="F75" i="5"/>
  <c r="H75" i="5"/>
  <c r="J75" i="5"/>
  <c r="L75" i="5"/>
  <c r="N75" i="5"/>
  <c r="P75" i="5"/>
  <c r="R75" i="5"/>
  <c r="D76" i="5"/>
  <c r="F76" i="5"/>
  <c r="H76" i="5"/>
  <c r="J76" i="5"/>
  <c r="L76" i="5"/>
  <c r="N76" i="5"/>
  <c r="P76" i="5"/>
  <c r="R76" i="5"/>
  <c r="D77" i="5"/>
  <c r="F77" i="5"/>
  <c r="H77" i="5"/>
  <c r="J77" i="5"/>
  <c r="L77" i="5"/>
  <c r="N77" i="5"/>
  <c r="P77" i="5"/>
  <c r="R77" i="5"/>
  <c r="D78" i="5"/>
  <c r="F78" i="5"/>
  <c r="H78" i="5"/>
  <c r="J78" i="5"/>
  <c r="L78" i="5"/>
  <c r="N78" i="5"/>
  <c r="P78" i="5"/>
  <c r="R78" i="5"/>
  <c r="D79" i="5"/>
  <c r="F79" i="5"/>
  <c r="H79" i="5"/>
  <c r="J79" i="5"/>
  <c r="L79" i="5"/>
  <c r="N79" i="5"/>
  <c r="P79" i="5"/>
  <c r="R79" i="5"/>
  <c r="D80" i="5"/>
  <c r="F80" i="5"/>
  <c r="H80" i="5"/>
  <c r="J80" i="5"/>
  <c r="L80" i="5"/>
  <c r="N80" i="5"/>
  <c r="P80" i="5"/>
  <c r="R80" i="5"/>
  <c r="D81" i="5"/>
  <c r="F81" i="5"/>
  <c r="H81" i="5"/>
  <c r="J81" i="5"/>
  <c r="L81" i="5"/>
  <c r="N81" i="5"/>
  <c r="P81" i="5"/>
  <c r="R81" i="5"/>
  <c r="D82" i="5"/>
  <c r="F82" i="5"/>
  <c r="H82" i="5"/>
  <c r="J82" i="5"/>
  <c r="L82" i="5"/>
  <c r="N82" i="5"/>
  <c r="P82" i="5"/>
  <c r="R82" i="5"/>
  <c r="D83" i="5"/>
  <c r="F83" i="5"/>
  <c r="H83" i="5"/>
  <c r="J83" i="5"/>
  <c r="L83" i="5"/>
  <c r="N83" i="5"/>
  <c r="P83" i="5"/>
  <c r="R83" i="5"/>
  <c r="D84" i="5"/>
  <c r="F84" i="5"/>
  <c r="H84" i="5"/>
  <c r="J84" i="5"/>
  <c r="L84" i="5"/>
  <c r="N84" i="5"/>
  <c r="P84" i="5"/>
  <c r="R84" i="5"/>
  <c r="D85" i="5"/>
  <c r="F85" i="5"/>
  <c r="H85" i="5"/>
  <c r="J85" i="5"/>
  <c r="L85" i="5"/>
  <c r="N85" i="5"/>
  <c r="P85" i="5"/>
  <c r="R85" i="5"/>
  <c r="D86" i="5"/>
  <c r="F86" i="5"/>
  <c r="H86" i="5"/>
  <c r="J86" i="5"/>
  <c r="L86" i="5"/>
  <c r="N86" i="5"/>
  <c r="P86" i="5"/>
  <c r="R86" i="5"/>
  <c r="D87" i="5"/>
  <c r="F87" i="5"/>
  <c r="H87" i="5"/>
  <c r="J87" i="5"/>
  <c r="L87" i="5"/>
  <c r="N87" i="5"/>
  <c r="P87" i="5"/>
  <c r="R87" i="5"/>
  <c r="D88" i="5"/>
  <c r="F88" i="5"/>
  <c r="H88" i="5"/>
  <c r="J88" i="5"/>
  <c r="L88" i="5"/>
  <c r="N88" i="5"/>
  <c r="P88" i="5"/>
  <c r="R88" i="5"/>
  <c r="D89" i="5"/>
  <c r="F89" i="5"/>
  <c r="H89" i="5"/>
  <c r="J89" i="5"/>
  <c r="L89" i="5"/>
  <c r="N89" i="5"/>
  <c r="P89" i="5"/>
  <c r="R89" i="5"/>
  <c r="D90" i="5"/>
  <c r="F90" i="5"/>
  <c r="H90" i="5"/>
  <c r="J90" i="5"/>
  <c r="L90" i="5"/>
  <c r="N90" i="5"/>
  <c r="P90" i="5"/>
  <c r="R90" i="5"/>
  <c r="D91" i="5"/>
  <c r="F91" i="5"/>
  <c r="H91" i="5"/>
  <c r="J91" i="5"/>
  <c r="L91" i="5"/>
  <c r="N91" i="5"/>
  <c r="P91" i="5"/>
  <c r="R91" i="5"/>
  <c r="D92" i="5"/>
  <c r="F92" i="5"/>
  <c r="H92" i="5"/>
  <c r="J92" i="5"/>
  <c r="L92" i="5"/>
  <c r="N92" i="5"/>
  <c r="P92" i="5"/>
  <c r="R92" i="5"/>
  <c r="D93" i="5"/>
  <c r="F93" i="5"/>
  <c r="H93" i="5"/>
  <c r="J93" i="5"/>
  <c r="L93" i="5"/>
  <c r="N93" i="5"/>
  <c r="P93" i="5"/>
  <c r="R93" i="5"/>
  <c r="D94" i="5"/>
  <c r="F94" i="5"/>
  <c r="H94" i="5"/>
  <c r="J94" i="5"/>
  <c r="L94" i="5"/>
  <c r="N94" i="5"/>
  <c r="P94" i="5"/>
  <c r="R94" i="5"/>
  <c r="D95" i="5"/>
  <c r="F95" i="5"/>
  <c r="H95" i="5"/>
  <c r="J95" i="5"/>
  <c r="L95" i="5"/>
  <c r="N95" i="5"/>
  <c r="P95" i="5"/>
  <c r="R95" i="5"/>
  <c r="D96" i="5"/>
  <c r="F96" i="5"/>
  <c r="H96" i="5"/>
  <c r="J96" i="5"/>
  <c r="L96" i="5"/>
  <c r="N96" i="5"/>
  <c r="P96" i="5"/>
  <c r="R96" i="5"/>
  <c r="D97" i="5"/>
  <c r="F97" i="5"/>
  <c r="H97" i="5"/>
  <c r="J97" i="5"/>
  <c r="L97" i="5"/>
  <c r="N97" i="5"/>
  <c r="P97" i="5"/>
  <c r="R97" i="5"/>
  <c r="D98" i="5"/>
  <c r="F98" i="5"/>
  <c r="H98" i="5"/>
  <c r="J98" i="5"/>
  <c r="L98" i="5"/>
  <c r="N98" i="5"/>
  <c r="P98" i="5"/>
  <c r="R98" i="5"/>
  <c r="D99" i="5"/>
  <c r="F99" i="5"/>
  <c r="H99" i="5"/>
  <c r="J99" i="5"/>
  <c r="L99" i="5"/>
  <c r="N99" i="5"/>
  <c r="P99" i="5"/>
  <c r="R99" i="5"/>
  <c r="D100" i="5"/>
  <c r="F100" i="5"/>
  <c r="H100" i="5"/>
  <c r="J100" i="5"/>
  <c r="L100" i="5"/>
  <c r="N100" i="5"/>
  <c r="P100" i="5"/>
  <c r="R100" i="5"/>
  <c r="D101" i="5"/>
  <c r="F101" i="5"/>
  <c r="H101" i="5"/>
  <c r="J101" i="5"/>
  <c r="L101" i="5"/>
  <c r="N101" i="5"/>
  <c r="P101" i="5"/>
  <c r="R101" i="5"/>
  <c r="D102" i="5"/>
  <c r="F102" i="5"/>
  <c r="H102" i="5"/>
  <c r="J102" i="5"/>
  <c r="L102" i="5"/>
  <c r="N102" i="5"/>
  <c r="P102" i="5"/>
  <c r="R102" i="5"/>
  <c r="D103" i="5"/>
  <c r="F103" i="5"/>
  <c r="H103" i="5"/>
  <c r="J103" i="5"/>
  <c r="L103" i="5"/>
  <c r="N103" i="5"/>
  <c r="P103" i="5"/>
  <c r="R103" i="5"/>
  <c r="D104" i="5"/>
  <c r="F104" i="5"/>
  <c r="H104" i="5"/>
  <c r="J104" i="5"/>
  <c r="L104" i="5"/>
  <c r="N104" i="5"/>
  <c r="P104" i="5"/>
  <c r="R104" i="5"/>
  <c r="D105" i="5"/>
  <c r="F105" i="5"/>
  <c r="H105" i="5"/>
  <c r="J105" i="5"/>
  <c r="L105" i="5"/>
  <c r="N105" i="5"/>
  <c r="P105" i="5"/>
  <c r="R105" i="5"/>
  <c r="D106" i="5"/>
  <c r="F106" i="5"/>
  <c r="H106" i="5"/>
  <c r="J106" i="5"/>
  <c r="L106" i="5"/>
  <c r="N106" i="5"/>
  <c r="P106" i="5"/>
  <c r="R106" i="5"/>
  <c r="D107" i="5"/>
  <c r="F107" i="5"/>
  <c r="H107" i="5"/>
  <c r="J107" i="5"/>
  <c r="L107" i="5"/>
  <c r="N107" i="5"/>
  <c r="P107" i="5"/>
  <c r="R107" i="5"/>
  <c r="D108" i="5"/>
  <c r="F108" i="5"/>
  <c r="H108" i="5"/>
  <c r="J108" i="5"/>
  <c r="L108" i="5"/>
  <c r="N108" i="5"/>
  <c r="P108" i="5"/>
  <c r="R108" i="5"/>
  <c r="D109" i="5"/>
  <c r="F109" i="5"/>
  <c r="H109" i="5"/>
  <c r="J109" i="5"/>
  <c r="L109" i="5"/>
  <c r="N109" i="5"/>
  <c r="P109" i="5"/>
  <c r="R109" i="5"/>
  <c r="D110" i="5"/>
  <c r="F110" i="5"/>
  <c r="H110" i="5"/>
  <c r="J110" i="5"/>
  <c r="L110" i="5"/>
  <c r="N110" i="5"/>
  <c r="P110" i="5"/>
  <c r="R110" i="5"/>
  <c r="D111" i="5"/>
  <c r="F111" i="5"/>
  <c r="H111" i="5"/>
  <c r="J111" i="5"/>
  <c r="L111" i="5"/>
  <c r="N111" i="5"/>
  <c r="P111" i="5"/>
  <c r="R111" i="5"/>
  <c r="D112" i="5"/>
  <c r="F112" i="5"/>
  <c r="H112" i="5"/>
  <c r="J112" i="5"/>
  <c r="L112" i="5"/>
  <c r="N112" i="5"/>
  <c r="P112" i="5"/>
  <c r="R112" i="5"/>
  <c r="D113" i="5"/>
  <c r="F113" i="5"/>
  <c r="H113" i="5"/>
  <c r="J113" i="5"/>
  <c r="L113" i="5"/>
  <c r="N113" i="5"/>
  <c r="P113" i="5"/>
  <c r="R113" i="5"/>
  <c r="D114" i="5"/>
  <c r="F114" i="5"/>
  <c r="H114" i="5"/>
  <c r="J114" i="5"/>
  <c r="L114" i="5"/>
  <c r="N114" i="5"/>
  <c r="P114" i="5"/>
  <c r="R114" i="5"/>
  <c r="D115" i="5"/>
  <c r="F115" i="5"/>
  <c r="H115" i="5"/>
  <c r="J115" i="5"/>
  <c r="L115" i="5"/>
  <c r="N115" i="5"/>
  <c r="P115" i="5"/>
  <c r="R115" i="5"/>
  <c r="D116" i="5"/>
  <c r="F116" i="5"/>
  <c r="H116" i="5"/>
  <c r="J116" i="5"/>
  <c r="L116" i="5"/>
  <c r="N116" i="5"/>
  <c r="P116" i="5"/>
  <c r="R116" i="5"/>
  <c r="D117" i="5"/>
  <c r="F117" i="5"/>
  <c r="H117" i="5"/>
  <c r="J117" i="5"/>
  <c r="L117" i="5"/>
  <c r="N117" i="5"/>
  <c r="P117" i="5"/>
  <c r="R117" i="5"/>
  <c r="D118" i="5"/>
  <c r="F118" i="5"/>
  <c r="H118" i="5"/>
  <c r="J118" i="5"/>
  <c r="L118" i="5"/>
  <c r="N118" i="5"/>
  <c r="P118" i="5"/>
  <c r="R118" i="5"/>
  <c r="D119" i="5"/>
  <c r="F119" i="5"/>
  <c r="H119" i="5"/>
  <c r="J119" i="5"/>
  <c r="L119" i="5"/>
  <c r="N119" i="5"/>
  <c r="P119" i="5"/>
  <c r="R119" i="5"/>
  <c r="D120" i="5"/>
  <c r="F120" i="5"/>
  <c r="H120" i="5"/>
  <c r="J120" i="5"/>
  <c r="L120" i="5"/>
  <c r="N120" i="5"/>
  <c r="P120" i="5"/>
  <c r="R120" i="5"/>
  <c r="D121" i="5"/>
  <c r="F121" i="5"/>
  <c r="H121" i="5"/>
  <c r="J121" i="5"/>
  <c r="L121" i="5"/>
  <c r="N121" i="5"/>
  <c r="P121" i="5"/>
  <c r="R121" i="5"/>
  <c r="D122" i="5"/>
  <c r="F122" i="5"/>
  <c r="H122" i="5"/>
  <c r="J122" i="5"/>
  <c r="L122" i="5"/>
  <c r="N122" i="5"/>
  <c r="P122" i="5"/>
  <c r="R122" i="5"/>
  <c r="D123" i="5"/>
  <c r="F123" i="5"/>
  <c r="H123" i="5"/>
  <c r="J123" i="5"/>
  <c r="L123" i="5"/>
  <c r="N123" i="5"/>
  <c r="P123" i="5"/>
  <c r="R123" i="5"/>
  <c r="D124" i="5"/>
  <c r="F124" i="5"/>
  <c r="H124" i="5"/>
  <c r="J124" i="5"/>
  <c r="L124" i="5"/>
  <c r="N124" i="5"/>
  <c r="P124" i="5"/>
  <c r="R124" i="5"/>
  <c r="D125" i="5"/>
  <c r="F125" i="5"/>
  <c r="H125" i="5"/>
  <c r="J125" i="5"/>
  <c r="L125" i="5"/>
  <c r="N125" i="5"/>
  <c r="P125" i="5"/>
  <c r="R125" i="5"/>
  <c r="D126" i="5"/>
  <c r="F126" i="5"/>
  <c r="H126" i="5"/>
  <c r="J126" i="5"/>
  <c r="L126" i="5"/>
  <c r="N126" i="5"/>
  <c r="P126" i="5"/>
  <c r="R126" i="5"/>
  <c r="D127" i="5"/>
  <c r="F127" i="5"/>
  <c r="H127" i="5"/>
  <c r="J127" i="5"/>
  <c r="L127" i="5"/>
  <c r="N127" i="5"/>
  <c r="P127" i="5"/>
  <c r="R127" i="5"/>
  <c r="D128" i="5"/>
  <c r="F128" i="5"/>
  <c r="H128" i="5"/>
  <c r="J128" i="5"/>
  <c r="L128" i="5"/>
  <c r="N128" i="5"/>
  <c r="P128" i="5"/>
  <c r="R128" i="5"/>
  <c r="D129" i="5"/>
  <c r="F129" i="5"/>
  <c r="H129" i="5"/>
  <c r="J129" i="5"/>
  <c r="L129" i="5"/>
  <c r="N129" i="5"/>
  <c r="P129" i="5"/>
  <c r="R129" i="5"/>
  <c r="D130" i="5"/>
  <c r="F130" i="5"/>
  <c r="H130" i="5"/>
  <c r="J130" i="5"/>
  <c r="L130" i="5"/>
  <c r="N130" i="5"/>
  <c r="P130" i="5"/>
  <c r="R130" i="5"/>
  <c r="D131" i="5"/>
  <c r="F131" i="5"/>
  <c r="H131" i="5"/>
  <c r="J131" i="5"/>
  <c r="L131" i="5"/>
  <c r="N131" i="5"/>
  <c r="P131" i="5"/>
  <c r="R131" i="5"/>
  <c r="D132" i="5"/>
  <c r="F132" i="5"/>
  <c r="H132" i="5"/>
  <c r="J132" i="5"/>
  <c r="L132" i="5"/>
  <c r="N132" i="5"/>
  <c r="P132" i="5"/>
  <c r="R132" i="5"/>
  <c r="D133" i="5"/>
  <c r="F133" i="5"/>
  <c r="H133" i="5"/>
  <c r="J133" i="5"/>
  <c r="L133" i="5"/>
  <c r="N133" i="5"/>
  <c r="P133" i="5"/>
  <c r="R133" i="5"/>
  <c r="D134" i="5"/>
  <c r="F134" i="5"/>
  <c r="H134" i="5"/>
  <c r="J134" i="5"/>
  <c r="L134" i="5"/>
  <c r="N134" i="5"/>
  <c r="P134" i="5"/>
  <c r="R134" i="5"/>
  <c r="D135" i="5"/>
  <c r="F135" i="5"/>
  <c r="H135" i="5"/>
  <c r="J135" i="5"/>
  <c r="L135" i="5"/>
  <c r="N135" i="5"/>
  <c r="P135" i="5"/>
  <c r="R135" i="5"/>
  <c r="D136" i="5"/>
  <c r="F136" i="5"/>
  <c r="H136" i="5"/>
  <c r="J136" i="5"/>
  <c r="L136" i="5"/>
  <c r="N136" i="5"/>
  <c r="P136" i="5"/>
  <c r="R136" i="5"/>
  <c r="D137" i="5"/>
  <c r="F137" i="5"/>
  <c r="H137" i="5"/>
  <c r="J137" i="5"/>
  <c r="L137" i="5"/>
  <c r="N137" i="5"/>
  <c r="P137" i="5"/>
  <c r="R137" i="5"/>
  <c r="D138" i="5"/>
  <c r="F138" i="5"/>
  <c r="H138" i="5"/>
  <c r="J138" i="5"/>
  <c r="L138" i="5"/>
  <c r="N138" i="5"/>
  <c r="P138" i="5"/>
  <c r="R138" i="5"/>
  <c r="D139" i="5"/>
  <c r="F139" i="5"/>
  <c r="H139" i="5"/>
  <c r="J139" i="5"/>
  <c r="L139" i="5"/>
  <c r="N139" i="5"/>
  <c r="P139" i="5"/>
  <c r="R139" i="5"/>
  <c r="D140" i="5"/>
  <c r="F140" i="5"/>
  <c r="H140" i="5"/>
  <c r="J140" i="5"/>
  <c r="L140" i="5"/>
  <c r="N140" i="5"/>
  <c r="P140" i="5"/>
  <c r="R140" i="5"/>
  <c r="D141" i="5"/>
  <c r="F141" i="5"/>
  <c r="H141" i="5"/>
  <c r="J141" i="5"/>
  <c r="L141" i="5"/>
  <c r="N141" i="5"/>
  <c r="P141" i="5"/>
  <c r="R141" i="5"/>
  <c r="D142" i="5"/>
  <c r="F142" i="5"/>
  <c r="H142" i="5"/>
  <c r="J142" i="5"/>
  <c r="L142" i="5"/>
  <c r="N142" i="5"/>
  <c r="P142" i="5"/>
  <c r="R142" i="5"/>
  <c r="D143" i="5"/>
  <c r="F143" i="5"/>
  <c r="H143" i="5"/>
  <c r="J143" i="5"/>
  <c r="L143" i="5"/>
  <c r="N143" i="5"/>
  <c r="P143" i="5"/>
  <c r="R143" i="5"/>
  <c r="D144" i="5"/>
  <c r="F144" i="5"/>
  <c r="H144" i="5"/>
  <c r="J144" i="5"/>
  <c r="L144" i="5"/>
  <c r="N144" i="5"/>
  <c r="P144" i="5"/>
  <c r="R144" i="5"/>
  <c r="D145" i="5"/>
  <c r="F145" i="5"/>
  <c r="H145" i="5"/>
  <c r="J145" i="5"/>
  <c r="L145" i="5"/>
  <c r="N145" i="5"/>
  <c r="P145" i="5"/>
  <c r="R145" i="5"/>
  <c r="D146" i="5"/>
  <c r="F146" i="5"/>
  <c r="H146" i="5"/>
  <c r="J146" i="5"/>
  <c r="L146" i="5"/>
  <c r="N146" i="5"/>
  <c r="P146" i="5"/>
  <c r="R146" i="5"/>
  <c r="D147" i="5"/>
  <c r="F147" i="5"/>
  <c r="H147" i="5"/>
  <c r="J147" i="5"/>
  <c r="L147" i="5"/>
  <c r="N147" i="5"/>
  <c r="P147" i="5"/>
  <c r="R147" i="5"/>
  <c r="D148" i="5"/>
  <c r="F148" i="5"/>
  <c r="H148" i="5"/>
  <c r="J148" i="5"/>
  <c r="L148" i="5"/>
  <c r="N148" i="5"/>
  <c r="P148" i="5"/>
  <c r="R148" i="5"/>
  <c r="D149" i="5"/>
  <c r="F149" i="5"/>
  <c r="H149" i="5"/>
  <c r="J149" i="5"/>
  <c r="L149" i="5"/>
  <c r="N149" i="5"/>
  <c r="P149" i="5"/>
  <c r="R149" i="5"/>
  <c r="D150" i="5"/>
  <c r="F150" i="5"/>
  <c r="H150" i="5"/>
  <c r="J150" i="5"/>
  <c r="L150" i="5"/>
  <c r="N150" i="5"/>
  <c r="P150" i="5"/>
  <c r="R150" i="5"/>
  <c r="D151" i="5"/>
  <c r="F151" i="5"/>
  <c r="H151" i="5"/>
  <c r="J151" i="5"/>
  <c r="L151" i="5"/>
  <c r="N151" i="5"/>
  <c r="P151" i="5"/>
  <c r="R151" i="5"/>
  <c r="D152" i="5"/>
  <c r="F152" i="5"/>
  <c r="H152" i="5"/>
  <c r="J152" i="5"/>
  <c r="L152" i="5"/>
  <c r="N152" i="5"/>
  <c r="P152" i="5"/>
  <c r="R152" i="5"/>
  <c r="D153" i="5"/>
  <c r="F153" i="5"/>
  <c r="H153" i="5"/>
  <c r="J153" i="5"/>
  <c r="L153" i="5"/>
  <c r="N153" i="5"/>
  <c r="P153" i="5"/>
  <c r="R153" i="5"/>
  <c r="D154" i="5"/>
  <c r="F154" i="5"/>
  <c r="H154" i="5"/>
  <c r="J154" i="5"/>
  <c r="L154" i="5"/>
  <c r="N154" i="5"/>
  <c r="P154" i="5"/>
  <c r="R154" i="5"/>
  <c r="D155" i="5"/>
  <c r="F155" i="5"/>
  <c r="H155" i="5"/>
  <c r="J155" i="5"/>
  <c r="L155" i="5"/>
  <c r="N155" i="5"/>
  <c r="P155" i="5"/>
  <c r="R155" i="5"/>
  <c r="D156" i="5"/>
  <c r="F156" i="5"/>
  <c r="H156" i="5"/>
  <c r="J156" i="5"/>
  <c r="L156" i="5"/>
  <c r="N156" i="5"/>
  <c r="P156" i="5"/>
  <c r="R156" i="5"/>
  <c r="D157" i="5"/>
  <c r="F157" i="5"/>
  <c r="H157" i="5"/>
  <c r="J157" i="5"/>
  <c r="L157" i="5"/>
  <c r="N157" i="5"/>
  <c r="P157" i="5"/>
  <c r="R157" i="5"/>
  <c r="D158" i="5"/>
  <c r="F158" i="5"/>
  <c r="H158" i="5"/>
  <c r="J158" i="5"/>
  <c r="L158" i="5"/>
  <c r="N158" i="5"/>
  <c r="P158" i="5"/>
  <c r="R158" i="5"/>
  <c r="D159" i="5"/>
  <c r="F159" i="5"/>
  <c r="H159" i="5"/>
  <c r="J159" i="5"/>
  <c r="L159" i="5"/>
  <c r="N159" i="5"/>
  <c r="P159" i="5"/>
  <c r="R159" i="5"/>
  <c r="D160" i="5"/>
  <c r="F160" i="5"/>
  <c r="H160" i="5"/>
  <c r="J160" i="5"/>
  <c r="L160" i="5"/>
  <c r="N160" i="5"/>
  <c r="P160" i="5"/>
  <c r="R160" i="5"/>
  <c r="D161" i="5"/>
  <c r="F161" i="5"/>
  <c r="H161" i="5"/>
  <c r="J161" i="5"/>
  <c r="L161" i="5"/>
  <c r="N161" i="5"/>
  <c r="P161" i="5"/>
  <c r="R161" i="5"/>
  <c r="D162" i="5"/>
  <c r="F162" i="5"/>
  <c r="H162" i="5"/>
  <c r="J162" i="5"/>
  <c r="L162" i="5"/>
  <c r="N162" i="5"/>
  <c r="P162" i="5"/>
  <c r="R162" i="5"/>
  <c r="D163" i="5"/>
  <c r="F163" i="5"/>
  <c r="H163" i="5"/>
  <c r="J163" i="5"/>
  <c r="L163" i="5"/>
  <c r="N163" i="5"/>
  <c r="P163" i="5"/>
  <c r="R163" i="5"/>
  <c r="D164" i="5"/>
  <c r="F164" i="5"/>
  <c r="H164" i="5"/>
  <c r="J164" i="5"/>
  <c r="L164" i="5"/>
  <c r="N164" i="5"/>
  <c r="P164" i="5"/>
  <c r="R164" i="5"/>
  <c r="D165" i="5"/>
  <c r="F165" i="5"/>
  <c r="H165" i="5"/>
  <c r="J165" i="5"/>
  <c r="L165" i="5"/>
  <c r="N165" i="5"/>
  <c r="P165" i="5"/>
  <c r="R165" i="5"/>
  <c r="D166" i="5"/>
  <c r="F166" i="5"/>
  <c r="H166" i="5"/>
  <c r="J166" i="5"/>
  <c r="L166" i="5"/>
  <c r="N166" i="5"/>
  <c r="P166" i="5"/>
  <c r="R166" i="5"/>
  <c r="D167" i="5"/>
  <c r="F167" i="5"/>
  <c r="H167" i="5"/>
  <c r="J167" i="5"/>
  <c r="L167" i="5"/>
  <c r="N167" i="5"/>
  <c r="P167" i="5"/>
  <c r="R167" i="5"/>
  <c r="D168" i="5"/>
  <c r="F168" i="5"/>
  <c r="H168" i="5"/>
  <c r="J168" i="5"/>
  <c r="L168" i="5"/>
  <c r="N168" i="5"/>
  <c r="P168" i="5"/>
  <c r="R168" i="5"/>
  <c r="D169" i="5"/>
  <c r="F169" i="5"/>
  <c r="H169" i="5"/>
  <c r="J169" i="5"/>
  <c r="L169" i="5"/>
  <c r="N169" i="5"/>
  <c r="P169" i="5"/>
  <c r="R169" i="5"/>
  <c r="D170" i="5"/>
  <c r="F170" i="5"/>
  <c r="H170" i="5"/>
  <c r="J170" i="5"/>
  <c r="L170" i="5"/>
  <c r="N170" i="5"/>
  <c r="P170" i="5"/>
  <c r="R170" i="5"/>
  <c r="D171" i="5"/>
  <c r="F171" i="5"/>
  <c r="H171" i="5"/>
  <c r="J171" i="5"/>
  <c r="L171" i="5"/>
  <c r="N171" i="5"/>
  <c r="P171" i="5"/>
  <c r="R171" i="5"/>
  <c r="D172" i="5"/>
  <c r="F172" i="5"/>
  <c r="H172" i="5"/>
  <c r="J172" i="5"/>
  <c r="L172" i="5"/>
  <c r="N172" i="5"/>
  <c r="P172" i="5"/>
  <c r="R172" i="5"/>
  <c r="D173" i="5"/>
  <c r="F173" i="5"/>
  <c r="H173" i="5"/>
  <c r="J173" i="5"/>
  <c r="L173" i="5"/>
  <c r="N173" i="5"/>
  <c r="P173" i="5"/>
  <c r="R173" i="5"/>
  <c r="D174" i="5"/>
  <c r="F174" i="5"/>
  <c r="H174" i="5"/>
  <c r="J174" i="5"/>
  <c r="L174" i="5"/>
  <c r="N174" i="5"/>
  <c r="P174" i="5"/>
  <c r="R174" i="5"/>
  <c r="D175" i="5"/>
  <c r="F175" i="5"/>
  <c r="H175" i="5"/>
  <c r="J175" i="5"/>
  <c r="L175" i="5"/>
  <c r="N175" i="5"/>
  <c r="P175" i="5"/>
  <c r="R175" i="5"/>
  <c r="D176" i="5"/>
  <c r="F176" i="5"/>
  <c r="H176" i="5"/>
  <c r="J176" i="5"/>
  <c r="L176" i="5"/>
  <c r="N176" i="5"/>
  <c r="P176" i="5"/>
  <c r="R176" i="5"/>
  <c r="D177" i="5"/>
  <c r="F177" i="5"/>
  <c r="H177" i="5"/>
  <c r="J177" i="5"/>
  <c r="L177" i="5"/>
  <c r="N177" i="5"/>
  <c r="P177" i="5"/>
  <c r="R177" i="5"/>
  <c r="D178" i="5"/>
  <c r="F178" i="5"/>
  <c r="H178" i="5"/>
  <c r="J178" i="5"/>
  <c r="L178" i="5"/>
  <c r="N178" i="5"/>
  <c r="P178" i="5"/>
  <c r="R178" i="5"/>
  <c r="D179" i="5"/>
  <c r="F179" i="5"/>
  <c r="H179" i="5"/>
  <c r="J179" i="5"/>
  <c r="L179" i="5"/>
  <c r="N179" i="5"/>
  <c r="P179" i="5"/>
  <c r="R179" i="5"/>
  <c r="D180" i="5"/>
  <c r="F180" i="5"/>
  <c r="H180" i="5"/>
  <c r="J180" i="5"/>
  <c r="L180" i="5"/>
  <c r="N180" i="5"/>
  <c r="P180" i="5"/>
  <c r="R180" i="5"/>
  <c r="D181" i="5"/>
  <c r="F181" i="5"/>
  <c r="H181" i="5"/>
  <c r="J181" i="5"/>
  <c r="L181" i="5"/>
  <c r="N181" i="5"/>
  <c r="P181" i="5"/>
  <c r="R181" i="5"/>
  <c r="D182" i="5"/>
  <c r="F182" i="5"/>
  <c r="H182" i="5"/>
  <c r="J182" i="5"/>
  <c r="L182" i="5"/>
  <c r="N182" i="5"/>
  <c r="P182" i="5"/>
  <c r="R182" i="5"/>
  <c r="D183" i="5"/>
  <c r="F183" i="5"/>
  <c r="H183" i="5"/>
  <c r="J183" i="5"/>
  <c r="L183" i="5"/>
  <c r="N183" i="5"/>
  <c r="P183" i="5"/>
  <c r="R183" i="5"/>
  <c r="D184" i="5"/>
  <c r="F184" i="5"/>
  <c r="H184" i="5"/>
  <c r="J184" i="5"/>
  <c r="L184" i="5"/>
  <c r="N184" i="5"/>
  <c r="P184" i="5"/>
  <c r="R184" i="5"/>
  <c r="D185" i="5"/>
  <c r="F185" i="5"/>
  <c r="H185" i="5"/>
  <c r="J185" i="5"/>
  <c r="L185" i="5"/>
  <c r="N185" i="5"/>
  <c r="P185" i="5"/>
  <c r="R185" i="5"/>
  <c r="D186" i="5"/>
  <c r="F186" i="5"/>
  <c r="H186" i="5"/>
  <c r="J186" i="5"/>
  <c r="L186" i="5"/>
  <c r="N186" i="5"/>
  <c r="P186" i="5"/>
  <c r="R186" i="5"/>
  <c r="D187" i="5"/>
  <c r="F187" i="5"/>
  <c r="H187" i="5"/>
  <c r="J187" i="5"/>
  <c r="L187" i="5"/>
  <c r="N187" i="5"/>
  <c r="P187" i="5"/>
  <c r="R187" i="5"/>
  <c r="D188" i="5"/>
  <c r="F188" i="5"/>
  <c r="H188" i="5"/>
  <c r="J188" i="5"/>
  <c r="L188" i="5"/>
  <c r="N188" i="5"/>
  <c r="P188" i="5"/>
  <c r="R188" i="5"/>
  <c r="D189" i="5"/>
  <c r="F189" i="5"/>
  <c r="H189" i="5"/>
  <c r="J189" i="5"/>
  <c r="L189" i="5"/>
  <c r="N189" i="5"/>
  <c r="P189" i="5"/>
  <c r="R189" i="5"/>
  <c r="D190" i="5"/>
  <c r="F190" i="5"/>
  <c r="H190" i="5"/>
  <c r="J190" i="5"/>
  <c r="L190" i="5"/>
  <c r="N190" i="5"/>
  <c r="P190" i="5"/>
  <c r="R190" i="5"/>
  <c r="D191" i="5"/>
  <c r="F191" i="5"/>
  <c r="H191" i="5"/>
  <c r="J191" i="5"/>
  <c r="L191" i="5"/>
  <c r="N191" i="5"/>
  <c r="P191" i="5"/>
  <c r="R191" i="5"/>
  <c r="D192" i="5"/>
  <c r="F192" i="5"/>
  <c r="H192" i="5"/>
  <c r="J192" i="5"/>
  <c r="L192" i="5"/>
  <c r="N192" i="5"/>
  <c r="P192" i="5"/>
  <c r="R192" i="5"/>
  <c r="D193" i="5"/>
  <c r="F193" i="5"/>
  <c r="H193" i="5"/>
  <c r="J193" i="5"/>
  <c r="L193" i="5"/>
  <c r="N193" i="5"/>
  <c r="P193" i="5"/>
  <c r="R193" i="5"/>
  <c r="D194" i="5"/>
  <c r="F194" i="5"/>
  <c r="H194" i="5"/>
  <c r="J194" i="5"/>
  <c r="L194" i="5"/>
  <c r="N194" i="5"/>
  <c r="P194" i="5"/>
  <c r="R194" i="5"/>
  <c r="D195" i="5"/>
  <c r="F195" i="5"/>
  <c r="H195" i="5"/>
  <c r="J195" i="5"/>
  <c r="L195" i="5"/>
  <c r="N195" i="5"/>
  <c r="P195" i="5"/>
  <c r="R195" i="5"/>
  <c r="D196" i="5"/>
  <c r="F196" i="5"/>
  <c r="H196" i="5"/>
  <c r="J196" i="5"/>
  <c r="L196" i="5"/>
  <c r="N196" i="5"/>
  <c r="P196" i="5"/>
  <c r="R196" i="5"/>
  <c r="D197" i="5"/>
  <c r="F197" i="5"/>
  <c r="H197" i="5"/>
  <c r="J197" i="5"/>
  <c r="L197" i="5"/>
  <c r="N197" i="5"/>
  <c r="P197" i="5"/>
  <c r="R197" i="5"/>
  <c r="D198" i="5"/>
  <c r="F198" i="5"/>
  <c r="H198" i="5"/>
  <c r="J198" i="5"/>
  <c r="L198" i="5"/>
  <c r="N198" i="5"/>
  <c r="P198" i="5"/>
  <c r="R198" i="5"/>
  <c r="D199" i="5"/>
  <c r="F199" i="5"/>
  <c r="H199" i="5"/>
  <c r="J199" i="5"/>
  <c r="L199" i="5"/>
  <c r="N199" i="5"/>
  <c r="P199" i="5"/>
  <c r="R199" i="5"/>
  <c r="D200" i="5"/>
  <c r="F200" i="5"/>
  <c r="H200" i="5"/>
  <c r="J200" i="5"/>
  <c r="L200" i="5"/>
  <c r="N200" i="5"/>
  <c r="P200" i="5"/>
  <c r="R200" i="5"/>
  <c r="D201" i="5"/>
  <c r="F201" i="5"/>
  <c r="H201" i="5"/>
  <c r="J201" i="5"/>
  <c r="L201" i="5"/>
  <c r="N201" i="5"/>
  <c r="P201" i="5"/>
  <c r="R201" i="5"/>
  <c r="D202" i="5"/>
  <c r="F202" i="5"/>
  <c r="H202" i="5"/>
  <c r="J202" i="5"/>
  <c r="L202" i="5"/>
  <c r="N202" i="5"/>
  <c r="P202" i="5"/>
  <c r="R202" i="5"/>
  <c r="D203" i="5"/>
  <c r="F203" i="5"/>
  <c r="H203" i="5"/>
  <c r="J203" i="5"/>
  <c r="L203" i="5"/>
  <c r="N203" i="5"/>
  <c r="P203" i="5"/>
  <c r="R203" i="5"/>
  <c r="D204" i="5"/>
  <c r="F204" i="5"/>
  <c r="H204" i="5"/>
  <c r="J204" i="5"/>
  <c r="L204" i="5"/>
  <c r="N204" i="5"/>
  <c r="P204" i="5"/>
  <c r="R204" i="5"/>
  <c r="D205" i="5"/>
  <c r="F205" i="5"/>
  <c r="H205" i="5"/>
  <c r="J205" i="5"/>
  <c r="L205" i="5"/>
  <c r="N205" i="5"/>
  <c r="P205" i="5"/>
  <c r="R205" i="5"/>
  <c r="D206" i="5"/>
  <c r="F206" i="5"/>
  <c r="H206" i="5"/>
  <c r="J206" i="5"/>
  <c r="L206" i="5"/>
  <c r="N206" i="5"/>
  <c r="P206" i="5"/>
  <c r="R206" i="5"/>
  <c r="D207" i="5"/>
  <c r="F207" i="5"/>
  <c r="H207" i="5"/>
  <c r="J207" i="5"/>
  <c r="L207" i="5"/>
  <c r="N207" i="5"/>
  <c r="P207" i="5"/>
  <c r="R207" i="5"/>
  <c r="D208" i="5"/>
  <c r="F208" i="5"/>
  <c r="H208" i="5"/>
  <c r="J208" i="5"/>
  <c r="L208" i="5"/>
  <c r="N208" i="5"/>
  <c r="P208" i="5"/>
  <c r="R208" i="5"/>
  <c r="D209" i="5"/>
  <c r="F209" i="5"/>
  <c r="H209" i="5"/>
  <c r="J209" i="5"/>
  <c r="L209" i="5"/>
  <c r="N209" i="5"/>
  <c r="P209" i="5"/>
  <c r="R209" i="5"/>
  <c r="D210" i="5"/>
  <c r="F210" i="5"/>
  <c r="H210" i="5"/>
  <c r="J210" i="5"/>
  <c r="L210" i="5"/>
  <c r="N210" i="5"/>
  <c r="P210" i="5"/>
  <c r="R210" i="5"/>
  <c r="D211" i="5"/>
  <c r="F211" i="5"/>
  <c r="H211" i="5"/>
  <c r="J211" i="5"/>
  <c r="L211" i="5"/>
  <c r="N211" i="5"/>
  <c r="P211" i="5"/>
  <c r="R211" i="5"/>
  <c r="D212" i="5"/>
  <c r="F212" i="5"/>
  <c r="H212" i="5"/>
  <c r="J212" i="5"/>
  <c r="L212" i="5"/>
  <c r="N212" i="5"/>
  <c r="P212" i="5"/>
  <c r="R212" i="5"/>
  <c r="D213" i="5"/>
  <c r="F213" i="5"/>
  <c r="H213" i="5"/>
  <c r="J213" i="5"/>
  <c r="L213" i="5"/>
  <c r="N213" i="5"/>
  <c r="P213" i="5"/>
  <c r="R213" i="5"/>
  <c r="D214" i="5"/>
  <c r="F214" i="5"/>
  <c r="H214" i="5"/>
  <c r="J214" i="5"/>
  <c r="L214" i="5"/>
  <c r="N214" i="5"/>
  <c r="P214" i="5"/>
  <c r="R214" i="5"/>
  <c r="D215" i="5"/>
  <c r="F215" i="5"/>
  <c r="H215" i="5"/>
  <c r="J215" i="5"/>
  <c r="L215" i="5"/>
  <c r="N215" i="5"/>
  <c r="P215" i="5"/>
  <c r="R215" i="5"/>
  <c r="D216" i="5"/>
  <c r="F216" i="5"/>
  <c r="H216" i="5"/>
  <c r="J216" i="5"/>
  <c r="L216" i="5"/>
  <c r="N216" i="5"/>
  <c r="P216" i="5"/>
  <c r="R216" i="5"/>
  <c r="D217" i="5"/>
  <c r="F217" i="5"/>
  <c r="H217" i="5"/>
  <c r="J217" i="5"/>
  <c r="L217" i="5"/>
  <c r="N217" i="5"/>
  <c r="P217" i="5"/>
  <c r="R217" i="5"/>
  <c r="D218" i="5"/>
  <c r="F218" i="5"/>
  <c r="H218" i="5"/>
  <c r="J218" i="5"/>
  <c r="L218" i="5"/>
  <c r="N218" i="5"/>
  <c r="P218" i="5"/>
  <c r="R218" i="5"/>
  <c r="D219" i="5"/>
  <c r="F219" i="5"/>
  <c r="H219" i="5"/>
  <c r="J219" i="5"/>
  <c r="L219" i="5"/>
  <c r="N219" i="5"/>
  <c r="P219" i="5"/>
  <c r="R219" i="5"/>
  <c r="D220" i="5"/>
  <c r="F220" i="5"/>
  <c r="H220" i="5"/>
  <c r="J220" i="5"/>
  <c r="L220" i="5"/>
  <c r="N220" i="5"/>
  <c r="P220" i="5"/>
  <c r="R220" i="5"/>
  <c r="D221" i="5"/>
  <c r="F221" i="5"/>
  <c r="H221" i="5"/>
  <c r="J221" i="5"/>
  <c r="L221" i="5"/>
  <c r="N221" i="5"/>
  <c r="P221" i="5"/>
  <c r="R221" i="5"/>
  <c r="D222" i="5"/>
  <c r="F222" i="5"/>
  <c r="H222" i="5"/>
  <c r="J222" i="5"/>
  <c r="L222" i="5"/>
  <c r="N222" i="5"/>
  <c r="P222" i="5"/>
  <c r="R222" i="5"/>
  <c r="D223" i="5"/>
  <c r="F223" i="5"/>
  <c r="H223" i="5"/>
  <c r="J223" i="5"/>
  <c r="L223" i="5"/>
  <c r="N223" i="5"/>
  <c r="P223" i="5"/>
  <c r="R223" i="5"/>
  <c r="D224" i="5"/>
  <c r="F224" i="5"/>
  <c r="H224" i="5"/>
  <c r="J224" i="5"/>
  <c r="L224" i="5"/>
  <c r="N224" i="5"/>
  <c r="P224" i="5"/>
  <c r="R224" i="5"/>
  <c r="D225" i="5"/>
  <c r="F225" i="5"/>
  <c r="H225" i="5"/>
  <c r="J225" i="5"/>
  <c r="L225" i="5"/>
  <c r="N225" i="5"/>
  <c r="P225" i="5"/>
  <c r="R225" i="5"/>
  <c r="D226" i="5"/>
  <c r="F226" i="5"/>
  <c r="H226" i="5"/>
  <c r="J226" i="5"/>
  <c r="L226" i="5"/>
  <c r="N226" i="5"/>
  <c r="P226" i="5"/>
  <c r="R226" i="5"/>
  <c r="D227" i="5"/>
  <c r="F227" i="5"/>
  <c r="H227" i="5"/>
  <c r="J227" i="5"/>
  <c r="L227" i="5"/>
  <c r="N227" i="5"/>
  <c r="P227" i="5"/>
  <c r="R227" i="5"/>
  <c r="D228" i="5"/>
  <c r="F228" i="5"/>
  <c r="H228" i="5"/>
  <c r="J228" i="5"/>
  <c r="L228" i="5"/>
  <c r="N228" i="5"/>
  <c r="P228" i="5"/>
  <c r="R228" i="5"/>
  <c r="D229" i="5"/>
  <c r="F229" i="5"/>
  <c r="H229" i="5"/>
  <c r="J229" i="5"/>
  <c r="L229" i="5"/>
  <c r="N229" i="5"/>
  <c r="P229" i="5"/>
  <c r="R229" i="5"/>
  <c r="D230" i="5"/>
  <c r="F230" i="5"/>
  <c r="H230" i="5"/>
  <c r="J230" i="5"/>
  <c r="L230" i="5"/>
  <c r="N230" i="5"/>
  <c r="P230" i="5"/>
  <c r="R230" i="5"/>
  <c r="D231" i="5"/>
  <c r="F231" i="5"/>
  <c r="H231" i="5"/>
  <c r="J231" i="5"/>
  <c r="L231" i="5"/>
  <c r="N231" i="5"/>
  <c r="P231" i="5"/>
  <c r="R231" i="5"/>
  <c r="D232" i="5"/>
  <c r="F232" i="5"/>
  <c r="H232" i="5"/>
  <c r="J232" i="5"/>
  <c r="L232" i="5"/>
  <c r="N232" i="5"/>
  <c r="P232" i="5"/>
  <c r="R232" i="5"/>
  <c r="D233" i="5"/>
  <c r="F233" i="5"/>
  <c r="H233" i="5"/>
  <c r="J233" i="5"/>
  <c r="L233" i="5"/>
  <c r="N233" i="5"/>
  <c r="P233" i="5"/>
  <c r="R233" i="5"/>
  <c r="D234" i="5"/>
  <c r="F234" i="5"/>
  <c r="H234" i="5"/>
  <c r="J234" i="5"/>
  <c r="L234" i="5"/>
  <c r="N234" i="5"/>
  <c r="P234" i="5"/>
  <c r="R234" i="5"/>
  <c r="D235" i="5"/>
  <c r="F235" i="5"/>
  <c r="H235" i="5"/>
  <c r="J235" i="5"/>
  <c r="L235" i="5"/>
  <c r="N235" i="5"/>
  <c r="P235" i="5"/>
  <c r="R235" i="5"/>
  <c r="D236" i="5"/>
  <c r="F236" i="5"/>
  <c r="H236" i="5"/>
  <c r="J236" i="5"/>
  <c r="L236" i="5"/>
  <c r="N236" i="5"/>
  <c r="P236" i="5"/>
  <c r="R236" i="5"/>
  <c r="D237" i="5"/>
  <c r="F237" i="5"/>
  <c r="H237" i="5"/>
  <c r="J237" i="5"/>
  <c r="L237" i="5"/>
  <c r="N237" i="5"/>
  <c r="P237" i="5"/>
  <c r="R237" i="5"/>
  <c r="D238" i="5"/>
  <c r="F238" i="5"/>
  <c r="H238" i="5"/>
  <c r="J238" i="5"/>
  <c r="L238" i="5"/>
  <c r="N238" i="5"/>
  <c r="P238" i="5"/>
  <c r="R238" i="5"/>
  <c r="D239" i="5"/>
  <c r="F239" i="5"/>
  <c r="H239" i="5"/>
  <c r="J239" i="5"/>
  <c r="L239" i="5"/>
  <c r="N239" i="5"/>
  <c r="P239" i="5"/>
  <c r="R239" i="5"/>
  <c r="D240" i="5"/>
  <c r="F240" i="5"/>
  <c r="H240" i="5"/>
  <c r="J240" i="5"/>
  <c r="L240" i="5"/>
  <c r="N240" i="5"/>
  <c r="P240" i="5"/>
  <c r="R240" i="5"/>
  <c r="D241" i="5"/>
  <c r="F241" i="5"/>
  <c r="H241" i="5"/>
  <c r="J241" i="5"/>
  <c r="L241" i="5"/>
  <c r="N241" i="5"/>
  <c r="P241" i="5"/>
  <c r="R241" i="5"/>
  <c r="D242" i="5"/>
  <c r="F242" i="5"/>
  <c r="H242" i="5"/>
  <c r="J242" i="5"/>
  <c r="L242" i="5"/>
  <c r="N242" i="5"/>
  <c r="P242" i="5"/>
  <c r="R242" i="5"/>
  <c r="D243" i="5"/>
  <c r="F243" i="5"/>
  <c r="H243" i="5"/>
  <c r="J243" i="5"/>
  <c r="L243" i="5"/>
  <c r="N243" i="5"/>
  <c r="P243" i="5"/>
  <c r="R243" i="5"/>
  <c r="D244" i="5"/>
  <c r="F244" i="5"/>
  <c r="H244" i="5"/>
  <c r="J244" i="5"/>
  <c r="L244" i="5"/>
  <c r="N244" i="5"/>
  <c r="P244" i="5"/>
  <c r="R244" i="5"/>
  <c r="D245" i="5"/>
  <c r="F245" i="5"/>
  <c r="H245" i="5"/>
  <c r="J245" i="5"/>
  <c r="L245" i="5"/>
  <c r="N245" i="5"/>
  <c r="P245" i="5"/>
  <c r="R245" i="5"/>
  <c r="D246" i="5"/>
  <c r="F246" i="5"/>
  <c r="H246" i="5"/>
  <c r="J246" i="5"/>
  <c r="L246" i="5"/>
  <c r="N246" i="5"/>
  <c r="P246" i="5"/>
  <c r="R246" i="5"/>
  <c r="D247" i="5"/>
  <c r="F247" i="5"/>
  <c r="H247" i="5"/>
  <c r="J247" i="5"/>
  <c r="L247" i="5"/>
  <c r="N247" i="5"/>
  <c r="P247" i="5"/>
  <c r="R247" i="5"/>
  <c r="D248" i="5"/>
  <c r="F248" i="5"/>
  <c r="H248" i="5"/>
  <c r="J248" i="5"/>
  <c r="L248" i="5"/>
  <c r="N248" i="5"/>
  <c r="P248" i="5"/>
  <c r="R248" i="5"/>
  <c r="D249" i="5"/>
  <c r="F249" i="5"/>
  <c r="H249" i="5"/>
  <c r="J249" i="5"/>
  <c r="L249" i="5"/>
  <c r="N249" i="5"/>
  <c r="P249" i="5"/>
  <c r="R249" i="5"/>
  <c r="D250" i="5"/>
  <c r="F250" i="5"/>
  <c r="H250" i="5"/>
  <c r="J250" i="5"/>
  <c r="L250" i="5"/>
  <c r="N250" i="5"/>
  <c r="P250" i="5"/>
  <c r="R250" i="5"/>
  <c r="D251" i="5"/>
  <c r="F251" i="5"/>
  <c r="H251" i="5"/>
  <c r="J251" i="5"/>
  <c r="L251" i="5"/>
  <c r="N251" i="5"/>
  <c r="P251" i="5"/>
  <c r="R251" i="5"/>
  <c r="D252" i="5"/>
  <c r="F252" i="5"/>
  <c r="H252" i="5"/>
  <c r="J252" i="5"/>
  <c r="L252" i="5"/>
  <c r="N252" i="5"/>
  <c r="P252" i="5"/>
  <c r="R252" i="5"/>
  <c r="D253" i="5"/>
  <c r="F253" i="5"/>
  <c r="H253" i="5"/>
  <c r="J253" i="5"/>
  <c r="L253" i="5"/>
  <c r="N253" i="5"/>
  <c r="P253" i="5"/>
  <c r="R253" i="5"/>
  <c r="D254" i="5"/>
  <c r="F254" i="5"/>
  <c r="H254" i="5"/>
  <c r="J254" i="5"/>
  <c r="L254" i="5"/>
  <c r="N254" i="5"/>
  <c r="P254" i="5"/>
  <c r="R254" i="5"/>
  <c r="D255" i="5"/>
  <c r="F255" i="5"/>
  <c r="H255" i="5"/>
  <c r="J255" i="5"/>
  <c r="L255" i="5"/>
  <c r="N255" i="5"/>
  <c r="P255" i="5"/>
  <c r="R255" i="5"/>
  <c r="D256" i="5"/>
  <c r="F256" i="5"/>
  <c r="H256" i="5"/>
  <c r="J256" i="5"/>
  <c r="L256" i="5"/>
  <c r="N256" i="5"/>
  <c r="P256" i="5"/>
  <c r="R256" i="5"/>
  <c r="D257" i="5"/>
  <c r="F257" i="5"/>
  <c r="H257" i="5"/>
  <c r="J257" i="5"/>
  <c r="L257" i="5"/>
  <c r="N257" i="5"/>
  <c r="P257" i="5"/>
  <c r="R257" i="5"/>
  <c r="D258" i="5"/>
  <c r="F258" i="5"/>
  <c r="H258" i="5"/>
  <c r="J258" i="5"/>
  <c r="L258" i="5"/>
  <c r="N258" i="5"/>
  <c r="P258" i="5"/>
  <c r="R258" i="5"/>
  <c r="D259" i="5"/>
  <c r="F259" i="5"/>
  <c r="H259" i="5"/>
  <c r="J259" i="5"/>
  <c r="L259" i="5"/>
  <c r="N259" i="5"/>
  <c r="P259" i="5"/>
  <c r="R259" i="5"/>
  <c r="D260" i="5"/>
  <c r="F260" i="5"/>
  <c r="H260" i="5"/>
  <c r="J260" i="5"/>
  <c r="L260" i="5"/>
  <c r="N260" i="5"/>
  <c r="P260" i="5"/>
  <c r="R260" i="5"/>
  <c r="D261" i="5"/>
  <c r="F261" i="5"/>
  <c r="H261" i="5"/>
  <c r="J261" i="5"/>
  <c r="L261" i="5"/>
  <c r="N261" i="5"/>
  <c r="P261" i="5"/>
  <c r="R261" i="5"/>
  <c r="D262" i="5"/>
  <c r="F262" i="5"/>
  <c r="H262" i="5"/>
  <c r="J262" i="5"/>
  <c r="L262" i="5"/>
  <c r="N262" i="5"/>
  <c r="P262" i="5"/>
  <c r="R262" i="5"/>
  <c r="D263" i="5"/>
  <c r="F263" i="5"/>
  <c r="H263" i="5"/>
  <c r="J263" i="5"/>
  <c r="L263" i="5"/>
  <c r="N263" i="5"/>
  <c r="P263" i="5"/>
  <c r="R263" i="5"/>
  <c r="D264" i="5"/>
  <c r="F264" i="5"/>
  <c r="H264" i="5"/>
  <c r="J264" i="5"/>
  <c r="L264" i="5"/>
  <c r="N264" i="5"/>
  <c r="P264" i="5"/>
  <c r="R264" i="5"/>
  <c r="D265" i="5"/>
  <c r="F265" i="5"/>
  <c r="H265" i="5"/>
  <c r="J265" i="5"/>
  <c r="L265" i="5"/>
  <c r="N265" i="5"/>
  <c r="P265" i="5"/>
  <c r="R265" i="5"/>
  <c r="D266" i="5"/>
  <c r="F266" i="5"/>
  <c r="H266" i="5"/>
  <c r="J266" i="5"/>
  <c r="L266" i="5"/>
  <c r="N266" i="5"/>
  <c r="P266" i="5"/>
  <c r="R266" i="5"/>
  <c r="D267" i="5"/>
  <c r="F267" i="5"/>
  <c r="H267" i="5"/>
  <c r="J267" i="5"/>
  <c r="L267" i="5"/>
  <c r="N267" i="5"/>
  <c r="P267" i="5"/>
  <c r="R267" i="5"/>
  <c r="D268" i="5"/>
  <c r="F268" i="5"/>
  <c r="H268" i="5"/>
  <c r="J268" i="5"/>
  <c r="L268" i="5"/>
  <c r="N268" i="5"/>
  <c r="P268" i="5"/>
  <c r="R268" i="5"/>
  <c r="D269" i="5"/>
  <c r="F269" i="5"/>
  <c r="H269" i="5"/>
  <c r="J269" i="5"/>
  <c r="L269" i="5"/>
  <c r="N269" i="5"/>
  <c r="P269" i="5"/>
  <c r="R269" i="5"/>
  <c r="D270" i="5"/>
  <c r="F270" i="5"/>
  <c r="H270" i="5"/>
  <c r="J270" i="5"/>
  <c r="L270" i="5"/>
  <c r="N270" i="5"/>
  <c r="P270" i="5"/>
  <c r="R270" i="5"/>
  <c r="D271" i="5"/>
  <c r="F271" i="5"/>
  <c r="H271" i="5"/>
  <c r="J271" i="5"/>
  <c r="L271" i="5"/>
  <c r="N271" i="5"/>
  <c r="P271" i="5"/>
  <c r="R271" i="5"/>
  <c r="D272" i="5"/>
  <c r="F272" i="5"/>
  <c r="H272" i="5"/>
  <c r="J272" i="5"/>
  <c r="L272" i="5"/>
  <c r="N272" i="5"/>
  <c r="P272" i="5"/>
  <c r="R272" i="5"/>
  <c r="D273" i="5"/>
  <c r="F273" i="5"/>
  <c r="H273" i="5"/>
  <c r="J273" i="5"/>
  <c r="L273" i="5"/>
  <c r="N273" i="5"/>
  <c r="P273" i="5"/>
  <c r="R273" i="5"/>
  <c r="D274" i="5"/>
  <c r="F274" i="5"/>
  <c r="H274" i="5"/>
  <c r="J274" i="5"/>
  <c r="L274" i="5"/>
  <c r="N274" i="5"/>
  <c r="P274" i="5"/>
  <c r="R274" i="5"/>
  <c r="D275" i="5"/>
  <c r="F275" i="5"/>
  <c r="H275" i="5"/>
  <c r="J275" i="5"/>
  <c r="L275" i="5"/>
  <c r="N275" i="5"/>
  <c r="P275" i="5"/>
  <c r="R275" i="5"/>
  <c r="AF2" i="4"/>
  <c r="AG2" i="4"/>
  <c r="AH2" i="4"/>
  <c r="AI2" i="4"/>
  <c r="AJ2" i="4"/>
  <c r="AK2" i="4"/>
  <c r="AL2" i="4"/>
  <c r="AE2" i="4"/>
  <c r="AL1" i="4"/>
  <c r="AF1" i="4"/>
  <c r="AG1" i="4"/>
  <c r="AH1" i="4"/>
  <c r="AI1" i="4"/>
  <c r="AJ1" i="4"/>
  <c r="AK1" i="4"/>
  <c r="AE1" i="4"/>
  <c r="BQ24" i="1"/>
  <c r="BP24" i="1"/>
  <c r="G2" i="3"/>
  <c r="F2" i="3"/>
  <c r="E2" i="3"/>
  <c r="D2" i="3"/>
  <c r="C2" i="3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AX135" i="1" l="1"/>
  <c r="AV135" i="1"/>
  <c r="AT135" i="1"/>
  <c r="AR135" i="1"/>
  <c r="AP135" i="1"/>
  <c r="AN135" i="1"/>
  <c r="AL135" i="1"/>
  <c r="AJ135" i="1"/>
  <c r="AX134" i="1"/>
  <c r="AV134" i="1"/>
  <c r="AT134" i="1"/>
  <c r="AR134" i="1"/>
  <c r="AP134" i="1"/>
  <c r="AN134" i="1"/>
  <c r="AL134" i="1"/>
  <c r="AJ134" i="1"/>
  <c r="AX133" i="1"/>
  <c r="AV133" i="1"/>
  <c r="AT133" i="1"/>
  <c r="AR133" i="1"/>
  <c r="AP133" i="1"/>
  <c r="AN133" i="1"/>
  <c r="AL133" i="1"/>
  <c r="AJ133" i="1"/>
  <c r="AX132" i="1"/>
  <c r="AV132" i="1"/>
  <c r="AT132" i="1"/>
  <c r="AR132" i="1"/>
  <c r="AP132" i="1"/>
  <c r="AN132" i="1"/>
  <c r="AL132" i="1"/>
  <c r="AJ132" i="1"/>
  <c r="AX131" i="1"/>
  <c r="AV131" i="1"/>
  <c r="AT131" i="1"/>
  <c r="AR131" i="1"/>
  <c r="AP131" i="1"/>
  <c r="AN131" i="1"/>
  <c r="AL131" i="1"/>
  <c r="AJ131" i="1"/>
  <c r="AX130" i="1"/>
  <c r="AV130" i="1"/>
  <c r="AT130" i="1"/>
  <c r="AR130" i="1"/>
  <c r="AP130" i="1"/>
  <c r="AN130" i="1"/>
  <c r="AL130" i="1"/>
  <c r="AJ130" i="1"/>
  <c r="AX129" i="1"/>
  <c r="AV129" i="1"/>
  <c r="AT129" i="1"/>
  <c r="AR129" i="1"/>
  <c r="AP129" i="1"/>
  <c r="AN129" i="1"/>
  <c r="AL129" i="1"/>
  <c r="AJ129" i="1"/>
  <c r="AX128" i="1"/>
  <c r="AV128" i="1"/>
  <c r="AT128" i="1"/>
  <c r="AR128" i="1"/>
  <c r="AP128" i="1"/>
  <c r="AN128" i="1"/>
  <c r="AL128" i="1"/>
  <c r="AJ128" i="1"/>
  <c r="AX127" i="1"/>
  <c r="AV127" i="1"/>
  <c r="AT127" i="1"/>
  <c r="AR127" i="1"/>
  <c r="AP127" i="1"/>
  <c r="AN127" i="1"/>
  <c r="AL127" i="1"/>
  <c r="AJ127" i="1"/>
  <c r="AJ123" i="1"/>
  <c r="AL123" i="1"/>
  <c r="AN123" i="1"/>
  <c r="AP123" i="1"/>
  <c r="AR123" i="1"/>
  <c r="AT123" i="1"/>
  <c r="AV123" i="1"/>
  <c r="AX123" i="1"/>
  <c r="AJ25" i="1"/>
  <c r="AL25" i="1"/>
  <c r="AN25" i="1"/>
  <c r="AP25" i="1"/>
  <c r="AR25" i="1"/>
  <c r="AT25" i="1"/>
  <c r="AV25" i="1"/>
  <c r="AX25" i="1"/>
  <c r="AJ26" i="1"/>
  <c r="AL26" i="1"/>
  <c r="AN26" i="1"/>
  <c r="AP26" i="1"/>
  <c r="AR26" i="1"/>
  <c r="AT26" i="1"/>
  <c r="AV26" i="1"/>
  <c r="AX26" i="1"/>
  <c r="AJ27" i="1"/>
  <c r="AL27" i="1"/>
  <c r="AN27" i="1"/>
  <c r="AP27" i="1"/>
  <c r="AR27" i="1"/>
  <c r="AT27" i="1"/>
  <c r="AV27" i="1"/>
  <c r="AX27" i="1"/>
  <c r="AJ28" i="1"/>
  <c r="AL28" i="1"/>
  <c r="AN28" i="1"/>
  <c r="AP28" i="1"/>
  <c r="AR28" i="1"/>
  <c r="AT28" i="1"/>
  <c r="AV28" i="1"/>
  <c r="AX28" i="1"/>
  <c r="AJ29" i="1"/>
  <c r="AL29" i="1"/>
  <c r="AN29" i="1"/>
  <c r="AP29" i="1"/>
  <c r="AR29" i="1"/>
  <c r="AT29" i="1"/>
  <c r="AV29" i="1"/>
  <c r="AX29" i="1"/>
  <c r="AJ30" i="1"/>
  <c r="AL30" i="1"/>
  <c r="AN30" i="1"/>
  <c r="AP30" i="1"/>
  <c r="AR30" i="1"/>
  <c r="AT30" i="1"/>
  <c r="AV30" i="1"/>
  <c r="AX30" i="1"/>
  <c r="AJ31" i="1"/>
  <c r="AL31" i="1"/>
  <c r="AN31" i="1"/>
  <c r="AP31" i="1"/>
  <c r="AR31" i="1"/>
  <c r="AT31" i="1"/>
  <c r="AV31" i="1"/>
  <c r="AX31" i="1"/>
  <c r="AJ36" i="1"/>
  <c r="AL36" i="1"/>
  <c r="AN36" i="1"/>
  <c r="AP36" i="1"/>
  <c r="AR36" i="1"/>
  <c r="AT36" i="1"/>
  <c r="AV36" i="1"/>
  <c r="AX36" i="1"/>
  <c r="AJ37" i="1"/>
  <c r="AL37" i="1"/>
  <c r="AN37" i="1"/>
  <c r="AP37" i="1"/>
  <c r="AR37" i="1"/>
  <c r="AT37" i="1"/>
  <c r="AV37" i="1"/>
  <c r="AX37" i="1"/>
  <c r="AJ38" i="1"/>
  <c r="AL38" i="1"/>
  <c r="AN38" i="1"/>
  <c r="AP38" i="1"/>
  <c r="AR38" i="1"/>
  <c r="AT38" i="1"/>
  <c r="AV38" i="1"/>
  <c r="AX38" i="1"/>
  <c r="AJ39" i="1"/>
  <c r="AL39" i="1"/>
  <c r="AN39" i="1"/>
  <c r="AP39" i="1"/>
  <c r="AR39" i="1"/>
  <c r="AT39" i="1"/>
  <c r="AV39" i="1"/>
  <c r="AX39" i="1"/>
  <c r="AJ40" i="1"/>
  <c r="AL40" i="1"/>
  <c r="AN40" i="1"/>
  <c r="AP40" i="1"/>
  <c r="AR40" i="1"/>
  <c r="AT40" i="1"/>
  <c r="AV40" i="1"/>
  <c r="AX40" i="1"/>
  <c r="AJ41" i="1"/>
  <c r="AL41" i="1"/>
  <c r="AN41" i="1"/>
  <c r="AP41" i="1"/>
  <c r="AR41" i="1"/>
  <c r="AT41" i="1"/>
  <c r="AV41" i="1"/>
  <c r="AX41" i="1"/>
  <c r="AJ42" i="1"/>
  <c r="AL42" i="1"/>
  <c r="AN42" i="1"/>
  <c r="AP42" i="1"/>
  <c r="AR42" i="1"/>
  <c r="AT42" i="1"/>
  <c r="AV42" i="1"/>
  <c r="AX42" i="1"/>
  <c r="AJ43" i="1"/>
  <c r="AL43" i="1"/>
  <c r="AN43" i="1"/>
  <c r="AP43" i="1"/>
  <c r="AR43" i="1"/>
  <c r="AT43" i="1"/>
  <c r="AV43" i="1"/>
  <c r="AX43" i="1"/>
  <c r="AJ48" i="1"/>
  <c r="AL48" i="1"/>
  <c r="AN48" i="1"/>
  <c r="AP48" i="1"/>
  <c r="AR48" i="1"/>
  <c r="AT48" i="1"/>
  <c r="AV48" i="1"/>
  <c r="AX48" i="1"/>
  <c r="AJ49" i="1"/>
  <c r="AL49" i="1"/>
  <c r="AN49" i="1"/>
  <c r="AP49" i="1"/>
  <c r="AR49" i="1"/>
  <c r="AT49" i="1"/>
  <c r="AV49" i="1"/>
  <c r="AX49" i="1"/>
  <c r="AJ50" i="1"/>
  <c r="AL50" i="1"/>
  <c r="AN50" i="1"/>
  <c r="AP50" i="1"/>
  <c r="AR50" i="1"/>
  <c r="AT50" i="1"/>
  <c r="AV50" i="1"/>
  <c r="AX50" i="1"/>
  <c r="AJ51" i="1"/>
  <c r="AL51" i="1"/>
  <c r="AN51" i="1"/>
  <c r="AP51" i="1"/>
  <c r="AR51" i="1"/>
  <c r="AT51" i="1"/>
  <c r="AV51" i="1"/>
  <c r="AX51" i="1"/>
  <c r="AJ52" i="1"/>
  <c r="AL52" i="1"/>
  <c r="AN52" i="1"/>
  <c r="AP52" i="1"/>
  <c r="AR52" i="1"/>
  <c r="AT52" i="1"/>
  <c r="AV52" i="1"/>
  <c r="AX52" i="1"/>
  <c r="AJ53" i="1"/>
  <c r="AL53" i="1"/>
  <c r="AN53" i="1"/>
  <c r="AP53" i="1"/>
  <c r="AR53" i="1"/>
  <c r="AT53" i="1"/>
  <c r="AV53" i="1"/>
  <c r="AX53" i="1"/>
  <c r="AJ54" i="1"/>
  <c r="AL54" i="1"/>
  <c r="AN54" i="1"/>
  <c r="AP54" i="1"/>
  <c r="AR54" i="1"/>
  <c r="AT54" i="1"/>
  <c r="AV54" i="1"/>
  <c r="AX54" i="1"/>
  <c r="AJ55" i="1"/>
  <c r="AL55" i="1"/>
  <c r="AN55" i="1"/>
  <c r="AP55" i="1"/>
  <c r="AR55" i="1"/>
  <c r="AT55" i="1"/>
  <c r="AV55" i="1"/>
  <c r="AX55" i="1"/>
  <c r="AJ60" i="1"/>
  <c r="AL60" i="1"/>
  <c r="AN60" i="1"/>
  <c r="AP60" i="1"/>
  <c r="AR60" i="1"/>
  <c r="AT60" i="1"/>
  <c r="AV60" i="1"/>
  <c r="AX60" i="1"/>
  <c r="AJ61" i="1"/>
  <c r="AL61" i="1"/>
  <c r="AN61" i="1"/>
  <c r="AP61" i="1"/>
  <c r="AR61" i="1"/>
  <c r="AT61" i="1"/>
  <c r="AV61" i="1"/>
  <c r="AX61" i="1"/>
  <c r="AJ62" i="1"/>
  <c r="AL62" i="1"/>
  <c r="AN62" i="1"/>
  <c r="AP62" i="1"/>
  <c r="AR62" i="1"/>
  <c r="AT62" i="1"/>
  <c r="AV62" i="1"/>
  <c r="AX62" i="1"/>
  <c r="AJ63" i="1"/>
  <c r="AL63" i="1"/>
  <c r="AN63" i="1"/>
  <c r="AP63" i="1"/>
  <c r="AR63" i="1"/>
  <c r="AT63" i="1"/>
  <c r="AV63" i="1"/>
  <c r="AX63" i="1"/>
  <c r="AJ64" i="1"/>
  <c r="AL64" i="1"/>
  <c r="AN64" i="1"/>
  <c r="AP64" i="1"/>
  <c r="AR64" i="1"/>
  <c r="AT64" i="1"/>
  <c r="AV64" i="1"/>
  <c r="AX64" i="1"/>
  <c r="AJ65" i="1"/>
  <c r="AL65" i="1"/>
  <c r="AN65" i="1"/>
  <c r="AP65" i="1"/>
  <c r="AR65" i="1"/>
  <c r="AT65" i="1"/>
  <c r="AV65" i="1"/>
  <c r="AX65" i="1"/>
  <c r="AJ66" i="1"/>
  <c r="AL66" i="1"/>
  <c r="AN66" i="1"/>
  <c r="AP66" i="1"/>
  <c r="AR66" i="1"/>
  <c r="AT66" i="1"/>
  <c r="AV66" i="1"/>
  <c r="AX66" i="1"/>
  <c r="AJ67" i="1"/>
  <c r="AL67" i="1"/>
  <c r="AN67" i="1"/>
  <c r="AP67" i="1"/>
  <c r="AR67" i="1"/>
  <c r="AT67" i="1"/>
  <c r="AV67" i="1"/>
  <c r="AX67" i="1"/>
  <c r="AJ71" i="1"/>
  <c r="AL71" i="1"/>
  <c r="AN71" i="1"/>
  <c r="AP71" i="1"/>
  <c r="AR71" i="1"/>
  <c r="AT71" i="1"/>
  <c r="AV71" i="1"/>
  <c r="AX71" i="1"/>
  <c r="AJ72" i="1"/>
  <c r="AL72" i="1"/>
  <c r="AN72" i="1"/>
  <c r="AP72" i="1"/>
  <c r="AR72" i="1"/>
  <c r="AT72" i="1"/>
  <c r="AV72" i="1"/>
  <c r="AX72" i="1"/>
  <c r="AJ73" i="1"/>
  <c r="AL73" i="1"/>
  <c r="AN73" i="1"/>
  <c r="AP73" i="1"/>
  <c r="AR73" i="1"/>
  <c r="AT73" i="1"/>
  <c r="AV73" i="1"/>
  <c r="AX73" i="1"/>
  <c r="AJ74" i="1"/>
  <c r="AL74" i="1"/>
  <c r="AN74" i="1"/>
  <c r="AP74" i="1"/>
  <c r="AR74" i="1"/>
  <c r="AT74" i="1"/>
  <c r="AV74" i="1"/>
  <c r="AX74" i="1"/>
  <c r="AJ75" i="1"/>
  <c r="AL75" i="1"/>
  <c r="AN75" i="1"/>
  <c r="AP75" i="1"/>
  <c r="AR75" i="1"/>
  <c r="AT75" i="1"/>
  <c r="AV75" i="1"/>
  <c r="AX75" i="1"/>
  <c r="AJ76" i="1"/>
  <c r="AL76" i="1"/>
  <c r="AN76" i="1"/>
  <c r="AP76" i="1"/>
  <c r="AR76" i="1"/>
  <c r="AT76" i="1"/>
  <c r="AV76" i="1"/>
  <c r="AX76" i="1"/>
  <c r="AJ77" i="1"/>
  <c r="AL77" i="1"/>
  <c r="AN77" i="1"/>
  <c r="AP77" i="1"/>
  <c r="AR77" i="1"/>
  <c r="AT77" i="1"/>
  <c r="AV77" i="1"/>
  <c r="AX77" i="1"/>
  <c r="AJ78" i="1"/>
  <c r="AL78" i="1"/>
  <c r="AN78" i="1"/>
  <c r="AP78" i="1"/>
  <c r="AR78" i="1"/>
  <c r="AT78" i="1"/>
  <c r="AV78" i="1"/>
  <c r="AX78" i="1"/>
  <c r="AJ82" i="1"/>
  <c r="AL82" i="1"/>
  <c r="AN82" i="1"/>
  <c r="AP82" i="1"/>
  <c r="AR82" i="1"/>
  <c r="AT82" i="1"/>
  <c r="AV82" i="1"/>
  <c r="AX82" i="1"/>
  <c r="AJ83" i="1"/>
  <c r="AL83" i="1"/>
  <c r="AN83" i="1"/>
  <c r="AP83" i="1"/>
  <c r="AR83" i="1"/>
  <c r="AT83" i="1"/>
  <c r="AV83" i="1"/>
  <c r="AX83" i="1"/>
  <c r="AJ84" i="1"/>
  <c r="AL84" i="1"/>
  <c r="AN84" i="1"/>
  <c r="AP84" i="1"/>
  <c r="AR84" i="1"/>
  <c r="AT84" i="1"/>
  <c r="AV84" i="1"/>
  <c r="AX84" i="1"/>
  <c r="AJ85" i="1"/>
  <c r="AL85" i="1"/>
  <c r="AN85" i="1"/>
  <c r="AP85" i="1"/>
  <c r="AR85" i="1"/>
  <c r="AT85" i="1"/>
  <c r="AV85" i="1"/>
  <c r="AX85" i="1"/>
  <c r="AJ86" i="1"/>
  <c r="AL86" i="1"/>
  <c r="AN86" i="1"/>
  <c r="AP86" i="1"/>
  <c r="AR86" i="1"/>
  <c r="AT86" i="1"/>
  <c r="AV86" i="1"/>
  <c r="AX86" i="1"/>
  <c r="AJ87" i="1"/>
  <c r="AL87" i="1"/>
  <c r="AN87" i="1"/>
  <c r="AP87" i="1"/>
  <c r="AR87" i="1"/>
  <c r="AT87" i="1"/>
  <c r="AV87" i="1"/>
  <c r="AX87" i="1"/>
  <c r="AJ88" i="1"/>
  <c r="AL88" i="1"/>
  <c r="AN88" i="1"/>
  <c r="AP88" i="1"/>
  <c r="AR88" i="1"/>
  <c r="AT88" i="1"/>
  <c r="AV88" i="1"/>
  <c r="AX88" i="1"/>
  <c r="AJ89" i="1"/>
  <c r="AL89" i="1"/>
  <c r="AN89" i="1"/>
  <c r="AP89" i="1"/>
  <c r="AR89" i="1"/>
  <c r="AT89" i="1"/>
  <c r="AV89" i="1"/>
  <c r="AX89" i="1"/>
  <c r="AJ93" i="1"/>
  <c r="AL93" i="1"/>
  <c r="AN93" i="1"/>
  <c r="AP93" i="1"/>
  <c r="AR93" i="1"/>
  <c r="AT93" i="1"/>
  <c r="AV93" i="1"/>
  <c r="AX93" i="1"/>
  <c r="AJ94" i="1"/>
  <c r="AL94" i="1"/>
  <c r="AN94" i="1"/>
  <c r="AP94" i="1"/>
  <c r="AR94" i="1"/>
  <c r="AT94" i="1"/>
  <c r="AV94" i="1"/>
  <c r="AX94" i="1"/>
  <c r="AJ95" i="1"/>
  <c r="AL95" i="1"/>
  <c r="AN95" i="1"/>
  <c r="AP95" i="1"/>
  <c r="AR95" i="1"/>
  <c r="AT95" i="1"/>
  <c r="AV95" i="1"/>
  <c r="AX95" i="1"/>
  <c r="AJ96" i="1"/>
  <c r="AL96" i="1"/>
  <c r="AN96" i="1"/>
  <c r="AP96" i="1"/>
  <c r="AR96" i="1"/>
  <c r="AT96" i="1"/>
  <c r="AV96" i="1"/>
  <c r="AX96" i="1"/>
  <c r="AJ97" i="1"/>
  <c r="AL97" i="1"/>
  <c r="AN97" i="1"/>
  <c r="AP97" i="1"/>
  <c r="AR97" i="1"/>
  <c r="AT97" i="1"/>
  <c r="AV97" i="1"/>
  <c r="AX97" i="1"/>
  <c r="AJ98" i="1"/>
  <c r="AL98" i="1"/>
  <c r="AN98" i="1"/>
  <c r="AP98" i="1"/>
  <c r="AR98" i="1"/>
  <c r="AT98" i="1"/>
  <c r="AV98" i="1"/>
  <c r="AX98" i="1"/>
  <c r="AJ99" i="1"/>
  <c r="AL99" i="1"/>
  <c r="AN99" i="1"/>
  <c r="AP99" i="1"/>
  <c r="AR99" i="1"/>
  <c r="AT99" i="1"/>
  <c r="AV99" i="1"/>
  <c r="AX99" i="1"/>
  <c r="AJ100" i="1"/>
  <c r="AL100" i="1"/>
  <c r="AN100" i="1"/>
  <c r="AP100" i="1"/>
  <c r="AR100" i="1"/>
  <c r="AT100" i="1"/>
  <c r="AV100" i="1"/>
  <c r="AX100" i="1"/>
  <c r="AJ104" i="1"/>
  <c r="AL104" i="1"/>
  <c r="AN104" i="1"/>
  <c r="AP104" i="1"/>
  <c r="AR104" i="1"/>
  <c r="AT104" i="1"/>
  <c r="AV104" i="1"/>
  <c r="AX104" i="1"/>
  <c r="AJ105" i="1"/>
  <c r="AL105" i="1"/>
  <c r="AN105" i="1"/>
  <c r="AP105" i="1"/>
  <c r="AR105" i="1"/>
  <c r="AT105" i="1"/>
  <c r="AV105" i="1"/>
  <c r="AX105" i="1"/>
  <c r="AJ106" i="1"/>
  <c r="AL106" i="1"/>
  <c r="AN106" i="1"/>
  <c r="AP106" i="1"/>
  <c r="AR106" i="1"/>
  <c r="AT106" i="1"/>
  <c r="AV106" i="1"/>
  <c r="AX106" i="1"/>
  <c r="AJ107" i="1"/>
  <c r="AL107" i="1"/>
  <c r="AN107" i="1"/>
  <c r="AP107" i="1"/>
  <c r="AR107" i="1"/>
  <c r="AT107" i="1"/>
  <c r="AV107" i="1"/>
  <c r="AX107" i="1"/>
  <c r="AJ108" i="1"/>
  <c r="AL108" i="1"/>
  <c r="AN108" i="1"/>
  <c r="AP108" i="1"/>
  <c r="AR108" i="1"/>
  <c r="AT108" i="1"/>
  <c r="AV108" i="1"/>
  <c r="AX108" i="1"/>
  <c r="AJ109" i="1"/>
  <c r="AL109" i="1"/>
  <c r="AN109" i="1"/>
  <c r="AP109" i="1"/>
  <c r="AR109" i="1"/>
  <c r="AT109" i="1"/>
  <c r="AV109" i="1"/>
  <c r="AX109" i="1"/>
  <c r="AJ110" i="1"/>
  <c r="AL110" i="1"/>
  <c r="AN110" i="1"/>
  <c r="AP110" i="1"/>
  <c r="AR110" i="1"/>
  <c r="AT110" i="1"/>
  <c r="AV110" i="1"/>
  <c r="AX110" i="1"/>
  <c r="AJ111" i="1"/>
  <c r="AL111" i="1"/>
  <c r="AN111" i="1"/>
  <c r="AP111" i="1"/>
  <c r="AR111" i="1"/>
  <c r="AT111" i="1"/>
  <c r="AV111" i="1"/>
  <c r="AX111" i="1"/>
  <c r="AJ115" i="1"/>
  <c r="AL115" i="1"/>
  <c r="AN115" i="1"/>
  <c r="AP115" i="1"/>
  <c r="AR115" i="1"/>
  <c r="AT115" i="1"/>
  <c r="AV115" i="1"/>
  <c r="AX115" i="1"/>
  <c r="AJ116" i="1"/>
  <c r="AL116" i="1"/>
  <c r="AN116" i="1"/>
  <c r="AP116" i="1"/>
  <c r="AR116" i="1"/>
  <c r="AT116" i="1"/>
  <c r="AV116" i="1"/>
  <c r="AX116" i="1"/>
  <c r="AJ117" i="1"/>
  <c r="AL117" i="1"/>
  <c r="AN117" i="1"/>
  <c r="AP117" i="1"/>
  <c r="AR117" i="1"/>
  <c r="AT117" i="1"/>
  <c r="AV117" i="1"/>
  <c r="AX117" i="1"/>
  <c r="AJ118" i="1"/>
  <c r="AL118" i="1"/>
  <c r="AN118" i="1"/>
  <c r="AP118" i="1"/>
  <c r="AR118" i="1"/>
  <c r="AT118" i="1"/>
  <c r="AV118" i="1"/>
  <c r="AX118" i="1"/>
  <c r="AJ119" i="1"/>
  <c r="AL119" i="1"/>
  <c r="AN119" i="1"/>
  <c r="AP119" i="1"/>
  <c r="AR119" i="1"/>
  <c r="AT119" i="1"/>
  <c r="AV119" i="1"/>
  <c r="AX119" i="1"/>
  <c r="AJ120" i="1"/>
  <c r="AL120" i="1"/>
  <c r="AN120" i="1"/>
  <c r="AP120" i="1"/>
  <c r="AR120" i="1"/>
  <c r="AT120" i="1"/>
  <c r="AV120" i="1"/>
  <c r="AX120" i="1"/>
  <c r="AJ121" i="1"/>
  <c r="AL121" i="1"/>
  <c r="AN121" i="1"/>
  <c r="AP121" i="1"/>
  <c r="AR121" i="1"/>
  <c r="AT121" i="1"/>
  <c r="AV121" i="1"/>
  <c r="AX121" i="1"/>
  <c r="AJ122" i="1"/>
  <c r="AL122" i="1"/>
  <c r="AN122" i="1"/>
  <c r="AP122" i="1"/>
  <c r="AR122" i="1"/>
  <c r="AT122" i="1"/>
  <c r="AV122" i="1"/>
  <c r="AX122" i="1"/>
  <c r="AX24" i="1"/>
  <c r="AV24" i="1"/>
  <c r="AT24" i="1"/>
  <c r="AR24" i="1"/>
  <c r="AP24" i="1"/>
  <c r="AN24" i="1"/>
  <c r="AL24" i="1"/>
  <c r="AJ24" i="1"/>
</calcChain>
</file>

<file path=xl/sharedStrings.xml><?xml version="1.0" encoding="utf-8"?>
<sst xmlns="http://schemas.openxmlformats.org/spreadsheetml/2006/main" count="5151" uniqueCount="750">
  <si>
    <t>p5</t>
  </si>
  <si>
    <t>hFB12 Control</t>
  </si>
  <si>
    <t>hFB13 control</t>
  </si>
  <si>
    <t>hfb12 gal</t>
  </si>
  <si>
    <t>hfb13 gal</t>
  </si>
  <si>
    <t>hfb12 2dg</t>
  </si>
  <si>
    <t>hfb13 2dg</t>
  </si>
  <si>
    <t>hfb12 bhb</t>
  </si>
  <si>
    <t>hfb13 bhb</t>
  </si>
  <si>
    <t>Parameter</t>
  </si>
  <si>
    <t>Average</t>
  </si>
  <si>
    <t>SEM</t>
  </si>
  <si>
    <t>Basal</t>
  </si>
  <si>
    <t>Proton Leak</t>
  </si>
  <si>
    <t>Maximal Respiration</t>
  </si>
  <si>
    <t>Spare Respiratory Capacity</t>
  </si>
  <si>
    <t>Non Mitochondrial Oxygen Consumption</t>
  </si>
  <si>
    <t>ATP Production</t>
  </si>
  <si>
    <t>Coupling Efficiency (%)</t>
  </si>
  <si>
    <t>Spare Respiratory Capacity (%)</t>
  </si>
  <si>
    <t>Acute Response</t>
  </si>
  <si>
    <t>p6</t>
  </si>
  <si>
    <t>hFB13 Control</t>
  </si>
  <si>
    <t>hFB12 Gal</t>
  </si>
  <si>
    <t>hFB13 Gal</t>
  </si>
  <si>
    <t>hFB12 2-DG</t>
  </si>
  <si>
    <t>hFB13 2-DG</t>
  </si>
  <si>
    <t>hFB12 BHB</t>
  </si>
  <si>
    <t>hFB13 BHB</t>
  </si>
  <si>
    <t>p7</t>
  </si>
  <si>
    <t>p9</t>
  </si>
  <si>
    <t>hFB12 CTRL</t>
  </si>
  <si>
    <t>hFB13 CTRL</t>
  </si>
  <si>
    <t>hFB12 2DG</t>
  </si>
  <si>
    <t>hFB13 2DG</t>
  </si>
  <si>
    <t>p10</t>
  </si>
  <si>
    <t>p11</t>
  </si>
  <si>
    <t>p14</t>
  </si>
  <si>
    <t>p15</t>
  </si>
  <si>
    <t>p16</t>
  </si>
  <si>
    <t>Passage Number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</si>
  <si>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</si>
  <si>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</si>
  <si>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</si>
  <si>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</si>
  <si>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</si>
  <si>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</si>
  <si>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</si>
  <si>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</si>
  <si>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</si>
  <si>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Group Name</t>
  </si>
  <si>
    <t>Baseline OCR</t>
  </si>
  <si>
    <t>Baseline OCR SEM</t>
  </si>
  <si>
    <t>Stressed OCR</t>
  </si>
  <si>
    <t>Stressed OCR SEM</t>
  </si>
  <si>
    <t>Metabolic Potential (% Baseline OCR)</t>
  </si>
  <si>
    <t>Metabolic Potential StErr (OCR)</t>
  </si>
  <si>
    <t>Baseline ECAR</t>
  </si>
  <si>
    <t>Baseline ECAR SEM</t>
  </si>
  <si>
    <t>Stressed ECAR</t>
  </si>
  <si>
    <t>Stressed ECAR SEM</t>
  </si>
  <si>
    <t>Metabolic Potential (% Baseline ECAR)</t>
  </si>
  <si>
    <t>Metabolic Potential StErr (ECAR)</t>
  </si>
  <si>
    <t>Baseline OCR/ECAR Ratio</t>
  </si>
  <si>
    <t>Basal OCR</t>
  </si>
  <si>
    <t>hFB12 Control Average</t>
  </si>
  <si>
    <t>hFB12 Control SEM</t>
  </si>
  <si>
    <t>hFB13 control SEM</t>
  </si>
  <si>
    <t>hfb12 gal SEM</t>
  </si>
  <si>
    <t>hfb13 gal SEM</t>
  </si>
  <si>
    <t>hfb12 2dg SEM</t>
  </si>
  <si>
    <t>hfb13 2dg SEM</t>
  </si>
  <si>
    <t>hfb12 bhb SEM</t>
  </si>
  <si>
    <t>hfb13 bhb SEM</t>
  </si>
  <si>
    <t>hFB13 control Average</t>
  </si>
  <si>
    <t>hfb12 gal Average</t>
  </si>
  <si>
    <t>hfb13 gal Average</t>
  </si>
  <si>
    <t>hfb12 2dg Average</t>
  </si>
  <si>
    <t>hfb13 2dg Average</t>
  </si>
  <si>
    <t>hfb12 bhb Average</t>
  </si>
  <si>
    <t>hfb13 bhb Average</t>
  </si>
  <si>
    <t>Proton Leak SEM</t>
  </si>
  <si>
    <t>BHI</t>
  </si>
  <si>
    <t xml:space="preserve">hFB12 Control </t>
  </si>
  <si>
    <t xml:space="preserve">hFB13 control </t>
  </si>
  <si>
    <t xml:space="preserve">hfb12 gal </t>
  </si>
  <si>
    <t xml:space="preserve">hfb13 gal </t>
  </si>
  <si>
    <t xml:space="preserve">hfb12 2dg </t>
  </si>
  <si>
    <t xml:space="preserve">hfb13 2dg </t>
  </si>
  <si>
    <t xml:space="preserve">hfb12 bhb </t>
  </si>
  <si>
    <t xml:space="preserve">hfb13 bhb </t>
  </si>
  <si>
    <t>p5 hFB12 Control Average</t>
  </si>
  <si>
    <t>p5 hFB12 Control SEM</t>
  </si>
  <si>
    <t>p5 hFB13 control Average</t>
  </si>
  <si>
    <t>p5 hFB13 control SEM</t>
  </si>
  <si>
    <t>p5 hfb12 gal Average</t>
  </si>
  <si>
    <t>p5 hfb12 gal SEM</t>
  </si>
  <si>
    <t>p5 hfb13 gal Average</t>
  </si>
  <si>
    <t>p5 hfb13 gal SEM</t>
  </si>
  <si>
    <t>p5 hfb12 2dg Average</t>
  </si>
  <si>
    <t>p5 hfb12 2dg SEM</t>
  </si>
  <si>
    <t>p5 hfb13 2dg Average</t>
  </si>
  <si>
    <t>p5 hfb13 2dg SEM</t>
  </si>
  <si>
    <t>p5 hfb12 bhb Average</t>
  </si>
  <si>
    <t>p5 hfb12 bhb SEM</t>
  </si>
  <si>
    <t>p5 hfb13 bhb Average</t>
  </si>
  <si>
    <t>p5 hfb13 bhb SEM</t>
  </si>
  <si>
    <t>p6 hFB12 Control Average</t>
  </si>
  <si>
    <t>p6 hFB12 Control SEM</t>
  </si>
  <si>
    <t>p6 hFB13 control Average</t>
  </si>
  <si>
    <t>p6 hFB13 control SEM</t>
  </si>
  <si>
    <t>p6 hfb12 gal Average</t>
  </si>
  <si>
    <t>p6 hfb12 gal SEM</t>
  </si>
  <si>
    <t>p6 hfb13 gal Average</t>
  </si>
  <si>
    <t>p6 hfb13 gal SEM</t>
  </si>
  <si>
    <t>p6 hfb12 2dg Average</t>
  </si>
  <si>
    <t>p6 hfb12 2dg SEM</t>
  </si>
  <si>
    <t>p6 hfb13 2dg Average</t>
  </si>
  <si>
    <t>p6 hfb13 2dg SEM</t>
  </si>
  <si>
    <t>p6 hfb12 bhb Average</t>
  </si>
  <si>
    <t>p6 hfb12 bhb SEM</t>
  </si>
  <si>
    <t>p6 hfb13 bhb Average</t>
  </si>
  <si>
    <t>p6 hfb13 bhb SEM</t>
  </si>
  <si>
    <t>p7 hFB12 Control Average</t>
  </si>
  <si>
    <t>p7 hFB12 Control SEM</t>
  </si>
  <si>
    <t>p7 hFB13 control Average</t>
  </si>
  <si>
    <t>p7 hFB13 control SEM</t>
  </si>
  <si>
    <t>p7 hfb12 gal Average</t>
  </si>
  <si>
    <t>p7 hfb12 gal SEM</t>
  </si>
  <si>
    <t>p7 hfb13 gal Average</t>
  </si>
  <si>
    <t>p7 hfb13 gal SEM</t>
  </si>
  <si>
    <t>p7 hfb12 2dg Average</t>
  </si>
  <si>
    <t>p7 hfb12 2dg SEM</t>
  </si>
  <si>
    <t>p7 hfb13 2dg Average</t>
  </si>
  <si>
    <t>p7 hfb13 2dg SEM</t>
  </si>
  <si>
    <t>p7 hfb12 bhb Average</t>
  </si>
  <si>
    <t>p7 hfb12 bhb SEM</t>
  </si>
  <si>
    <t>p7 hfb13 bhb Average</t>
  </si>
  <si>
    <t>p7 hfb13 bhb SEM</t>
  </si>
  <si>
    <t>p9 hFB12 Control Average</t>
  </si>
  <si>
    <t>p9 hFB12 Control SEM</t>
  </si>
  <si>
    <t>p9 hFB13 control Average</t>
  </si>
  <si>
    <t>p9 hFB13 control SEM</t>
  </si>
  <si>
    <t>p9 hfb12 gal Average</t>
  </si>
  <si>
    <t>p9 hfb12 gal SEM</t>
  </si>
  <si>
    <t>p9 hfb13 gal Average</t>
  </si>
  <si>
    <t>p9 hfb13 gal SEM</t>
  </si>
  <si>
    <t>p9 hfb12 2dg Average</t>
  </si>
  <si>
    <t>p9 hfb12 2dg SEM</t>
  </si>
  <si>
    <t>p9 hfb13 2dg Average</t>
  </si>
  <si>
    <t>p9 hfb13 2dg SEM</t>
  </si>
  <si>
    <t>p9 hfb12 bhb Average</t>
  </si>
  <si>
    <t>p9 hfb12 bhb SEM</t>
  </si>
  <si>
    <t>p9 hfb13 bhb Average</t>
  </si>
  <si>
    <t>p9 hfb13 bhb SEM</t>
  </si>
  <si>
    <t>p10 hFB12 Control Average</t>
  </si>
  <si>
    <t>p10 hFB12 Control SEM</t>
  </si>
  <si>
    <t>p10 hFB13 control Average</t>
  </si>
  <si>
    <t>p10 hFB13 control SEM</t>
  </si>
  <si>
    <t>p10 hfb12 gal Average</t>
  </si>
  <si>
    <t>p10 hfb12 gal SEM</t>
  </si>
  <si>
    <t>p10 hfb13 gal Average</t>
  </si>
  <si>
    <t>p10 hfb13 gal SEM</t>
  </si>
  <si>
    <t>p10 hfb12 2dg Average</t>
  </si>
  <si>
    <t>p10 hfb12 2dg SEM</t>
  </si>
  <si>
    <t>p10 hfb13 2dg Average</t>
  </si>
  <si>
    <t>p10 hfb13 2dg SEM</t>
  </si>
  <si>
    <t>p10 hfb12 bhb Average</t>
  </si>
  <si>
    <t>p10 hfb12 bhb SEM</t>
  </si>
  <si>
    <t>p10 hfb13 bhb Average</t>
  </si>
  <si>
    <t>p10 hfb13 bhb SEM</t>
  </si>
  <si>
    <t>p11 hFB12 Control Average</t>
  </si>
  <si>
    <t>p11 hFB12 Control SEM</t>
  </si>
  <si>
    <t>p11 hFB13 control Average</t>
  </si>
  <si>
    <t>p11 hFB13 control SEM</t>
  </si>
  <si>
    <t>p11 hfb12 gal Average</t>
  </si>
  <si>
    <t>p11 hfb12 gal SEM</t>
  </si>
  <si>
    <t>p11 hfb13 gal Average</t>
  </si>
  <si>
    <t>p11 hfb13 gal SEM</t>
  </si>
  <si>
    <t>p11 hfb12 2dg Average</t>
  </si>
  <si>
    <t>p11 hfb12 2dg SEM</t>
  </si>
  <si>
    <t>p11 hfb13 2dg Average</t>
  </si>
  <si>
    <t>p11 hfb13 2dg SEM</t>
  </si>
  <si>
    <t>p11 hfb12 bhb Average</t>
  </si>
  <si>
    <t>p11 hfb12 bhb SEM</t>
  </si>
  <si>
    <t>p11 hfb13 bhb Average</t>
  </si>
  <si>
    <t>p11 hfb13 bhb SEM</t>
  </si>
  <si>
    <t>p14 hFB12 Control Average</t>
  </si>
  <si>
    <t>p14 hFB12 Control SEM</t>
  </si>
  <si>
    <t>p14 hFB13 control Average</t>
  </si>
  <si>
    <t>p14 hFB13 control SEM</t>
  </si>
  <si>
    <t>p14 hfb12 gal Average</t>
  </si>
  <si>
    <t>p14 hfb12 gal SEM</t>
  </si>
  <si>
    <t>p14 hfb13 gal Average</t>
  </si>
  <si>
    <t>p14 hfb13 gal SEM</t>
  </si>
  <si>
    <t>p14 hfb12 2dg Average</t>
  </si>
  <si>
    <t>p14 hfb12 2dg SEM</t>
  </si>
  <si>
    <t>p14 hfb13 2dg Average</t>
  </si>
  <si>
    <t>p14 hfb13 2dg SEM</t>
  </si>
  <si>
    <t>p14 hfb12 bhb Average</t>
  </si>
  <si>
    <t>p14 hfb12 bhb SEM</t>
  </si>
  <si>
    <t>p14 hfb13 bhb Average</t>
  </si>
  <si>
    <t>p14 hfb13 bhb SEM</t>
  </si>
  <si>
    <t>p15 hFB12 Control Average</t>
  </si>
  <si>
    <t>p15 hFB12 Control SEM</t>
  </si>
  <si>
    <t>p15 hFB13 control Average</t>
  </si>
  <si>
    <t>p15 hFB13 control SEM</t>
  </si>
  <si>
    <t>p15 hfb12 gal Average</t>
  </si>
  <si>
    <t>p15 hfb12 gal SEM</t>
  </si>
  <si>
    <t>p15 hfb13 gal Average</t>
  </si>
  <si>
    <t>p15 hfb13 gal SEM</t>
  </si>
  <si>
    <t>p15 hfb12 2dg Average</t>
  </si>
  <si>
    <t>p15 hfb12 2dg SEM</t>
  </si>
  <si>
    <t>p15 hfb13 2dg Average</t>
  </si>
  <si>
    <t>p15 hfb13 2dg SEM</t>
  </si>
  <si>
    <t>p15 hfb12 bhb Average</t>
  </si>
  <si>
    <t>p15 hfb12 bhb SEM</t>
  </si>
  <si>
    <t>p15 hfb13 bhb Average</t>
  </si>
  <si>
    <t>p15 hfb13 bhb SEM</t>
  </si>
  <si>
    <t>p16 hFB12 Control Average</t>
  </si>
  <si>
    <t>p16 hFB12 Control SEM</t>
  </si>
  <si>
    <t>p16 hFB13 control Average</t>
  </si>
  <si>
    <t>p16 hFB13 control SEM</t>
  </si>
  <si>
    <t>p16 hfb12 gal Average</t>
  </si>
  <si>
    <t>p16 hfb12 gal SEM</t>
  </si>
  <si>
    <t>p16 hfb13 gal Average</t>
  </si>
  <si>
    <t>p16 hfb13 gal SEM</t>
  </si>
  <si>
    <t>p16 hfb12 2dg Average</t>
  </si>
  <si>
    <t>p16 hfb12 2dg SEM</t>
  </si>
  <si>
    <t>p16 hfb13 2dg Average</t>
  </si>
  <si>
    <t>p16 hfb13 2dg SEM</t>
  </si>
  <si>
    <t>p16 hfb12 bhb Average</t>
  </si>
  <si>
    <t>p16 hfb12 bhb SEM</t>
  </si>
  <si>
    <t>p16 hfb13 bhb Average</t>
  </si>
  <si>
    <t>p16 hfb13 bhb SEM</t>
  </si>
  <si>
    <t>p17 hFB12 Control Average</t>
  </si>
  <si>
    <t>p17 hFB12 Control SEM</t>
  </si>
  <si>
    <t>p17 hFB13 control Average</t>
  </si>
  <si>
    <t>p17 hFB13 control SEM</t>
  </si>
  <si>
    <t>p17 hfb12 gal Average</t>
  </si>
  <si>
    <t>p17 hfb12 gal SEM</t>
  </si>
  <si>
    <t>p17 hfb13 gal Average</t>
  </si>
  <si>
    <t>p17 hfb13 gal SEM</t>
  </si>
  <si>
    <t>p17 hfb12 2dg Average</t>
  </si>
  <si>
    <t>p17 hfb12 2dg SEM</t>
  </si>
  <si>
    <t>p17 hfb13 2dg Average</t>
  </si>
  <si>
    <t>p17 hfb13 2dg SEM</t>
  </si>
  <si>
    <t>p17 hfb12 bhb Average</t>
  </si>
  <si>
    <t>p17 hfb12 bhb SEM</t>
  </si>
  <si>
    <t>p17 hfb13 bhb Average</t>
  </si>
  <si>
    <t>p17 hfb13 bhb SEM</t>
  </si>
  <si>
    <t>p18 hFB12 Control Average</t>
  </si>
  <si>
    <t>p18 hFB12 Control SEM</t>
  </si>
  <si>
    <t>p18 hFB13 control Average</t>
  </si>
  <si>
    <t>p18 hFB13 control SEM</t>
  </si>
  <si>
    <t>p18 hfb12 gal Average</t>
  </si>
  <si>
    <t>p18 hfb12 gal SEM</t>
  </si>
  <si>
    <t>p18 hfb13 gal Average</t>
  </si>
  <si>
    <t>p18 hfb13 gal SEM</t>
  </si>
  <si>
    <t>p18 hfb12 2dg Average</t>
  </si>
  <si>
    <t>p18 hfb12 2dg SEM</t>
  </si>
  <si>
    <t>p18 hfb13 2dg Average</t>
  </si>
  <si>
    <t>p18 hfb13 2dg SEM</t>
  </si>
  <si>
    <t>p18 hfb12 bhb Average</t>
  </si>
  <si>
    <t>p18 hfb12 bhb SEM</t>
  </si>
  <si>
    <t>p18 hfb13 bhb Average</t>
  </si>
  <si>
    <t>p18 hfb13 bhb SEM</t>
  </si>
  <si>
    <t>p19 hFB12 Control Average</t>
  </si>
  <si>
    <t>p19 hFB12 Control SEM</t>
  </si>
  <si>
    <t>p19 hFB13 control Average</t>
  </si>
  <si>
    <t>p19 hFB13 control SEM</t>
  </si>
  <si>
    <t>p19 hfb12 gal Average</t>
  </si>
  <si>
    <t>p19 hfb12 gal SEM</t>
  </si>
  <si>
    <t>p19 hfb13 gal Average</t>
  </si>
  <si>
    <t>p19 hfb13 gal SEM</t>
  </si>
  <si>
    <t>p19 hfb12 2dg Average</t>
  </si>
  <si>
    <t>p19 hfb12 2dg SEM</t>
  </si>
  <si>
    <t>p19 hfb13 2dg Average</t>
  </si>
  <si>
    <t>p19 hfb13 2dg SEM</t>
  </si>
  <si>
    <t>p19 hfb12 bhb Average</t>
  </si>
  <si>
    <t>p19 hfb12 bhb SEM</t>
  </si>
  <si>
    <t>p20 hFB12 Control Average</t>
  </si>
  <si>
    <t>p20 hFB12 Control SEM</t>
  </si>
  <si>
    <t>p20 hFB13 control Average</t>
  </si>
  <si>
    <t>p20 hFB13 control SEM</t>
  </si>
  <si>
    <t>p20 hfb12 gal Average</t>
  </si>
  <si>
    <t>p20 hfb12 gal SEM</t>
  </si>
  <si>
    <t>p20 hfb13 gal Average</t>
  </si>
  <si>
    <t>p20 hfb13 gal SEM</t>
  </si>
  <si>
    <t>p20 hfb12 2dg Average</t>
  </si>
  <si>
    <t>p20 hfb12 2dg SEM</t>
  </si>
  <si>
    <t>p20 hfb13 2dg Average</t>
  </si>
  <si>
    <t>p20 hfb13 2dg SEM</t>
  </si>
  <si>
    <t>p20 hfb12 bhb Average</t>
  </si>
  <si>
    <t>p20 hfb12 bhb SEM</t>
  </si>
  <si>
    <t>p21 hFB12 Control Average</t>
  </si>
  <si>
    <t>p21 hFB12 Control SEM</t>
  </si>
  <si>
    <t>p21 hFB13 control Average</t>
  </si>
  <si>
    <t>p21 hFB13 control SEM</t>
  </si>
  <si>
    <t>p21 hfb12 gal Average</t>
  </si>
  <si>
    <t>p21 hfb12 gal SEM</t>
  </si>
  <si>
    <t>p21 hfb13 gal Average</t>
  </si>
  <si>
    <t>p21 hfb13 gal SEM</t>
  </si>
  <si>
    <t>p21 hfb12 2dg Average</t>
  </si>
  <si>
    <t>p21 hfb12 2dg SEM</t>
  </si>
  <si>
    <t>p21 hfb13 2dg Average</t>
  </si>
  <si>
    <t>p21 hfb13 2dg SEM</t>
  </si>
  <si>
    <t>p21 hfb12 bhb Average</t>
  </si>
  <si>
    <t>p21 hfb12 bhb SEM</t>
  </si>
  <si>
    <t>p22 hFB12 Control Average</t>
  </si>
  <si>
    <t>p22 hFB12 Control SEM</t>
  </si>
  <si>
    <t xml:space="preserve">p22 hFB13 control </t>
  </si>
  <si>
    <t>p22 hfb12 gal Average</t>
  </si>
  <si>
    <t>p22 hfb12 gal SEM</t>
  </si>
  <si>
    <t>p22 hfb13 gal Average</t>
  </si>
  <si>
    <t>p22 hfb13 gal SEM</t>
  </si>
  <si>
    <t>p22 hfb12 2dg Average</t>
  </si>
  <si>
    <t>p22 hfb12 2dg SEM</t>
  </si>
  <si>
    <t>p22 hfb13 2dg Average</t>
  </si>
  <si>
    <t>p22 hfb13 2dg SEM</t>
  </si>
  <si>
    <t>p22 hfb12 bhb Average</t>
  </si>
  <si>
    <t>p22 hfb12 bhb SEM</t>
  </si>
  <si>
    <t>p23 hFB12 Control Average</t>
  </si>
  <si>
    <t>p23 hFB12 Control SEM</t>
  </si>
  <si>
    <t>p23 hFB13 control Average</t>
  </si>
  <si>
    <t>p23 hFB13 control SEM</t>
  </si>
  <si>
    <t>p23 hfb12 gal Average</t>
  </si>
  <si>
    <t>p23 hfb12 gal SEM</t>
  </si>
  <si>
    <t xml:space="preserve">p23 hfb13 gal </t>
  </si>
  <si>
    <t>p23 hfb12 2dg Average</t>
  </si>
  <si>
    <t>p23 hfb12 2dg SEM</t>
  </si>
  <si>
    <t>p23 hfb13 2dg Average</t>
  </si>
  <si>
    <t>p23 hfb13 2dg SEM</t>
  </si>
  <si>
    <t>p23 hfb12 bhb Average</t>
  </si>
  <si>
    <t>p23 hfb12 bhb SEM</t>
  </si>
  <si>
    <t>p24 hFB12 Control Average</t>
  </si>
  <si>
    <t>p24 hFB12 Control SEM</t>
  </si>
  <si>
    <t>p24 hFB13 control Average</t>
  </si>
  <si>
    <t>p24 hFB13 control SEM</t>
  </si>
  <si>
    <t>p24 hfb12 gal Average</t>
  </si>
  <si>
    <t>p24 hfb12 gal SEM</t>
  </si>
  <si>
    <t>p24 hfb13 gal Average</t>
  </si>
  <si>
    <t>p24 hfb13 gal SEM</t>
  </si>
  <si>
    <t>p24 hfb12 2dg Average</t>
  </si>
  <si>
    <t>p24 hfb12 2dg SEM</t>
  </si>
  <si>
    <t>p24 hfb13 2dg Average</t>
  </si>
  <si>
    <t>p24 hfb13 2dg SEM</t>
  </si>
  <si>
    <t>p24 hfb12 bhb Average</t>
  </si>
  <si>
    <t>p24 hfb12 bhb SEM</t>
  </si>
  <si>
    <t>p25 hFB12 Control Average</t>
  </si>
  <si>
    <t>p25 hFB12 Control SEM</t>
  </si>
  <si>
    <t>p25 hFB13 control Average</t>
  </si>
  <si>
    <t>p25 hFB13 control SEM</t>
  </si>
  <si>
    <t>p25 hfb12 gal Average</t>
  </si>
  <si>
    <t>p25 hfb12 gal SEM</t>
  </si>
  <si>
    <t>p25 hfb13 gal Average</t>
  </si>
  <si>
    <t>p25 hfb13 gal SEM</t>
  </si>
  <si>
    <t>p25 hfb12 2dg Average</t>
  </si>
  <si>
    <t>p25 hfb12 2dg SEM</t>
  </si>
  <si>
    <t>p25 hfb13 2dg Average</t>
  </si>
  <si>
    <t>p25 hfb13 2dg SEM</t>
  </si>
  <si>
    <t>p25 hfb12 bhb Average</t>
  </si>
  <si>
    <t>p25 hfb12 bhb SEM</t>
  </si>
  <si>
    <t>Basal SEM</t>
  </si>
  <si>
    <t>Maximal Respiration SEM</t>
  </si>
  <si>
    <t>Spare Respiratory Capacity SEM</t>
  </si>
  <si>
    <t>Non Mitochondrial Oxygen Consumption SEM</t>
  </si>
  <si>
    <t>ATP Production SEM</t>
  </si>
  <si>
    <t>Coupling Efficiency (%) SEM</t>
  </si>
  <si>
    <t>Spare Respiratory Capacity (%) SEM</t>
  </si>
  <si>
    <t xml:space="preserve">p5 hFB12 Control </t>
  </si>
  <si>
    <t xml:space="preserve">p5 hFB13 control </t>
  </si>
  <si>
    <t xml:space="preserve">p6 hFB12 Control </t>
  </si>
  <si>
    <t xml:space="preserve">p6 hFB13 control </t>
  </si>
  <si>
    <t xml:space="preserve">p7 hFB12 Control </t>
  </si>
  <si>
    <t xml:space="preserve">p7 hFB13 control </t>
  </si>
  <si>
    <t xml:space="preserve">p9 hFB12 Control </t>
  </si>
  <si>
    <t xml:space="preserve">p9 hFB13 control </t>
  </si>
  <si>
    <t xml:space="preserve">p10 hFB12 Control </t>
  </si>
  <si>
    <t xml:space="preserve">p10 hFB13 control </t>
  </si>
  <si>
    <t xml:space="preserve">p11 hFB12 Control </t>
  </si>
  <si>
    <t xml:space="preserve">p11 hFB13 control </t>
  </si>
  <si>
    <t xml:space="preserve">p14 hFB12 Control </t>
  </si>
  <si>
    <t xml:space="preserve">p14 hFB13 control </t>
  </si>
  <si>
    <t xml:space="preserve">p15 hFB12 Control </t>
  </si>
  <si>
    <t xml:space="preserve">p15 hFB13 control </t>
  </si>
  <si>
    <t xml:space="preserve">p16 hFB12 Control </t>
  </si>
  <si>
    <t xml:space="preserve">p16 hFB13 control </t>
  </si>
  <si>
    <t xml:space="preserve">p17 hFB12 Control </t>
  </si>
  <si>
    <t xml:space="preserve">p17 hFB13 control </t>
  </si>
  <si>
    <t xml:space="preserve">p18 hFB12 Control </t>
  </si>
  <si>
    <t xml:space="preserve">p18 hFB13 control </t>
  </si>
  <si>
    <t xml:space="preserve">p19 hFB12 Control </t>
  </si>
  <si>
    <t xml:space="preserve">p19 hFB13 control </t>
  </si>
  <si>
    <t xml:space="preserve">p20 hFB12 Control </t>
  </si>
  <si>
    <t xml:space="preserve">p20 hFB13 control </t>
  </si>
  <si>
    <t xml:space="preserve">p21 hFB12 Control </t>
  </si>
  <si>
    <t xml:space="preserve">p21 hFB13 control </t>
  </si>
  <si>
    <t xml:space="preserve">p22 hFB12 Control </t>
  </si>
  <si>
    <t xml:space="preserve">p23 hFB12 Control </t>
  </si>
  <si>
    <t xml:space="preserve">p23 hFB13 control </t>
  </si>
  <si>
    <t xml:space="preserve">p24 hFB12 Control </t>
  </si>
  <si>
    <t xml:space="preserve">p24 hFB13 control </t>
  </si>
  <si>
    <t xml:space="preserve">p25 hFB12 Control </t>
  </si>
  <si>
    <t xml:space="preserve">p25 hFB13 control </t>
  </si>
  <si>
    <t xml:space="preserve">p5 hfb12 Galactose </t>
  </si>
  <si>
    <t xml:space="preserve">p5 hfb13 Galactose </t>
  </si>
  <si>
    <t xml:space="preserve">p6 hfb12 Galactose </t>
  </si>
  <si>
    <t xml:space="preserve">p6 hfb13 Galactose </t>
  </si>
  <si>
    <t xml:space="preserve">p7 hfb12 Galactose </t>
  </si>
  <si>
    <t xml:space="preserve">p7 hfb13 Galactose </t>
  </si>
  <si>
    <t xml:space="preserve">p9 hfb12 Galactose </t>
  </si>
  <si>
    <t xml:space="preserve">p9 hfb13 Galactose </t>
  </si>
  <si>
    <t xml:space="preserve">p10 hfb12 Galactose </t>
  </si>
  <si>
    <t xml:space="preserve">p10 hfb13 Galactose </t>
  </si>
  <si>
    <t xml:space="preserve">p11 hfb12 Galactose </t>
  </si>
  <si>
    <t xml:space="preserve">p11 hfb13 Galactose </t>
  </si>
  <si>
    <t xml:space="preserve">p14 hfb12 Galactose </t>
  </si>
  <si>
    <t xml:space="preserve">p14 hfb13 Galactose </t>
  </si>
  <si>
    <t xml:space="preserve">p15 hfb12 Galactose </t>
  </si>
  <si>
    <t xml:space="preserve">p15 hfb13 Galactose </t>
  </si>
  <si>
    <t xml:space="preserve">p16 hfb12 Galactose </t>
  </si>
  <si>
    <t xml:space="preserve">p16 hfb13 Galactose </t>
  </si>
  <si>
    <t xml:space="preserve">p17 hfb12 Galactose </t>
  </si>
  <si>
    <t xml:space="preserve">p17 hfb13 Galactose </t>
  </si>
  <si>
    <t xml:space="preserve">p18 hfb12 Galactose </t>
  </si>
  <si>
    <t xml:space="preserve">p18 hfb13 Galactose </t>
  </si>
  <si>
    <t xml:space="preserve">p19 hfb12 Galactose </t>
  </si>
  <si>
    <t xml:space="preserve">p19 hfb13 Galactose </t>
  </si>
  <si>
    <t xml:space="preserve">p20 hfb12 Galactose </t>
  </si>
  <si>
    <t xml:space="preserve">p20 hfb13 Galactose </t>
  </si>
  <si>
    <t xml:space="preserve">p21 hfb12 Galactose </t>
  </si>
  <si>
    <t xml:space="preserve">p21 hfb13 Galactose </t>
  </si>
  <si>
    <t xml:space="preserve">p22 hfb12 Galactose </t>
  </si>
  <si>
    <t xml:space="preserve">p22 hfb13 Galactose </t>
  </si>
  <si>
    <t xml:space="preserve">p24 hfb12 Galactose </t>
  </si>
  <si>
    <t xml:space="preserve">p24 hfb13 Galactose </t>
  </si>
  <si>
    <t xml:space="preserve">p25 hfb12 Galactose </t>
  </si>
  <si>
    <t xml:space="preserve">p25 hfb13 Galactose </t>
  </si>
  <si>
    <t xml:space="preserve">p5 hfb12 2-Deoxyglucose </t>
  </si>
  <si>
    <t xml:space="preserve">p5 hfb13 2-Deoxyglucose </t>
  </si>
  <si>
    <t xml:space="preserve">p6 hfb12 2-Deoxyglucose </t>
  </si>
  <si>
    <t xml:space="preserve">p6 hfb13 2-Deoxyglucose </t>
  </si>
  <si>
    <t xml:space="preserve">p7 hfb12 2-Deoxyglucose </t>
  </si>
  <si>
    <t xml:space="preserve">p7 hfb13 2-Deoxyglucose </t>
  </si>
  <si>
    <t xml:space="preserve">p9 hfb12 2-Deoxyglucose </t>
  </si>
  <si>
    <t xml:space="preserve">p9 hfb13 2-Deoxyglucose </t>
  </si>
  <si>
    <t xml:space="preserve">p10 hfb12 2-Deoxyglucose </t>
  </si>
  <si>
    <t xml:space="preserve">p10 hfb13 2-Deoxyglucose </t>
  </si>
  <si>
    <t xml:space="preserve">p11 hfb12 2-Deoxyglucose </t>
  </si>
  <si>
    <t xml:space="preserve">p11 hfb13 2-Deoxyglucose </t>
  </si>
  <si>
    <t xml:space="preserve">p14 hfb12 2-Deoxyglucose </t>
  </si>
  <si>
    <t xml:space="preserve">p14 hfb13 2-Deoxyglucose </t>
  </si>
  <si>
    <t xml:space="preserve">p15 hfb12 2-Deoxyglucose </t>
  </si>
  <si>
    <t xml:space="preserve">p15 hfb13 2-Deoxyglucose </t>
  </si>
  <si>
    <t xml:space="preserve">p16 hfb12 2-Deoxyglucose </t>
  </si>
  <si>
    <t xml:space="preserve">p16 hfb13 2-Deoxyglucose </t>
  </si>
  <si>
    <t xml:space="preserve">p17 hfb12 2-Deoxyglucose </t>
  </si>
  <si>
    <t xml:space="preserve">p17 hfb13 2-Deoxyglucose </t>
  </si>
  <si>
    <t xml:space="preserve">p18 hfb12 2-Deoxyglucose </t>
  </si>
  <si>
    <t xml:space="preserve">p18 hfb13 2-Deoxyglucose </t>
  </si>
  <si>
    <t xml:space="preserve">p19 hfb12 2-Deoxyglucose </t>
  </si>
  <si>
    <t xml:space="preserve">p19 hfb13 2-Deoxyglucose </t>
  </si>
  <si>
    <t xml:space="preserve">p20 hfb12 2-Deoxyglucose </t>
  </si>
  <si>
    <t xml:space="preserve">p20 hfb13 2-Deoxyglucose </t>
  </si>
  <si>
    <t xml:space="preserve">p21 hfb12 2-Deoxyglucose </t>
  </si>
  <si>
    <t xml:space="preserve">p21 hfb13 2-Deoxyglucose </t>
  </si>
  <si>
    <t xml:space="preserve">p22 hfb12 2-Deoxyglucose </t>
  </si>
  <si>
    <t xml:space="preserve">p22 hfb13 2-Deoxyglucose </t>
  </si>
  <si>
    <t xml:space="preserve">p23 hfb12 2-Deoxyglucose </t>
  </si>
  <si>
    <t xml:space="preserve">p23 hfb13 2-Deoxyglucose </t>
  </si>
  <si>
    <t xml:space="preserve">p24 hfb12 2-Deoxyglucose </t>
  </si>
  <si>
    <t xml:space="preserve">p24 hfb13 2-Deoxyglucose </t>
  </si>
  <si>
    <t xml:space="preserve">p25 hfb12 2-Deoxyglucose </t>
  </si>
  <si>
    <t xml:space="preserve">p25 hfb13 2-Deoxyglucose </t>
  </si>
  <si>
    <t xml:space="preserve">p5 hfb12 betahydroxybutyrate </t>
  </si>
  <si>
    <t xml:space="preserve">p5 hfb13 betahydroxybutyrate </t>
  </si>
  <si>
    <t xml:space="preserve">p6 hfb12 betahydroxybutyrate </t>
  </si>
  <si>
    <t xml:space="preserve">p6 hfb13 betahydroxybutyrate </t>
  </si>
  <si>
    <t xml:space="preserve">p7 hfb12 betahydroxybutyrate </t>
  </si>
  <si>
    <t xml:space="preserve">p7 hfb13 betahydroxybutyrate </t>
  </si>
  <si>
    <t xml:space="preserve">p9 hfb12 betahydroxybutyrate </t>
  </si>
  <si>
    <t xml:space="preserve">p9 hfb13 betahydroxybutyrate </t>
  </si>
  <si>
    <t xml:space="preserve">p10 hfb12 betahydroxybutyrate </t>
  </si>
  <si>
    <t xml:space="preserve">p10 hfb13 betahydroxybutyrate </t>
  </si>
  <si>
    <t xml:space="preserve">p11 hfb12 betahydroxybutyrate </t>
  </si>
  <si>
    <t xml:space="preserve">p11 hfb13 betahydroxybutyrate </t>
  </si>
  <si>
    <t xml:space="preserve">p14 hfb12 betahydroxybutyrate </t>
  </si>
  <si>
    <t xml:space="preserve">p14 hfb13 betahydroxybutyrate </t>
  </si>
  <si>
    <t xml:space="preserve">p15 hfb12 betahydroxybutyrate </t>
  </si>
  <si>
    <t xml:space="preserve">p15 hfb13 betahydroxybutyrate </t>
  </si>
  <si>
    <t xml:space="preserve">p16 hfb12 betahydroxybutyrate </t>
  </si>
  <si>
    <t xml:space="preserve">p16 hfb13 betahydroxybutyrate </t>
  </si>
  <si>
    <t xml:space="preserve">p17 hfb12 betahydroxybutyrate </t>
  </si>
  <si>
    <t xml:space="preserve">p17 hfb13 betahydroxybutyrate </t>
  </si>
  <si>
    <t xml:space="preserve">p18 hfb12 betahydroxybutyrate </t>
  </si>
  <si>
    <t xml:space="preserve">p18 hfb13 betahydroxybutyrate </t>
  </si>
  <si>
    <t xml:space="preserve">p19 hfb12 betahydroxybutyrate </t>
  </si>
  <si>
    <t xml:space="preserve">p20 hfb12 betahydroxybutyrate </t>
  </si>
  <si>
    <t xml:space="preserve">p21 hfb12 betahydroxybutyrate </t>
  </si>
  <si>
    <t xml:space="preserve">p22 hfb12 betahydroxybutyrate </t>
  </si>
  <si>
    <t xml:space="preserve">p23 hfb12 betahydroxybutyrate </t>
  </si>
  <si>
    <t xml:space="preserve">p24 hfb12 betahydroxybutyrate </t>
  </si>
  <si>
    <t xml:space="preserve">p25 hfb12 betahydroxybutyrate </t>
  </si>
  <si>
    <t>p5 hFB12 Control</t>
  </si>
  <si>
    <t>p5 hFB13 control</t>
  </si>
  <si>
    <t>p6 hFB12 Control</t>
  </si>
  <si>
    <t>p6 hFB13 Control</t>
  </si>
  <si>
    <t>p7 hFB12 Control</t>
  </si>
  <si>
    <t>p7 hFB13 Control</t>
  </si>
  <si>
    <t>p5 hfb12 Galactose</t>
  </si>
  <si>
    <t>p5 hfb13 Galactose</t>
  </si>
  <si>
    <t>p5 hfb12 2-Deoxyglucose</t>
  </si>
  <si>
    <t>p5 hfb13 2-Deoxyglucose</t>
  </si>
  <si>
    <t>p5 hfb12 betahydroxybutyrate</t>
  </si>
  <si>
    <t>p5 hfb13 betahydroxybutyrate</t>
  </si>
  <si>
    <t>p6 hFB13 control</t>
  </si>
  <si>
    <t>p6 hfb12 Galactose</t>
  </si>
  <si>
    <t>p6 hfb13 Galactose</t>
  </si>
  <si>
    <t>p6 hfb12 2-Deoxyglucose</t>
  </si>
  <si>
    <t>p6 hfb13 2-Deoxyglucose</t>
  </si>
  <si>
    <t>p6 hfb12 betahydroxybutyrate</t>
  </si>
  <si>
    <t>p6 hfb13 betahydroxybutyrate</t>
  </si>
  <si>
    <t>p7 hFB13 control</t>
  </si>
  <si>
    <t>p7 hfb12 Galactose</t>
  </si>
  <si>
    <t>p7 hfb13 Galactose</t>
  </si>
  <si>
    <t>p7 hfb12 2-Deoxyglucose</t>
  </si>
  <si>
    <t>p7 hfb13 2-Deoxyglucose</t>
  </si>
  <si>
    <t>p7 hfb12 betahydroxybutyrate</t>
  </si>
  <si>
    <t>p7 hfb13 betahydroxybutyrate</t>
  </si>
  <si>
    <t>p9 hFB12 Control</t>
  </si>
  <si>
    <t>p9 hFB13 control</t>
  </si>
  <si>
    <t>p9 hfb12 Galactose</t>
  </si>
  <si>
    <t>p9 hfb13 Galactose</t>
  </si>
  <si>
    <t>p9 hfb12 2-Deoxyglucose</t>
  </si>
  <si>
    <t>p9 hfb13 2-Deoxyglucose</t>
  </si>
  <si>
    <t>p9 hfb12 betahydroxybutyrate</t>
  </si>
  <si>
    <t>p9 hfb13 betahydroxybutyrate</t>
  </si>
  <si>
    <t>p10 hFB12 Control</t>
  </si>
  <si>
    <t>p10 hFB13 control</t>
  </si>
  <si>
    <t>p10 hfb12 Galactose</t>
  </si>
  <si>
    <t>p10 hfb13 Galactose</t>
  </si>
  <si>
    <t>p10 hfb12 2-Deoxyglucose</t>
  </si>
  <si>
    <t>p10 hfb13 2-Deoxyglucose</t>
  </si>
  <si>
    <t>p10 hfb12 betahydroxybutyrate</t>
  </si>
  <si>
    <t>p10 hfb13 betahydroxybutyrate</t>
  </si>
  <si>
    <t>p11 hFB12 Control</t>
  </si>
  <si>
    <t>p11 hFB13 control</t>
  </si>
  <si>
    <t>p11 hfb12 Galactose</t>
  </si>
  <si>
    <t>p11 hfb13 Galactose</t>
  </si>
  <si>
    <t>p11 hfb12 2-Deoxyglucose</t>
  </si>
  <si>
    <t>p11 hfb13 2-Deoxyglucose</t>
  </si>
  <si>
    <t>p11 hfb12 betahydroxybutyrate</t>
  </si>
  <si>
    <t>p11 hfb13 betahydroxybutyrate</t>
  </si>
  <si>
    <t>p14 hFB12 Control</t>
  </si>
  <si>
    <t>p14 hFB13 control</t>
  </si>
  <si>
    <t>p14 hfb12 Galactose</t>
  </si>
  <si>
    <t>p14 hfb13 Galactose</t>
  </si>
  <si>
    <t>p14 hfb12 2-Deoxyglucose</t>
  </si>
  <si>
    <t>p14 hfb13 2-Deoxyglucose</t>
  </si>
  <si>
    <t>p14 hfb12 betahydroxybutyrate</t>
  </si>
  <si>
    <t>p14 hfb13 betahydroxybutyrate</t>
  </si>
  <si>
    <t>p15 hFB12 Control</t>
  </si>
  <si>
    <t>p15 hFB13 control</t>
  </si>
  <si>
    <t>p15 hfb12 Galactose</t>
  </si>
  <si>
    <t>p15 hfb13 Galactose</t>
  </si>
  <si>
    <t>p15 hfb12 2-Deoxyglucose</t>
  </si>
  <si>
    <t>p15 hfb13 2-Deoxyglucose</t>
  </si>
  <si>
    <t>p15 hfb12 betahydroxybutyrate</t>
  </si>
  <si>
    <t>p15 hfb13 betahydroxybutyrate</t>
  </si>
  <si>
    <t>p16 hFB12 Control</t>
  </si>
  <si>
    <t>p16 hFB13 control</t>
  </si>
  <si>
    <t>p16 hfb12 Galactose</t>
  </si>
  <si>
    <t>p16 hfb13 Galactose</t>
  </si>
  <si>
    <t>p16 hfb12 2-Deoxyglucose</t>
  </si>
  <si>
    <t>p16 hfb13 2-Deoxyglucose</t>
  </si>
  <si>
    <t>p16 hfb12 betahydroxybutyrate</t>
  </si>
  <si>
    <t>p16 hfb13 betahydroxybutyrate</t>
  </si>
  <si>
    <t>p17 hFB12 Control</t>
  </si>
  <si>
    <t>p17 hFB13 control</t>
  </si>
  <si>
    <t>p17 hfb12 Galactose</t>
  </si>
  <si>
    <t>p17 hfb13 Galactose</t>
  </si>
  <si>
    <t>p17 hfb12 2-Deoxyglucose</t>
  </si>
  <si>
    <t>p17 hfb13 2-Deoxyglucose</t>
  </si>
  <si>
    <t>p17 hfb12 betahydroxybutyrate</t>
  </si>
  <si>
    <t>p17 hfb13 betahydroxybutyrate</t>
  </si>
  <si>
    <t>p18 hFB12 Control</t>
  </si>
  <si>
    <t>p18 hFB13 control</t>
  </si>
  <si>
    <t>p18 hfb12 Galactose</t>
  </si>
  <si>
    <t>p18 hfb13 Galactose</t>
  </si>
  <si>
    <t>p18 hfb12 2-Deoxyglucose</t>
  </si>
  <si>
    <t>p18 hfb13 2-Deoxyglucose</t>
  </si>
  <si>
    <t>p18 hfb12 betahydroxybutyrate</t>
  </si>
  <si>
    <t>p18 hfb13 betahydroxybutyrate</t>
  </si>
  <si>
    <t>p19 hFB12 Control</t>
  </si>
  <si>
    <t>p19 hFB13 control</t>
  </si>
  <si>
    <t>p19 hfb12 Galactose</t>
  </si>
  <si>
    <t>p19 hfb13 Galactose</t>
  </si>
  <si>
    <t>p19 hfb12 2-Deoxyglucose</t>
  </si>
  <si>
    <t>p19 hfb13 2-Deoxyglucose</t>
  </si>
  <si>
    <t>p19 hfb12 betahydroxybutyrate</t>
  </si>
  <si>
    <t>p20 hFB12 Control</t>
  </si>
  <si>
    <t>p20 hFB13 control</t>
  </si>
  <si>
    <t>p20 hfb12 Galactose</t>
  </si>
  <si>
    <t>p20 hfb13 Galactose</t>
  </si>
  <si>
    <t>p20 hfb12 2-Deoxyglucose</t>
  </si>
  <si>
    <t>p20 hfb13 2-Deoxyglucose</t>
  </si>
  <si>
    <t>p20 hfb12 betahydroxybutyrate</t>
  </si>
  <si>
    <t>p21 hFB12 Control</t>
  </si>
  <si>
    <t>p21 hFB13 control</t>
  </si>
  <si>
    <t>p21 hfb12 Galactose</t>
  </si>
  <si>
    <t>p21 hfb13 Galactose</t>
  </si>
  <si>
    <t>p21 hfb12 2-Deoxyglucose</t>
  </si>
  <si>
    <t>p21 hfb13 2-Deoxyglucose</t>
  </si>
  <si>
    <t>p21 hfb12 betahydroxybutyrate</t>
  </si>
  <si>
    <t>p22 hFB12 Control</t>
  </si>
  <si>
    <t>p22 hfb12 Galactose</t>
  </si>
  <si>
    <t>p22 hfb13 Galactose</t>
  </si>
  <si>
    <t>p22 hfb12 2-Deoxyglucose</t>
  </si>
  <si>
    <t>p22 hfb13 2-Deoxyglucose</t>
  </si>
  <si>
    <t>p22 hfb12 betahydroxybutyrate</t>
  </si>
  <si>
    <t>p23 hFB12 Control</t>
  </si>
  <si>
    <t>p23 hFB13 control</t>
  </si>
  <si>
    <t>p23 hfb12 2-Deoxyglucose</t>
  </si>
  <si>
    <t>p23 hfb13 2-Deoxyglucose</t>
  </si>
  <si>
    <t>p23 hfb12 betahydroxybutyrate</t>
  </si>
  <si>
    <t>p24 hFB12 Control</t>
  </si>
  <si>
    <t>p24 hFB13 control</t>
  </si>
  <si>
    <t>p24 hfb12 Galactose</t>
  </si>
  <si>
    <t>p24 hfb13 Galactose</t>
  </si>
  <si>
    <t>p24 hfb12 2-Deoxyglucose</t>
  </si>
  <si>
    <t>p24 hfb13 2-Deoxyglucose</t>
  </si>
  <si>
    <t>p24 hfb12 betahydroxybutyrate</t>
  </si>
  <si>
    <t>p25 hFB12 Control</t>
  </si>
  <si>
    <t>p25 hFB13 control</t>
  </si>
  <si>
    <t>p25 hfb12 Galactose</t>
  </si>
  <si>
    <t>p25 hfb13 Galactose</t>
  </si>
  <si>
    <t>p25 hfb12 2-Deoxyglucose</t>
  </si>
  <si>
    <t>p25 hfb13 2-Deoxyglucose</t>
  </si>
  <si>
    <t>p25 hfb12 betahydroxybutyrate</t>
  </si>
  <si>
    <t>p5 hFB13 Control</t>
  </si>
  <si>
    <t>p9 hFB13 Control</t>
  </si>
  <si>
    <t>p10 hFB13 Control</t>
  </si>
  <si>
    <t>p11 hFB13 Control</t>
  </si>
  <si>
    <t>p14 hFB13 Control</t>
  </si>
  <si>
    <t>p15 hFB13 Control</t>
  </si>
  <si>
    <t>p16 hFB13 Control</t>
  </si>
  <si>
    <t>p17 hFB13 Control</t>
  </si>
  <si>
    <t>p18 hFB13 Control</t>
  </si>
  <si>
    <t>p19 hFB13 Control</t>
  </si>
  <si>
    <t>p20 hFB13 Control</t>
  </si>
  <si>
    <t>p21 hFB13 Control</t>
  </si>
  <si>
    <t>p23 hFB13 Control</t>
  </si>
  <si>
    <t>p24 hFB13 Control</t>
  </si>
  <si>
    <t>p25 hFB13 Control</t>
  </si>
  <si>
    <t>p6 hFB12 Galactose</t>
  </si>
  <si>
    <t>p6 hFB13 Galactose</t>
  </si>
  <si>
    <t>p7 hFB12 Galactose</t>
  </si>
  <si>
    <t>p7 hFB13 Galactose</t>
  </si>
  <si>
    <t>p9 hFB12 Galactose</t>
  </si>
  <si>
    <t>p9 hFB13 Galactose</t>
  </si>
  <si>
    <t>p10 hFB12 Galactose</t>
  </si>
  <si>
    <t>p10 hFB13 Galactose</t>
  </si>
  <si>
    <t>p11 hFB12 Galactose</t>
  </si>
  <si>
    <t>p11 hFB13 Galactose</t>
  </si>
  <si>
    <t>p14 hFB12 Galactose</t>
  </si>
  <si>
    <t>p14 hFB13 Galactose</t>
  </si>
  <si>
    <t>p15 hFB12 Galactose</t>
  </si>
  <si>
    <t>p15 hFB13 Galactose</t>
  </si>
  <si>
    <t>p16 hFB12 Galactose</t>
  </si>
  <si>
    <t>p16 hFB13 Galactose</t>
  </si>
  <si>
    <t>p17 hFB12 Galactose</t>
  </si>
  <si>
    <t>p17 hFB13 Galactose</t>
  </si>
  <si>
    <t>p18 hFB12 Galactose</t>
  </si>
  <si>
    <t>p18 hFB13 Galactose</t>
  </si>
  <si>
    <t>p19 hFB12 Galactose</t>
  </si>
  <si>
    <t>p19 hFB13 Galactose</t>
  </si>
  <si>
    <t>p20 hFB12 Galactose</t>
  </si>
  <si>
    <t>p20 hFB13 Galactose</t>
  </si>
  <si>
    <t>p21 hFB12 Galactose</t>
  </si>
  <si>
    <t>p21 hFB13 Galactose</t>
  </si>
  <si>
    <t>p22 hFB12 Galactose</t>
  </si>
  <si>
    <t>p22 hFB13 Galactose</t>
  </si>
  <si>
    <t>p23 hFB12 Galactose</t>
  </si>
  <si>
    <t>p24 hFB12 Galactose</t>
  </si>
  <si>
    <t>p24 hFB13 Galactose</t>
  </si>
  <si>
    <t>p25 hFB12 Galactose</t>
  </si>
  <si>
    <t>p25 hFB13 Galactose</t>
  </si>
  <si>
    <t>p9 hFB12 2-Deoxyglucose</t>
  </si>
  <si>
    <t>p9 hFB13 2-Deoxyglucose</t>
  </si>
  <si>
    <t>p10 hFB12 2-Deoxyglucose</t>
  </si>
  <si>
    <t>p10 hFB13 2-Deoxyglucose</t>
  </si>
  <si>
    <t>p11 hFB12 2-Deoxyglucose</t>
  </si>
  <si>
    <t>p11 hFB13 2-Deoxyglucose</t>
  </si>
  <si>
    <t>p14 hFB12 2-Deoxyglucose</t>
  </si>
  <si>
    <t>p14 hFB13 2-Deoxyglucose</t>
  </si>
  <si>
    <t>p15 hFB12 2-Deoxyglucose</t>
  </si>
  <si>
    <t>p15 hFB13 2-Deoxyglucose</t>
  </si>
  <si>
    <t>p16 hFB12 2-Deoxyglucose</t>
  </si>
  <si>
    <t>p16 hFB13 2-Deoxyglucose</t>
  </si>
  <si>
    <t>p17 hFB12 2-Deoxyglucose</t>
  </si>
  <si>
    <t>p17 hFB13 2-Deoxyglucose</t>
  </si>
  <si>
    <t>p18 hFB12 2-Deoxyglucose</t>
  </si>
  <si>
    <t>p18 hFB13 2-Deoxyglucose</t>
  </si>
  <si>
    <t>p19 hFB12 2-Deoxyglucose</t>
  </si>
  <si>
    <t>p19 hFB13 2-Deoxyglucose</t>
  </si>
  <si>
    <t>p20 hFB12 2-Deoxyglucose</t>
  </si>
  <si>
    <t>p20 hFB13 2-Deoxyglucose</t>
  </si>
  <si>
    <t>p21 hFB12 2-Deoxyglucose</t>
  </si>
  <si>
    <t>p21 hFB13 2-Deoxyglucose</t>
  </si>
  <si>
    <t>p22 hFB12 2-Deoxyglucose</t>
  </si>
  <si>
    <t>p22 hFB13 2-Deoxyglucose</t>
  </si>
  <si>
    <t>p23 hFB12 2-Deoxyglucose</t>
  </si>
  <si>
    <t>p23 hFB13 2-Deoxyglucose</t>
  </si>
  <si>
    <t>p24 hFB12 2-Deoxyglucose</t>
  </si>
  <si>
    <t>p24 hFB13 2-Deoxyglucose</t>
  </si>
  <si>
    <t>p25 hFB12 2-Deoxyglucose</t>
  </si>
  <si>
    <t>p25 hFB13 2-Deoxyglucose</t>
  </si>
  <si>
    <t>p6 hFB12 betahydroxybutyrate</t>
  </si>
  <si>
    <t>p6 hFB13 betahydroxybutyrate</t>
  </si>
  <si>
    <t>p7 hFB12 betahydroxybutyrate</t>
  </si>
  <si>
    <t>p7 hFB13 betahydroxybutyrate</t>
  </si>
  <si>
    <t>p9 hFB12 betahydroxybutyrate</t>
  </si>
  <si>
    <t>p9 hFB13 betahydroxybutyrate</t>
  </si>
  <si>
    <t>p10 hFB12 betahydroxybutyrate</t>
  </si>
  <si>
    <t>p10 hFB13 betahydroxybutyrate</t>
  </si>
  <si>
    <t>p11 hFB12 betahydroxybutyrate</t>
  </si>
  <si>
    <t>p11 hFB13 betahydroxybutyrate</t>
  </si>
  <si>
    <t>p14 hFB12 betahydroxybutyrate</t>
  </si>
  <si>
    <t>p14 hFB13 betahydroxybutyrate</t>
  </si>
  <si>
    <t>p15 hFB12 betahydroxybutyrate</t>
  </si>
  <si>
    <t>p15 hFB13 betahydroxybutyrate</t>
  </si>
  <si>
    <t>p16 hFB12 betahydroxybutyrate</t>
  </si>
  <si>
    <t>p16 hFB13 betahydroxybutyrate</t>
  </si>
  <si>
    <t>p17 hFB12 betahydroxybutyrate</t>
  </si>
  <si>
    <t>p17 hFB13 betahydroxybutyrate</t>
  </si>
  <si>
    <t>p18 hFB12 betahydroxybutyrate</t>
  </si>
  <si>
    <t>p18 hFB13 betahydroxybutyrate</t>
  </si>
  <si>
    <t>p19 hFB12 betahydroxybutyrate</t>
  </si>
  <si>
    <t>p20 hFB12 betahydroxybutyrate</t>
  </si>
  <si>
    <t>p21 hFB12 betahydroxybutyrate</t>
  </si>
  <si>
    <t>p22 hFB12 betahydroxybutyrate</t>
  </si>
  <si>
    <t>p23 hFB12 betahydroxybutyrate</t>
  </si>
  <si>
    <t>p24 hFB12 betahydroxybutyrate</t>
  </si>
  <si>
    <t>p25 hFB12 betahydroxybutyrate</t>
  </si>
  <si>
    <t>p6 hFB12 2-Deoxyglucose</t>
  </si>
  <si>
    <t>p6 hFB13 2-Deoxyglucose</t>
  </si>
  <si>
    <t>p7 hFB12 2-Deoxyglucose</t>
  </si>
  <si>
    <t>p7 hFB13 2-Deoxyglucose</t>
  </si>
  <si>
    <t>p23 hfb12 Galactose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</si>
</sst>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0.0"/>
    <numFmt numFmtId="166" formatCode="#0.0%"/>
    <numFmt numFmtId="167" formatCode="[$-409]m/d/yy\ h:mm\ AM/PM;@"/>
    <numFmt numFmtId="168" formatCode="mm/dd/yy;@"/>
    <numFmt numFmtId="169" formatCode="0.0"/>
    <numFmt numFmtId="170" formatCode="0.00000000"/>
  </numFmts>
  <fonts count="9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theme="1"/>
      <name val="Calibri(body)"/>
    </font>
    <font>
      <sz val="11"/>
      <color theme="1"/>
      <name val="Calibri (Body)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NumberFormat="1" applyBorder="1" applyAlignment="1" applyProtection="1">
      <protection locked="0"/>
    </xf>
    <xf numFmtId="164" fontId="2" fillId="0" borderId="4" xfId="0" applyNumberFormat="1" applyFont="1" applyFill="1" applyBorder="1" applyAlignment="1" applyProtection="1">
      <alignment horizontal="center"/>
      <protection locked="0"/>
    </xf>
    <xf numFmtId="164" fontId="1" fillId="0" borderId="5" xfId="0" applyNumberFormat="1" applyFont="1" applyFill="1" applyBorder="1" applyAlignment="1" applyProtection="1">
      <alignment horizontal="center"/>
      <protection locked="0"/>
    </xf>
    <xf numFmtId="164" fontId="1" fillId="0" borderId="6" xfId="0" applyNumberFormat="1" applyFont="1" applyFill="1" applyBorder="1" applyAlignment="1" applyProtection="1">
      <alignment horizontal="center"/>
      <protection locked="0"/>
    </xf>
    <xf numFmtId="164" fontId="1" fillId="0" borderId="7" xfId="0" applyNumberFormat="1" applyFont="1" applyFill="1" applyBorder="1" applyAlignment="1" applyProtection="1">
      <alignment horizontal="center"/>
      <protection locked="0"/>
    </xf>
    <xf numFmtId="164" fontId="2" fillId="0" borderId="8" xfId="0" applyNumberFormat="1" applyFont="1" applyFill="1" applyBorder="1" applyAlignment="1" applyProtection="1">
      <alignment horizontal="right"/>
      <protection locked="0"/>
    </xf>
    <xf numFmtId="165" fontId="0" fillId="0" borderId="9" xfId="0" applyNumberFormat="1" applyFont="1" applyBorder="1" applyAlignment="1" applyProtection="1">
      <alignment horizontal="center" wrapText="1"/>
      <protection locked="0"/>
    </xf>
    <xf numFmtId="165" fontId="0" fillId="0" borderId="10" xfId="0" applyNumberFormat="1" applyFont="1" applyBorder="1" applyAlignment="1">
      <alignment horizontal="center" wrapText="1"/>
    </xf>
    <xf numFmtId="165" fontId="0" fillId="0" borderId="11" xfId="0" applyNumberFormat="1" applyFont="1" applyBorder="1" applyAlignment="1">
      <alignment horizontal="center" wrapText="1"/>
    </xf>
    <xf numFmtId="165" fontId="0" fillId="0" borderId="9" xfId="0" applyNumberFormat="1" applyFont="1" applyBorder="1" applyAlignment="1" applyProtection="1">
      <alignment horizontal="center"/>
      <protection locked="0"/>
    </xf>
    <xf numFmtId="165" fontId="0" fillId="0" borderId="10" xfId="0" applyNumberFormat="1" applyFont="1" applyBorder="1" applyAlignment="1" applyProtection="1">
      <alignment horizontal="center"/>
      <protection locked="0"/>
    </xf>
    <xf numFmtId="165" fontId="0" fillId="0" borderId="11" xfId="0" applyNumberFormat="1" applyFont="1" applyBorder="1" applyAlignment="1" applyProtection="1">
      <alignment horizontal="center"/>
      <protection locked="0"/>
    </xf>
    <xf numFmtId="166" fontId="0" fillId="0" borderId="9" xfId="0" applyNumberFormat="1" applyFont="1" applyBorder="1" applyAlignment="1" applyProtection="1">
      <alignment horizontal="center"/>
      <protection locked="0"/>
    </xf>
    <xf numFmtId="166" fontId="0" fillId="0" borderId="10" xfId="0" applyNumberFormat="1" applyFont="1" applyBorder="1" applyAlignment="1" applyProtection="1">
      <alignment horizontal="center"/>
      <protection locked="0"/>
    </xf>
    <xf numFmtId="166" fontId="0" fillId="0" borderId="11" xfId="0" applyNumberFormat="1" applyFont="1" applyBorder="1" applyAlignment="1" applyProtection="1">
      <alignment horizontal="center"/>
      <protection locked="0"/>
    </xf>
    <xf numFmtId="164" fontId="2" fillId="0" borderId="12" xfId="0" applyNumberFormat="1" applyFont="1" applyFill="1" applyBorder="1" applyAlignment="1" applyProtection="1">
      <alignment horizontal="right"/>
      <protection locked="0"/>
    </xf>
    <xf numFmtId="165" fontId="0" fillId="0" borderId="13" xfId="0" applyNumberFormat="1" applyFont="1" applyBorder="1" applyAlignment="1" applyProtection="1">
      <alignment horizontal="center"/>
      <protection locked="0"/>
    </xf>
    <xf numFmtId="165" fontId="0" fillId="0" borderId="14" xfId="0" applyNumberFormat="1" applyFont="1" applyBorder="1" applyAlignment="1" applyProtection="1">
      <alignment horizontal="center"/>
      <protection locked="0"/>
    </xf>
    <xf numFmtId="165" fontId="0" fillId="0" borderId="15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/>
    <xf numFmtId="164" fontId="5" fillId="0" borderId="4" xfId="0" applyNumberFormat="1" applyFont="1" applyFill="1" applyBorder="1" applyAlignment="1" applyProtection="1">
      <alignment horizontal="center"/>
      <protection locked="0"/>
    </xf>
    <xf numFmtId="164" fontId="4" fillId="0" borderId="5" xfId="0" applyNumberFormat="1" applyFont="1" applyFill="1" applyBorder="1" applyAlignment="1" applyProtection="1">
      <alignment horizontal="center"/>
      <protection locked="0"/>
    </xf>
    <xf numFmtId="164" fontId="4" fillId="0" borderId="6" xfId="0" applyNumberFormat="1" applyFont="1" applyFill="1" applyBorder="1" applyAlignment="1" applyProtection="1">
      <alignment horizontal="center"/>
      <protection locked="0"/>
    </xf>
    <xf numFmtId="164" fontId="4" fillId="0" borderId="7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/>
    <xf numFmtId="164" fontId="5" fillId="0" borderId="8" xfId="0" applyNumberFormat="1" applyFont="1" applyFill="1" applyBorder="1" applyAlignment="1" applyProtection="1">
      <alignment horizontal="right"/>
      <protection locked="0"/>
    </xf>
    <xf numFmtId="165" fontId="3" fillId="0" borderId="9" xfId="0" applyNumberFormat="1" applyFont="1" applyFill="1" applyBorder="1" applyAlignment="1" applyProtection="1">
      <alignment horizontal="center" wrapText="1"/>
      <protection locked="0"/>
    </xf>
    <xf numFmtId="165" fontId="3" fillId="0" borderId="10" xfId="0" applyNumberFormat="1" applyFont="1" applyFill="1" applyBorder="1" applyAlignment="1">
      <alignment horizontal="center" wrapText="1"/>
    </xf>
    <xf numFmtId="165" fontId="3" fillId="0" borderId="11" xfId="0" applyNumberFormat="1" applyFont="1" applyFill="1" applyBorder="1" applyAlignment="1">
      <alignment horizontal="center" wrapText="1"/>
    </xf>
    <xf numFmtId="165" fontId="3" fillId="0" borderId="9" xfId="0" applyNumberFormat="1" applyFont="1" applyFill="1" applyBorder="1" applyAlignment="1" applyProtection="1">
      <alignment horizontal="center"/>
      <protection locked="0"/>
    </xf>
    <xf numFmtId="165" fontId="3" fillId="0" borderId="10" xfId="0" applyNumberFormat="1" applyFont="1" applyFill="1" applyBorder="1" applyAlignment="1" applyProtection="1">
      <alignment horizontal="center"/>
      <protection locked="0"/>
    </xf>
    <xf numFmtId="165" fontId="3" fillId="0" borderId="11" xfId="0" applyNumberFormat="1" applyFont="1" applyFill="1" applyBorder="1" applyAlignment="1" applyProtection="1">
      <alignment horizontal="center"/>
      <protection locked="0"/>
    </xf>
    <xf numFmtId="166" fontId="3" fillId="0" borderId="9" xfId="0" applyNumberFormat="1" applyFont="1" applyFill="1" applyBorder="1" applyAlignment="1" applyProtection="1">
      <alignment horizontal="center"/>
      <protection locked="0"/>
    </xf>
    <xf numFmtId="166" fontId="3" fillId="0" borderId="10" xfId="0" applyNumberFormat="1" applyFont="1" applyFill="1" applyBorder="1" applyAlignment="1" applyProtection="1">
      <alignment horizontal="center"/>
      <protection locked="0"/>
    </xf>
    <xf numFmtId="166" fontId="3" fillId="0" borderId="11" xfId="0" applyNumberFormat="1" applyFont="1" applyFill="1" applyBorder="1" applyAlignment="1" applyProtection="1">
      <alignment horizontal="center"/>
      <protection locked="0"/>
    </xf>
    <xf numFmtId="164" fontId="5" fillId="0" borderId="12" xfId="0" applyNumberFormat="1" applyFont="1" applyFill="1" applyBorder="1" applyAlignment="1" applyProtection="1">
      <alignment horizontal="right"/>
      <protection locked="0"/>
    </xf>
    <xf numFmtId="165" fontId="3" fillId="0" borderId="13" xfId="0" applyNumberFormat="1" applyFont="1" applyFill="1" applyBorder="1" applyAlignment="1" applyProtection="1">
      <alignment horizontal="center"/>
      <protection locked="0"/>
    </xf>
    <xf numFmtId="165" fontId="3" fillId="0" borderId="14" xfId="0" applyNumberFormat="1" applyFont="1" applyFill="1" applyBorder="1" applyAlignment="1" applyProtection="1">
      <alignment horizontal="center"/>
      <protection locked="0"/>
    </xf>
    <xf numFmtId="165" fontId="3" fillId="0" borderId="15" xfId="0" applyNumberFormat="1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5" fontId="0" fillId="0" borderId="21" xfId="0" applyNumberFormat="1" applyFont="1" applyBorder="1" applyAlignment="1" applyProtection="1">
      <alignment horizontal="center" wrapText="1"/>
      <protection locked="0"/>
    </xf>
    <xf numFmtId="165" fontId="0" fillId="0" borderId="22" xfId="0" applyNumberFormat="1" applyFont="1" applyBorder="1" applyAlignment="1">
      <alignment horizontal="center" wrapText="1"/>
    </xf>
    <xf numFmtId="165" fontId="0" fillId="0" borderId="21" xfId="0" applyNumberFormat="1" applyFont="1" applyBorder="1" applyAlignment="1" applyProtection="1">
      <alignment horizontal="center"/>
      <protection locked="0"/>
    </xf>
    <xf numFmtId="165" fontId="0" fillId="0" borderId="22" xfId="0" applyNumberFormat="1" applyFont="1" applyBorder="1" applyAlignment="1" applyProtection="1">
      <alignment horizontal="center"/>
      <protection locked="0"/>
    </xf>
    <xf numFmtId="166" fontId="0" fillId="0" borderId="21" xfId="0" applyNumberFormat="1" applyFont="1" applyBorder="1" applyAlignment="1" applyProtection="1">
      <alignment horizontal="center"/>
      <protection locked="0"/>
    </xf>
    <xf numFmtId="166" fontId="0" fillId="0" borderId="22" xfId="0" applyNumberFormat="1" applyFont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protection locked="0"/>
    </xf>
    <xf numFmtId="0" fontId="0" fillId="0" borderId="23" xfId="0" applyBorder="1"/>
    <xf numFmtId="10" fontId="0" fillId="0" borderId="23" xfId="0" applyNumberForma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11" xfId="0" applyBorder="1"/>
    <xf numFmtId="10" fontId="0" fillId="0" borderId="11" xfId="0" applyNumberFormat="1" applyBorder="1"/>
    <xf numFmtId="10" fontId="0" fillId="0" borderId="27" xfId="0" applyNumberFormat="1" applyBorder="1"/>
    <xf numFmtId="10" fontId="0" fillId="0" borderId="15" xfId="0" applyNumberFormat="1" applyBorder="1"/>
    <xf numFmtId="0" fontId="2" fillId="0" borderId="21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1" fillId="0" borderId="28" xfId="0" applyFont="1" applyBorder="1"/>
    <xf numFmtId="0" fontId="0" fillId="0" borderId="29" xfId="0" applyBorder="1"/>
    <xf numFmtId="0" fontId="1" fillId="0" borderId="29" xfId="0" applyFont="1" applyBorder="1"/>
    <xf numFmtId="0" fontId="0" fillId="0" borderId="30" xfId="0" applyBorder="1"/>
    <xf numFmtId="2" fontId="4" fillId="0" borderId="5" xfId="0" applyNumberFormat="1" applyFont="1" applyFill="1" applyBorder="1" applyAlignment="1" applyProtection="1">
      <alignment horizontal="center"/>
      <protection locked="0"/>
    </xf>
    <xf numFmtId="2" fontId="4" fillId="0" borderId="6" xfId="0" applyNumberFormat="1" applyFont="1" applyFill="1" applyBorder="1" applyAlignment="1" applyProtection="1">
      <alignment horizontal="center"/>
      <protection locked="0"/>
    </xf>
    <xf numFmtId="2" fontId="3" fillId="0" borderId="0" xfId="0" applyNumberFormat="1" applyFont="1" applyFill="1" applyBorder="1"/>
    <xf numFmtId="2" fontId="0" fillId="0" borderId="0" xfId="0" applyNumberFormat="1"/>
    <xf numFmtId="164" fontId="0" fillId="0" borderId="0" xfId="0" applyNumberFormat="1"/>
    <xf numFmtId="167" fontId="0" fillId="0" borderId="31" xfId="0" applyNumberFormat="1" applyFont="1" applyBorder="1" applyAlignment="1">
      <alignment horizontal="center" vertical="center"/>
    </xf>
    <xf numFmtId="164" fontId="1" fillId="0" borderId="35" xfId="0" applyNumberFormat="1" applyFont="1" applyFill="1" applyBorder="1" applyAlignment="1" applyProtection="1">
      <alignment horizontal="center"/>
      <protection locked="0"/>
    </xf>
    <xf numFmtId="164" fontId="1" fillId="0" borderId="36" xfId="0" applyNumberFormat="1" applyFont="1" applyFill="1" applyBorder="1" applyAlignment="1" applyProtection="1">
      <alignment horizontal="center"/>
      <protection locked="0"/>
    </xf>
    <xf numFmtId="165" fontId="0" fillId="0" borderId="37" xfId="0" applyNumberFormat="1" applyFont="1" applyBorder="1" applyAlignment="1" applyProtection="1">
      <alignment horizontal="center" wrapText="1"/>
      <protection locked="0"/>
    </xf>
    <xf numFmtId="165" fontId="0" fillId="0" borderId="38" xfId="0" applyNumberFormat="1" applyFont="1" applyBorder="1" applyAlignment="1">
      <alignment horizontal="center" wrapText="1"/>
    </xf>
    <xf numFmtId="165" fontId="0" fillId="0" borderId="37" xfId="0" applyNumberFormat="1" applyFont="1" applyBorder="1" applyAlignment="1" applyProtection="1">
      <alignment horizontal="center"/>
      <protection locked="0"/>
    </xf>
    <xf numFmtId="165" fontId="0" fillId="0" borderId="38" xfId="0" applyNumberFormat="1" applyFont="1" applyBorder="1" applyAlignment="1" applyProtection="1">
      <alignment horizontal="center"/>
      <protection locked="0"/>
    </xf>
    <xf numFmtId="166" fontId="0" fillId="0" borderId="37" xfId="0" applyNumberFormat="1" applyFont="1" applyBorder="1" applyAlignment="1" applyProtection="1">
      <alignment horizontal="center"/>
      <protection locked="0"/>
    </xf>
    <xf numFmtId="166" fontId="0" fillId="0" borderId="38" xfId="0" applyNumberFormat="1" applyFont="1" applyBorder="1" applyAlignment="1" applyProtection="1">
      <alignment horizontal="center"/>
      <protection locked="0"/>
    </xf>
    <xf numFmtId="165" fontId="0" fillId="0" borderId="39" xfId="0" applyNumberFormat="1" applyFont="1" applyBorder="1" applyAlignment="1" applyProtection="1">
      <alignment horizontal="center"/>
      <protection locked="0"/>
    </xf>
    <xf numFmtId="165" fontId="0" fillId="0" borderId="40" xfId="0" applyNumberFormat="1" applyFont="1" applyBorder="1" applyAlignment="1" applyProtection="1">
      <alignment horizontal="center"/>
      <protection locked="0"/>
    </xf>
    <xf numFmtId="168" fontId="0" fillId="0" borderId="23" xfId="0" applyNumberFormat="1" applyFont="1" applyBorder="1" applyAlignment="1">
      <alignment horizontal="center" vertical="center"/>
    </xf>
    <xf numFmtId="164" fontId="1" fillId="0" borderId="44" xfId="0" applyNumberFormat="1" applyFont="1" applyFill="1" applyBorder="1" applyAlignment="1" applyProtection="1">
      <alignment horizontal="center"/>
      <protection locked="0"/>
    </xf>
    <xf numFmtId="164" fontId="1" fillId="0" borderId="45" xfId="0" applyNumberFormat="1" applyFont="1" applyFill="1" applyBorder="1" applyAlignment="1" applyProtection="1">
      <alignment horizontal="center"/>
      <protection locked="0"/>
    </xf>
    <xf numFmtId="165" fontId="0" fillId="0" borderId="46" xfId="0" applyNumberFormat="1" applyFont="1" applyBorder="1" applyAlignment="1" applyProtection="1">
      <alignment horizontal="center" wrapText="1"/>
      <protection locked="0"/>
    </xf>
    <xf numFmtId="165" fontId="0" fillId="0" borderId="47" xfId="0" applyNumberFormat="1" applyFont="1" applyBorder="1" applyAlignment="1">
      <alignment horizontal="center" wrapText="1"/>
    </xf>
    <xf numFmtId="165" fontId="0" fillId="0" borderId="46" xfId="0" applyNumberFormat="1" applyFont="1" applyBorder="1" applyAlignment="1" applyProtection="1">
      <alignment horizontal="center"/>
      <protection locked="0"/>
    </xf>
    <xf numFmtId="165" fontId="0" fillId="0" borderId="47" xfId="0" applyNumberFormat="1" applyFont="1" applyBorder="1" applyAlignment="1" applyProtection="1">
      <alignment horizontal="center"/>
      <protection locked="0"/>
    </xf>
    <xf numFmtId="166" fontId="0" fillId="0" borderId="46" xfId="0" applyNumberFormat="1" applyFont="1" applyBorder="1" applyAlignment="1" applyProtection="1">
      <alignment horizontal="center"/>
      <protection locked="0"/>
    </xf>
    <xf numFmtId="166" fontId="0" fillId="0" borderId="47" xfId="0" applyNumberFormat="1" applyFont="1" applyBorder="1" applyAlignment="1" applyProtection="1">
      <alignment horizontal="center"/>
      <protection locked="0"/>
    </xf>
    <xf numFmtId="165" fontId="0" fillId="0" borderId="48" xfId="0" applyNumberFormat="1" applyFont="1" applyBorder="1" applyAlignment="1" applyProtection="1">
      <alignment horizontal="center"/>
      <protection locked="0"/>
    </xf>
    <xf numFmtId="165" fontId="0" fillId="0" borderId="49" xfId="0" applyNumberFormat="1" applyFont="1" applyBorder="1" applyAlignment="1" applyProtection="1">
      <alignment horizontal="center"/>
      <protection locked="0"/>
    </xf>
    <xf numFmtId="14" fontId="0" fillId="0" borderId="23" xfId="0" applyNumberFormat="1" applyFont="1" applyBorder="1" applyAlignment="1">
      <alignment horizontal="center" vertical="center"/>
    </xf>
    <xf numFmtId="14" fontId="0" fillId="0" borderId="31" xfId="0" applyNumberFormat="1" applyFont="1" applyBorder="1" applyAlignment="1">
      <alignment horizontal="center" vertical="center"/>
    </xf>
    <xf numFmtId="1" fontId="0" fillId="0" borderId="0" xfId="0" applyNumberFormat="1"/>
    <xf numFmtId="0" fontId="1" fillId="0" borderId="41" xfId="0" applyNumberFormat="1" applyFont="1" applyFill="1" applyBorder="1" applyAlignment="1" applyProtection="1">
      <alignment horizontal="center" wrapText="1"/>
      <protection locked="0"/>
    </xf>
    <xf numFmtId="0" fontId="0" fillId="0" borderId="42" xfId="0" applyNumberFormat="1" applyBorder="1" applyAlignment="1">
      <alignment horizontal="center" wrapText="1"/>
    </xf>
    <xf numFmtId="0" fontId="0" fillId="0" borderId="43" xfId="0" applyNumberFormat="1" applyBorder="1" applyAlignment="1">
      <alignment horizontal="center" wrapText="1"/>
    </xf>
    <xf numFmtId="49" fontId="6" fillId="2" borderId="50" xfId="0" applyNumberFormat="1" applyFont="1" applyFill="1" applyBorder="1" applyAlignment="1">
      <alignment horizontal="center" vertical="center" wrapText="1"/>
    </xf>
    <xf numFmtId="169" fontId="6" fillId="2" borderId="47" xfId="0" applyNumberFormat="1" applyFont="1" applyFill="1" applyBorder="1" applyAlignment="1">
      <alignment horizontal="center" vertical="center" wrapText="1"/>
    </xf>
    <xf numFmtId="169" fontId="6" fillId="2" borderId="51" xfId="0" applyNumberFormat="1" applyFont="1" applyFill="1" applyBorder="1" applyAlignment="1">
      <alignment horizontal="center" vertical="center" wrapText="1"/>
    </xf>
    <xf numFmtId="169" fontId="6" fillId="2" borderId="52" xfId="0" applyNumberFormat="1" applyFont="1" applyFill="1" applyBorder="1" applyAlignment="1">
      <alignment horizontal="center" vertical="center" wrapText="1"/>
    </xf>
    <xf numFmtId="169" fontId="6" fillId="2" borderId="53" xfId="0" applyNumberFormat="1" applyFont="1" applyFill="1" applyBorder="1" applyAlignment="1">
      <alignment horizontal="center" vertical="center" wrapText="1"/>
    </xf>
    <xf numFmtId="169" fontId="6" fillId="2" borderId="54" xfId="0" applyNumberFormat="1" applyFont="1" applyFill="1" applyBorder="1" applyAlignment="1">
      <alignment horizontal="center" vertical="center" wrapText="1"/>
    </xf>
    <xf numFmtId="49" fontId="7" fillId="0" borderId="23" xfId="0" applyNumberFormat="1" applyFont="1" applyFill="1" applyBorder="1" applyAlignment="1">
      <alignment horizontal="left" vertical="center" wrapText="1"/>
    </xf>
    <xf numFmtId="2" fontId="7" fillId="0" borderId="47" xfId="0" applyNumberFormat="1" applyFont="1" applyFill="1" applyBorder="1" applyAlignment="1">
      <alignment horizontal="center" vertical="center" wrapText="1"/>
    </xf>
    <xf numFmtId="2" fontId="7" fillId="0" borderId="51" xfId="0" applyNumberFormat="1" applyFont="1" applyFill="1" applyBorder="1" applyAlignment="1">
      <alignment horizontal="center" vertical="center" wrapText="1"/>
    </xf>
    <xf numFmtId="2" fontId="7" fillId="0" borderId="53" xfId="0" applyNumberFormat="1" applyFont="1" applyFill="1" applyBorder="1" applyAlignment="1">
      <alignment horizontal="center" vertical="center" wrapText="1"/>
    </xf>
    <xf numFmtId="49" fontId="7" fillId="0" borderId="23" xfId="0" applyNumberFormat="1" applyFont="1" applyBorder="1" applyAlignment="1">
      <alignment wrapText="1"/>
    </xf>
    <xf numFmtId="2" fontId="7" fillId="0" borderId="47" xfId="0" applyNumberFormat="1" applyFont="1" applyBorder="1" applyAlignment="1">
      <alignment horizontal="center" vertical="center" wrapText="1"/>
    </xf>
    <xf numFmtId="2" fontId="7" fillId="0" borderId="51" xfId="0" applyNumberFormat="1" applyFont="1" applyBorder="1" applyAlignment="1">
      <alignment horizontal="center" vertical="center" wrapText="1"/>
    </xf>
    <xf numFmtId="2" fontId="7" fillId="0" borderId="53" xfId="0" applyNumberFormat="1" applyFont="1" applyBorder="1" applyAlignment="1">
      <alignment horizontal="center" vertical="center" wrapText="1"/>
    </xf>
    <xf numFmtId="2" fontId="7" fillId="0" borderId="47" xfId="0" applyNumberFormat="1" applyFont="1" applyBorder="1" applyAlignment="1">
      <alignment horizontal="center" wrapText="1"/>
    </xf>
    <xf numFmtId="2" fontId="7" fillId="0" borderId="51" xfId="0" applyNumberFormat="1" applyFont="1" applyBorder="1" applyAlignment="1">
      <alignment horizontal="center" wrapText="1"/>
    </xf>
    <xf numFmtId="2" fontId="7" fillId="0" borderId="53" xfId="0" applyNumberFormat="1" applyFont="1" applyBorder="1" applyAlignment="1">
      <alignment horizontal="center" wrapText="1"/>
    </xf>
    <xf numFmtId="0" fontId="6" fillId="2" borderId="23" xfId="0" applyNumberFormat="1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left" vertical="center" wrapText="1"/>
    </xf>
    <xf numFmtId="2" fontId="7" fillId="0" borderId="23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Border="1" applyAlignment="1">
      <alignment horizontal="left" wrapText="1"/>
    </xf>
    <xf numFmtId="2" fontId="7" fillId="0" borderId="23" xfId="0" applyNumberFormat="1" applyFont="1" applyBorder="1" applyAlignment="1">
      <alignment horizontal="center" wrapText="1"/>
    </xf>
    <xf numFmtId="0" fontId="4" fillId="0" borderId="1" xfId="0" applyNumberFormat="1" applyFont="1" applyFill="1" applyBorder="1" applyAlignment="1" applyProtection="1">
      <alignment horizontal="center" wrapText="1"/>
      <protection locked="0"/>
    </xf>
    <xf numFmtId="0" fontId="3" fillId="0" borderId="2" xfId="0" applyNumberFormat="1" applyFont="1" applyFill="1" applyBorder="1" applyAlignment="1">
      <alignment horizontal="center" wrapText="1"/>
    </xf>
    <xf numFmtId="0" fontId="3" fillId="0" borderId="3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 applyProtection="1">
      <alignment horizontal="center" wrapText="1"/>
      <protection locked="0"/>
    </xf>
    <xf numFmtId="2" fontId="3" fillId="0" borderId="2" xfId="0" applyNumberFormat="1" applyFont="1" applyFill="1" applyBorder="1" applyAlignment="1">
      <alignment horizontal="center" wrapText="1"/>
    </xf>
    <xf numFmtId="0" fontId="1" fillId="0" borderId="41" xfId="0" applyNumberFormat="1" applyFont="1" applyFill="1" applyBorder="1" applyAlignment="1" applyProtection="1">
      <alignment wrapText="1"/>
      <protection locked="0"/>
    </xf>
    <xf numFmtId="0" fontId="0" fillId="0" borderId="42" xfId="0" applyNumberFormat="1" applyBorder="1" applyAlignment="1">
      <alignment wrapText="1"/>
    </xf>
    <xf numFmtId="0" fontId="0" fillId="0" borderId="43" xfId="0" applyNumberFormat="1" applyBorder="1" applyAlignment="1">
      <alignment wrapText="1"/>
    </xf>
    <xf numFmtId="0" fontId="1" fillId="0" borderId="16" xfId="0" applyNumberFormat="1" applyFont="1" applyFill="1" applyBorder="1" applyAlignment="1" applyProtection="1">
      <alignment wrapText="1"/>
      <protection locked="0"/>
    </xf>
    <xf numFmtId="0" fontId="0" fillId="0" borderId="18" xfId="0" applyNumberFormat="1" applyBorder="1" applyAlignment="1">
      <alignment wrapText="1"/>
    </xf>
    <xf numFmtId="0" fontId="1" fillId="0" borderId="1" xfId="0" applyNumberFormat="1" applyFont="1" applyFill="1" applyBorder="1" applyAlignment="1" applyProtection="1">
      <alignment wrapText="1"/>
      <protection locked="0"/>
    </xf>
    <xf numFmtId="0" fontId="0" fillId="0" borderId="2" xfId="0" applyNumberFormat="1" applyBorder="1" applyAlignment="1">
      <alignment wrapText="1"/>
    </xf>
    <xf numFmtId="0" fontId="4" fillId="0" borderId="1" xfId="0" applyNumberFormat="1" applyFont="1" applyFill="1" applyBorder="1" applyAlignment="1" applyProtection="1">
      <alignment wrapText="1"/>
      <protection locked="0"/>
    </xf>
    <xf numFmtId="0" fontId="3" fillId="0" borderId="2" xfId="0" applyNumberFormat="1" applyFont="1" applyFill="1" applyBorder="1" applyAlignment="1">
      <alignment wrapText="1"/>
    </xf>
    <xf numFmtId="0" fontId="3" fillId="0" borderId="3" xfId="0" applyNumberFormat="1" applyFon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17" xfId="0" applyNumberFormat="1" applyBorder="1" applyAlignment="1">
      <alignment wrapText="1"/>
    </xf>
    <xf numFmtId="0" fontId="1" fillId="0" borderId="32" xfId="0" applyNumberFormat="1" applyFont="1" applyFill="1" applyBorder="1" applyAlignment="1" applyProtection="1">
      <alignment wrapText="1"/>
      <protection locked="0"/>
    </xf>
    <xf numFmtId="0" fontId="0" fillId="0" borderId="33" xfId="0" applyNumberFormat="1" applyBorder="1" applyAlignment="1">
      <alignment wrapText="1"/>
    </xf>
    <xf numFmtId="0" fontId="0" fillId="0" borderId="34" xfId="0" applyNumberFormat="1" applyBorder="1" applyAlignment="1">
      <alignment wrapText="1"/>
    </xf>
    <xf numFmtId="165" fontId="3" fillId="0" borderId="47" xfId="0" applyNumberFormat="1" applyFont="1" applyFill="1" applyBorder="1" applyAlignment="1">
      <alignment horizontal="center" wrapText="1"/>
    </xf>
    <xf numFmtId="169" fontId="6" fillId="2" borderId="0" xfId="0" applyNumberFormat="1" applyFont="1" applyFill="1" applyBorder="1" applyAlignment="1">
      <alignment horizontal="center" vertical="center" wrapText="1"/>
    </xf>
    <xf numFmtId="170" fontId="0" fillId="0" borderId="0" xfId="0" applyNumberFormat="1"/>
    <xf numFmtId="2" fontId="0" fillId="0" borderId="55" xfId="0" applyNumberFormat="1" applyBorder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55" xfId="0" applyNumberFormat="1" applyBorder="1" applyAlignment="1">
      <alignment wrapText="1"/>
    </xf>
    <xf numFmtId="169" fontId="0" fillId="0" borderId="0" xfId="0" applyNumberFormat="1"/>
    <xf numFmtId="9" fontId="0" fillId="0" borderId="0" xfId="1" applyFont="1" applyAlignment="1">
      <alignment wrapText="1"/>
    </xf>
    <xf numFmtId="9" fontId="0" fillId="0" borderId="0" xfId="1" applyFont="1"/>
    <xf numFmtId="0" fontId="3" fillId="0" borderId="0" xfId="0" applyNumberFormat="1" applyFont="1" applyFill="1" applyBorder="1" applyAlignment="1">
      <alignment wrapText="1"/>
    </xf>
    <xf numFmtId="164" fontId="4" fillId="0" borderId="55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Border="1" applyAlignment="1">
      <alignment wrapText="1"/>
    </xf>
    <xf numFmtId="164" fontId="1" fillId="0" borderId="55" xfId="0" applyNumberFormat="1" applyFont="1" applyFill="1" applyBorder="1" applyAlignment="1" applyProtection="1">
      <alignment horizontal="center"/>
      <protection locked="0"/>
    </xf>
    <xf numFmtId="165" fontId="0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/>
    <xf numFmtId="0" fontId="1" fillId="0" borderId="55" xfId="0" applyFont="1" applyBorder="1"/>
    <xf numFmtId="49" fontId="0" fillId="0" borderId="0" xfId="0" applyNumberFormat="1"/>
    <xf numFmtId="165" fontId="0" fillId="0" borderId="0" xfId="0" applyNumberFormat="1"/>
    <xf numFmtId="170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6B84-1C3A-B944-B056-97FA50245F57}">
  <dimension ref="A1:BQ232"/>
  <sheetViews>
    <sheetView zoomScale="90" zoomScaleNormal="90" workbookViewId="0">
      <selection activeCell="B18" sqref="B18"/>
    </sheetView>
  </sheetViews>
  <sheetFormatPr baseColWidth="10" defaultColWidth="11" defaultRowHeight="16"/>
  <cols>
    <col min="1" max="1" width="47" customWidth="1"/>
    <col min="2" max="2" width="15.83203125" customWidth="1"/>
    <col min="40" max="50" width="10.83203125" style="68"/>
  </cols>
  <sheetData>
    <row r="1" spans="1:3">
      <c r="A1" s="1" t="s">
        <v>0</v>
      </c>
      <c r="B1" s="81">
        <v>43616.461805555555</v>
      </c>
      <c r="C1" s="94">
        <f>B1-B$1</f>
        <v>0</v>
      </c>
    </row>
    <row r="2" spans="1:3">
      <c r="A2" s="1" t="s">
        <v>21</v>
      </c>
      <c r="B2" s="81">
        <v>43623.520833333336</v>
      </c>
      <c r="C2" s="94">
        <f t="shared" ref="C2:C18" si="0">B2-B$1</f>
        <v>7.0590277777810115</v>
      </c>
    </row>
    <row r="3" spans="1:3">
      <c r="A3" t="s">
        <v>29</v>
      </c>
      <c r="B3" s="81">
        <v>43630</v>
      </c>
      <c r="C3" s="94">
        <f t="shared" si="0"/>
        <v>13.538194444445253</v>
      </c>
    </row>
    <row r="4" spans="1:3">
      <c r="A4" t="s">
        <v>30</v>
      </c>
      <c r="B4" s="92">
        <v>43644.555555555555</v>
      </c>
      <c r="C4" s="94">
        <f t="shared" si="0"/>
        <v>28.09375</v>
      </c>
    </row>
    <row r="5" spans="1:3">
      <c r="A5" s="1" t="s">
        <v>35</v>
      </c>
      <c r="B5" s="92">
        <v>43651.520833333336</v>
      </c>
      <c r="C5" s="94">
        <f t="shared" si="0"/>
        <v>35.059027777781012</v>
      </c>
    </row>
    <row r="6" spans="1:3">
      <c r="A6" s="1" t="s">
        <v>36</v>
      </c>
      <c r="B6" s="92">
        <v>43658</v>
      </c>
      <c r="C6" s="94">
        <f t="shared" si="0"/>
        <v>41.538194444445253</v>
      </c>
    </row>
    <row r="7" spans="1:3">
      <c r="A7" s="1" t="s">
        <v>37</v>
      </c>
      <c r="B7" s="92">
        <v>43685.576388888891</v>
      </c>
      <c r="C7" s="94">
        <f t="shared" si="0"/>
        <v>69.114583333335759</v>
      </c>
    </row>
    <row r="8" spans="1:3">
      <c r="A8" s="1" t="s">
        <v>38</v>
      </c>
      <c r="B8" s="92">
        <v>43693.496527777781</v>
      </c>
      <c r="C8" s="94">
        <f t="shared" si="0"/>
        <v>77.034722222226264</v>
      </c>
    </row>
    <row r="9" spans="1:3" ht="17" customHeight="1">
      <c r="A9" s="49" t="s">
        <v>39</v>
      </c>
      <c r="B9" s="92">
        <v>43700.565972222219</v>
      </c>
      <c r="C9" s="94">
        <f t="shared" si="0"/>
        <v>84.104166666664241</v>
      </c>
    </row>
    <row r="10" spans="1:3">
      <c r="A10" s="49" t="s">
        <v>41</v>
      </c>
      <c r="B10" s="92">
        <v>43706.590277777781</v>
      </c>
      <c r="C10" s="94">
        <f t="shared" si="0"/>
        <v>90.128472222226264</v>
      </c>
    </row>
    <row r="11" spans="1:3">
      <c r="A11" s="49" t="s">
        <v>42</v>
      </c>
      <c r="B11" s="92">
        <v>43713.729166666664</v>
      </c>
      <c r="C11" s="94">
        <f t="shared" si="0"/>
        <v>97.267361111109494</v>
      </c>
    </row>
    <row r="12" spans="1:3">
      <c r="A12" s="49" t="s">
        <v>43</v>
      </c>
      <c r="B12" s="92">
        <v>43721.583333333336</v>
      </c>
      <c r="C12" s="94">
        <f t="shared" si="0"/>
        <v>105.12152777778101</v>
      </c>
    </row>
    <row r="13" spans="1:3">
      <c r="A13" s="49" t="s">
        <v>44</v>
      </c>
      <c r="B13" s="92">
        <v>43728.625</v>
      </c>
      <c r="C13" s="94">
        <f t="shared" si="0"/>
        <v>112.16319444444525</v>
      </c>
    </row>
    <row r="14" spans="1:3">
      <c r="A14" s="49" t="s">
        <v>45</v>
      </c>
      <c r="B14" s="92">
        <v>43735.649305555555</v>
      </c>
      <c r="C14" s="94">
        <f t="shared" si="0"/>
        <v>119.1875</v>
      </c>
    </row>
    <row r="15" spans="1:3">
      <c r="A15" s="49" t="s">
        <v>46</v>
      </c>
      <c r="B15" s="93">
        <v>43742</v>
      </c>
      <c r="C15" s="94">
        <f t="shared" si="0"/>
        <v>125.53819444444525</v>
      </c>
    </row>
    <row r="16" spans="1:3">
      <c r="A16" s="49" t="s">
        <v>47</v>
      </c>
      <c r="B16" s="93">
        <v>43749</v>
      </c>
      <c r="C16" s="94">
        <f t="shared" si="0"/>
        <v>132.53819444444525</v>
      </c>
    </row>
    <row r="17" spans="1:69">
      <c r="A17" s="49" t="s">
        <v>48</v>
      </c>
      <c r="B17" s="93">
        <v>43756</v>
      </c>
      <c r="C17" s="94">
        <f t="shared" si="0"/>
        <v>139.53819444444525</v>
      </c>
    </row>
    <row r="18" spans="1:69">
      <c r="A18" s="49" t="s">
        <v>49</v>
      </c>
      <c r="B18" s="93">
        <v>43761</v>
      </c>
      <c r="C18" s="94">
        <f t="shared" si="0"/>
        <v>144.53819444444525</v>
      </c>
    </row>
    <row r="19" spans="1:69">
      <c r="A19" s="49"/>
      <c r="B19" s="70"/>
    </row>
    <row r="20" spans="1:69">
      <c r="A20" s="49"/>
      <c r="B20" s="70"/>
    </row>
    <row r="21" spans="1:69" ht="17" thickBot="1">
      <c r="A21" s="49"/>
      <c r="B21" s="70"/>
    </row>
    <row r="22" spans="1:69" s="21" customFormat="1" ht="17" customHeight="1" thickBot="1">
      <c r="A22" s="20" t="s">
        <v>0</v>
      </c>
      <c r="B22" s="133" t="s">
        <v>1</v>
      </c>
      <c r="C22" s="134"/>
      <c r="D22" s="133" t="s">
        <v>2</v>
      </c>
      <c r="E22" s="134"/>
      <c r="F22" s="133" t="s">
        <v>3</v>
      </c>
      <c r="G22" s="134"/>
      <c r="H22" s="133" t="s">
        <v>4</v>
      </c>
      <c r="I22" s="134"/>
      <c r="J22" s="133" t="s">
        <v>5</v>
      </c>
      <c r="K22" s="134"/>
      <c r="L22" s="133" t="s">
        <v>6</v>
      </c>
      <c r="M22" s="134"/>
      <c r="N22" s="133" t="s">
        <v>7</v>
      </c>
      <c r="O22" s="134"/>
      <c r="P22" s="133" t="s">
        <v>8</v>
      </c>
      <c r="Q22" s="135"/>
      <c r="R22" s="151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 s="121" t="s">
        <v>1</v>
      </c>
      <c r="AK22" s="122"/>
      <c r="AL22" s="121" t="s">
        <v>2</v>
      </c>
      <c r="AM22" s="122"/>
      <c r="AN22" s="124" t="s">
        <v>3</v>
      </c>
      <c r="AO22" s="125"/>
      <c r="AP22" s="124" t="s">
        <v>4</v>
      </c>
      <c r="AQ22" s="125"/>
      <c r="AR22" s="124" t="s">
        <v>5</v>
      </c>
      <c r="AS22" s="125"/>
      <c r="AT22" s="124" t="s">
        <v>6</v>
      </c>
      <c r="AU22" s="125"/>
      <c r="AV22" s="124" t="s">
        <v>7</v>
      </c>
      <c r="AW22" s="125"/>
      <c r="AX22" s="121" t="s">
        <v>8</v>
      </c>
      <c r="AY22" s="123"/>
    </row>
    <row r="23" spans="1:69" s="26" customFormat="1" ht="60">
      <c r="A23" s="22" t="s">
        <v>9</v>
      </c>
      <c r="B23" s="23" t="s">
        <v>10</v>
      </c>
      <c r="C23" s="24" t="s">
        <v>11</v>
      </c>
      <c r="D23" s="23" t="s">
        <v>10</v>
      </c>
      <c r="E23" s="24" t="s">
        <v>11</v>
      </c>
      <c r="F23" s="23" t="s">
        <v>10</v>
      </c>
      <c r="G23" s="24" t="s">
        <v>11</v>
      </c>
      <c r="H23" s="23" t="s">
        <v>10</v>
      </c>
      <c r="I23" s="24" t="s">
        <v>11</v>
      </c>
      <c r="J23" s="23" t="s">
        <v>10</v>
      </c>
      <c r="K23" s="24" t="s">
        <v>11</v>
      </c>
      <c r="L23" s="23" t="s">
        <v>10</v>
      </c>
      <c r="M23" s="24" t="s">
        <v>11</v>
      </c>
      <c r="N23" s="23" t="s">
        <v>10</v>
      </c>
      <c r="O23" s="24" t="s">
        <v>11</v>
      </c>
      <c r="P23" s="23" t="s">
        <v>10</v>
      </c>
      <c r="Q23" s="25" t="s">
        <v>11</v>
      </c>
      <c r="R23" s="152"/>
      <c r="S23" s="98" t="s">
        <v>50</v>
      </c>
      <c r="T23" s="99" t="s">
        <v>51</v>
      </c>
      <c r="U23" s="100" t="s">
        <v>52</v>
      </c>
      <c r="V23" s="101" t="s">
        <v>53</v>
      </c>
      <c r="W23" s="100" t="s">
        <v>54</v>
      </c>
      <c r="X23" s="102" t="s">
        <v>55</v>
      </c>
      <c r="Y23" s="103" t="s">
        <v>56</v>
      </c>
      <c r="Z23" s="98" t="s">
        <v>50</v>
      </c>
      <c r="AA23" s="102" t="s">
        <v>57</v>
      </c>
      <c r="AB23" s="100" t="s">
        <v>58</v>
      </c>
      <c r="AC23" s="101" t="s">
        <v>59</v>
      </c>
      <c r="AD23" s="100" t="s">
        <v>60</v>
      </c>
      <c r="AE23" s="101" t="s">
        <v>61</v>
      </c>
      <c r="AF23" s="103" t="s">
        <v>62</v>
      </c>
      <c r="AG23" s="115" t="s">
        <v>50</v>
      </c>
      <c r="AH23" s="116" t="s">
        <v>63</v>
      </c>
      <c r="AI23" s="142" t="s">
        <v>82</v>
      </c>
      <c r="AJ23" s="23" t="s">
        <v>10</v>
      </c>
      <c r="AK23" s="24" t="s">
        <v>11</v>
      </c>
      <c r="AL23" s="23" t="s">
        <v>10</v>
      </c>
      <c r="AM23" s="24" t="s">
        <v>11</v>
      </c>
      <c r="AN23" s="65" t="s">
        <v>10</v>
      </c>
      <c r="AO23" s="66" t="s">
        <v>11</v>
      </c>
      <c r="AP23" s="65" t="s">
        <v>10</v>
      </c>
      <c r="AQ23" s="66" t="s">
        <v>11</v>
      </c>
      <c r="AR23" s="65" t="s">
        <v>10</v>
      </c>
      <c r="AS23" s="66" t="s">
        <v>11</v>
      </c>
      <c r="AT23" s="65" t="s">
        <v>10</v>
      </c>
      <c r="AU23" s="66" t="s">
        <v>11</v>
      </c>
      <c r="AV23" s="65" t="s">
        <v>10</v>
      </c>
      <c r="AW23" s="66" t="s">
        <v>11</v>
      </c>
      <c r="AX23" s="65" t="s">
        <v>10</v>
      </c>
      <c r="AY23" s="25" t="s">
        <v>11</v>
      </c>
      <c r="BD23" s="26" t="s">
        <v>0</v>
      </c>
      <c r="BE23" s="26" t="s">
        <v>9</v>
      </c>
      <c r="BF23" s="26" t="s">
        <v>12</v>
      </c>
      <c r="BG23" s="26" t="s">
        <v>13</v>
      </c>
      <c r="BH23" s="26" t="s">
        <v>14</v>
      </c>
      <c r="BI23" s="26" t="s">
        <v>15</v>
      </c>
      <c r="BJ23" s="26" t="s">
        <v>16</v>
      </c>
      <c r="BK23" s="26" t="s">
        <v>17</v>
      </c>
      <c r="BL23" s="26" t="s">
        <v>18</v>
      </c>
      <c r="BM23" s="26" t="s">
        <v>19</v>
      </c>
      <c r="BN23" s="26" t="s">
        <v>20</v>
      </c>
    </row>
    <row r="24" spans="1:69" s="26" customFormat="1" ht="32">
      <c r="A24" s="27" t="s">
        <v>12</v>
      </c>
      <c r="B24" s="28">
        <v>32.183815002441406</v>
      </c>
      <c r="C24" s="29">
        <v>1.8311235904693604</v>
      </c>
      <c r="D24" s="28">
        <v>34.803455352783203</v>
      </c>
      <c r="E24" s="29">
        <v>0.74798685312271118</v>
      </c>
      <c r="F24" s="28">
        <v>39.411964416503906</v>
      </c>
      <c r="G24" s="29">
        <v>1.1686371564865112</v>
      </c>
      <c r="H24" s="28">
        <v>39.205787658691406</v>
      </c>
      <c r="I24" s="29">
        <v>0.86481046676635742</v>
      </c>
      <c r="J24" s="28">
        <v>28.868610382080078</v>
      </c>
      <c r="K24" s="29">
        <v>1.0310565233230591</v>
      </c>
      <c r="L24" s="28">
        <v>28.623970031738281</v>
      </c>
      <c r="M24" s="29">
        <v>1.530147910118103</v>
      </c>
      <c r="N24" s="28">
        <v>43.340824127197266</v>
      </c>
      <c r="O24" s="29">
        <v>1.9488314390182495</v>
      </c>
      <c r="P24" s="28">
        <v>46.540683746337891</v>
      </c>
      <c r="Q24" s="30">
        <v>1.1978992223739624</v>
      </c>
      <c r="R24" s="141" t="str">
        <f>CONCATENATE(A22," ",TRIM(S24))</f>
        <v>p5 hFB12 Control</v>
      </c>
      <c r="S24" s="104" t="s">
        <v>1</v>
      </c>
      <c r="T24" s="105">
        <v>44.323680877685547</v>
      </c>
      <c r="U24" s="106">
        <v>1.9647766351699829</v>
      </c>
      <c r="V24" s="107">
        <v>79.465614318847656</v>
      </c>
      <c r="W24" s="106">
        <v>3.9772076606750488</v>
      </c>
      <c r="X24" s="107">
        <v>179.03578186035156</v>
      </c>
      <c r="Y24" s="106">
        <v>3.2363152503967285</v>
      </c>
      <c r="Z24" s="104" t="s">
        <v>1</v>
      </c>
      <c r="AA24" s="105">
        <v>11.753166198730469</v>
      </c>
      <c r="AB24" s="106">
        <v>2.7471692562103271</v>
      </c>
      <c r="AC24" s="107">
        <v>35.135509490966797</v>
      </c>
      <c r="AD24" s="106">
        <v>3.3135871887207031</v>
      </c>
      <c r="AE24" s="107">
        <v>510.21044921875</v>
      </c>
      <c r="AF24" s="106">
        <v>180.60733032226562</v>
      </c>
      <c r="AG24" s="117" t="s">
        <v>1</v>
      </c>
      <c r="AH24" s="118">
        <v>3.7712118625640869</v>
      </c>
      <c r="AI24"/>
      <c r="AJ24" s="26">
        <f>B24/$B24</f>
        <v>1</v>
      </c>
      <c r="AL24" s="26">
        <f>D24/$D24</f>
        <v>1</v>
      </c>
      <c r="AN24" s="67">
        <f>F24/$B24</f>
        <v>1.2245895775101301</v>
      </c>
      <c r="AO24" s="67"/>
      <c r="AP24" s="67">
        <f>H24/$D24</f>
        <v>1.1264912423575251</v>
      </c>
      <c r="AQ24" s="67"/>
      <c r="AR24" s="67">
        <f>J24/$B24</f>
        <v>0.89699155864182534</v>
      </c>
      <c r="AS24" s="67"/>
      <c r="AT24" s="67">
        <f>L24/$D24</f>
        <v>0.82244621235429272</v>
      </c>
      <c r="AU24" s="67"/>
      <c r="AV24" s="67">
        <f>N24/$B24</f>
        <v>1.3466652142982276</v>
      </c>
      <c r="AW24" s="67"/>
      <c r="AX24" s="67">
        <f>P24/$D24</f>
        <v>1.3372431925100814</v>
      </c>
      <c r="BD24" s="26" t="s">
        <v>1</v>
      </c>
      <c r="BE24" s="26" t="s">
        <v>10</v>
      </c>
      <c r="BF24" s="26">
        <v>32.183815002441406</v>
      </c>
      <c r="BG24" s="26">
        <v>3.2008316516876221</v>
      </c>
      <c r="BH24" s="26">
        <v>68.577507019042969</v>
      </c>
      <c r="BI24" s="26">
        <v>36.393688201904297</v>
      </c>
      <c r="BJ24" s="26">
        <v>12.297143936157227</v>
      </c>
      <c r="BK24" s="26">
        <v>28.982982635498047</v>
      </c>
      <c r="BL24" s="26">
        <v>0.90422904491424561</v>
      </c>
      <c r="BM24" s="26">
        <v>2.1371605396270752</v>
      </c>
      <c r="BP24" s="26">
        <f>BF24</f>
        <v>32.183815002441406</v>
      </c>
      <c r="BQ24" s="26">
        <f ca="1">OFFSET(BF24,1,0)</f>
        <v>1.8311235904693604</v>
      </c>
    </row>
    <row r="25" spans="1:69" s="26" customFormat="1" ht="33">
      <c r="A25" s="27" t="s">
        <v>13</v>
      </c>
      <c r="B25" s="31">
        <v>3.2008316516876221</v>
      </c>
      <c r="C25" s="32">
        <v>0.82131481170654297</v>
      </c>
      <c r="D25" s="31">
        <v>4.4546098709106445</v>
      </c>
      <c r="E25" s="32">
        <v>0.21094466745853424</v>
      </c>
      <c r="F25" s="31">
        <v>5.4420995712280273</v>
      </c>
      <c r="G25" s="32">
        <v>0.27828788757324219</v>
      </c>
      <c r="H25" s="31">
        <v>6.0239005088806152</v>
      </c>
      <c r="I25" s="32">
        <v>0.26140713691711426</v>
      </c>
      <c r="J25" s="31">
        <v>3.3296160697937012</v>
      </c>
      <c r="K25" s="32">
        <v>0.55610203742980957</v>
      </c>
      <c r="L25" s="31">
        <v>2.284604549407959</v>
      </c>
      <c r="M25" s="32">
        <v>1.1211597919464111</v>
      </c>
      <c r="N25" s="31">
        <v>9.7746458053588867</v>
      </c>
      <c r="O25" s="32">
        <v>2.4579999446868896</v>
      </c>
      <c r="P25" s="31">
        <v>9.126434326171875</v>
      </c>
      <c r="Q25" s="33">
        <v>1.1032712459564209</v>
      </c>
      <c r="R25" s="141" t="str">
        <f>CONCATENATE(A22," ",TRIM(S25))</f>
        <v>p5 hFB13 control</v>
      </c>
      <c r="S25" s="108" t="s">
        <v>2</v>
      </c>
      <c r="T25" s="109">
        <v>46.531879425048828</v>
      </c>
      <c r="U25" s="110">
        <v>1.1844843626022339</v>
      </c>
      <c r="V25" s="111">
        <v>78.903335571289062</v>
      </c>
      <c r="W25" s="110">
        <v>1.6135023832321167</v>
      </c>
      <c r="X25" s="111">
        <v>169.82655334472656</v>
      </c>
      <c r="Y25" s="110">
        <v>2.8407235145568848</v>
      </c>
      <c r="Z25" s="108" t="s">
        <v>2</v>
      </c>
      <c r="AA25" s="112">
        <v>9.4583349227905273</v>
      </c>
      <c r="AB25" s="113">
        <v>1.2136471271514893</v>
      </c>
      <c r="AC25" s="114">
        <v>37.49688720703125</v>
      </c>
      <c r="AD25" s="113">
        <v>1.7484316825866699</v>
      </c>
      <c r="AE25" s="114">
        <v>420.545166015625</v>
      </c>
      <c r="AF25" s="113">
        <v>32.356533050537109</v>
      </c>
      <c r="AG25" s="119" t="s">
        <v>2</v>
      </c>
      <c r="AH25" s="120">
        <v>4.9196691513061523</v>
      </c>
      <c r="AI25"/>
      <c r="AJ25" s="26">
        <f t="shared" ref="AJ25:AJ88" si="1">B25/$B25</f>
        <v>1</v>
      </c>
      <c r="AL25" s="26">
        <f t="shared" ref="AL25:AL88" si="2">D25/$D25</f>
        <v>1</v>
      </c>
      <c r="AN25" s="67">
        <f t="shared" ref="AN25:AN88" si="3">F25/$B25</f>
        <v>1.7002142453692335</v>
      </c>
      <c r="AO25" s="67"/>
      <c r="AP25" s="67">
        <f t="shared" ref="AP25:AP88" si="4">H25/$D25</f>
        <v>1.3522846407308762</v>
      </c>
      <c r="AQ25" s="67"/>
      <c r="AR25" s="67">
        <f t="shared" ref="AR25:AR88" si="5">J25/$B25</f>
        <v>1.0402346740223523</v>
      </c>
      <c r="AS25" s="67"/>
      <c r="AT25" s="67">
        <f t="shared" ref="AT25:AT88" si="6">L25/$D25</f>
        <v>0.51286299263305024</v>
      </c>
      <c r="AU25" s="67"/>
      <c r="AV25" s="67">
        <f t="shared" ref="AV25:AV88" si="7">N25/$B25</f>
        <v>3.0537831629493088</v>
      </c>
      <c r="AW25" s="67"/>
      <c r="AX25" s="67">
        <f t="shared" ref="AX25:AX88" si="8">P25/$D25</f>
        <v>2.0487617525765911</v>
      </c>
      <c r="BE25" s="26" t="s">
        <v>11</v>
      </c>
      <c r="BF25" s="26">
        <v>1.8311235904693604</v>
      </c>
      <c r="BG25" s="26">
        <v>0.82131481170654297</v>
      </c>
      <c r="BH25" s="26">
        <v>3.2671627998352051</v>
      </c>
      <c r="BI25" s="26">
        <v>1.60182785987854</v>
      </c>
      <c r="BJ25" s="26">
        <v>1.8863883018493652</v>
      </c>
      <c r="BK25" s="26">
        <v>1.330111026763916</v>
      </c>
      <c r="BL25" s="26">
        <v>2.291678823530674E-2</v>
      </c>
      <c r="BM25" s="26">
        <v>3.9113517850637436E-2</v>
      </c>
    </row>
    <row r="26" spans="1:69" s="26" customFormat="1" ht="33">
      <c r="A26" s="27" t="s">
        <v>14</v>
      </c>
      <c r="B26" s="31">
        <v>68.577507019042969</v>
      </c>
      <c r="C26" s="32">
        <v>3.2671627998352051</v>
      </c>
      <c r="D26" s="31">
        <v>67.174911499023438</v>
      </c>
      <c r="E26" s="32">
        <v>1.1796261072158813</v>
      </c>
      <c r="F26" s="31">
        <v>79.924980163574219</v>
      </c>
      <c r="G26" s="32">
        <v>3.6480004787445068</v>
      </c>
      <c r="H26" s="31">
        <v>76.346206665039062</v>
      </c>
      <c r="I26" s="32">
        <v>2.2417435646057129</v>
      </c>
      <c r="J26" s="31">
        <v>83.657890319824219</v>
      </c>
      <c r="K26" s="32">
        <v>1.3713208436965942</v>
      </c>
      <c r="L26" s="31">
        <v>80.767166137695312</v>
      </c>
      <c r="M26" s="32">
        <v>4.6752657890319824</v>
      </c>
      <c r="N26" s="31">
        <v>80.439094543457031</v>
      </c>
      <c r="O26" s="32">
        <v>3.0095939636230469</v>
      </c>
      <c r="P26" s="31">
        <v>106.82963562011719</v>
      </c>
      <c r="Q26" s="33">
        <v>2.9870755672454834</v>
      </c>
      <c r="R26" s="141" t="str">
        <f>CONCATENATE(A22," ",TRIM(S26))</f>
        <v>p5 hfb12 gal</v>
      </c>
      <c r="S26" s="108" t="s">
        <v>3</v>
      </c>
      <c r="T26" s="109">
        <v>53.263622283935547</v>
      </c>
      <c r="U26" s="110">
        <v>2.2416450977325439</v>
      </c>
      <c r="V26" s="111">
        <v>94.896575927734375</v>
      </c>
      <c r="W26" s="110">
        <v>4.4789724349975586</v>
      </c>
      <c r="X26" s="111">
        <v>178.41517639160156</v>
      </c>
      <c r="Y26" s="110">
        <v>5.0469393730163574</v>
      </c>
      <c r="Z26" s="108" t="s">
        <v>3</v>
      </c>
      <c r="AA26" s="112">
        <v>7.2337079048156738</v>
      </c>
      <c r="AB26" s="113">
        <v>0.97795367240905762</v>
      </c>
      <c r="AC26" s="114">
        <v>32.952728271484375</v>
      </c>
      <c r="AD26" s="113">
        <v>2.0153391361236572</v>
      </c>
      <c r="AE26" s="114">
        <v>489.09243774414062</v>
      </c>
      <c r="AF26" s="113">
        <v>38.107837677001953</v>
      </c>
      <c r="AG26" s="119" t="s">
        <v>3</v>
      </c>
      <c r="AH26" s="120">
        <v>7.363253116607666</v>
      </c>
      <c r="AI26"/>
      <c r="AJ26" s="26">
        <f t="shared" si="1"/>
        <v>1</v>
      </c>
      <c r="AL26" s="26">
        <f t="shared" si="2"/>
        <v>1</v>
      </c>
      <c r="AN26" s="67">
        <f t="shared" si="3"/>
        <v>1.16546931549116</v>
      </c>
      <c r="AO26" s="67"/>
      <c r="AP26" s="67">
        <f t="shared" si="4"/>
        <v>1.1365285783242001</v>
      </c>
      <c r="AQ26" s="67"/>
      <c r="AR26" s="67">
        <f t="shared" si="5"/>
        <v>1.2199027634030739</v>
      </c>
      <c r="AS26" s="67"/>
      <c r="AT26" s="67">
        <f t="shared" si="6"/>
        <v>1.2023412362645163</v>
      </c>
      <c r="AU26" s="67"/>
      <c r="AV26" s="67">
        <f t="shared" si="7"/>
        <v>1.1729661523146397</v>
      </c>
      <c r="AW26" s="67"/>
      <c r="AX26" s="67">
        <f t="shared" si="8"/>
        <v>1.5903204520287344</v>
      </c>
      <c r="BD26" s="26" t="s">
        <v>2</v>
      </c>
      <c r="BE26" s="26" t="s">
        <v>10</v>
      </c>
      <c r="BF26" s="26">
        <v>34.803455352783203</v>
      </c>
      <c r="BG26" s="26">
        <v>4.4546098709106445</v>
      </c>
      <c r="BH26" s="26">
        <v>67.174911499023438</v>
      </c>
      <c r="BI26" s="26">
        <v>32.371456146240234</v>
      </c>
      <c r="BJ26" s="26">
        <v>11.728423118591309</v>
      </c>
      <c r="BK26" s="26">
        <v>30.348844528198242</v>
      </c>
      <c r="BL26" s="26">
        <v>0.87225860357284546</v>
      </c>
      <c r="BM26" s="26">
        <v>1.9335298538208008</v>
      </c>
    </row>
    <row r="27" spans="1:69" s="26" customFormat="1" ht="33">
      <c r="A27" s="27" t="s">
        <v>15</v>
      </c>
      <c r="B27" s="31">
        <v>36.393688201904297</v>
      </c>
      <c r="C27" s="32">
        <v>1.60182785987854</v>
      </c>
      <c r="D27" s="31">
        <v>32.371456146240234</v>
      </c>
      <c r="E27" s="32">
        <v>1.0578323602676392</v>
      </c>
      <c r="F27" s="31">
        <v>40.513015747070312</v>
      </c>
      <c r="G27" s="32">
        <v>3.0648996829986572</v>
      </c>
      <c r="H27" s="31">
        <v>37.140411376953125</v>
      </c>
      <c r="I27" s="32">
        <v>2.0180230140686035</v>
      </c>
      <c r="J27" s="31">
        <v>54.789279937744141</v>
      </c>
      <c r="K27" s="32">
        <v>1.2952172756195068</v>
      </c>
      <c r="L27" s="31">
        <v>52.143192291259766</v>
      </c>
      <c r="M27" s="32">
        <v>3.3064172267913818</v>
      </c>
      <c r="N27" s="31">
        <v>37.098270416259766</v>
      </c>
      <c r="O27" s="32">
        <v>2.3446872234344482</v>
      </c>
      <c r="P27" s="31">
        <v>60.288944244384766</v>
      </c>
      <c r="Q27" s="33">
        <v>2.3930187225341797</v>
      </c>
      <c r="R27" s="141" t="str">
        <f>CONCATENATE(A22," ",TRIM(S27))</f>
        <v>p5 hfb13 gal</v>
      </c>
      <c r="S27" s="108" t="s">
        <v>4</v>
      </c>
      <c r="T27" s="112">
        <v>52.621227264404297</v>
      </c>
      <c r="U27" s="113">
        <v>1.1532387733459473</v>
      </c>
      <c r="V27" s="114">
        <v>89.761642456054688</v>
      </c>
      <c r="W27" s="113">
        <v>2.8408174514770508</v>
      </c>
      <c r="X27" s="114">
        <v>170.49685668945312</v>
      </c>
      <c r="Y27" s="113">
        <v>3.1763010025024414</v>
      </c>
      <c r="Z27" s="108" t="s">
        <v>4</v>
      </c>
      <c r="AA27" s="112">
        <v>8.0317354202270508</v>
      </c>
      <c r="AB27" s="113">
        <v>0.61871618032455444</v>
      </c>
      <c r="AC27" s="114">
        <v>37.458625793457031</v>
      </c>
      <c r="AD27" s="113">
        <v>1.6376786231994629</v>
      </c>
      <c r="AE27" s="114">
        <v>479.4765625</v>
      </c>
      <c r="AF27" s="113">
        <v>21.16914176940918</v>
      </c>
      <c r="AG27" s="119" t="s">
        <v>4</v>
      </c>
      <c r="AH27" s="120">
        <v>6.5516633987426758</v>
      </c>
      <c r="AI27"/>
      <c r="AJ27" s="26">
        <f t="shared" si="1"/>
        <v>1</v>
      </c>
      <c r="AL27" s="26">
        <f t="shared" si="2"/>
        <v>1</v>
      </c>
      <c r="AN27" s="67">
        <f t="shared" si="3"/>
        <v>1.1131879660646891</v>
      </c>
      <c r="AO27" s="67"/>
      <c r="AP27" s="67">
        <f t="shared" si="4"/>
        <v>1.1473197624836156</v>
      </c>
      <c r="AQ27" s="67"/>
      <c r="AR27" s="67">
        <f t="shared" si="5"/>
        <v>1.5054610468107845</v>
      </c>
      <c r="AS27" s="67"/>
      <c r="AT27" s="67">
        <f t="shared" si="6"/>
        <v>1.6107768540191514</v>
      </c>
      <c r="AU27" s="67"/>
      <c r="AV27" s="67">
        <f t="shared" si="7"/>
        <v>1.0193600112867538</v>
      </c>
      <c r="AW27" s="67"/>
      <c r="AX27" s="67">
        <f t="shared" si="8"/>
        <v>1.8624106364577917</v>
      </c>
      <c r="BE27" s="26" t="s">
        <v>11</v>
      </c>
      <c r="BF27" s="26">
        <v>0.74798685312271118</v>
      </c>
      <c r="BG27" s="26">
        <v>0.21094466745853424</v>
      </c>
      <c r="BH27" s="26">
        <v>1.1796261072158813</v>
      </c>
      <c r="BI27" s="26">
        <v>1.0578323602676392</v>
      </c>
      <c r="BJ27" s="26">
        <v>0.6511186957359314</v>
      </c>
      <c r="BK27" s="26">
        <v>0.59789884090423584</v>
      </c>
      <c r="BL27" s="26">
        <v>4.1575026698410511E-3</v>
      </c>
      <c r="BM27" s="26">
        <v>4.0163181722164154E-2</v>
      </c>
    </row>
    <row r="28" spans="1:69" s="26" customFormat="1" ht="33">
      <c r="A28" s="27" t="s">
        <v>16</v>
      </c>
      <c r="B28" s="31">
        <v>12.297143936157227</v>
      </c>
      <c r="C28" s="32">
        <v>1.8863883018493652</v>
      </c>
      <c r="D28" s="31">
        <v>11.728423118591309</v>
      </c>
      <c r="E28" s="32">
        <v>0.6511186957359314</v>
      </c>
      <c r="F28" s="31">
        <v>12.352208137512207</v>
      </c>
      <c r="G28" s="32">
        <v>1.1314243078231812</v>
      </c>
      <c r="H28" s="31">
        <v>13.415435791015625</v>
      </c>
      <c r="I28" s="32">
        <v>0.90067285299301147</v>
      </c>
      <c r="J28" s="31">
        <v>12.257699012756348</v>
      </c>
      <c r="K28" s="32">
        <v>1.4088497161865234</v>
      </c>
      <c r="L28" s="31">
        <v>13.175759315490723</v>
      </c>
      <c r="M28" s="32">
        <v>1.2921174764633179</v>
      </c>
      <c r="N28" s="31">
        <v>11.609073638916016</v>
      </c>
      <c r="O28" s="32">
        <v>2.1528322696685791</v>
      </c>
      <c r="P28" s="31">
        <v>22.085046768188477</v>
      </c>
      <c r="Q28" s="33">
        <v>1.5080746412277222</v>
      </c>
      <c r="R28" s="141" t="str">
        <f>CONCATENATE(A22," ",TRIM(S28))</f>
        <v>p5 hfb12 2dg</v>
      </c>
      <c r="S28" s="108" t="s">
        <v>5</v>
      </c>
      <c r="T28" s="112">
        <v>41.126312255859375</v>
      </c>
      <c r="U28" s="113">
        <v>0.71637022495269775</v>
      </c>
      <c r="V28" s="114">
        <v>95.91558837890625</v>
      </c>
      <c r="W28" s="113">
        <v>1.928147554397583</v>
      </c>
      <c r="X28" s="114">
        <v>233.19148254394531</v>
      </c>
      <c r="Y28" s="113">
        <v>1.8399538993835449</v>
      </c>
      <c r="Z28" s="108" t="s">
        <v>5</v>
      </c>
      <c r="AA28" s="112">
        <v>6.207399845123291</v>
      </c>
      <c r="AB28" s="113">
        <v>0.33390435576438904</v>
      </c>
      <c r="AC28" s="114">
        <v>22.449214935302734</v>
      </c>
      <c r="AD28" s="113">
        <v>0.52160602807998657</v>
      </c>
      <c r="AE28" s="114">
        <v>366.58816528320312</v>
      </c>
      <c r="AF28" s="113">
        <v>15.991291999816895</v>
      </c>
      <c r="AG28" s="119" t="s">
        <v>5</v>
      </c>
      <c r="AH28" s="120">
        <v>6.625368595123291</v>
      </c>
      <c r="AI28"/>
      <c r="AJ28" s="26">
        <f t="shared" si="1"/>
        <v>1</v>
      </c>
      <c r="AL28" s="26">
        <f t="shared" si="2"/>
        <v>1</v>
      </c>
      <c r="AN28" s="67">
        <f t="shared" si="3"/>
        <v>1.0044778040853108</v>
      </c>
      <c r="AO28" s="67"/>
      <c r="AP28" s="67">
        <f t="shared" si="4"/>
        <v>1.1438396837636382</v>
      </c>
      <c r="AQ28" s="67"/>
      <c r="AR28" s="67">
        <f t="shared" si="5"/>
        <v>0.99679235084132833</v>
      </c>
      <c r="AS28" s="67"/>
      <c r="AT28" s="67">
        <f t="shared" si="6"/>
        <v>1.1234041594735076</v>
      </c>
      <c r="AU28" s="67"/>
      <c r="AV28" s="67">
        <f t="shared" si="7"/>
        <v>0.94404633296857809</v>
      </c>
      <c r="AW28" s="67"/>
      <c r="AX28" s="67">
        <f t="shared" si="8"/>
        <v>1.8830363250776967</v>
      </c>
      <c r="BD28" s="26" t="s">
        <v>3</v>
      </c>
      <c r="BE28" s="26" t="s">
        <v>10</v>
      </c>
      <c r="BF28" s="26">
        <v>39.411964416503906</v>
      </c>
      <c r="BG28" s="26">
        <v>5.4420995712280273</v>
      </c>
      <c r="BH28" s="26">
        <v>79.924980163574219</v>
      </c>
      <c r="BI28" s="26">
        <v>40.513015747070312</v>
      </c>
      <c r="BJ28" s="26">
        <v>12.352208137512207</v>
      </c>
      <c r="BK28" s="26">
        <v>33.969867706298828</v>
      </c>
      <c r="BL28" s="26">
        <v>0.86134183406829834</v>
      </c>
      <c r="BM28" s="26">
        <v>2.0286741256713867</v>
      </c>
    </row>
    <row r="29" spans="1:69" s="26" customFormat="1" ht="33">
      <c r="A29" s="27" t="s">
        <v>17</v>
      </c>
      <c r="B29" s="31">
        <v>28.982982635498047</v>
      </c>
      <c r="C29" s="32">
        <v>1.330111026763916</v>
      </c>
      <c r="D29" s="31">
        <v>30.348844528198242</v>
      </c>
      <c r="E29" s="32">
        <v>0.59789884090423584</v>
      </c>
      <c r="F29" s="31">
        <v>33.969867706298828</v>
      </c>
      <c r="G29" s="32">
        <v>1.1640604734420776</v>
      </c>
      <c r="H29" s="31">
        <v>33.181888580322266</v>
      </c>
      <c r="I29" s="32">
        <v>0.76119011640548706</v>
      </c>
      <c r="J29" s="31">
        <v>25.538991928100586</v>
      </c>
      <c r="K29" s="32">
        <v>0.91568088531494141</v>
      </c>
      <c r="L29" s="31">
        <v>26.339365005493164</v>
      </c>
      <c r="M29" s="32">
        <v>0.71861940622329712</v>
      </c>
      <c r="N29" s="31">
        <v>33.566181182861328</v>
      </c>
      <c r="O29" s="32">
        <v>1.1123751401901245</v>
      </c>
      <c r="P29" s="31">
        <v>37.414249420166016</v>
      </c>
      <c r="Q29" s="33">
        <v>0.70239889621734619</v>
      </c>
      <c r="R29" s="141" t="str">
        <f>CONCATENATE(A22," ",TRIM(S29))</f>
        <v>p5 hfb13 2dg</v>
      </c>
      <c r="S29" s="108" t="s">
        <v>6</v>
      </c>
      <c r="T29" s="112">
        <v>41.799732208251953</v>
      </c>
      <c r="U29" s="113">
        <v>1.5033015012741089</v>
      </c>
      <c r="V29" s="114">
        <v>93.942924499511719</v>
      </c>
      <c r="W29" s="113">
        <v>4.5028080940246582</v>
      </c>
      <c r="X29" s="114">
        <v>224.46530151367188</v>
      </c>
      <c r="Y29" s="113">
        <v>5.9769320487976074</v>
      </c>
      <c r="Z29" s="108" t="s">
        <v>6</v>
      </c>
      <c r="AA29" s="112">
        <v>5.6198844909667969</v>
      </c>
      <c r="AB29" s="113">
        <v>0.48411726951599121</v>
      </c>
      <c r="AC29" s="114">
        <v>20.450649261474609</v>
      </c>
      <c r="AD29" s="113">
        <v>1.0688377618789673</v>
      </c>
      <c r="AE29" s="114">
        <v>374.69720458984375</v>
      </c>
      <c r="AF29" s="113">
        <v>18.644929885864258</v>
      </c>
      <c r="AG29" s="119" t="s">
        <v>6</v>
      </c>
      <c r="AH29" s="120">
        <v>7.4378275871276855</v>
      </c>
      <c r="AI29"/>
      <c r="AJ29" s="26">
        <f t="shared" si="1"/>
        <v>1</v>
      </c>
      <c r="AL29" s="26">
        <f t="shared" si="2"/>
        <v>1</v>
      </c>
      <c r="AN29" s="67">
        <f t="shared" si="3"/>
        <v>1.1720625214291402</v>
      </c>
      <c r="AO29" s="67"/>
      <c r="AP29" s="67">
        <f t="shared" si="4"/>
        <v>1.093349321734201</v>
      </c>
      <c r="AQ29" s="67"/>
      <c r="AR29" s="67">
        <f t="shared" si="5"/>
        <v>0.88117197078332099</v>
      </c>
      <c r="AS29" s="67"/>
      <c r="AT29" s="67">
        <f t="shared" si="6"/>
        <v>0.86788691348760505</v>
      </c>
      <c r="AU29" s="67"/>
      <c r="AV29" s="67">
        <f t="shared" si="7"/>
        <v>1.1581341232199418</v>
      </c>
      <c r="AW29" s="67"/>
      <c r="AX29" s="67">
        <f t="shared" si="8"/>
        <v>1.2328063885728184</v>
      </c>
      <c r="BE29" s="26" t="s">
        <v>11</v>
      </c>
      <c r="BF29" s="26">
        <v>1.1686371564865112</v>
      </c>
      <c r="BG29" s="26">
        <v>0.27828788757324219</v>
      </c>
      <c r="BH29" s="26">
        <v>3.6480004787445068</v>
      </c>
      <c r="BI29" s="26">
        <v>3.0648996829986572</v>
      </c>
      <c r="BJ29" s="26">
        <v>1.1314243078231812</v>
      </c>
      <c r="BK29" s="26">
        <v>1.1640604734420776</v>
      </c>
      <c r="BL29" s="26">
        <v>7.5615830719470978E-3</v>
      </c>
      <c r="BM29" s="26">
        <v>7.3239348828792572E-2</v>
      </c>
    </row>
    <row r="30" spans="1:69" s="26" customFormat="1" ht="33">
      <c r="A30" s="27" t="s">
        <v>18</v>
      </c>
      <c r="B30" s="34">
        <v>0.90422904491424561</v>
      </c>
      <c r="C30" s="35">
        <v>2.291678823530674E-2</v>
      </c>
      <c r="D30" s="34">
        <v>0.87225860357284546</v>
      </c>
      <c r="E30" s="35">
        <v>4.1575026698410511E-3</v>
      </c>
      <c r="F30" s="34">
        <v>0.86134183406829834</v>
      </c>
      <c r="G30" s="35">
        <v>7.5615830719470978E-3</v>
      </c>
      <c r="H30" s="34">
        <v>0.84639471769332886</v>
      </c>
      <c r="I30" s="35">
        <v>5.4731727577745914E-3</v>
      </c>
      <c r="J30" s="34">
        <v>0.88590925931930542</v>
      </c>
      <c r="K30" s="35">
        <v>2.0141065120697021E-2</v>
      </c>
      <c r="L30" s="34">
        <v>0.94055336713790894</v>
      </c>
      <c r="M30" s="35">
        <v>5.3820550441741943E-2</v>
      </c>
      <c r="N30" s="34">
        <v>0.78250521421432495</v>
      </c>
      <c r="O30" s="35">
        <v>4.1817512363195419E-2</v>
      </c>
      <c r="P30" s="34">
        <v>0.80629360675811768</v>
      </c>
      <c r="Q30" s="36">
        <v>1.8214112147688866E-2</v>
      </c>
      <c r="R30" s="141" t="str">
        <f>CONCATENATE(A22," ",TRIM(S30))</f>
        <v>p5 hfb12 bhb</v>
      </c>
      <c r="S30" s="108" t="s">
        <v>7</v>
      </c>
      <c r="T30" s="112">
        <v>52.056751251220703</v>
      </c>
      <c r="U30" s="113">
        <v>2.9537684917449951</v>
      </c>
      <c r="V30" s="114">
        <v>87.053115844726562</v>
      </c>
      <c r="W30" s="113">
        <v>6.2846293449401855</v>
      </c>
      <c r="X30" s="114">
        <v>169.95368957519531</v>
      </c>
      <c r="Y30" s="113">
        <v>12.502545356750488</v>
      </c>
      <c r="Z30" s="108" t="s">
        <v>7</v>
      </c>
      <c r="AA30" s="112">
        <v>11.509821891784668</v>
      </c>
      <c r="AB30" s="113">
        <v>1.2808250188827515</v>
      </c>
      <c r="AC30" s="114">
        <v>44.704128265380859</v>
      </c>
      <c r="AD30" s="113">
        <v>3.1453192234039307</v>
      </c>
      <c r="AE30" s="114">
        <v>404.00146484375</v>
      </c>
      <c r="AF30" s="113">
        <v>19.733724594116211</v>
      </c>
      <c r="AG30" s="119" t="s">
        <v>7</v>
      </c>
      <c r="AH30" s="120">
        <v>4.5228114128112793</v>
      </c>
      <c r="AI30"/>
      <c r="AJ30" s="26">
        <f t="shared" si="1"/>
        <v>1</v>
      </c>
      <c r="AL30" s="26">
        <f t="shared" si="2"/>
        <v>1</v>
      </c>
      <c r="AN30" s="67">
        <f t="shared" si="3"/>
        <v>0.95257041223441952</v>
      </c>
      <c r="AO30" s="67"/>
      <c r="AP30" s="67">
        <f t="shared" si="4"/>
        <v>0.97034837401021223</v>
      </c>
      <c r="AQ30" s="67"/>
      <c r="AR30" s="67">
        <f t="shared" si="5"/>
        <v>0.97973988371864607</v>
      </c>
      <c r="AS30" s="67"/>
      <c r="AT30" s="67">
        <f t="shared" si="6"/>
        <v>1.0782964630962908</v>
      </c>
      <c r="AU30" s="67"/>
      <c r="AV30" s="67">
        <f t="shared" si="7"/>
        <v>0.86538385226116621</v>
      </c>
      <c r="AW30" s="67"/>
      <c r="AX30" s="67">
        <f t="shared" si="8"/>
        <v>0.92437449565469509</v>
      </c>
      <c r="BD30" s="26" t="s">
        <v>4</v>
      </c>
      <c r="BE30" s="26" t="s">
        <v>10</v>
      </c>
      <c r="BF30" s="26">
        <v>39.205787658691406</v>
      </c>
      <c r="BG30" s="26">
        <v>6.0239005088806152</v>
      </c>
      <c r="BH30" s="26">
        <v>76.346206665039062</v>
      </c>
      <c r="BI30" s="26">
        <v>37.140411376953125</v>
      </c>
      <c r="BJ30" s="26">
        <v>13.415435791015625</v>
      </c>
      <c r="BK30" s="26">
        <v>33.181888580322266</v>
      </c>
      <c r="BL30" s="26">
        <v>0.84639471769332886</v>
      </c>
      <c r="BM30" s="26">
        <v>1.9512488842010498</v>
      </c>
    </row>
    <row r="31" spans="1:69" s="26" customFormat="1" ht="33">
      <c r="A31" s="27" t="s">
        <v>19</v>
      </c>
      <c r="B31" s="34">
        <v>2.1371605396270752</v>
      </c>
      <c r="C31" s="35">
        <v>3.9113517850637436E-2</v>
      </c>
      <c r="D31" s="34">
        <v>1.9335298538208008</v>
      </c>
      <c r="E31" s="35">
        <v>4.0163181722164154E-2</v>
      </c>
      <c r="F31" s="34">
        <v>2.0286741256713867</v>
      </c>
      <c r="G31" s="35">
        <v>7.3239348828792572E-2</v>
      </c>
      <c r="H31" s="34">
        <v>1.9512488842010498</v>
      </c>
      <c r="I31" s="35">
        <v>5.3529847413301468E-2</v>
      </c>
      <c r="J31" s="34">
        <v>2.9162991046905518</v>
      </c>
      <c r="K31" s="35">
        <v>9.8356775939464569E-2</v>
      </c>
      <c r="L31" s="34">
        <v>2.8222899436950684</v>
      </c>
      <c r="M31" s="35">
        <v>5.672796443104744E-2</v>
      </c>
      <c r="N31" s="34">
        <v>1.8647333383560181</v>
      </c>
      <c r="O31" s="35">
        <v>6.782134622335434E-2</v>
      </c>
      <c r="P31" s="34">
        <v>2.2981691360473633</v>
      </c>
      <c r="Q31" s="36">
        <v>4.9812216311693192E-2</v>
      </c>
      <c r="R31" s="141" t="str">
        <f>CONCATENATE(A22," ",TRIM(S31))</f>
        <v>p5 hfb13 bhb</v>
      </c>
      <c r="S31" s="108" t="s">
        <v>8</v>
      </c>
      <c r="T31" s="112">
        <v>68.625732421875</v>
      </c>
      <c r="U31" s="113">
        <v>1.7843084335327148</v>
      </c>
      <c r="V31" s="114">
        <v>128.9146728515625</v>
      </c>
      <c r="W31" s="113">
        <v>3.0715560913085938</v>
      </c>
      <c r="X31" s="114">
        <v>188.21809387207031</v>
      </c>
      <c r="Y31" s="113">
        <v>4.0899753570556641</v>
      </c>
      <c r="Z31" s="108" t="s">
        <v>8</v>
      </c>
      <c r="AA31" s="112">
        <v>12.018583297729492</v>
      </c>
      <c r="AB31" s="113">
        <v>0.90714448690414429</v>
      </c>
      <c r="AC31" s="114">
        <v>52.261074066162109</v>
      </c>
      <c r="AD31" s="113">
        <v>2.111689567565918</v>
      </c>
      <c r="AE31" s="114">
        <v>444.75991821289062</v>
      </c>
      <c r="AF31" s="113">
        <v>20.476022720336914</v>
      </c>
      <c r="AG31" s="119" t="s">
        <v>8</v>
      </c>
      <c r="AH31" s="120">
        <v>5.7099685668945312</v>
      </c>
      <c r="AI31"/>
      <c r="AJ31" s="26">
        <f t="shared" si="1"/>
        <v>1</v>
      </c>
      <c r="AL31" s="26">
        <f t="shared" si="2"/>
        <v>1</v>
      </c>
      <c r="AN31" s="67">
        <f t="shared" si="3"/>
        <v>0.9492380605274422</v>
      </c>
      <c r="AO31" s="67"/>
      <c r="AP31" s="67">
        <f t="shared" si="4"/>
        <v>1.0091640841982528</v>
      </c>
      <c r="AQ31" s="67"/>
      <c r="AR31" s="67">
        <f t="shared" si="5"/>
        <v>1.3645671677989304</v>
      </c>
      <c r="AS31" s="67"/>
      <c r="AT31" s="67">
        <f t="shared" si="6"/>
        <v>1.4596567713283612</v>
      </c>
      <c r="AU31" s="67"/>
      <c r="AV31" s="67">
        <f t="shared" si="7"/>
        <v>0.87252843377007394</v>
      </c>
      <c r="AW31" s="67"/>
      <c r="AX31" s="67">
        <f t="shared" si="8"/>
        <v>1.1885873556624986</v>
      </c>
      <c r="BE31" s="26" t="s">
        <v>11</v>
      </c>
      <c r="BF31" s="26">
        <v>0.86481046676635742</v>
      </c>
      <c r="BG31" s="26">
        <v>0.26140713691711426</v>
      </c>
      <c r="BH31" s="26">
        <v>2.2417435646057129</v>
      </c>
      <c r="BI31" s="26">
        <v>2.0180230140686035</v>
      </c>
      <c r="BJ31" s="26">
        <v>0.90067285299301147</v>
      </c>
      <c r="BK31" s="26">
        <v>0.76119011640548706</v>
      </c>
      <c r="BL31" s="26">
        <v>5.4731727577745914E-3</v>
      </c>
      <c r="BM31" s="26">
        <v>5.3529847413301468E-2</v>
      </c>
    </row>
    <row r="32" spans="1:69" s="26" customFormat="1" ht="22" thickBot="1">
      <c r="A32" s="37" t="s">
        <v>20</v>
      </c>
      <c r="B32" s="38"/>
      <c r="C32" s="39"/>
      <c r="D32" s="38"/>
      <c r="E32" s="39"/>
      <c r="F32" s="38"/>
      <c r="G32" s="39"/>
      <c r="H32" s="38"/>
      <c r="I32" s="39"/>
      <c r="J32" s="38"/>
      <c r="K32" s="39"/>
      <c r="L32" s="38"/>
      <c r="M32" s="39"/>
      <c r="N32" s="38"/>
      <c r="O32" s="39"/>
      <c r="P32" s="38"/>
      <c r="Q32" s="40"/>
      <c r="R32" s="153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BD32" s="26" t="s">
        <v>5</v>
      </c>
      <c r="BE32" s="26" t="s">
        <v>10</v>
      </c>
      <c r="BF32" s="26">
        <v>28.868610382080078</v>
      </c>
      <c r="BG32" s="26">
        <v>3.3296160697937012</v>
      </c>
      <c r="BH32" s="26">
        <v>83.657890319824219</v>
      </c>
      <c r="BI32" s="26">
        <v>54.789279937744141</v>
      </c>
      <c r="BJ32" s="26">
        <v>12.257699012756348</v>
      </c>
      <c r="BK32" s="26">
        <v>25.538991928100586</v>
      </c>
      <c r="BL32" s="26">
        <v>0.88590925931930542</v>
      </c>
      <c r="BM32" s="26">
        <v>2.9162991046905518</v>
      </c>
    </row>
    <row r="33" spans="1:65" ht="17" thickBot="1">
      <c r="AJ33" s="26"/>
      <c r="AK33" s="26"/>
      <c r="AL33" s="26"/>
      <c r="AM33" s="26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26"/>
      <c r="BE33" t="s">
        <v>11</v>
      </c>
      <c r="BF33">
        <v>1.0310565233230591</v>
      </c>
      <c r="BG33">
        <v>0.55610203742980957</v>
      </c>
      <c r="BH33">
        <v>1.3713208436965942</v>
      </c>
      <c r="BI33">
        <v>1.2952172756195068</v>
      </c>
      <c r="BJ33">
        <v>1.4088497161865234</v>
      </c>
      <c r="BK33">
        <v>0.91568088531494141</v>
      </c>
      <c r="BL33">
        <v>2.0141065120697021E-2</v>
      </c>
      <c r="BM33">
        <v>9.8356775939464569E-2</v>
      </c>
    </row>
    <row r="34" spans="1:65" ht="17" customHeight="1" thickBot="1">
      <c r="A34" s="1" t="s">
        <v>21</v>
      </c>
      <c r="B34" s="131" t="s">
        <v>1</v>
      </c>
      <c r="C34" s="132"/>
      <c r="D34" s="131" t="s">
        <v>22</v>
      </c>
      <c r="E34" s="132"/>
      <c r="F34" s="131" t="s">
        <v>23</v>
      </c>
      <c r="G34" s="132"/>
      <c r="H34" s="131" t="s">
        <v>24</v>
      </c>
      <c r="I34" s="132"/>
      <c r="J34" s="131" t="s">
        <v>25</v>
      </c>
      <c r="K34" s="132"/>
      <c r="L34" s="131" t="s">
        <v>26</v>
      </c>
      <c r="M34" s="132"/>
      <c r="N34" s="131" t="s">
        <v>27</v>
      </c>
      <c r="O34" s="132"/>
      <c r="P34" s="131" t="s">
        <v>28</v>
      </c>
      <c r="Q34" s="136"/>
      <c r="R34" s="154"/>
      <c r="AJ34" s="26"/>
      <c r="AK34" s="26"/>
      <c r="AL34" s="26"/>
      <c r="AM34" s="26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26"/>
      <c r="BD34" t="s">
        <v>6</v>
      </c>
      <c r="BE34" t="s">
        <v>10</v>
      </c>
      <c r="BF34">
        <v>28.623970031738281</v>
      </c>
      <c r="BG34">
        <v>2.284604549407959</v>
      </c>
      <c r="BH34">
        <v>80.767166137695312</v>
      </c>
      <c r="BI34">
        <v>52.143192291259766</v>
      </c>
      <c r="BJ34">
        <v>13.175759315490723</v>
      </c>
      <c r="BK34">
        <v>26.339365005493164</v>
      </c>
      <c r="BL34">
        <v>0.94055336713790894</v>
      </c>
      <c r="BM34">
        <v>2.8222899436950684</v>
      </c>
    </row>
    <row r="35" spans="1:65" ht="60">
      <c r="A35" s="2" t="s">
        <v>9</v>
      </c>
      <c r="B35" s="3" t="s">
        <v>10</v>
      </c>
      <c r="C35" s="4" t="s">
        <v>11</v>
      </c>
      <c r="D35" s="3" t="s">
        <v>10</v>
      </c>
      <c r="E35" s="4" t="s">
        <v>11</v>
      </c>
      <c r="F35" s="3" t="s">
        <v>10</v>
      </c>
      <c r="G35" s="4" t="s">
        <v>11</v>
      </c>
      <c r="H35" s="3" t="s">
        <v>10</v>
      </c>
      <c r="I35" s="4" t="s">
        <v>11</v>
      </c>
      <c r="J35" s="3" t="s">
        <v>10</v>
      </c>
      <c r="K35" s="4" t="s">
        <v>11</v>
      </c>
      <c r="L35" s="3" t="s">
        <v>10</v>
      </c>
      <c r="M35" s="4" t="s">
        <v>11</v>
      </c>
      <c r="N35" s="3" t="s">
        <v>10</v>
      </c>
      <c r="O35" s="4" t="s">
        <v>11</v>
      </c>
      <c r="P35" s="3" t="s">
        <v>10</v>
      </c>
      <c r="Q35" s="5" t="s">
        <v>11</v>
      </c>
      <c r="R35" s="155"/>
      <c r="S35" s="98" t="s">
        <v>50</v>
      </c>
      <c r="T35" s="99" t="s">
        <v>51</v>
      </c>
      <c r="U35" s="100" t="s">
        <v>52</v>
      </c>
      <c r="V35" s="101" t="s">
        <v>53</v>
      </c>
      <c r="W35" s="100" t="s">
        <v>54</v>
      </c>
      <c r="X35" s="102" t="s">
        <v>55</v>
      </c>
      <c r="Y35" s="103" t="s">
        <v>56</v>
      </c>
      <c r="Z35" s="98" t="s">
        <v>50</v>
      </c>
      <c r="AA35" s="102" t="s">
        <v>57</v>
      </c>
      <c r="AB35" s="100" t="s">
        <v>58</v>
      </c>
      <c r="AC35" s="101" t="s">
        <v>59</v>
      </c>
      <c r="AD35" s="100" t="s">
        <v>60</v>
      </c>
      <c r="AE35" s="101" t="s">
        <v>61</v>
      </c>
      <c r="AF35" s="103" t="s">
        <v>62</v>
      </c>
      <c r="AG35" s="115" t="s">
        <v>50</v>
      </c>
      <c r="AH35" s="116" t="s">
        <v>63</v>
      </c>
      <c r="AJ35" s="26"/>
      <c r="AK35" s="26"/>
      <c r="AL35" s="26"/>
      <c r="AM35" s="26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26"/>
      <c r="BE35" t="s">
        <v>11</v>
      </c>
      <c r="BF35">
        <v>1.530147910118103</v>
      </c>
      <c r="BG35">
        <v>1.1211597919464111</v>
      </c>
      <c r="BH35">
        <v>4.6752657890319824</v>
      </c>
      <c r="BI35">
        <v>3.3064172267913818</v>
      </c>
      <c r="BJ35">
        <v>1.2921174764633179</v>
      </c>
      <c r="BK35">
        <v>0.71861940622329712</v>
      </c>
      <c r="BL35">
        <v>5.3820550441741943E-2</v>
      </c>
      <c r="BM35">
        <v>5.672796443104744E-2</v>
      </c>
    </row>
    <row r="36" spans="1:65" ht="33">
      <c r="A36" s="6" t="s">
        <v>12</v>
      </c>
      <c r="B36" s="7">
        <v>34.073081970214844</v>
      </c>
      <c r="C36" s="8">
        <v>1.3664318323135376</v>
      </c>
      <c r="D36" s="7">
        <v>35.654087066650391</v>
      </c>
      <c r="E36" s="8">
        <v>0.5641290545463562</v>
      </c>
      <c r="F36" s="7">
        <v>38.495067596435547</v>
      </c>
      <c r="G36" s="8">
        <v>0.90590637922286987</v>
      </c>
      <c r="H36" s="7">
        <v>44.473724365234375</v>
      </c>
      <c r="I36" s="8">
        <v>1.7693616151809692</v>
      </c>
      <c r="J36" s="7">
        <v>37.788604736328125</v>
      </c>
      <c r="K36" s="8">
        <v>5.7637920379638672</v>
      </c>
      <c r="L36" s="7">
        <v>38.367412567138672</v>
      </c>
      <c r="M36" s="8">
        <v>1.6425377130508423</v>
      </c>
      <c r="N36" s="7">
        <v>41.430717468261719</v>
      </c>
      <c r="O36" s="8">
        <v>1.7908761501312256</v>
      </c>
      <c r="P36" s="7">
        <v>59.933582305908203</v>
      </c>
      <c r="Q36" s="9">
        <v>2.6775448322296143</v>
      </c>
      <c r="R36" s="141" t="str">
        <f>CONCATENATE(A34," ",TRIM(S36))</f>
        <v>p6 hFB12 Control</v>
      </c>
      <c r="S36" s="104" t="s">
        <v>1</v>
      </c>
      <c r="T36" s="105">
        <v>40.762958526611328</v>
      </c>
      <c r="U36" s="106">
        <v>1.6171138286590576</v>
      </c>
      <c r="V36" s="107">
        <v>80.929695129394531</v>
      </c>
      <c r="W36" s="106">
        <v>1.6066025495529175</v>
      </c>
      <c r="X36" s="107">
        <v>199.41484069824219</v>
      </c>
      <c r="Y36" s="106">
        <v>11.41750431060791</v>
      </c>
      <c r="Z36" s="104" t="s">
        <v>1</v>
      </c>
      <c r="AA36" s="105">
        <v>6.9398384094238281</v>
      </c>
      <c r="AB36" s="106">
        <v>0.83443456888198853</v>
      </c>
      <c r="AC36" s="107">
        <v>31.618392944335938</v>
      </c>
      <c r="AD36" s="106">
        <v>2.7190918922424316</v>
      </c>
      <c r="AE36" s="107">
        <v>459.52816772460938</v>
      </c>
      <c r="AF36" s="106">
        <v>18.009864807128906</v>
      </c>
      <c r="AG36" s="117" t="s">
        <v>1</v>
      </c>
      <c r="AH36" s="118">
        <v>5.8737621307373047</v>
      </c>
      <c r="AJ36" s="26">
        <f t="shared" si="1"/>
        <v>1</v>
      </c>
      <c r="AK36" s="26"/>
      <c r="AL36" s="26">
        <f t="shared" si="2"/>
        <v>1</v>
      </c>
      <c r="AM36" s="26"/>
      <c r="AN36" s="67">
        <f t="shared" si="3"/>
        <v>1.1297794437875095</v>
      </c>
      <c r="AO36" s="67"/>
      <c r="AP36" s="67">
        <f t="shared" si="4"/>
        <v>1.2473667964656308</v>
      </c>
      <c r="AQ36" s="67"/>
      <c r="AR36" s="67">
        <f t="shared" si="5"/>
        <v>1.1090456909463378</v>
      </c>
      <c r="AS36" s="67"/>
      <c r="AT36" s="67">
        <f t="shared" si="6"/>
        <v>1.0761013876309915</v>
      </c>
      <c r="AU36" s="67"/>
      <c r="AV36" s="67">
        <f t="shared" si="7"/>
        <v>1.2159368942462729</v>
      </c>
      <c r="AW36" s="67"/>
      <c r="AX36" s="67">
        <f t="shared" si="8"/>
        <v>1.6809736901654682</v>
      </c>
      <c r="AY36" s="26"/>
      <c r="BD36" t="s">
        <v>7</v>
      </c>
      <c r="BE36" t="s">
        <v>10</v>
      </c>
      <c r="BF36">
        <v>43.340824127197266</v>
      </c>
      <c r="BG36">
        <v>9.7746458053588867</v>
      </c>
      <c r="BH36">
        <v>80.439094543457031</v>
      </c>
      <c r="BI36">
        <v>37.098270416259766</v>
      </c>
      <c r="BJ36">
        <v>11.609073638916016</v>
      </c>
      <c r="BK36">
        <v>33.566181182861328</v>
      </c>
      <c r="BL36">
        <v>0.78250521421432495</v>
      </c>
      <c r="BM36">
        <v>1.8647333383560181</v>
      </c>
    </row>
    <row r="37" spans="1:65" ht="33">
      <c r="A37" s="6" t="s">
        <v>13</v>
      </c>
      <c r="B37" s="10">
        <v>3.0438094139099121</v>
      </c>
      <c r="C37" s="11">
        <v>1.0218136310577393</v>
      </c>
      <c r="D37" s="10">
        <v>2.7486276626586914</v>
      </c>
      <c r="E37" s="11">
        <v>0.64519000053405762</v>
      </c>
      <c r="F37" s="10">
        <v>5.4649744033813477</v>
      </c>
      <c r="G37" s="11">
        <v>0.97883063554763794</v>
      </c>
      <c r="H37" s="10">
        <v>8.8539361953735352</v>
      </c>
      <c r="I37" s="11">
        <v>2.4072175025939941</v>
      </c>
      <c r="J37" s="10">
        <v>7.1305732727050781</v>
      </c>
      <c r="K37" s="11">
        <v>2.2385833263397217</v>
      </c>
      <c r="L37" s="10">
        <v>8.2231264114379883</v>
      </c>
      <c r="M37" s="11">
        <v>4.6479353904724121</v>
      </c>
      <c r="N37" s="10">
        <v>7.6626901626586914</v>
      </c>
      <c r="O37" s="11">
        <v>1.7873636484146118</v>
      </c>
      <c r="P37" s="10">
        <v>9.7074861526489258</v>
      </c>
      <c r="Q37" s="12">
        <v>2.0890376567840576</v>
      </c>
      <c r="R37" s="141" t="str">
        <f>CONCATENATE(A34," ",TRIM(S37))</f>
        <v>p6 hFB13 Control</v>
      </c>
      <c r="S37" s="108" t="s">
        <v>22</v>
      </c>
      <c r="T37" s="109">
        <v>49.513156890869141</v>
      </c>
      <c r="U37" s="110">
        <v>1.1860243082046509</v>
      </c>
      <c r="V37" s="111">
        <v>95.458412170410156</v>
      </c>
      <c r="W37" s="110">
        <v>1.5882195234298706</v>
      </c>
      <c r="X37" s="111">
        <v>192.96961975097656</v>
      </c>
      <c r="Y37" s="110">
        <v>1.5809686183929443</v>
      </c>
      <c r="Z37" s="108" t="s">
        <v>22</v>
      </c>
      <c r="AA37" s="112">
        <v>8.1299057006835938</v>
      </c>
      <c r="AB37" s="113">
        <v>0.59159243106842041</v>
      </c>
      <c r="AC37" s="114">
        <v>35.638469696044922</v>
      </c>
      <c r="AD37" s="113">
        <v>1.0392208099365234</v>
      </c>
      <c r="AE37" s="114">
        <v>445.840576171875</v>
      </c>
      <c r="AF37" s="113">
        <v>22.393585205078125</v>
      </c>
      <c r="AG37" s="119" t="s">
        <v>22</v>
      </c>
      <c r="AH37" s="120">
        <v>6.0902500152587891</v>
      </c>
      <c r="AJ37" s="26">
        <f t="shared" si="1"/>
        <v>1</v>
      </c>
      <c r="AK37" s="26"/>
      <c r="AL37" s="26">
        <f t="shared" si="2"/>
        <v>1</v>
      </c>
      <c r="AM37" s="26"/>
      <c r="AN37" s="67">
        <f t="shared" si="3"/>
        <v>1.7954390897166386</v>
      </c>
      <c r="AO37" s="67"/>
      <c r="AP37" s="67">
        <f t="shared" si="4"/>
        <v>3.2212206533675438</v>
      </c>
      <c r="AQ37" s="67"/>
      <c r="AR37" s="67">
        <f t="shared" si="5"/>
        <v>2.3426477492707178</v>
      </c>
      <c r="AS37" s="67"/>
      <c r="AT37" s="67">
        <f t="shared" si="6"/>
        <v>2.9917207496500002</v>
      </c>
      <c r="AU37" s="67"/>
      <c r="AV37" s="67">
        <f t="shared" si="7"/>
        <v>2.5174671343221902</v>
      </c>
      <c r="AW37" s="67"/>
      <c r="AX37" s="67">
        <f t="shared" si="8"/>
        <v>3.5317574237243443</v>
      </c>
      <c r="AY37" s="26"/>
      <c r="BE37" t="s">
        <v>11</v>
      </c>
      <c r="BF37">
        <v>1.9488314390182495</v>
      </c>
      <c r="BG37">
        <v>2.4579999446868896</v>
      </c>
      <c r="BH37">
        <v>3.0095939636230469</v>
      </c>
      <c r="BI37">
        <v>2.3446872234344482</v>
      </c>
      <c r="BJ37">
        <v>2.1528322696685791</v>
      </c>
      <c r="BK37">
        <v>1.1123751401901245</v>
      </c>
      <c r="BL37">
        <v>4.1817512363195419E-2</v>
      </c>
      <c r="BM37">
        <v>6.782134622335434E-2</v>
      </c>
    </row>
    <row r="38" spans="1:65" ht="21">
      <c r="A38" s="6" t="s">
        <v>14</v>
      </c>
      <c r="B38" s="10">
        <v>65.288772583007812</v>
      </c>
      <c r="C38" s="11">
        <v>5.6915397644042969</v>
      </c>
      <c r="D38" s="10">
        <v>82.104225158691406</v>
      </c>
      <c r="E38" s="11">
        <v>1.0019046068191528</v>
      </c>
      <c r="F38" s="10">
        <v>89.093978881835938</v>
      </c>
      <c r="G38" s="11">
        <v>3.40256667137146</v>
      </c>
      <c r="H38" s="10">
        <v>104.16384124755859</v>
      </c>
      <c r="I38" s="11">
        <v>4.078392505645752</v>
      </c>
      <c r="J38" s="10">
        <v>113.16284942626953</v>
      </c>
      <c r="K38" s="11">
        <v>3.8831536769866943</v>
      </c>
      <c r="L38" s="10">
        <v>116.00264739990234</v>
      </c>
      <c r="M38" s="11">
        <v>3.5976407527923584</v>
      </c>
      <c r="N38" s="10">
        <v>98.88531494140625</v>
      </c>
      <c r="O38" s="11">
        <v>6.1340017318725586</v>
      </c>
      <c r="P38" s="10">
        <v>145.29278564453125</v>
      </c>
      <c r="Q38" s="12">
        <v>4.5903043746948242</v>
      </c>
      <c r="R38" s="141" t="str">
        <f>CONCATENATE(A34," ",TRIM(S38))</f>
        <v>p6 hFB12 Gal</v>
      </c>
      <c r="S38" s="108" t="s">
        <v>23</v>
      </c>
      <c r="T38" s="109">
        <v>51.216827392578125</v>
      </c>
      <c r="U38" s="110">
        <v>1.6829761266708374</v>
      </c>
      <c r="V38" s="111">
        <v>101.26573944091797</v>
      </c>
      <c r="W38" s="110">
        <v>3.7951483726501465</v>
      </c>
      <c r="X38" s="111">
        <v>197.94342041015625</v>
      </c>
      <c r="Y38" s="110">
        <v>5.0027713775634766</v>
      </c>
      <c r="Z38" s="108" t="s">
        <v>23</v>
      </c>
      <c r="AA38" s="112">
        <v>6.0268130302429199</v>
      </c>
      <c r="AB38" s="113">
        <v>0.46894252300262451</v>
      </c>
      <c r="AC38" s="114">
        <v>32.665088653564453</v>
      </c>
      <c r="AD38" s="113">
        <v>1.3018683195114136</v>
      </c>
      <c r="AE38" s="114">
        <v>553.977783203125</v>
      </c>
      <c r="AF38" s="113">
        <v>22.87327766418457</v>
      </c>
      <c r="AG38" s="119" t="s">
        <v>23</v>
      </c>
      <c r="AH38" s="120">
        <v>8.4981613159179688</v>
      </c>
      <c r="AJ38" s="26">
        <f t="shared" si="1"/>
        <v>1</v>
      </c>
      <c r="AK38" s="26"/>
      <c r="AL38" s="26">
        <f t="shared" si="2"/>
        <v>1</v>
      </c>
      <c r="AM38" s="26"/>
      <c r="AN38" s="67">
        <f t="shared" si="3"/>
        <v>1.3646140884110252</v>
      </c>
      <c r="AO38" s="67"/>
      <c r="AP38" s="67">
        <f t="shared" si="4"/>
        <v>1.2686782080487364</v>
      </c>
      <c r="AQ38" s="67"/>
      <c r="AR38" s="67">
        <f t="shared" si="5"/>
        <v>1.7332666084723045</v>
      </c>
      <c r="AS38" s="67"/>
      <c r="AT38" s="67">
        <f t="shared" si="6"/>
        <v>1.4128706187250646</v>
      </c>
      <c r="AU38" s="67"/>
      <c r="AV38" s="67">
        <f t="shared" si="7"/>
        <v>1.5145837642403825</v>
      </c>
      <c r="AW38" s="67"/>
      <c r="AX38" s="67">
        <f t="shared" si="8"/>
        <v>1.7696139920169605</v>
      </c>
      <c r="AY38" s="26"/>
      <c r="BD38" t="s">
        <v>8</v>
      </c>
      <c r="BE38" t="s">
        <v>10</v>
      </c>
      <c r="BF38">
        <v>46.540683746337891</v>
      </c>
      <c r="BG38">
        <v>9.126434326171875</v>
      </c>
      <c r="BH38">
        <v>106.82963562011719</v>
      </c>
      <c r="BI38">
        <v>60.288944244384766</v>
      </c>
      <c r="BJ38">
        <v>22.085046768188477</v>
      </c>
      <c r="BK38">
        <v>37.414249420166016</v>
      </c>
      <c r="BL38">
        <v>0.80629360675811768</v>
      </c>
      <c r="BM38">
        <v>2.2981691360473633</v>
      </c>
    </row>
    <row r="39" spans="1:65" ht="21">
      <c r="A39" s="6" t="s">
        <v>15</v>
      </c>
      <c r="B39" s="10">
        <v>31.215682983398438</v>
      </c>
      <c r="C39" s="11">
        <v>4.8010454177856445</v>
      </c>
      <c r="D39" s="10">
        <v>46.450145721435547</v>
      </c>
      <c r="E39" s="11">
        <v>0.46093162894248962</v>
      </c>
      <c r="F39" s="10">
        <v>50.598907470703125</v>
      </c>
      <c r="G39" s="11">
        <v>2.7554595470428467</v>
      </c>
      <c r="H39" s="10">
        <v>59.690109252929688</v>
      </c>
      <c r="I39" s="11">
        <v>3.0894107818603516</v>
      </c>
      <c r="J39" s="10">
        <v>75.374252319335938</v>
      </c>
      <c r="K39" s="11">
        <v>7.737339973449707</v>
      </c>
      <c r="L39" s="10">
        <v>77.635231018066406</v>
      </c>
      <c r="M39" s="11">
        <v>3.7622997760772705</v>
      </c>
      <c r="N39" s="10">
        <v>57.454601287841797</v>
      </c>
      <c r="O39" s="11">
        <v>5.9335427284240723</v>
      </c>
      <c r="P39" s="10">
        <v>85.359199523925781</v>
      </c>
      <c r="Q39" s="12">
        <v>2.6315250396728516</v>
      </c>
      <c r="R39" s="141" t="str">
        <f>CONCATENATE(A34," ",TRIM(S39))</f>
        <v>p6 hFB13 Gal</v>
      </c>
      <c r="S39" s="108" t="s">
        <v>24</v>
      </c>
      <c r="T39" s="112">
        <v>64.042381286621094</v>
      </c>
      <c r="U39" s="113">
        <v>2.1568856239318848</v>
      </c>
      <c r="V39" s="114">
        <v>123.40390777587891</v>
      </c>
      <c r="W39" s="113">
        <v>4.7535381317138672</v>
      </c>
      <c r="X39" s="114">
        <v>192.67530822753906</v>
      </c>
      <c r="Y39" s="113">
        <v>3.4327354431152344</v>
      </c>
      <c r="Z39" s="108" t="s">
        <v>24</v>
      </c>
      <c r="AA39" s="112">
        <v>8.9389142990112305</v>
      </c>
      <c r="AB39" s="113">
        <v>0.41694122552871704</v>
      </c>
      <c r="AC39" s="114">
        <v>43.473171234130859</v>
      </c>
      <c r="AD39" s="113">
        <v>1.7486985921859741</v>
      </c>
      <c r="AE39" s="114">
        <v>490.26034545898438</v>
      </c>
      <c r="AF39" s="113">
        <v>23.843122482299805</v>
      </c>
      <c r="AG39" s="119" t="s">
        <v>24</v>
      </c>
      <c r="AH39" s="120">
        <v>7.1644473075866699</v>
      </c>
      <c r="AJ39" s="26">
        <f t="shared" si="1"/>
        <v>1</v>
      </c>
      <c r="AK39" s="26"/>
      <c r="AL39" s="26">
        <f t="shared" si="2"/>
        <v>1</v>
      </c>
      <c r="AM39" s="26"/>
      <c r="AN39" s="67">
        <f t="shared" si="3"/>
        <v>1.6209450710277058</v>
      </c>
      <c r="AO39" s="67"/>
      <c r="AP39" s="67">
        <f t="shared" si="4"/>
        <v>1.2850359956004236</v>
      </c>
      <c r="AQ39" s="67"/>
      <c r="AR39" s="67">
        <f t="shared" si="5"/>
        <v>2.4146276844053847</v>
      </c>
      <c r="AS39" s="67"/>
      <c r="AT39" s="67">
        <f t="shared" si="6"/>
        <v>1.6713667914768187</v>
      </c>
      <c r="AU39" s="67"/>
      <c r="AV39" s="67">
        <f t="shared" si="7"/>
        <v>1.840568451390223</v>
      </c>
      <c r="AW39" s="67"/>
      <c r="AX39" s="67">
        <f t="shared" si="8"/>
        <v>1.8376519211765294</v>
      </c>
      <c r="AY39" s="26"/>
      <c r="BE39" t="s">
        <v>11</v>
      </c>
      <c r="BF39">
        <v>1.1978992223739624</v>
      </c>
      <c r="BG39">
        <v>1.1032712459564209</v>
      </c>
      <c r="BH39">
        <v>2.9870755672454834</v>
      </c>
      <c r="BI39">
        <v>2.3930187225341797</v>
      </c>
      <c r="BJ39">
        <v>1.5080746412277222</v>
      </c>
      <c r="BK39">
        <v>0.70239889621734619</v>
      </c>
      <c r="BL39">
        <v>1.8214112147688866E-2</v>
      </c>
      <c r="BM39">
        <v>4.9812216311693192E-2</v>
      </c>
    </row>
    <row r="40" spans="1:65" ht="33">
      <c r="A40" s="6" t="s">
        <v>16</v>
      </c>
      <c r="B40" s="10">
        <v>13.504885673522949</v>
      </c>
      <c r="C40" s="11">
        <v>4.9710497856140137</v>
      </c>
      <c r="D40" s="10">
        <v>14.403172492980957</v>
      </c>
      <c r="E40" s="11">
        <v>0.95398074388504028</v>
      </c>
      <c r="F40" s="10">
        <v>13.284578323364258</v>
      </c>
      <c r="G40" s="11">
        <v>1.0054973363876343</v>
      </c>
      <c r="H40" s="10">
        <v>17.389127731323242</v>
      </c>
      <c r="I40" s="11">
        <v>1.1510111093521118</v>
      </c>
      <c r="J40" s="10">
        <v>13.291790008544922</v>
      </c>
      <c r="K40" s="11">
        <v>1.6853641271591187</v>
      </c>
      <c r="L40" s="10">
        <v>23.167215347290039</v>
      </c>
      <c r="M40" s="11">
        <v>1.2756634950637817</v>
      </c>
      <c r="N40" s="10">
        <v>16.276372909545898</v>
      </c>
      <c r="O40" s="11">
        <v>2.1203780174255371</v>
      </c>
      <c r="P40" s="10">
        <v>19.816463470458984</v>
      </c>
      <c r="Q40" s="12">
        <v>5.0722742080688477</v>
      </c>
      <c r="R40" s="141" t="str">
        <f>CONCATENATE(A34," ",TRIM(S40))</f>
        <v>p6 hFB12 2-DG</v>
      </c>
      <c r="S40" s="108" t="s">
        <v>25</v>
      </c>
      <c r="T40" s="112">
        <v>50.525173187255859</v>
      </c>
      <c r="U40" s="113">
        <v>4.2865114212036133</v>
      </c>
      <c r="V40" s="114">
        <v>125.08012390136719</v>
      </c>
      <c r="W40" s="113">
        <v>4.4178056716918945</v>
      </c>
      <c r="X40" s="114">
        <v>260.02267456054688</v>
      </c>
      <c r="Y40" s="113">
        <v>22.541437149047852</v>
      </c>
      <c r="Z40" s="108" t="s">
        <v>25</v>
      </c>
      <c r="AA40" s="112">
        <v>7.0595645904541016</v>
      </c>
      <c r="AB40" s="113">
        <v>0.35490933060646057</v>
      </c>
      <c r="AC40" s="114">
        <v>27.1009521484375</v>
      </c>
      <c r="AD40" s="113">
        <v>0.78141891956329346</v>
      </c>
      <c r="AE40" s="114">
        <v>388.79168701171875</v>
      </c>
      <c r="AF40" s="113">
        <v>17.007183074951172</v>
      </c>
      <c r="AG40" s="119" t="s">
        <v>25</v>
      </c>
      <c r="AH40" s="120">
        <v>7.1569814682006836</v>
      </c>
      <c r="AJ40" s="26">
        <f t="shared" si="1"/>
        <v>1</v>
      </c>
      <c r="AK40" s="26"/>
      <c r="AL40" s="26">
        <f t="shared" si="2"/>
        <v>1</v>
      </c>
      <c r="AM40" s="26"/>
      <c r="AN40" s="67">
        <f t="shared" si="3"/>
        <v>0.98368684078602642</v>
      </c>
      <c r="AO40" s="67"/>
      <c r="AP40" s="67">
        <f t="shared" si="4"/>
        <v>1.2073123292661683</v>
      </c>
      <c r="AQ40" s="67"/>
      <c r="AR40" s="67">
        <f t="shared" si="5"/>
        <v>0.98422084643072449</v>
      </c>
      <c r="AS40" s="67"/>
      <c r="AT40" s="67">
        <f t="shared" si="6"/>
        <v>1.6084800316444192</v>
      </c>
      <c r="AU40" s="67"/>
      <c r="AV40" s="67">
        <f t="shared" si="7"/>
        <v>1.2052210809497335</v>
      </c>
      <c r="AW40" s="67"/>
      <c r="AX40" s="67">
        <f t="shared" si="8"/>
        <v>1.3758401824400885</v>
      </c>
      <c r="AY40" s="26"/>
    </row>
    <row r="41" spans="1:65" ht="33">
      <c r="A41" s="6" t="s">
        <v>17</v>
      </c>
      <c r="B41" s="10">
        <v>31.029272079467773</v>
      </c>
      <c r="C41" s="11">
        <v>1.5030995607376099</v>
      </c>
      <c r="D41" s="10">
        <v>32.905460357666016</v>
      </c>
      <c r="E41" s="11">
        <v>0.56744557619094849</v>
      </c>
      <c r="F41" s="10">
        <v>33.030094146728516</v>
      </c>
      <c r="G41" s="11">
        <v>0.78157269954681396</v>
      </c>
      <c r="H41" s="10">
        <v>35.619789123535156</v>
      </c>
      <c r="I41" s="11">
        <v>3.4872660636901855</v>
      </c>
      <c r="J41" s="10">
        <v>30.658031463623047</v>
      </c>
      <c r="K41" s="11">
        <v>3.7633736133575439</v>
      </c>
      <c r="L41" s="10">
        <v>30.144281387329102</v>
      </c>
      <c r="M41" s="11">
        <v>4.838139533996582</v>
      </c>
      <c r="N41" s="10">
        <v>33.768028259277344</v>
      </c>
      <c r="O41" s="11">
        <v>0.48680040240287781</v>
      </c>
      <c r="P41" s="10">
        <v>50.226089477539062</v>
      </c>
      <c r="Q41" s="12">
        <v>0.96755069494247437</v>
      </c>
      <c r="R41" s="141" t="str">
        <f>CONCATENATE(A34," ",TRIM(S41))</f>
        <v>p6 hFB13 2-DG</v>
      </c>
      <c r="S41" s="108" t="s">
        <v>26</v>
      </c>
      <c r="T41" s="112">
        <v>60.427833557128906</v>
      </c>
      <c r="U41" s="113">
        <v>2.6536605358123779</v>
      </c>
      <c r="V41" s="114">
        <v>136.21697998046875</v>
      </c>
      <c r="W41" s="113">
        <v>4.4386425018310547</v>
      </c>
      <c r="X41" s="114">
        <v>227.99493408203125</v>
      </c>
      <c r="Y41" s="113">
        <v>7.9383058547973633</v>
      </c>
      <c r="Z41" s="108" t="s">
        <v>26</v>
      </c>
      <c r="AA41" s="112">
        <v>6.9998989105224609</v>
      </c>
      <c r="AB41" s="113">
        <v>0.51760488748550415</v>
      </c>
      <c r="AC41" s="114">
        <v>26.315309524536133</v>
      </c>
      <c r="AD41" s="113">
        <v>1.1282964944839478</v>
      </c>
      <c r="AE41" s="114">
        <v>387.0859375</v>
      </c>
      <c r="AF41" s="113">
        <v>18.722415924072266</v>
      </c>
      <c r="AG41" s="119" t="s">
        <v>26</v>
      </c>
      <c r="AH41" s="120">
        <v>8.6326723098754883</v>
      </c>
      <c r="AJ41" s="26">
        <f t="shared" si="1"/>
        <v>1</v>
      </c>
      <c r="AK41" s="26"/>
      <c r="AL41" s="26">
        <f t="shared" si="2"/>
        <v>1</v>
      </c>
      <c r="AM41" s="26"/>
      <c r="AN41" s="67">
        <f t="shared" si="3"/>
        <v>1.0644817597440417</v>
      </c>
      <c r="AO41" s="67"/>
      <c r="AP41" s="67">
        <f t="shared" si="4"/>
        <v>1.082488703587968</v>
      </c>
      <c r="AQ41" s="67"/>
      <c r="AR41" s="67">
        <f t="shared" si="5"/>
        <v>0.98803579359212945</v>
      </c>
      <c r="AS41" s="67"/>
      <c r="AT41" s="67">
        <f t="shared" si="6"/>
        <v>0.91608751434186697</v>
      </c>
      <c r="AU41" s="67"/>
      <c r="AV41" s="67">
        <f t="shared" si="7"/>
        <v>1.0882636296718613</v>
      </c>
      <c r="AW41" s="67"/>
      <c r="AX41" s="67">
        <f t="shared" si="8"/>
        <v>1.5263755295202197</v>
      </c>
      <c r="AY41" s="26"/>
    </row>
    <row r="42" spans="1:65" ht="33">
      <c r="A42" s="6" t="s">
        <v>18</v>
      </c>
      <c r="B42" s="13">
        <v>0.911182701587677</v>
      </c>
      <c r="C42" s="14">
        <v>2.6792353019118309E-2</v>
      </c>
      <c r="D42" s="13">
        <v>0.92359024286270142</v>
      </c>
      <c r="E42" s="14">
        <v>1.7123451456427574E-2</v>
      </c>
      <c r="F42" s="13">
        <v>0.8604809045791626</v>
      </c>
      <c r="G42" s="14">
        <v>2.4162964895367622E-2</v>
      </c>
      <c r="H42" s="13">
        <v>0.79227441549301147</v>
      </c>
      <c r="I42" s="14">
        <v>6.4687184989452362E-2</v>
      </c>
      <c r="J42" s="13">
        <v>0.83113199472427368</v>
      </c>
      <c r="K42" s="14">
        <v>3.1759727746248245E-2</v>
      </c>
      <c r="L42" s="13">
        <v>0.78510910272598267</v>
      </c>
      <c r="M42" s="14">
        <v>0.12732039391994476</v>
      </c>
      <c r="N42" s="13">
        <v>0.82528650760650635</v>
      </c>
      <c r="O42" s="14">
        <v>2.802494540810585E-2</v>
      </c>
      <c r="P42" s="13">
        <v>0.84567254781723022</v>
      </c>
      <c r="Q42" s="15">
        <v>2.7038341388106346E-2</v>
      </c>
      <c r="R42" s="141" t="str">
        <f>CONCATENATE(A34," ",TRIM(S42))</f>
        <v>p6 hFB12 BHB</v>
      </c>
      <c r="S42" s="108" t="s">
        <v>27</v>
      </c>
      <c r="T42" s="112">
        <v>56.729660034179688</v>
      </c>
      <c r="U42" s="113">
        <v>1.2379239797592163</v>
      </c>
      <c r="V42" s="114">
        <v>119.00112915039062</v>
      </c>
      <c r="W42" s="113">
        <v>2.965282678604126</v>
      </c>
      <c r="X42" s="114">
        <v>210.04959106445312</v>
      </c>
      <c r="Y42" s="113">
        <v>4.627723217010498</v>
      </c>
      <c r="Z42" s="108" t="s">
        <v>27</v>
      </c>
      <c r="AA42" s="112">
        <v>8.4817075729370117</v>
      </c>
      <c r="AB42" s="113">
        <v>0.68970376253128052</v>
      </c>
      <c r="AC42" s="114">
        <v>41.455333709716797</v>
      </c>
      <c r="AD42" s="113">
        <v>1.4539533853530884</v>
      </c>
      <c r="AE42" s="114">
        <v>508.27066040039062</v>
      </c>
      <c r="AF42" s="113">
        <v>30.970222473144531</v>
      </c>
      <c r="AG42" s="119" t="s">
        <v>27</v>
      </c>
      <c r="AH42" s="120">
        <v>6.688471794128418</v>
      </c>
      <c r="AJ42" s="26">
        <f t="shared" si="1"/>
        <v>1</v>
      </c>
      <c r="AK42" s="26"/>
      <c r="AL42" s="26">
        <f t="shared" si="2"/>
        <v>1</v>
      </c>
      <c r="AM42" s="26"/>
      <c r="AN42" s="67">
        <f t="shared" si="3"/>
        <v>0.94435605842805204</v>
      </c>
      <c r="AO42" s="67"/>
      <c r="AP42" s="67">
        <f t="shared" si="4"/>
        <v>0.85782025266673267</v>
      </c>
      <c r="AQ42" s="67"/>
      <c r="AR42" s="67">
        <f t="shared" si="5"/>
        <v>0.91214637116802133</v>
      </c>
      <c r="AS42" s="67"/>
      <c r="AT42" s="67">
        <f t="shared" si="6"/>
        <v>0.85006214475859831</v>
      </c>
      <c r="AU42" s="67"/>
      <c r="AV42" s="67">
        <f t="shared" si="7"/>
        <v>0.90573109670376528</v>
      </c>
      <c r="AW42" s="67"/>
      <c r="AX42" s="67">
        <f t="shared" si="8"/>
        <v>0.91563607817687365</v>
      </c>
      <c r="AY42" s="26"/>
    </row>
    <row r="43" spans="1:65" ht="33">
      <c r="A43" s="6" t="s">
        <v>19</v>
      </c>
      <c r="B43" s="13">
        <v>1.909450888633728</v>
      </c>
      <c r="C43" s="14">
        <v>0.12674026191234589</v>
      </c>
      <c r="D43" s="13">
        <v>2.3035058975219727</v>
      </c>
      <c r="E43" s="14">
        <v>1.060192845761776E-2</v>
      </c>
      <c r="F43" s="13">
        <v>2.3122246265411377</v>
      </c>
      <c r="G43" s="14">
        <v>5.6776668876409531E-2</v>
      </c>
      <c r="H43" s="13">
        <v>2.3504962921142578</v>
      </c>
      <c r="I43" s="14">
        <v>7.8124232590198517E-2</v>
      </c>
      <c r="J43" s="13">
        <v>3.3446109294891357</v>
      </c>
      <c r="K43" s="14">
        <v>0.36863741278648376</v>
      </c>
      <c r="L43" s="13">
        <v>3.0691013336181641</v>
      </c>
      <c r="M43" s="14">
        <v>0.12365398555994034</v>
      </c>
      <c r="N43" s="13">
        <v>2.4037783145904541</v>
      </c>
      <c r="O43" s="14">
        <v>0.15965338051319122</v>
      </c>
      <c r="P43" s="13">
        <v>2.4375972747802734</v>
      </c>
      <c r="Q43" s="15">
        <v>5.8275319635868073E-2</v>
      </c>
      <c r="R43" s="141" t="str">
        <f>CONCATENATE(A34," ",TRIM(S43))</f>
        <v>p6 hFB13 BHB</v>
      </c>
      <c r="S43" s="108" t="s">
        <v>28</v>
      </c>
      <c r="T43" s="112">
        <v>78.883193969726562</v>
      </c>
      <c r="U43" s="113">
        <v>2.7748606204986572</v>
      </c>
      <c r="V43" s="114">
        <v>163.3145751953125</v>
      </c>
      <c r="W43" s="113">
        <v>3.6117720603942871</v>
      </c>
      <c r="X43" s="114">
        <v>208.14614868164062</v>
      </c>
      <c r="Y43" s="113">
        <v>5.731015682220459</v>
      </c>
      <c r="Z43" s="108" t="s">
        <v>28</v>
      </c>
      <c r="AA43" s="112">
        <v>16.495115280151367</v>
      </c>
      <c r="AB43" s="113">
        <v>1.8806711435317993</v>
      </c>
      <c r="AC43" s="114">
        <v>67.129661560058594</v>
      </c>
      <c r="AD43" s="113">
        <v>4.4926366806030273</v>
      </c>
      <c r="AE43" s="114">
        <v>429.63714599609375</v>
      </c>
      <c r="AF43" s="113">
        <v>33.504623413085938</v>
      </c>
      <c r="AG43" s="119" t="s">
        <v>28</v>
      </c>
      <c r="AH43" s="120">
        <v>4.7822155952453613</v>
      </c>
      <c r="AJ43" s="26">
        <f t="shared" si="1"/>
        <v>1</v>
      </c>
      <c r="AK43" s="26"/>
      <c r="AL43" s="26">
        <f t="shared" si="2"/>
        <v>1</v>
      </c>
      <c r="AM43" s="26"/>
      <c r="AN43" s="67">
        <f t="shared" si="3"/>
        <v>1.2109369454354528</v>
      </c>
      <c r="AO43" s="67"/>
      <c r="AP43" s="67">
        <f t="shared" si="4"/>
        <v>1.020399511302678</v>
      </c>
      <c r="AQ43" s="67"/>
      <c r="AR43" s="67">
        <f t="shared" si="5"/>
        <v>1.7516087737047323</v>
      </c>
      <c r="AS43" s="67"/>
      <c r="AT43" s="67">
        <f t="shared" si="6"/>
        <v>1.3323609620100347</v>
      </c>
      <c r="AU43" s="67"/>
      <c r="AV43" s="67">
        <f t="shared" si="7"/>
        <v>1.2588845981319965</v>
      </c>
      <c r="AW43" s="67"/>
      <c r="AX43" s="67">
        <f t="shared" si="8"/>
        <v>1.0582118662698243</v>
      </c>
      <c r="AY43" s="26"/>
    </row>
    <row r="44" spans="1:65" ht="22" thickBot="1">
      <c r="A44" s="16" t="s">
        <v>20</v>
      </c>
      <c r="B44" s="17"/>
      <c r="C44" s="18"/>
      <c r="D44" s="17"/>
      <c r="E44" s="18"/>
      <c r="F44" s="17"/>
      <c r="G44" s="18"/>
      <c r="H44" s="17"/>
      <c r="I44" s="18"/>
      <c r="J44" s="17"/>
      <c r="K44" s="18"/>
      <c r="L44" s="17"/>
      <c r="M44" s="18"/>
      <c r="N44" s="17"/>
      <c r="O44" s="18"/>
      <c r="P44" s="17"/>
      <c r="Q44" s="19"/>
      <c r="R44" s="156"/>
      <c r="AJ44" s="26"/>
      <c r="AK44" s="26"/>
      <c r="AL44" s="26"/>
      <c r="AM44" s="26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26"/>
    </row>
    <row r="45" spans="1:65" ht="17" thickBot="1">
      <c r="AJ45" s="26"/>
      <c r="AK45" s="26"/>
      <c r="AL45" s="26"/>
      <c r="AM45" s="26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26"/>
    </row>
    <row r="46" spans="1:65" ht="17" customHeight="1" thickBot="1">
      <c r="A46" s="1" t="s">
        <v>29</v>
      </c>
      <c r="B46" s="131" t="s">
        <v>1</v>
      </c>
      <c r="C46" s="132"/>
      <c r="D46" s="131" t="s">
        <v>22</v>
      </c>
      <c r="E46" s="132"/>
      <c r="F46" s="131" t="s">
        <v>23</v>
      </c>
      <c r="G46" s="132"/>
      <c r="H46" s="131" t="s">
        <v>24</v>
      </c>
      <c r="I46" s="132"/>
      <c r="J46" s="131" t="s">
        <v>25</v>
      </c>
      <c r="K46" s="132"/>
      <c r="L46" s="131" t="s">
        <v>26</v>
      </c>
      <c r="M46" s="132"/>
      <c r="N46" s="131" t="s">
        <v>27</v>
      </c>
      <c r="O46" s="132"/>
      <c r="P46" s="131" t="s">
        <v>28</v>
      </c>
      <c r="Q46" s="136"/>
      <c r="R46" s="154"/>
      <c r="AJ46" s="26"/>
      <c r="AK46" s="26"/>
      <c r="AL46" s="26"/>
      <c r="AM46" s="26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26"/>
    </row>
    <row r="47" spans="1:65" ht="60">
      <c r="A47" s="2" t="s">
        <v>9</v>
      </c>
      <c r="B47" s="3" t="s">
        <v>10</v>
      </c>
      <c r="C47" s="4" t="s">
        <v>11</v>
      </c>
      <c r="D47" s="3" t="s">
        <v>10</v>
      </c>
      <c r="E47" s="4" t="s">
        <v>11</v>
      </c>
      <c r="F47" s="3" t="s">
        <v>10</v>
      </c>
      <c r="G47" s="4" t="s">
        <v>11</v>
      </c>
      <c r="H47" s="3" t="s">
        <v>10</v>
      </c>
      <c r="I47" s="4" t="s">
        <v>11</v>
      </c>
      <c r="J47" s="3" t="s">
        <v>10</v>
      </c>
      <c r="K47" s="4" t="s">
        <v>11</v>
      </c>
      <c r="L47" s="3" t="s">
        <v>10</v>
      </c>
      <c r="M47" s="4" t="s">
        <v>11</v>
      </c>
      <c r="N47" s="3" t="s">
        <v>10</v>
      </c>
      <c r="O47" s="4" t="s">
        <v>11</v>
      </c>
      <c r="P47" s="3" t="s">
        <v>10</v>
      </c>
      <c r="Q47" s="5" t="s">
        <v>11</v>
      </c>
      <c r="R47" s="155"/>
      <c r="S47" s="98" t="s">
        <v>50</v>
      </c>
      <c r="T47" s="99" t="s">
        <v>51</v>
      </c>
      <c r="U47" s="100" t="s">
        <v>52</v>
      </c>
      <c r="V47" s="101" t="s">
        <v>53</v>
      </c>
      <c r="W47" s="100" t="s">
        <v>54</v>
      </c>
      <c r="X47" s="102" t="s">
        <v>55</v>
      </c>
      <c r="Y47" s="103" t="s">
        <v>56</v>
      </c>
      <c r="Z47" s="98" t="s">
        <v>50</v>
      </c>
      <c r="AA47" s="102" t="s">
        <v>57</v>
      </c>
      <c r="AB47" s="100" t="s">
        <v>58</v>
      </c>
      <c r="AC47" s="101" t="s">
        <v>59</v>
      </c>
      <c r="AD47" s="100" t="s">
        <v>60</v>
      </c>
      <c r="AE47" s="101" t="s">
        <v>61</v>
      </c>
      <c r="AF47" s="103" t="s">
        <v>62</v>
      </c>
      <c r="AG47" s="115" t="s">
        <v>50</v>
      </c>
      <c r="AH47" s="116" t="s">
        <v>63</v>
      </c>
      <c r="AJ47" s="26"/>
      <c r="AK47" s="26"/>
      <c r="AL47" s="26"/>
      <c r="AM47" s="26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26"/>
    </row>
    <row r="48" spans="1:65" ht="33">
      <c r="A48" s="6" t="s">
        <v>12</v>
      </c>
      <c r="B48" s="7">
        <v>28.644657135009766</v>
      </c>
      <c r="C48" s="8">
        <v>1.8390618562698364</v>
      </c>
      <c r="D48" s="7">
        <v>26.599285125732422</v>
      </c>
      <c r="E48" s="8">
        <v>0.95804518461227417</v>
      </c>
      <c r="F48" s="7">
        <v>30.352836608886719</v>
      </c>
      <c r="G48" s="8">
        <v>0.8212704062461853</v>
      </c>
      <c r="H48" s="7">
        <v>32.970691680908203</v>
      </c>
      <c r="I48" s="8">
        <v>1.4085742235183716</v>
      </c>
      <c r="J48" s="7">
        <v>25.569671630859375</v>
      </c>
      <c r="K48" s="8">
        <v>1.1994186639785767</v>
      </c>
      <c r="L48" s="7">
        <v>29.915678024291992</v>
      </c>
      <c r="M48" s="8">
        <v>1.1084597110748291</v>
      </c>
      <c r="N48" s="7">
        <v>31.289545059204102</v>
      </c>
      <c r="O48" s="8">
        <v>0.79159098863601685</v>
      </c>
      <c r="P48" s="7">
        <v>43.643604278564453</v>
      </c>
      <c r="Q48" s="9">
        <v>2.8010931015014648</v>
      </c>
      <c r="R48" s="141" t="str">
        <f>CONCATENATE(A46," ",TRIM(S48))</f>
        <v>p7 hFB12 Control</v>
      </c>
      <c r="S48" s="104" t="s">
        <v>1</v>
      </c>
      <c r="T48" s="105">
        <v>35.438796997070312</v>
      </c>
      <c r="U48" s="106">
        <v>2.2048895359039307</v>
      </c>
      <c r="V48" s="107">
        <v>58.731880187988281</v>
      </c>
      <c r="W48" s="106">
        <v>4.0597338676452637</v>
      </c>
      <c r="X48" s="107">
        <v>165.40541076660156</v>
      </c>
      <c r="Y48" s="106">
        <v>2.3137557506561279</v>
      </c>
      <c r="Z48" s="104" t="s">
        <v>1</v>
      </c>
      <c r="AA48" s="105">
        <v>8.4449348449707031</v>
      </c>
      <c r="AB48" s="106">
        <v>1.1741832494735718</v>
      </c>
      <c r="AC48" s="107">
        <v>28.778848648071289</v>
      </c>
      <c r="AD48" s="106">
        <v>2.3787658214569092</v>
      </c>
      <c r="AE48" s="107">
        <v>374.59378051757812</v>
      </c>
      <c r="AF48" s="106">
        <v>33.068035125732422</v>
      </c>
      <c r="AG48" s="117" t="s">
        <v>1</v>
      </c>
      <c r="AH48" s="118">
        <v>4.1964559555053711</v>
      </c>
      <c r="AJ48" s="26">
        <f t="shared" si="1"/>
        <v>1</v>
      </c>
      <c r="AK48" s="26"/>
      <c r="AL48" s="26">
        <f t="shared" si="2"/>
        <v>1</v>
      </c>
      <c r="AM48" s="26"/>
      <c r="AN48" s="67">
        <f t="shared" si="3"/>
        <v>1.0596334410925519</v>
      </c>
      <c r="AO48" s="67"/>
      <c r="AP48" s="67">
        <f t="shared" si="4"/>
        <v>1.239532999667424</v>
      </c>
      <c r="AQ48" s="67"/>
      <c r="AR48" s="67">
        <f t="shared" si="5"/>
        <v>0.89265064372538383</v>
      </c>
      <c r="AS48" s="67"/>
      <c r="AT48" s="67">
        <f t="shared" si="6"/>
        <v>1.1246797755234128</v>
      </c>
      <c r="AU48" s="67"/>
      <c r="AV48" s="67">
        <f t="shared" si="7"/>
        <v>1.0923344242428279</v>
      </c>
      <c r="AW48" s="67"/>
      <c r="AX48" s="67">
        <f t="shared" si="8"/>
        <v>1.6407810989004055</v>
      </c>
      <c r="AY48" s="26"/>
    </row>
    <row r="49" spans="1:51" ht="33">
      <c r="A49" s="6" t="s">
        <v>13</v>
      </c>
      <c r="B49" s="10">
        <v>3.3112320899963379</v>
      </c>
      <c r="C49" s="11">
        <v>0.37213143706321716</v>
      </c>
      <c r="D49" s="10">
        <v>2.9382834434509277</v>
      </c>
      <c r="E49" s="11">
        <v>0.54163455963134766</v>
      </c>
      <c r="F49" s="10">
        <v>3.57147216796875</v>
      </c>
      <c r="G49" s="11">
        <v>0.35617241263389587</v>
      </c>
      <c r="H49" s="10">
        <v>4.3538966178894043</v>
      </c>
      <c r="I49" s="11">
        <v>0.75635385513305664</v>
      </c>
      <c r="J49" s="10">
        <v>2.9369618892669678</v>
      </c>
      <c r="K49" s="11">
        <v>0.34151270985603333</v>
      </c>
      <c r="L49" s="10">
        <v>3.0754899978637695</v>
      </c>
      <c r="M49" s="11">
        <v>0.32051563262939453</v>
      </c>
      <c r="N49" s="10">
        <v>4.5934224128723145</v>
      </c>
      <c r="O49" s="11">
        <v>0.26017081737518311</v>
      </c>
      <c r="P49" s="10">
        <v>8.861781120300293</v>
      </c>
      <c r="Q49" s="12">
        <v>1.3584905862808228</v>
      </c>
      <c r="R49" s="141" t="str">
        <f>CONCATENATE(A46," ",TRIM(S49))</f>
        <v>p7 hFB13 Control</v>
      </c>
      <c r="S49" s="108" t="s">
        <v>22</v>
      </c>
      <c r="T49" s="109">
        <v>34.500289916992188</v>
      </c>
      <c r="U49" s="110">
        <v>1.5794185400009155</v>
      </c>
      <c r="V49" s="111">
        <v>57.416374206542969</v>
      </c>
      <c r="W49" s="110">
        <v>2.8408539295196533</v>
      </c>
      <c r="X49" s="111">
        <v>167.18975830078125</v>
      </c>
      <c r="Y49" s="110">
        <v>6.8990569114685059</v>
      </c>
      <c r="Z49" s="108" t="s">
        <v>22</v>
      </c>
      <c r="AA49" s="112">
        <v>8.5865516662597656</v>
      </c>
      <c r="AB49" s="113">
        <v>1.2026309967041016</v>
      </c>
      <c r="AC49" s="114">
        <v>31.104644775390625</v>
      </c>
      <c r="AD49" s="113">
        <v>1.7039321660995483</v>
      </c>
      <c r="AE49" s="114">
        <v>395.04757690429688</v>
      </c>
      <c r="AF49" s="113">
        <v>37.446334838867188</v>
      </c>
      <c r="AG49" s="119" t="s">
        <v>22</v>
      </c>
      <c r="AH49" s="120">
        <v>4.0179448127746582</v>
      </c>
      <c r="AJ49" s="26">
        <f t="shared" si="1"/>
        <v>1</v>
      </c>
      <c r="AK49" s="26"/>
      <c r="AL49" s="26">
        <f t="shared" si="2"/>
        <v>1</v>
      </c>
      <c r="AM49" s="26"/>
      <c r="AN49" s="67">
        <f t="shared" si="3"/>
        <v>1.0785931251266352</v>
      </c>
      <c r="AO49" s="67"/>
      <c r="AP49" s="67">
        <f t="shared" si="4"/>
        <v>1.4817823745335748</v>
      </c>
      <c r="AQ49" s="67"/>
      <c r="AR49" s="67">
        <f t="shared" si="5"/>
        <v>0.88696950544176922</v>
      </c>
      <c r="AS49" s="67"/>
      <c r="AT49" s="67">
        <f t="shared" si="6"/>
        <v>1.0466961602083211</v>
      </c>
      <c r="AU49" s="67"/>
      <c r="AV49" s="67">
        <f t="shared" si="7"/>
        <v>1.3872245399981595</v>
      </c>
      <c r="AW49" s="67"/>
      <c r="AX49" s="67">
        <f t="shared" si="8"/>
        <v>3.0159721792845113</v>
      </c>
      <c r="AY49" s="26"/>
    </row>
    <row r="50" spans="1:51" ht="21">
      <c r="A50" s="6" t="s">
        <v>14</v>
      </c>
      <c r="B50" s="10">
        <v>51.937740325927734</v>
      </c>
      <c r="C50" s="11">
        <v>3.7018880844116211</v>
      </c>
      <c r="D50" s="10">
        <v>49.515369415283203</v>
      </c>
      <c r="E50" s="11">
        <v>2.5345025062561035</v>
      </c>
      <c r="F50" s="10">
        <v>59.140094757080078</v>
      </c>
      <c r="G50" s="11">
        <v>2.2445461750030518</v>
      </c>
      <c r="H50" s="10">
        <v>59.824676513671875</v>
      </c>
      <c r="I50" s="11">
        <v>3.7932853698730469</v>
      </c>
      <c r="J50" s="10">
        <v>66.464759826660156</v>
      </c>
      <c r="K50" s="11">
        <v>2.5721890926361084</v>
      </c>
      <c r="L50" s="10">
        <v>81.91973876953125</v>
      </c>
      <c r="M50" s="11">
        <v>2.5322291851043701</v>
      </c>
      <c r="N50" s="10">
        <v>67.782096862792969</v>
      </c>
      <c r="O50" s="11">
        <v>1.1416950225830078</v>
      </c>
      <c r="P50" s="10">
        <v>81.164024353027344</v>
      </c>
      <c r="Q50" s="12">
        <v>3.6200282573699951</v>
      </c>
      <c r="R50" s="141" t="str">
        <f>CONCATENATE(A46," ",TRIM(S50))</f>
        <v>p7 hFB12 Gal</v>
      </c>
      <c r="S50" s="108" t="s">
        <v>23</v>
      </c>
      <c r="T50" s="109">
        <v>38.687217712402344</v>
      </c>
      <c r="U50" s="110">
        <v>1.188118577003479</v>
      </c>
      <c r="V50" s="111">
        <v>67.474472045898438</v>
      </c>
      <c r="W50" s="110">
        <v>2.402991771697998</v>
      </c>
      <c r="X50" s="111">
        <v>174.731201171875</v>
      </c>
      <c r="Y50" s="110">
        <v>4.9278645515441895</v>
      </c>
      <c r="Z50" s="108" t="s">
        <v>23</v>
      </c>
      <c r="AA50" s="112">
        <v>4.8799490928649902</v>
      </c>
      <c r="AB50" s="113">
        <v>0.48944607377052307</v>
      </c>
      <c r="AC50" s="114">
        <v>25.511711120605469</v>
      </c>
      <c r="AD50" s="113">
        <v>0.98399847745895386</v>
      </c>
      <c r="AE50" s="114">
        <v>551.16448974609375</v>
      </c>
      <c r="AF50" s="113">
        <v>36.3182373046875</v>
      </c>
      <c r="AG50" s="119" t="s">
        <v>23</v>
      </c>
      <c r="AH50" s="120">
        <v>7.9277911186218262</v>
      </c>
      <c r="AJ50" s="26">
        <f t="shared" si="1"/>
        <v>1</v>
      </c>
      <c r="AK50" s="26"/>
      <c r="AL50" s="26">
        <f t="shared" si="2"/>
        <v>1</v>
      </c>
      <c r="AM50" s="26"/>
      <c r="AN50" s="67">
        <f t="shared" si="3"/>
        <v>1.1386728491835612</v>
      </c>
      <c r="AO50" s="67"/>
      <c r="AP50" s="67">
        <f t="shared" si="4"/>
        <v>1.2082041842791269</v>
      </c>
      <c r="AQ50" s="67"/>
      <c r="AR50" s="67">
        <f t="shared" si="5"/>
        <v>1.2797006456108837</v>
      </c>
      <c r="AS50" s="67"/>
      <c r="AT50" s="67">
        <f t="shared" si="6"/>
        <v>1.6544305280745064</v>
      </c>
      <c r="AU50" s="67"/>
      <c r="AV50" s="67">
        <f t="shared" si="7"/>
        <v>1.3050644182329898</v>
      </c>
      <c r="AW50" s="67"/>
      <c r="AX50" s="67">
        <f t="shared" si="8"/>
        <v>1.6391683089811626</v>
      </c>
      <c r="AY50" s="26"/>
    </row>
    <row r="51" spans="1:51" ht="21">
      <c r="A51" s="6" t="s">
        <v>15</v>
      </c>
      <c r="B51" s="10">
        <v>23.293081283569336</v>
      </c>
      <c r="C51" s="11">
        <v>1.9381656646728516</v>
      </c>
      <c r="D51" s="10">
        <v>22.916086196899414</v>
      </c>
      <c r="E51" s="11">
        <v>2.3181703090667725</v>
      </c>
      <c r="F51" s="10">
        <v>28.787254333496094</v>
      </c>
      <c r="G51" s="11">
        <v>1.8036948442459106</v>
      </c>
      <c r="H51" s="10">
        <v>26.853986740112305</v>
      </c>
      <c r="I51" s="11">
        <v>3.2462058067321777</v>
      </c>
      <c r="J51" s="10">
        <v>40.895084381103516</v>
      </c>
      <c r="K51" s="11">
        <v>1.5481693744659424</v>
      </c>
      <c r="L51" s="10">
        <v>52.004062652587891</v>
      </c>
      <c r="M51" s="11">
        <v>1.8037756681442261</v>
      </c>
      <c r="N51" s="10">
        <v>36.492549896240234</v>
      </c>
      <c r="O51" s="11">
        <v>1.2772343158721924</v>
      </c>
      <c r="P51" s="10">
        <v>37.520408630371094</v>
      </c>
      <c r="Q51" s="12">
        <v>2.7497489452362061</v>
      </c>
      <c r="R51" s="141" t="str">
        <f>CONCATENATE(A46," ",TRIM(S51))</f>
        <v>p7 hFB13 Gal</v>
      </c>
      <c r="S51" s="108" t="s">
        <v>24</v>
      </c>
      <c r="T51" s="112">
        <v>37.256858825683594</v>
      </c>
      <c r="U51" s="113">
        <v>4.2907819747924805</v>
      </c>
      <c r="V51" s="114">
        <v>69.474533081054688</v>
      </c>
      <c r="W51" s="113">
        <v>3.8893563747406006</v>
      </c>
      <c r="X51" s="114">
        <v>205.95260620117188</v>
      </c>
      <c r="Y51" s="113">
        <v>33.122726440429688</v>
      </c>
      <c r="Z51" s="108" t="s">
        <v>24</v>
      </c>
      <c r="AA51" s="112">
        <v>15.721315383911133</v>
      </c>
      <c r="AB51" s="113">
        <v>4.0268702507019043</v>
      </c>
      <c r="AC51" s="114">
        <v>39.620601654052734</v>
      </c>
      <c r="AD51" s="113">
        <v>2.6935384273529053</v>
      </c>
      <c r="AE51" s="114">
        <v>328.24029541015625</v>
      </c>
      <c r="AF51" s="113">
        <v>51.981094360351562</v>
      </c>
      <c r="AG51" s="119" t="s">
        <v>24</v>
      </c>
      <c r="AH51" s="120">
        <v>2.369830846786499</v>
      </c>
      <c r="AJ51" s="26">
        <f t="shared" si="1"/>
        <v>1</v>
      </c>
      <c r="AK51" s="26"/>
      <c r="AL51" s="26">
        <f t="shared" si="2"/>
        <v>1</v>
      </c>
      <c r="AM51" s="26"/>
      <c r="AN51" s="67">
        <f t="shared" si="3"/>
        <v>1.2358714582686956</v>
      </c>
      <c r="AO51" s="67"/>
      <c r="AP51" s="67">
        <f t="shared" si="4"/>
        <v>1.1718400127045121</v>
      </c>
      <c r="AQ51" s="67"/>
      <c r="AR51" s="67">
        <f t="shared" si="5"/>
        <v>1.7556751673704254</v>
      </c>
      <c r="AS51" s="67"/>
      <c r="AT51" s="67">
        <f t="shared" si="6"/>
        <v>2.2693256695649944</v>
      </c>
      <c r="AU51" s="67"/>
      <c r="AV51" s="67">
        <f t="shared" si="7"/>
        <v>1.5666690658904645</v>
      </c>
      <c r="AW51" s="67"/>
      <c r="AX51" s="67">
        <f t="shared" si="8"/>
        <v>1.6372956668075227</v>
      </c>
      <c r="AY51" s="26"/>
    </row>
    <row r="52" spans="1:51" ht="33">
      <c r="A52" s="6" t="s">
        <v>16</v>
      </c>
      <c r="B52" s="10">
        <v>6.7941427230834961</v>
      </c>
      <c r="C52" s="11">
        <v>0.7219046950340271</v>
      </c>
      <c r="D52" s="10">
        <v>7.9010038375854492</v>
      </c>
      <c r="E52" s="11">
        <v>0.89547699689865112</v>
      </c>
      <c r="F52" s="10">
        <v>8.334381103515625</v>
      </c>
      <c r="G52" s="11">
        <v>1.0579683780670166</v>
      </c>
      <c r="H52" s="10">
        <v>6.9676613807678223</v>
      </c>
      <c r="I52" s="11">
        <v>1.7190502882003784</v>
      </c>
      <c r="J52" s="10">
        <v>10.695825576782227</v>
      </c>
      <c r="K52" s="11">
        <v>1.6549270153045654</v>
      </c>
      <c r="L52" s="10">
        <v>15.738751411437988</v>
      </c>
      <c r="M52" s="11">
        <v>1.3147289752960205</v>
      </c>
      <c r="N52" s="10">
        <v>12.031857490539551</v>
      </c>
      <c r="O52" s="11">
        <v>0.84591037034988403</v>
      </c>
      <c r="P52" s="10">
        <v>15.880806922912598</v>
      </c>
      <c r="Q52" s="12">
        <v>2.4185400009155273</v>
      </c>
      <c r="R52" s="141" t="str">
        <f>CONCATENATE(A46," ",TRIM(S52))</f>
        <v>p7 hFB12 2-DG</v>
      </c>
      <c r="S52" s="108" t="s">
        <v>25</v>
      </c>
      <c r="T52" s="112">
        <v>34.070430755615234</v>
      </c>
      <c r="U52" s="113">
        <v>1.1527038812637329</v>
      </c>
      <c r="V52" s="114">
        <v>74.336563110351562</v>
      </c>
      <c r="W52" s="113">
        <v>2.2724571228027344</v>
      </c>
      <c r="X52" s="114">
        <v>218.97836303710938</v>
      </c>
      <c r="Y52" s="113">
        <v>5.0549392700195312</v>
      </c>
      <c r="Z52" s="108" t="s">
        <v>25</v>
      </c>
      <c r="AA52" s="112">
        <v>5.7752442359924316</v>
      </c>
      <c r="AB52" s="113">
        <v>0.24167549610137939</v>
      </c>
      <c r="AC52" s="114">
        <v>18.976291656494141</v>
      </c>
      <c r="AD52" s="113">
        <v>0.37641775608062744</v>
      </c>
      <c r="AE52" s="114">
        <v>332.46478271484375</v>
      </c>
      <c r="AF52" s="113">
        <v>11.765227317810059</v>
      </c>
      <c r="AG52" s="119" t="s">
        <v>25</v>
      </c>
      <c r="AH52" s="120">
        <v>5.8993921279907227</v>
      </c>
      <c r="AJ52" s="26">
        <f t="shared" si="1"/>
        <v>1</v>
      </c>
      <c r="AK52" s="26"/>
      <c r="AL52" s="26">
        <f t="shared" si="2"/>
        <v>1</v>
      </c>
      <c r="AM52" s="26"/>
      <c r="AN52" s="67">
        <f t="shared" si="3"/>
        <v>1.2267009162464426</v>
      </c>
      <c r="AO52" s="67"/>
      <c r="AP52" s="67">
        <f t="shared" si="4"/>
        <v>0.88187039571128001</v>
      </c>
      <c r="AQ52" s="67"/>
      <c r="AR52" s="67">
        <f t="shared" si="5"/>
        <v>1.5742715472317848</v>
      </c>
      <c r="AS52" s="67"/>
      <c r="AT52" s="67">
        <f t="shared" si="6"/>
        <v>1.9919938953285914</v>
      </c>
      <c r="AU52" s="67"/>
      <c r="AV52" s="67">
        <f t="shared" si="7"/>
        <v>1.7709162113507879</v>
      </c>
      <c r="AW52" s="67"/>
      <c r="AX52" s="67">
        <f t="shared" si="8"/>
        <v>2.0099733210312904</v>
      </c>
      <c r="AY52" s="26"/>
    </row>
    <row r="53" spans="1:51" ht="33">
      <c r="A53" s="6" t="s">
        <v>17</v>
      </c>
      <c r="B53" s="10">
        <v>25.333427429199219</v>
      </c>
      <c r="C53" s="11">
        <v>1.5551290512084961</v>
      </c>
      <c r="D53" s="10">
        <v>23.661003112792969</v>
      </c>
      <c r="E53" s="11">
        <v>0.84450894594192505</v>
      </c>
      <c r="F53" s="10">
        <v>26.781364440917969</v>
      </c>
      <c r="G53" s="11">
        <v>0.83583110570907593</v>
      </c>
      <c r="H53" s="10">
        <v>28.616794586181641</v>
      </c>
      <c r="I53" s="11">
        <v>0.98720002174377441</v>
      </c>
      <c r="J53" s="10">
        <v>22.632711410522461</v>
      </c>
      <c r="K53" s="11">
        <v>1.1200226545333862</v>
      </c>
      <c r="L53" s="10">
        <v>26.840187072753906</v>
      </c>
      <c r="M53" s="11">
        <v>0.94297999143600464</v>
      </c>
      <c r="N53" s="10">
        <v>26.696125030517578</v>
      </c>
      <c r="O53" s="11">
        <v>0.6709398627281189</v>
      </c>
      <c r="P53" s="10">
        <v>34.781818389892578</v>
      </c>
      <c r="Q53" s="12">
        <v>1.7970449924468994</v>
      </c>
      <c r="R53" s="141" t="str">
        <f>CONCATENATE(A46," ",TRIM(S53))</f>
        <v>p7 hFB13 2-DG</v>
      </c>
      <c r="S53" s="108" t="s">
        <v>26</v>
      </c>
      <c r="T53" s="112">
        <v>44.608226776123047</v>
      </c>
      <c r="U53" s="113">
        <v>1.964247465133667</v>
      </c>
      <c r="V53" s="114">
        <v>95.057258605957031</v>
      </c>
      <c r="W53" s="113">
        <v>4.0238008499145508</v>
      </c>
      <c r="X53" s="114">
        <v>213.38954162597656</v>
      </c>
      <c r="Y53" s="113">
        <v>3.123415470123291</v>
      </c>
      <c r="Z53" s="108" t="s">
        <v>26</v>
      </c>
      <c r="AA53" s="112">
        <v>4.6111512184143066</v>
      </c>
      <c r="AB53" s="113">
        <v>0.52257996797561646</v>
      </c>
      <c r="AC53" s="114">
        <v>17.769330978393555</v>
      </c>
      <c r="AD53" s="113">
        <v>0.72662097215652466</v>
      </c>
      <c r="AE53" s="114">
        <v>418.72030639648438</v>
      </c>
      <c r="AF53" s="113">
        <v>29.143991470336914</v>
      </c>
      <c r="AG53" s="119" t="s">
        <v>26</v>
      </c>
      <c r="AH53" s="120">
        <v>9.6739892959594727</v>
      </c>
      <c r="AJ53" s="26">
        <f t="shared" si="1"/>
        <v>1</v>
      </c>
      <c r="AK53" s="26"/>
      <c r="AL53" s="26">
        <f t="shared" si="2"/>
        <v>1</v>
      </c>
      <c r="AM53" s="26"/>
      <c r="AN53" s="67">
        <f t="shared" si="3"/>
        <v>1.0571551960651744</v>
      </c>
      <c r="AO53" s="67"/>
      <c r="AP53" s="67">
        <f t="shared" si="4"/>
        <v>1.2094497621155034</v>
      </c>
      <c r="AQ53" s="67"/>
      <c r="AR53" s="67">
        <f t="shared" si="5"/>
        <v>0.8933931847072567</v>
      </c>
      <c r="AS53" s="67"/>
      <c r="AT53" s="67">
        <f t="shared" si="6"/>
        <v>1.1343638705766461</v>
      </c>
      <c r="AU53" s="67"/>
      <c r="AV53" s="67">
        <f t="shared" si="7"/>
        <v>1.0537904949942825</v>
      </c>
      <c r="AW53" s="67"/>
      <c r="AX53" s="67">
        <f t="shared" si="8"/>
        <v>1.4700060781060815</v>
      </c>
      <c r="AY53" s="26"/>
    </row>
    <row r="54" spans="1:51" ht="33">
      <c r="A54" s="6" t="s">
        <v>18</v>
      </c>
      <c r="B54" s="13">
        <v>0.88557660579681396</v>
      </c>
      <c r="C54" s="14">
        <v>8.6441393941640854E-3</v>
      </c>
      <c r="D54" s="13">
        <v>0.89091938734054565</v>
      </c>
      <c r="E54" s="14">
        <v>1.9058832898736E-2</v>
      </c>
      <c r="F54" s="13">
        <v>0.88203310966491699</v>
      </c>
      <c r="G54" s="14">
        <v>1.1197279207408428E-2</v>
      </c>
      <c r="H54" s="13">
        <v>0.87098109722137451</v>
      </c>
      <c r="I54" s="14">
        <v>1.9999474287033081E-2</v>
      </c>
      <c r="J54" s="13">
        <v>0.88567262887954712</v>
      </c>
      <c r="K54" s="14">
        <v>1.1812743730843067E-2</v>
      </c>
      <c r="L54" s="13">
        <v>0.89808392524719238</v>
      </c>
      <c r="M54" s="14">
        <v>8.9363288134336472E-3</v>
      </c>
      <c r="N54" s="13">
        <v>0.85367226600646973</v>
      </c>
      <c r="O54" s="14">
        <v>6.9325398653745651E-3</v>
      </c>
      <c r="P54" s="13">
        <v>0.8010941743850708</v>
      </c>
      <c r="Q54" s="15">
        <v>1.7790574580430984E-2</v>
      </c>
      <c r="R54" s="141" t="str">
        <f>CONCATENATE(A46," ",TRIM(S54))</f>
        <v>p7 hFB12 BHB</v>
      </c>
      <c r="S54" s="108" t="s">
        <v>27</v>
      </c>
      <c r="T54" s="112">
        <v>43.321407318115234</v>
      </c>
      <c r="U54" s="113">
        <v>1.3128246068954468</v>
      </c>
      <c r="V54" s="114">
        <v>79.813941955566406</v>
      </c>
      <c r="W54" s="113">
        <v>1.552088737487793</v>
      </c>
      <c r="X54" s="114">
        <v>185.32347106933594</v>
      </c>
      <c r="Y54" s="113">
        <v>4.6275949478149414</v>
      </c>
      <c r="Z54" s="108" t="s">
        <v>27</v>
      </c>
      <c r="AA54" s="112">
        <v>7.1337599754333496</v>
      </c>
      <c r="AB54" s="113">
        <v>0.84426921606063843</v>
      </c>
      <c r="AC54" s="114">
        <v>32.181400299072266</v>
      </c>
      <c r="AD54" s="113">
        <v>1.287743091583252</v>
      </c>
      <c r="AE54" s="114">
        <v>482.29132080078125</v>
      </c>
      <c r="AF54" s="113">
        <v>31.17945671081543</v>
      </c>
      <c r="AG54" s="119" t="s">
        <v>27</v>
      </c>
      <c r="AH54" s="120">
        <v>6.0727314949035645</v>
      </c>
      <c r="AJ54" s="26">
        <f t="shared" si="1"/>
        <v>1</v>
      </c>
      <c r="AK54" s="26"/>
      <c r="AL54" s="26">
        <f t="shared" si="2"/>
        <v>1</v>
      </c>
      <c r="AM54" s="26"/>
      <c r="AN54" s="67">
        <f t="shared" si="3"/>
        <v>0.99599865657165976</v>
      </c>
      <c r="AO54" s="67"/>
      <c r="AP54" s="67">
        <f t="shared" si="4"/>
        <v>0.9776205452451896</v>
      </c>
      <c r="AQ54" s="67"/>
      <c r="AR54" s="67">
        <f t="shared" si="5"/>
        <v>1.0001084300128353</v>
      </c>
      <c r="AS54" s="67"/>
      <c r="AT54" s="67">
        <f t="shared" si="6"/>
        <v>1.0080417353224667</v>
      </c>
      <c r="AU54" s="67"/>
      <c r="AV54" s="67">
        <f t="shared" si="7"/>
        <v>0.9639733710426579</v>
      </c>
      <c r="AW54" s="67"/>
      <c r="AX54" s="67">
        <f t="shared" si="8"/>
        <v>0.89917694661061409</v>
      </c>
      <c r="AY54" s="26"/>
    </row>
    <row r="55" spans="1:51" ht="33">
      <c r="A55" s="6" t="s">
        <v>19</v>
      </c>
      <c r="B55" s="13">
        <v>1.8095841407775879</v>
      </c>
      <c r="C55" s="14">
        <v>2.8861656785011292E-2</v>
      </c>
      <c r="D55" s="13">
        <v>1.8676049709320068</v>
      </c>
      <c r="E55" s="14">
        <v>9.0643711388111115E-2</v>
      </c>
      <c r="F55" s="13">
        <v>1.9485708475112915</v>
      </c>
      <c r="G55" s="14">
        <v>5.503656342625618E-2</v>
      </c>
      <c r="H55" s="13">
        <v>1.8190850019454956</v>
      </c>
      <c r="I55" s="14">
        <v>9.5700345933437347E-2</v>
      </c>
      <c r="J55" s="13">
        <v>2.6128530502319336</v>
      </c>
      <c r="K55" s="14">
        <v>5.2834801375865936E-2</v>
      </c>
      <c r="L55" s="13">
        <v>2.7502477169036865</v>
      </c>
      <c r="M55" s="14">
        <v>6.4497604966163635E-2</v>
      </c>
      <c r="N55" s="13">
        <v>2.179429292678833</v>
      </c>
      <c r="O55" s="14">
        <v>6.2864489853382111E-2</v>
      </c>
      <c r="P55" s="13">
        <v>1.8814520835876465</v>
      </c>
      <c r="Q55" s="15">
        <v>7.6573334634304047E-2</v>
      </c>
      <c r="R55" s="141" t="str">
        <f>CONCATENATE(A46," ",TRIM(S55))</f>
        <v>p7 hFB13 BHB</v>
      </c>
      <c r="S55" s="108" t="s">
        <v>28</v>
      </c>
      <c r="T55" s="112">
        <v>59.524410247802734</v>
      </c>
      <c r="U55" s="113">
        <v>2.087212085723877</v>
      </c>
      <c r="V55" s="114">
        <v>97.044822692871094</v>
      </c>
      <c r="W55" s="113">
        <v>4.2722768783569336</v>
      </c>
      <c r="X55" s="114">
        <v>162.997802734375</v>
      </c>
      <c r="Y55" s="113">
        <v>3.7277915477752686</v>
      </c>
      <c r="Z55" s="108" t="s">
        <v>28</v>
      </c>
      <c r="AA55" s="112">
        <v>10.576578140258789</v>
      </c>
      <c r="AB55" s="113">
        <v>1.6701066493988037</v>
      </c>
      <c r="AC55" s="114">
        <v>43.966224670410156</v>
      </c>
      <c r="AD55" s="113">
        <v>3.7559294700622559</v>
      </c>
      <c r="AE55" s="114">
        <v>469.49179077148438</v>
      </c>
      <c r="AF55" s="113">
        <v>56.074729919433594</v>
      </c>
      <c r="AG55" s="119" t="s">
        <v>28</v>
      </c>
      <c r="AH55" s="120">
        <v>5.6279458999633789</v>
      </c>
      <c r="AJ55" s="26">
        <f t="shared" si="1"/>
        <v>1</v>
      </c>
      <c r="AK55" s="26"/>
      <c r="AL55" s="26">
        <f t="shared" si="2"/>
        <v>1</v>
      </c>
      <c r="AM55" s="26"/>
      <c r="AN55" s="67">
        <f t="shared" si="3"/>
        <v>1.0768058824133926</v>
      </c>
      <c r="AO55" s="67"/>
      <c r="AP55" s="67">
        <f t="shared" si="4"/>
        <v>0.97402021854637821</v>
      </c>
      <c r="AQ55" s="67"/>
      <c r="AR55" s="67">
        <f t="shared" si="5"/>
        <v>1.4438969658018648</v>
      </c>
      <c r="AS55" s="67"/>
      <c r="AT55" s="67">
        <f t="shared" si="6"/>
        <v>1.472606766264499</v>
      </c>
      <c r="AU55" s="67"/>
      <c r="AV55" s="67">
        <f t="shared" si="7"/>
        <v>1.2043812959934102</v>
      </c>
      <c r="AW55" s="67"/>
      <c r="AX55" s="67">
        <f t="shared" si="8"/>
        <v>1.0074143691364932</v>
      </c>
      <c r="AY55" s="26"/>
    </row>
    <row r="56" spans="1:51" ht="22" thickBot="1">
      <c r="A56" s="16" t="s">
        <v>20</v>
      </c>
      <c r="B56" s="17"/>
      <c r="C56" s="18"/>
      <c r="D56" s="17"/>
      <c r="E56" s="18"/>
      <c r="F56" s="17"/>
      <c r="G56" s="18"/>
      <c r="H56" s="17"/>
      <c r="I56" s="18"/>
      <c r="J56" s="17"/>
      <c r="K56" s="18"/>
      <c r="L56" s="17"/>
      <c r="M56" s="18"/>
      <c r="N56" s="17"/>
      <c r="O56" s="18"/>
      <c r="P56" s="17"/>
      <c r="Q56" s="19"/>
      <c r="R56" s="156"/>
      <c r="AJ56" s="26"/>
      <c r="AK56" s="26"/>
      <c r="AL56" s="26"/>
      <c r="AM56" s="26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26"/>
    </row>
    <row r="57" spans="1:51" ht="17" thickBot="1">
      <c r="AJ57" s="26"/>
      <c r="AK57" s="26"/>
      <c r="AL57" s="26"/>
      <c r="AM57" s="26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26"/>
    </row>
    <row r="58" spans="1:51" ht="17" thickBot="1">
      <c r="A58" t="s">
        <v>30</v>
      </c>
      <c r="B58" s="61" t="s">
        <v>31</v>
      </c>
      <c r="C58" s="62"/>
      <c r="D58" s="63" t="s">
        <v>32</v>
      </c>
      <c r="E58" s="62"/>
      <c r="F58" s="63" t="s">
        <v>23</v>
      </c>
      <c r="G58" s="62"/>
      <c r="H58" s="63" t="s">
        <v>24</v>
      </c>
      <c r="I58" s="62"/>
      <c r="J58" s="63" t="s">
        <v>33</v>
      </c>
      <c r="K58" s="62"/>
      <c r="L58" s="63" t="s">
        <v>34</v>
      </c>
      <c r="M58" s="62"/>
      <c r="N58" s="63" t="s">
        <v>27</v>
      </c>
      <c r="O58" s="62"/>
      <c r="P58" s="63" t="s">
        <v>28</v>
      </c>
      <c r="Q58" s="64"/>
      <c r="R58" s="157"/>
      <c r="AJ58" s="26"/>
      <c r="AK58" s="26"/>
      <c r="AL58" s="26"/>
      <c r="AM58" s="26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26"/>
    </row>
    <row r="59" spans="1:51" ht="60">
      <c r="A59" s="52" t="s">
        <v>9</v>
      </c>
      <c r="B59" s="53" t="s">
        <v>10</v>
      </c>
      <c r="C59" s="53" t="s">
        <v>11</v>
      </c>
      <c r="D59" s="53" t="s">
        <v>10</v>
      </c>
      <c r="E59" s="53" t="s">
        <v>11</v>
      </c>
      <c r="F59" s="53" t="s">
        <v>10</v>
      </c>
      <c r="G59" s="53" t="s">
        <v>11</v>
      </c>
      <c r="H59" s="53" t="s">
        <v>10</v>
      </c>
      <c r="I59" s="53" t="s">
        <v>11</v>
      </c>
      <c r="J59" s="53" t="s">
        <v>10</v>
      </c>
      <c r="K59" s="53" t="s">
        <v>11</v>
      </c>
      <c r="L59" s="53" t="s">
        <v>10</v>
      </c>
      <c r="M59" s="53" t="s">
        <v>11</v>
      </c>
      <c r="N59" s="53" t="s">
        <v>10</v>
      </c>
      <c r="O59" s="53" t="s">
        <v>11</v>
      </c>
      <c r="P59" s="53" t="s">
        <v>10</v>
      </c>
      <c r="Q59" s="54" t="s">
        <v>11</v>
      </c>
      <c r="R59" s="158"/>
      <c r="S59" s="98" t="s">
        <v>50</v>
      </c>
      <c r="T59" s="99" t="s">
        <v>51</v>
      </c>
      <c r="U59" s="100" t="s">
        <v>52</v>
      </c>
      <c r="V59" s="101" t="s">
        <v>53</v>
      </c>
      <c r="W59" s="100" t="s">
        <v>54</v>
      </c>
      <c r="X59" s="102" t="s">
        <v>55</v>
      </c>
      <c r="Y59" s="103" t="s">
        <v>56</v>
      </c>
      <c r="Z59" s="98" t="s">
        <v>50</v>
      </c>
      <c r="AA59" s="102" t="s">
        <v>57</v>
      </c>
      <c r="AB59" s="100" t="s">
        <v>58</v>
      </c>
      <c r="AC59" s="101" t="s">
        <v>59</v>
      </c>
      <c r="AD59" s="100" t="s">
        <v>60</v>
      </c>
      <c r="AE59" s="101" t="s">
        <v>61</v>
      </c>
      <c r="AF59" s="103" t="s">
        <v>62</v>
      </c>
      <c r="AG59" s="115" t="s">
        <v>50</v>
      </c>
      <c r="AH59" s="116" t="s">
        <v>63</v>
      </c>
      <c r="AJ59" s="26"/>
      <c r="AK59" s="26"/>
      <c r="AL59" s="26"/>
      <c r="AM59" s="26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26"/>
    </row>
    <row r="60" spans="1:51" ht="33">
      <c r="A60" s="59" t="s">
        <v>12</v>
      </c>
      <c r="B60" s="50">
        <v>33.5</v>
      </c>
      <c r="C60" s="50">
        <v>2.5</v>
      </c>
      <c r="D60" s="50">
        <v>35.700000000000003</v>
      </c>
      <c r="E60" s="50">
        <v>2.6</v>
      </c>
      <c r="F60" s="50">
        <v>36.1</v>
      </c>
      <c r="G60" s="50">
        <v>5.9</v>
      </c>
      <c r="H60" s="50">
        <v>35.6</v>
      </c>
      <c r="I60" s="50">
        <v>5.8</v>
      </c>
      <c r="J60" s="50">
        <v>31.3</v>
      </c>
      <c r="K60" s="50">
        <v>3.5</v>
      </c>
      <c r="L60" s="50">
        <v>30.8</v>
      </c>
      <c r="M60" s="50">
        <v>4.7</v>
      </c>
      <c r="N60" s="50">
        <v>49.7</v>
      </c>
      <c r="O60" s="50">
        <v>7.5</v>
      </c>
      <c r="P60" s="50">
        <v>57</v>
      </c>
      <c r="Q60" s="55">
        <v>5.9</v>
      </c>
      <c r="R60" s="141" t="str">
        <f>CONCATENATE(A58," ",TRIM(S60))</f>
        <v>p9 hFB12 CTRL</v>
      </c>
      <c r="S60" s="104" t="s">
        <v>31</v>
      </c>
      <c r="T60" s="105">
        <v>46.399967193603516</v>
      </c>
      <c r="U60" s="106">
        <v>3.1084063053131104</v>
      </c>
      <c r="V60" s="107">
        <v>84.436775207519531</v>
      </c>
      <c r="W60" s="106">
        <v>2.1238675117492676</v>
      </c>
      <c r="X60" s="107">
        <v>192.027587890625</v>
      </c>
      <c r="Y60" s="106">
        <v>19.708940505981445</v>
      </c>
      <c r="Z60" s="104" t="s">
        <v>31</v>
      </c>
      <c r="AA60" s="105">
        <v>17.394586563110352</v>
      </c>
      <c r="AB60" s="106">
        <v>3.1552727222442627</v>
      </c>
      <c r="AC60" s="107">
        <v>38.960365295410156</v>
      </c>
      <c r="AD60" s="106">
        <v>1.6562021970748901</v>
      </c>
      <c r="AE60" s="107">
        <v>275.17880249023438</v>
      </c>
      <c r="AF60" s="106">
        <v>35.841751098632812</v>
      </c>
      <c r="AG60" s="117" t="s">
        <v>31</v>
      </c>
      <c r="AH60" s="118">
        <v>2.6674947738647461</v>
      </c>
      <c r="AJ60" s="26">
        <f t="shared" si="1"/>
        <v>1</v>
      </c>
      <c r="AK60" s="26"/>
      <c r="AL60" s="26">
        <f t="shared" si="2"/>
        <v>1</v>
      </c>
      <c r="AM60" s="26"/>
      <c r="AN60" s="67">
        <f t="shared" si="3"/>
        <v>1.0776119402985076</v>
      </c>
      <c r="AO60" s="67"/>
      <c r="AP60" s="67">
        <f t="shared" si="4"/>
        <v>0.99719887955182074</v>
      </c>
      <c r="AQ60" s="67"/>
      <c r="AR60" s="67">
        <f t="shared" si="5"/>
        <v>0.93432835820895521</v>
      </c>
      <c r="AS60" s="67"/>
      <c r="AT60" s="67">
        <f t="shared" si="6"/>
        <v>0.86274509803921562</v>
      </c>
      <c r="AU60" s="67"/>
      <c r="AV60" s="67">
        <f t="shared" si="7"/>
        <v>1.4835820895522389</v>
      </c>
      <c r="AW60" s="67"/>
      <c r="AX60" s="67">
        <f t="shared" si="8"/>
        <v>1.5966386554621848</v>
      </c>
      <c r="AY60" s="26"/>
    </row>
    <row r="61" spans="1:51" ht="33">
      <c r="A61" s="59" t="s">
        <v>13</v>
      </c>
      <c r="B61" s="50">
        <v>10.199999999999999</v>
      </c>
      <c r="C61" s="50">
        <v>3.1</v>
      </c>
      <c r="D61" s="50">
        <v>11.3</v>
      </c>
      <c r="E61" s="50">
        <v>2.5</v>
      </c>
      <c r="F61" s="50">
        <v>6.1</v>
      </c>
      <c r="G61" s="50">
        <v>0.8</v>
      </c>
      <c r="H61" s="50">
        <v>12</v>
      </c>
      <c r="I61" s="50">
        <v>3.5</v>
      </c>
      <c r="J61" s="50">
        <v>7.2</v>
      </c>
      <c r="K61" s="50">
        <v>2</v>
      </c>
      <c r="L61" s="50">
        <v>11.4</v>
      </c>
      <c r="M61" s="50">
        <v>4.0999999999999996</v>
      </c>
      <c r="N61" s="50">
        <v>25.3</v>
      </c>
      <c r="O61" s="50">
        <v>7.4</v>
      </c>
      <c r="P61" s="50">
        <v>19.5</v>
      </c>
      <c r="Q61" s="55">
        <v>4.4000000000000004</v>
      </c>
      <c r="R61" s="141" t="str">
        <f>CONCATENATE(A58," ",TRIM(S61))</f>
        <v>p9 hFB13 CTRL</v>
      </c>
      <c r="S61" s="108" t="s">
        <v>32</v>
      </c>
      <c r="T61" s="109">
        <v>49.084728240966797</v>
      </c>
      <c r="U61" s="110">
        <v>2.7329428195953369</v>
      </c>
      <c r="V61" s="111">
        <v>80.801345825195312</v>
      </c>
      <c r="W61" s="110">
        <v>2.607262134552002</v>
      </c>
      <c r="X61" s="111">
        <v>171.6773681640625</v>
      </c>
      <c r="Y61" s="110">
        <v>13.521100997924805</v>
      </c>
      <c r="Z61" s="108" t="s">
        <v>32</v>
      </c>
      <c r="AA61" s="112">
        <v>14.028120994567871</v>
      </c>
      <c r="AB61" s="113">
        <v>2.4145705699920654</v>
      </c>
      <c r="AC61" s="114">
        <v>35.395786285400391</v>
      </c>
      <c r="AD61" s="113">
        <v>1.0485694408416748</v>
      </c>
      <c r="AE61" s="114">
        <v>305.33395385742188</v>
      </c>
      <c r="AF61" s="113">
        <v>30.140693664550781</v>
      </c>
      <c r="AG61" s="119" t="s">
        <v>32</v>
      </c>
      <c r="AH61" s="120">
        <v>3.4990236759185791</v>
      </c>
      <c r="AJ61" s="26">
        <f t="shared" si="1"/>
        <v>1</v>
      </c>
      <c r="AK61" s="26"/>
      <c r="AL61" s="26">
        <f t="shared" si="2"/>
        <v>1</v>
      </c>
      <c r="AM61" s="26"/>
      <c r="AN61" s="67">
        <f t="shared" si="3"/>
        <v>0.59803921568627449</v>
      </c>
      <c r="AO61" s="67"/>
      <c r="AP61" s="67">
        <f t="shared" si="4"/>
        <v>1.0619469026548671</v>
      </c>
      <c r="AQ61" s="67"/>
      <c r="AR61" s="67">
        <f t="shared" si="5"/>
        <v>0.70588235294117652</v>
      </c>
      <c r="AS61" s="67"/>
      <c r="AT61" s="67">
        <f t="shared" si="6"/>
        <v>1.0088495575221239</v>
      </c>
      <c r="AU61" s="67"/>
      <c r="AV61" s="67">
        <f t="shared" si="7"/>
        <v>2.4803921568627452</v>
      </c>
      <c r="AW61" s="67"/>
      <c r="AX61" s="67">
        <f t="shared" si="8"/>
        <v>1.7256637168141591</v>
      </c>
      <c r="AY61" s="26"/>
    </row>
    <row r="62" spans="1:51" ht="21">
      <c r="A62" s="59" t="s">
        <v>14</v>
      </c>
      <c r="B62" s="50">
        <v>71.900000000000006</v>
      </c>
      <c r="C62" s="50">
        <v>2.6</v>
      </c>
      <c r="D62" s="50">
        <v>67.8</v>
      </c>
      <c r="E62" s="50">
        <v>2.5</v>
      </c>
      <c r="F62" s="50">
        <v>88.4</v>
      </c>
      <c r="G62" s="50">
        <v>3.3</v>
      </c>
      <c r="H62" s="50">
        <v>100.7</v>
      </c>
      <c r="I62" s="50">
        <v>3.9</v>
      </c>
      <c r="J62" s="50">
        <v>109.1</v>
      </c>
      <c r="K62" s="50">
        <v>4.3</v>
      </c>
      <c r="L62" s="50">
        <v>111.8</v>
      </c>
      <c r="M62" s="50">
        <v>3.2</v>
      </c>
      <c r="N62" s="50">
        <v>107.1</v>
      </c>
      <c r="O62" s="50">
        <v>3.7</v>
      </c>
      <c r="P62" s="50">
        <v>114.6</v>
      </c>
      <c r="Q62" s="55">
        <v>4.9000000000000004</v>
      </c>
      <c r="R62" s="141" t="str">
        <f>CONCATENATE(A58," ",TRIM(S62))</f>
        <v>p9 hFB12 Gal</v>
      </c>
      <c r="S62" s="108" t="s">
        <v>23</v>
      </c>
      <c r="T62" s="109">
        <v>53.440639495849609</v>
      </c>
      <c r="U62" s="110">
        <v>5.4941301345825195</v>
      </c>
      <c r="V62" s="111">
        <v>105.16291809082031</v>
      </c>
      <c r="W62" s="110">
        <v>4.4426364898681641</v>
      </c>
      <c r="X62" s="111">
        <v>236.50640869140625</v>
      </c>
      <c r="Y62" s="110">
        <v>39.827392578125</v>
      </c>
      <c r="Z62" s="108" t="s">
        <v>23</v>
      </c>
      <c r="AA62" s="112">
        <v>16.744821548461914</v>
      </c>
      <c r="AB62" s="113">
        <v>4.7371816635131836</v>
      </c>
      <c r="AC62" s="114">
        <v>42.411533355712891</v>
      </c>
      <c r="AD62" s="113">
        <v>1.1514860391616821</v>
      </c>
      <c r="AE62" s="114">
        <v>452.22195434570312</v>
      </c>
      <c r="AF62" s="113">
        <v>76.367439270019531</v>
      </c>
      <c r="AG62" s="119" t="s">
        <v>23</v>
      </c>
      <c r="AH62" s="120">
        <v>3.1914725303649902</v>
      </c>
      <c r="AJ62" s="26">
        <f t="shared" si="1"/>
        <v>1</v>
      </c>
      <c r="AK62" s="26"/>
      <c r="AL62" s="26">
        <f t="shared" si="2"/>
        <v>1</v>
      </c>
      <c r="AM62" s="26"/>
      <c r="AN62" s="67">
        <f t="shared" si="3"/>
        <v>1.2294853963838666</v>
      </c>
      <c r="AO62" s="67"/>
      <c r="AP62" s="67">
        <f t="shared" si="4"/>
        <v>1.485250737463127</v>
      </c>
      <c r="AQ62" s="67"/>
      <c r="AR62" s="67">
        <f t="shared" si="5"/>
        <v>1.5173852573018078</v>
      </c>
      <c r="AS62" s="67"/>
      <c r="AT62" s="67">
        <f t="shared" si="6"/>
        <v>1.6489675516224189</v>
      </c>
      <c r="AU62" s="67"/>
      <c r="AV62" s="67">
        <f t="shared" si="7"/>
        <v>1.4895688456189149</v>
      </c>
      <c r="AW62" s="67"/>
      <c r="AX62" s="67">
        <f t="shared" si="8"/>
        <v>1.6902654867256637</v>
      </c>
      <c r="AY62" s="26"/>
    </row>
    <row r="63" spans="1:51" ht="21">
      <c r="A63" s="59" t="s">
        <v>15</v>
      </c>
      <c r="B63" s="50">
        <v>38.4</v>
      </c>
      <c r="C63" s="50">
        <v>3.4</v>
      </c>
      <c r="D63" s="50">
        <v>32.1</v>
      </c>
      <c r="E63" s="50">
        <v>3.8</v>
      </c>
      <c r="F63" s="50">
        <v>52.3</v>
      </c>
      <c r="G63" s="50">
        <v>7.9</v>
      </c>
      <c r="H63" s="50">
        <v>65.099999999999994</v>
      </c>
      <c r="I63" s="50">
        <v>6.1</v>
      </c>
      <c r="J63" s="50">
        <v>77.8</v>
      </c>
      <c r="K63" s="50">
        <v>5.9</v>
      </c>
      <c r="L63" s="50">
        <v>81.099999999999994</v>
      </c>
      <c r="M63" s="50">
        <v>5.0999999999999996</v>
      </c>
      <c r="N63" s="50">
        <v>57.4</v>
      </c>
      <c r="O63" s="50">
        <v>9</v>
      </c>
      <c r="P63" s="50">
        <v>57.6</v>
      </c>
      <c r="Q63" s="55">
        <v>4.0999999999999996</v>
      </c>
      <c r="R63" s="141" t="str">
        <f>CONCATENATE(A58," ",TRIM(S63))</f>
        <v>p9 hFB13 Gal</v>
      </c>
      <c r="S63" s="108" t="s">
        <v>24</v>
      </c>
      <c r="T63" s="112">
        <v>52.767196655273438</v>
      </c>
      <c r="U63" s="113">
        <v>5.6718807220458984</v>
      </c>
      <c r="V63" s="114">
        <v>117.18319702148438</v>
      </c>
      <c r="W63" s="113">
        <v>3.8490386009216309</v>
      </c>
      <c r="X63" s="114">
        <v>262.2542724609375</v>
      </c>
      <c r="Y63" s="113">
        <v>39.144947052001953</v>
      </c>
      <c r="Z63" s="108" t="s">
        <v>24</v>
      </c>
      <c r="AA63" s="112">
        <v>17.301197052001953</v>
      </c>
      <c r="AB63" s="113">
        <v>3.2238776683807373</v>
      </c>
      <c r="AC63" s="114">
        <v>37.665287017822266</v>
      </c>
      <c r="AD63" s="113">
        <v>1.0124815702438354</v>
      </c>
      <c r="AE63" s="114">
        <v>297.98294067382812</v>
      </c>
      <c r="AF63" s="113">
        <v>44.4085693359375</v>
      </c>
      <c r="AG63" s="119" t="s">
        <v>24</v>
      </c>
      <c r="AH63" s="120">
        <v>3.0499160289764404</v>
      </c>
      <c r="AJ63" s="26">
        <f t="shared" si="1"/>
        <v>1</v>
      </c>
      <c r="AK63" s="26"/>
      <c r="AL63" s="26">
        <f t="shared" si="2"/>
        <v>1</v>
      </c>
      <c r="AM63" s="26"/>
      <c r="AN63" s="67">
        <f t="shared" si="3"/>
        <v>1.3619791666666667</v>
      </c>
      <c r="AO63" s="67"/>
      <c r="AP63" s="67">
        <f t="shared" si="4"/>
        <v>2.02803738317757</v>
      </c>
      <c r="AQ63" s="67"/>
      <c r="AR63" s="67">
        <f t="shared" si="5"/>
        <v>2.0260416666666665</v>
      </c>
      <c r="AS63" s="67"/>
      <c r="AT63" s="67">
        <f t="shared" si="6"/>
        <v>2.5264797507788157</v>
      </c>
      <c r="AU63" s="67"/>
      <c r="AV63" s="67">
        <f t="shared" si="7"/>
        <v>1.4947916666666667</v>
      </c>
      <c r="AW63" s="67"/>
      <c r="AX63" s="67">
        <f t="shared" si="8"/>
        <v>1.794392523364486</v>
      </c>
      <c r="AY63" s="26"/>
    </row>
    <row r="64" spans="1:51" ht="33">
      <c r="A64" s="59" t="s">
        <v>16</v>
      </c>
      <c r="B64" s="50">
        <v>13.4</v>
      </c>
      <c r="C64" s="50">
        <v>1</v>
      </c>
      <c r="D64" s="50">
        <v>13.9</v>
      </c>
      <c r="E64" s="50">
        <v>0.5</v>
      </c>
      <c r="F64" s="50">
        <v>17.899999999999999</v>
      </c>
      <c r="G64" s="50">
        <v>2.5</v>
      </c>
      <c r="H64" s="50">
        <v>17.8</v>
      </c>
      <c r="I64" s="50">
        <v>0.6</v>
      </c>
      <c r="J64" s="50">
        <v>17</v>
      </c>
      <c r="K64" s="50">
        <v>1</v>
      </c>
      <c r="L64" s="50">
        <v>20.6</v>
      </c>
      <c r="M64" s="50">
        <v>1.5</v>
      </c>
      <c r="N64" s="50">
        <v>20.6</v>
      </c>
      <c r="O64" s="50">
        <v>1.1000000000000001</v>
      </c>
      <c r="P64" s="50">
        <v>27.1</v>
      </c>
      <c r="Q64" s="55">
        <v>1.8</v>
      </c>
      <c r="R64" s="141" t="str">
        <f>CONCATENATE(A58," ",TRIM(S64))</f>
        <v>p9 hFB12 2DG</v>
      </c>
      <c r="S64" s="108" t="s">
        <v>33</v>
      </c>
      <c r="T64" s="112">
        <v>46.323497772216797</v>
      </c>
      <c r="U64" s="113">
        <v>3.8430640697479248</v>
      </c>
      <c r="V64" s="114">
        <v>127.29773712158203</v>
      </c>
      <c r="W64" s="113">
        <v>4.4200654029846191</v>
      </c>
      <c r="X64" s="114">
        <v>298.5858154296875</v>
      </c>
      <c r="Y64" s="113">
        <v>32.152553558349609</v>
      </c>
      <c r="Z64" s="108" t="s">
        <v>33</v>
      </c>
      <c r="AA64" s="112">
        <v>7.6019396781921387</v>
      </c>
      <c r="AB64" s="113">
        <v>0.56069594621658325</v>
      </c>
      <c r="AC64" s="114">
        <v>25.981428146362305</v>
      </c>
      <c r="AD64" s="113">
        <v>0.88525521755218506</v>
      </c>
      <c r="AE64" s="114">
        <v>355.91024780273438</v>
      </c>
      <c r="AF64" s="113">
        <v>21.080917358398438</v>
      </c>
      <c r="AG64" s="119" t="s">
        <v>33</v>
      </c>
      <c r="AH64" s="120">
        <v>6.0936417579650879</v>
      </c>
      <c r="AJ64" s="26">
        <f t="shared" si="1"/>
        <v>1</v>
      </c>
      <c r="AK64" s="26"/>
      <c r="AL64" s="26">
        <f t="shared" si="2"/>
        <v>1</v>
      </c>
      <c r="AM64" s="26"/>
      <c r="AN64" s="67">
        <f t="shared" si="3"/>
        <v>1.3358208955223878</v>
      </c>
      <c r="AO64" s="67"/>
      <c r="AP64" s="67">
        <f t="shared" si="4"/>
        <v>1.2805755395683454</v>
      </c>
      <c r="AQ64" s="67"/>
      <c r="AR64" s="67">
        <f t="shared" si="5"/>
        <v>1.2686567164179103</v>
      </c>
      <c r="AS64" s="67"/>
      <c r="AT64" s="67">
        <f t="shared" si="6"/>
        <v>1.4820143884892087</v>
      </c>
      <c r="AU64" s="67"/>
      <c r="AV64" s="67">
        <f t="shared" si="7"/>
        <v>1.5373134328358209</v>
      </c>
      <c r="AW64" s="67"/>
      <c r="AX64" s="67">
        <f t="shared" si="8"/>
        <v>1.9496402877697843</v>
      </c>
      <c r="AY64" s="26"/>
    </row>
    <row r="65" spans="1:51" ht="33">
      <c r="A65" s="59" t="s">
        <v>17</v>
      </c>
      <c r="B65" s="50">
        <v>23.3</v>
      </c>
      <c r="C65" s="50">
        <v>4</v>
      </c>
      <c r="D65" s="50">
        <v>24.4</v>
      </c>
      <c r="E65" s="50">
        <v>3.4</v>
      </c>
      <c r="F65" s="50">
        <v>30</v>
      </c>
      <c r="G65" s="50">
        <v>6.1</v>
      </c>
      <c r="H65" s="50">
        <v>23.5</v>
      </c>
      <c r="I65" s="50">
        <v>4.5999999999999996</v>
      </c>
      <c r="J65" s="50">
        <v>24</v>
      </c>
      <c r="K65" s="50">
        <v>3.4</v>
      </c>
      <c r="L65" s="50">
        <v>19.399999999999999</v>
      </c>
      <c r="M65" s="50">
        <v>5.6</v>
      </c>
      <c r="N65" s="50">
        <v>24.5</v>
      </c>
      <c r="O65" s="50">
        <v>4.2</v>
      </c>
      <c r="P65" s="50">
        <v>37.5</v>
      </c>
      <c r="Q65" s="55">
        <v>4.2</v>
      </c>
      <c r="R65" s="141" t="str">
        <f>CONCATENATE(A58," ",TRIM(S65))</f>
        <v>p9 hFB13 2DG</v>
      </c>
      <c r="S65" s="108" t="s">
        <v>34</v>
      </c>
      <c r="T65" s="112">
        <v>50.83575439453125</v>
      </c>
      <c r="U65" s="113">
        <v>5.0948128700256348</v>
      </c>
      <c r="V65" s="114">
        <v>131.03556823730469</v>
      </c>
      <c r="W65" s="113">
        <v>4.2417511940002441</v>
      </c>
      <c r="X65" s="114">
        <v>296.40985107421875</v>
      </c>
      <c r="Y65" s="113">
        <v>38.570621490478516</v>
      </c>
      <c r="Z65" s="108" t="s">
        <v>34</v>
      </c>
      <c r="AA65" s="112">
        <v>7.7755227088928223</v>
      </c>
      <c r="AB65" s="113">
        <v>0.56363791227340698</v>
      </c>
      <c r="AC65" s="114">
        <v>25.516557693481445</v>
      </c>
      <c r="AD65" s="113">
        <v>0.7822566032409668</v>
      </c>
      <c r="AE65" s="114">
        <v>341.38845825195312</v>
      </c>
      <c r="AF65" s="113">
        <v>18.17529296875</v>
      </c>
      <c r="AG65" s="119" t="s">
        <v>34</v>
      </c>
      <c r="AH65" s="120">
        <v>6.5379209518432617</v>
      </c>
      <c r="AJ65" s="26">
        <f t="shared" si="1"/>
        <v>1</v>
      </c>
      <c r="AK65" s="26"/>
      <c r="AL65" s="26">
        <f t="shared" si="2"/>
        <v>1</v>
      </c>
      <c r="AM65" s="26"/>
      <c r="AN65" s="67">
        <f t="shared" si="3"/>
        <v>1.2875536480686696</v>
      </c>
      <c r="AO65" s="67"/>
      <c r="AP65" s="67">
        <f t="shared" si="4"/>
        <v>0.96311475409836067</v>
      </c>
      <c r="AQ65" s="67"/>
      <c r="AR65" s="67">
        <f t="shared" si="5"/>
        <v>1.0300429184549356</v>
      </c>
      <c r="AS65" s="67"/>
      <c r="AT65" s="67">
        <f t="shared" si="6"/>
        <v>0.79508196721311475</v>
      </c>
      <c r="AU65" s="67"/>
      <c r="AV65" s="67">
        <f t="shared" si="7"/>
        <v>1.0515021459227467</v>
      </c>
      <c r="AW65" s="67"/>
      <c r="AX65" s="67">
        <f t="shared" si="8"/>
        <v>1.5368852459016393</v>
      </c>
      <c r="AY65" s="26"/>
    </row>
    <row r="66" spans="1:51" ht="33">
      <c r="A66" s="59" t="s">
        <v>18</v>
      </c>
      <c r="B66" s="51">
        <v>0.67500000000000004</v>
      </c>
      <c r="C66" s="51">
        <v>0.1</v>
      </c>
      <c r="D66" s="51">
        <v>0.65200000000000002</v>
      </c>
      <c r="E66" s="51">
        <v>8.6999999999999994E-2</v>
      </c>
      <c r="F66" s="51">
        <v>0.64900000000000002</v>
      </c>
      <c r="G66" s="51">
        <v>0.13</v>
      </c>
      <c r="H66" s="51">
        <v>0.624</v>
      </c>
      <c r="I66" s="51">
        <v>7.0000000000000007E-2</v>
      </c>
      <c r="J66" s="51">
        <v>0.72</v>
      </c>
      <c r="K66" s="51">
        <v>8.2000000000000003E-2</v>
      </c>
      <c r="L66" s="51">
        <v>0.55600000000000005</v>
      </c>
      <c r="M66" s="51">
        <v>0.13800000000000001</v>
      </c>
      <c r="N66" s="51">
        <v>0.52900000000000003</v>
      </c>
      <c r="O66" s="51">
        <v>0.09</v>
      </c>
      <c r="P66" s="51">
        <v>0.64300000000000002</v>
      </c>
      <c r="Q66" s="56">
        <v>7.4999999999999997E-2</v>
      </c>
      <c r="R66" s="141" t="str">
        <f>CONCATENATE(A58," ",TRIM(S66))</f>
        <v>p9 hFB12 BHB</v>
      </c>
      <c r="S66" s="108" t="s">
        <v>27</v>
      </c>
      <c r="T66" s="112">
        <v>56.332466125488281</v>
      </c>
      <c r="U66" s="113">
        <v>6.6398200988769531</v>
      </c>
      <c r="V66" s="114">
        <v>125.89968872070312</v>
      </c>
      <c r="W66" s="113">
        <v>2.1608657836914062</v>
      </c>
      <c r="X66" s="114">
        <v>257.85198974609375</v>
      </c>
      <c r="Y66" s="113">
        <v>43.023670196533203</v>
      </c>
      <c r="Z66" s="108" t="s">
        <v>27</v>
      </c>
      <c r="AA66" s="112">
        <v>17.445150375366211</v>
      </c>
      <c r="AB66" s="113">
        <v>4.7786273956298828</v>
      </c>
      <c r="AC66" s="114">
        <v>47.421760559082031</v>
      </c>
      <c r="AD66" s="113">
        <v>0.73898470401763916</v>
      </c>
      <c r="AE66" s="114">
        <v>380.36203002929688</v>
      </c>
      <c r="AF66" s="113">
        <v>58.136039733886719</v>
      </c>
      <c r="AG66" s="119" t="s">
        <v>27</v>
      </c>
      <c r="AH66" s="120">
        <v>3.2291190624237061</v>
      </c>
      <c r="AJ66" s="26">
        <f t="shared" si="1"/>
        <v>1</v>
      </c>
      <c r="AK66" s="26"/>
      <c r="AL66" s="26">
        <f t="shared" si="2"/>
        <v>1</v>
      </c>
      <c r="AM66" s="26"/>
      <c r="AN66" s="67">
        <f t="shared" si="3"/>
        <v>0.96148148148148149</v>
      </c>
      <c r="AO66" s="67"/>
      <c r="AP66" s="67">
        <f t="shared" si="4"/>
        <v>0.9570552147239263</v>
      </c>
      <c r="AQ66" s="67"/>
      <c r="AR66" s="67">
        <f t="shared" si="5"/>
        <v>1.0666666666666667</v>
      </c>
      <c r="AS66" s="67"/>
      <c r="AT66" s="67">
        <f t="shared" si="6"/>
        <v>0.85276073619631909</v>
      </c>
      <c r="AU66" s="67"/>
      <c r="AV66" s="67">
        <f t="shared" si="7"/>
        <v>0.78370370370370368</v>
      </c>
      <c r="AW66" s="67"/>
      <c r="AX66" s="67">
        <f t="shared" si="8"/>
        <v>0.98619631901840488</v>
      </c>
      <c r="AY66" s="26"/>
    </row>
    <row r="67" spans="1:51" ht="34" thickBot="1">
      <c r="A67" s="60" t="s">
        <v>19</v>
      </c>
      <c r="B67" s="57">
        <v>2.298</v>
      </c>
      <c r="C67" s="57">
        <v>0.27900000000000003</v>
      </c>
      <c r="D67" s="57">
        <v>2.0739999999999998</v>
      </c>
      <c r="E67" s="57">
        <v>0.25600000000000001</v>
      </c>
      <c r="F67" s="57">
        <v>4.7430000000000003</v>
      </c>
      <c r="G67" s="57">
        <v>1.4970000000000001</v>
      </c>
      <c r="H67" s="57">
        <v>5.3849999999999998</v>
      </c>
      <c r="I67" s="57">
        <v>1.7330000000000001</v>
      </c>
      <c r="J67" s="57">
        <v>4.6340000000000003</v>
      </c>
      <c r="K67" s="57">
        <v>1.0960000000000001</v>
      </c>
      <c r="L67" s="57">
        <v>6.3949999999999996</v>
      </c>
      <c r="M67" s="57">
        <v>1.8839999999999999</v>
      </c>
      <c r="N67" s="57">
        <v>3.6749999999999998</v>
      </c>
      <c r="O67" s="57">
        <v>1.123</v>
      </c>
      <c r="P67" s="57">
        <v>2.335</v>
      </c>
      <c r="Q67" s="58">
        <v>0.40699999999999997</v>
      </c>
      <c r="R67" s="141" t="str">
        <f>CONCATENATE(A58," ",TRIM(S67))</f>
        <v>p9 hFB13 BHB</v>
      </c>
      <c r="S67" s="108" t="s">
        <v>28</v>
      </c>
      <c r="T67" s="112">
        <v>69.406295776367188</v>
      </c>
      <c r="U67" s="113">
        <v>6.8624224662780762</v>
      </c>
      <c r="V67" s="114">
        <v>129.12132263183594</v>
      </c>
      <c r="W67" s="113">
        <v>5.1877002716064453</v>
      </c>
      <c r="X67" s="114">
        <v>197.7012939453125</v>
      </c>
      <c r="Y67" s="113">
        <v>24.408708572387695</v>
      </c>
      <c r="Z67" s="108" t="s">
        <v>28</v>
      </c>
      <c r="AA67" s="112">
        <v>17.689645767211914</v>
      </c>
      <c r="AB67" s="113">
        <v>5.2885475158691406</v>
      </c>
      <c r="AC67" s="114">
        <v>52.332538604736328</v>
      </c>
      <c r="AD67" s="113">
        <v>4.3157758712768555</v>
      </c>
      <c r="AE67" s="114">
        <v>449.81005859375</v>
      </c>
      <c r="AF67" s="113">
        <v>119.88552093505859</v>
      </c>
      <c r="AG67" s="119" t="s">
        <v>28</v>
      </c>
      <c r="AH67" s="120">
        <v>3.9235548973083496</v>
      </c>
      <c r="AJ67" s="26">
        <f t="shared" si="1"/>
        <v>1</v>
      </c>
      <c r="AK67" s="26"/>
      <c r="AL67" s="26">
        <f t="shared" si="2"/>
        <v>1</v>
      </c>
      <c r="AM67" s="26"/>
      <c r="AN67" s="67">
        <f t="shared" si="3"/>
        <v>2.0639686684073109</v>
      </c>
      <c r="AO67" s="67"/>
      <c r="AP67" s="67">
        <f t="shared" si="4"/>
        <v>2.5964320154291225</v>
      </c>
      <c r="AQ67" s="67"/>
      <c r="AR67" s="67">
        <f t="shared" si="5"/>
        <v>2.0165361183637946</v>
      </c>
      <c r="AS67" s="67"/>
      <c r="AT67" s="67">
        <f t="shared" si="6"/>
        <v>3.0834136933461909</v>
      </c>
      <c r="AU67" s="67"/>
      <c r="AV67" s="67">
        <f t="shared" si="7"/>
        <v>1.5992167101827675</v>
      </c>
      <c r="AW67" s="67"/>
      <c r="AX67" s="67">
        <f t="shared" si="8"/>
        <v>1.125843780135005</v>
      </c>
      <c r="AY67" s="26"/>
    </row>
    <row r="68" spans="1:51" ht="17" thickBot="1">
      <c r="AJ68" s="26"/>
      <c r="AK68" s="26"/>
      <c r="AL68" s="26"/>
      <c r="AM68" s="26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26"/>
    </row>
    <row r="69" spans="1:51" ht="17" thickBot="1">
      <c r="A69" s="1" t="s">
        <v>35</v>
      </c>
      <c r="B69" s="131" t="s">
        <v>31</v>
      </c>
      <c r="C69" s="132"/>
      <c r="D69" s="131" t="s">
        <v>32</v>
      </c>
      <c r="E69" s="132"/>
      <c r="F69" s="131" t="s">
        <v>23</v>
      </c>
      <c r="G69" s="132"/>
      <c r="H69" s="131" t="s">
        <v>24</v>
      </c>
      <c r="I69" s="132"/>
      <c r="J69" s="131" t="s">
        <v>33</v>
      </c>
      <c r="K69" s="132"/>
      <c r="L69" s="131" t="s">
        <v>34</v>
      </c>
      <c r="M69" s="132"/>
      <c r="N69" s="131" t="s">
        <v>27</v>
      </c>
      <c r="O69" s="132"/>
      <c r="P69" s="131" t="s">
        <v>28</v>
      </c>
      <c r="Q69" s="136"/>
      <c r="R69" s="154"/>
      <c r="AJ69" s="26"/>
      <c r="AK69" s="26"/>
      <c r="AL69" s="26"/>
      <c r="AM69" s="26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26"/>
    </row>
    <row r="70" spans="1:51" ht="60">
      <c r="A70" s="2" t="s">
        <v>9</v>
      </c>
      <c r="B70" s="3" t="s">
        <v>10</v>
      </c>
      <c r="C70" s="4" t="s">
        <v>11</v>
      </c>
      <c r="D70" s="3" t="s">
        <v>10</v>
      </c>
      <c r="E70" s="4" t="s">
        <v>11</v>
      </c>
      <c r="F70" s="3" t="s">
        <v>10</v>
      </c>
      <c r="G70" s="4" t="s">
        <v>11</v>
      </c>
      <c r="H70" s="3" t="s">
        <v>10</v>
      </c>
      <c r="I70" s="4" t="s">
        <v>11</v>
      </c>
      <c r="J70" s="3" t="s">
        <v>10</v>
      </c>
      <c r="K70" s="4" t="s">
        <v>11</v>
      </c>
      <c r="L70" s="3" t="s">
        <v>10</v>
      </c>
      <c r="M70" s="4" t="s">
        <v>11</v>
      </c>
      <c r="N70" s="3" t="s">
        <v>10</v>
      </c>
      <c r="O70" s="4" t="s">
        <v>11</v>
      </c>
      <c r="P70" s="3" t="s">
        <v>10</v>
      </c>
      <c r="Q70" s="5" t="s">
        <v>11</v>
      </c>
      <c r="R70" s="155"/>
      <c r="S70" s="98" t="s">
        <v>50</v>
      </c>
      <c r="T70" s="99" t="s">
        <v>51</v>
      </c>
      <c r="U70" s="100" t="s">
        <v>52</v>
      </c>
      <c r="V70" s="101" t="s">
        <v>53</v>
      </c>
      <c r="W70" s="100" t="s">
        <v>54</v>
      </c>
      <c r="X70" s="102" t="s">
        <v>55</v>
      </c>
      <c r="Y70" s="103" t="s">
        <v>56</v>
      </c>
      <c r="Z70" s="98" t="s">
        <v>50</v>
      </c>
      <c r="AA70" s="102" t="s">
        <v>57</v>
      </c>
      <c r="AB70" s="100" t="s">
        <v>58</v>
      </c>
      <c r="AC70" s="101" t="s">
        <v>59</v>
      </c>
      <c r="AD70" s="100" t="s">
        <v>60</v>
      </c>
      <c r="AE70" s="101" t="s">
        <v>61</v>
      </c>
      <c r="AF70" s="103" t="s">
        <v>62</v>
      </c>
      <c r="AG70" s="115" t="s">
        <v>50</v>
      </c>
      <c r="AH70" s="116" t="s">
        <v>63</v>
      </c>
      <c r="AJ70" s="26"/>
      <c r="AK70" s="26"/>
      <c r="AL70" s="26"/>
      <c r="AM70" s="26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26"/>
    </row>
    <row r="71" spans="1:51" ht="33">
      <c r="A71" s="6" t="s">
        <v>12</v>
      </c>
      <c r="B71" s="7">
        <v>38.951766967773438</v>
      </c>
      <c r="C71" s="8">
        <v>1.5751752853393555</v>
      </c>
      <c r="D71" s="7">
        <v>46.492149353027344</v>
      </c>
      <c r="E71" s="8">
        <v>1.018459677696228</v>
      </c>
      <c r="F71" s="7">
        <v>47.010414123535156</v>
      </c>
      <c r="G71" s="8">
        <v>2.5581424236297607</v>
      </c>
      <c r="H71" s="7">
        <v>47.90618896484375</v>
      </c>
      <c r="I71" s="8">
        <v>5.1878719329833984</v>
      </c>
      <c r="J71" s="7">
        <v>32.948707580566406</v>
      </c>
      <c r="K71" s="8">
        <v>1.429040789604187</v>
      </c>
      <c r="L71" s="7">
        <v>36.17236328125</v>
      </c>
      <c r="M71" s="8">
        <v>3.2578520774841309</v>
      </c>
      <c r="N71" s="7">
        <v>43.316978454589844</v>
      </c>
      <c r="O71" s="8">
        <v>1.9379435777664185</v>
      </c>
      <c r="P71" s="7">
        <v>55.297206878662109</v>
      </c>
      <c r="Q71" s="9">
        <v>2.4405031204223633</v>
      </c>
      <c r="R71" s="141" t="str">
        <f>CONCATENATE(A69," ",TRIM(S71))</f>
        <v>p10 hFB12 CTRL</v>
      </c>
      <c r="S71" s="104" t="s">
        <v>31</v>
      </c>
      <c r="T71" s="105">
        <v>53.336578369140625</v>
      </c>
      <c r="U71" s="106">
        <v>1.7308192253112793</v>
      </c>
      <c r="V71" s="107">
        <v>98.637825012207031</v>
      </c>
      <c r="W71" s="106">
        <v>4.3827066421508789</v>
      </c>
      <c r="X71" s="107">
        <v>184.70472717285156</v>
      </c>
      <c r="Y71" s="106">
        <v>3.5084538459777832</v>
      </c>
      <c r="Z71" s="104" t="s">
        <v>31</v>
      </c>
      <c r="AA71" s="105">
        <v>10.832615852355957</v>
      </c>
      <c r="AB71" s="106">
        <v>1.8638962507247925</v>
      </c>
      <c r="AC71" s="107">
        <v>41.887428283691406</v>
      </c>
      <c r="AD71" s="106">
        <v>2.7132079601287842</v>
      </c>
      <c r="AE71" s="107">
        <v>413.76382446289062</v>
      </c>
      <c r="AF71" s="106">
        <v>31.590755462646484</v>
      </c>
      <c r="AG71" s="117" t="s">
        <v>31</v>
      </c>
      <c r="AH71" s="118">
        <v>4.9237027168273926</v>
      </c>
      <c r="AJ71" s="26">
        <f t="shared" si="1"/>
        <v>1</v>
      </c>
      <c r="AK71" s="26"/>
      <c r="AL71" s="26">
        <f t="shared" si="2"/>
        <v>1</v>
      </c>
      <c r="AM71" s="26"/>
      <c r="AN71" s="67">
        <f t="shared" si="3"/>
        <v>1.2068878457408365</v>
      </c>
      <c r="AO71" s="67"/>
      <c r="AP71" s="67">
        <f t="shared" si="4"/>
        <v>1.0304145889466032</v>
      </c>
      <c r="AQ71" s="67"/>
      <c r="AR71" s="67">
        <f t="shared" si="5"/>
        <v>0.84588479921402193</v>
      </c>
      <c r="AS71" s="67"/>
      <c r="AT71" s="67">
        <f t="shared" si="6"/>
        <v>0.77803164156992521</v>
      </c>
      <c r="AU71" s="67"/>
      <c r="AV71" s="67">
        <f t="shared" si="7"/>
        <v>1.1120670980196596</v>
      </c>
      <c r="AW71" s="67"/>
      <c r="AX71" s="67">
        <f t="shared" si="8"/>
        <v>1.1893880504163317</v>
      </c>
      <c r="AY71" s="26"/>
    </row>
    <row r="72" spans="1:51" ht="33">
      <c r="A72" s="6" t="s">
        <v>13</v>
      </c>
      <c r="B72" s="10">
        <v>3.5420875549316406</v>
      </c>
      <c r="C72" s="11">
        <v>0.93637192249298096</v>
      </c>
      <c r="D72" s="10">
        <v>8.6648931503295898</v>
      </c>
      <c r="E72" s="11">
        <v>4.1227049827575684</v>
      </c>
      <c r="F72" s="10">
        <v>8.8532562255859375</v>
      </c>
      <c r="G72" s="11">
        <v>3.6630227565765381</v>
      </c>
      <c r="H72" s="10">
        <v>10.663994789123535</v>
      </c>
      <c r="I72" s="11">
        <v>4.7674069404602051</v>
      </c>
      <c r="J72" s="10">
        <v>3.7109618186950684</v>
      </c>
      <c r="K72" s="11">
        <v>1.4930480718612671</v>
      </c>
      <c r="L72" s="10">
        <v>7.484499454498291</v>
      </c>
      <c r="M72" s="11">
        <v>3.8500514030456543</v>
      </c>
      <c r="N72" s="10">
        <v>8.7059965133666992</v>
      </c>
      <c r="O72" s="11">
        <v>3.0258967876434326</v>
      </c>
      <c r="P72" s="10">
        <v>7.7484598159790039</v>
      </c>
      <c r="Q72" s="12">
        <v>0.85660171508789062</v>
      </c>
      <c r="R72" s="141" t="str">
        <f>CONCATENATE(A69," ",TRIM(S72))</f>
        <v>p10 hFB13 CTRL</v>
      </c>
      <c r="S72" s="108" t="s">
        <v>32</v>
      </c>
      <c r="T72" s="109">
        <v>59.870822906494141</v>
      </c>
      <c r="U72" s="110">
        <v>1.7627663612365723</v>
      </c>
      <c r="V72" s="111">
        <v>104.19602966308594</v>
      </c>
      <c r="W72" s="110">
        <v>2.5292582511901855</v>
      </c>
      <c r="X72" s="111">
        <v>174.48805236816406</v>
      </c>
      <c r="Y72" s="110">
        <v>3.5990471839904785</v>
      </c>
      <c r="Z72" s="108" t="s">
        <v>32</v>
      </c>
      <c r="AA72" s="112">
        <v>10.818561553955078</v>
      </c>
      <c r="AB72" s="113">
        <v>0.53616040945053101</v>
      </c>
      <c r="AC72" s="114">
        <v>44.914569854736328</v>
      </c>
      <c r="AD72" s="113">
        <v>0.81804007291793823</v>
      </c>
      <c r="AE72" s="114">
        <v>420.75570678710938</v>
      </c>
      <c r="AF72" s="113">
        <v>17.371381759643555</v>
      </c>
      <c r="AG72" s="119" t="s">
        <v>32</v>
      </c>
      <c r="AH72" s="120">
        <v>5.534083366394043</v>
      </c>
      <c r="AJ72" s="26">
        <f t="shared" si="1"/>
        <v>1</v>
      </c>
      <c r="AK72" s="26"/>
      <c r="AL72" s="26">
        <f t="shared" si="2"/>
        <v>1</v>
      </c>
      <c r="AM72" s="26"/>
      <c r="AN72" s="67">
        <f t="shared" si="3"/>
        <v>2.4994459025326941</v>
      </c>
      <c r="AO72" s="67"/>
      <c r="AP72" s="67">
        <f t="shared" si="4"/>
        <v>1.2307127859641183</v>
      </c>
      <c r="AQ72" s="67"/>
      <c r="AR72" s="67">
        <f t="shared" si="5"/>
        <v>1.0476764792356148</v>
      </c>
      <c r="AS72" s="67"/>
      <c r="AT72" s="67">
        <f t="shared" si="6"/>
        <v>0.86377285035691409</v>
      </c>
      <c r="AU72" s="67"/>
      <c r="AV72" s="67">
        <f t="shared" si="7"/>
        <v>2.4578716303173702</v>
      </c>
      <c r="AW72" s="67"/>
      <c r="AX72" s="67">
        <f t="shared" si="8"/>
        <v>0.89423604902551779</v>
      </c>
      <c r="AY72" s="26"/>
    </row>
    <row r="73" spans="1:51" ht="21">
      <c r="A73" s="6" t="s">
        <v>14</v>
      </c>
      <c r="B73" s="10">
        <v>84.180656433105469</v>
      </c>
      <c r="C73" s="11">
        <v>3.0395019054412842</v>
      </c>
      <c r="D73" s="10">
        <v>92.333808898925781</v>
      </c>
      <c r="E73" s="11">
        <v>2.7324206829071045</v>
      </c>
      <c r="F73" s="10">
        <v>85.968734741210938</v>
      </c>
      <c r="G73" s="11">
        <v>6.0332803726196289</v>
      </c>
      <c r="H73" s="10">
        <v>106.72243499755859</v>
      </c>
      <c r="I73" s="11">
        <v>6.837031364440918</v>
      </c>
      <c r="J73" s="10">
        <v>108.7755126953125</v>
      </c>
      <c r="K73" s="11">
        <v>1.750519871711731</v>
      </c>
      <c r="L73" s="10">
        <v>109.31500244140625</v>
      </c>
      <c r="M73" s="11">
        <v>5.925743579864502</v>
      </c>
      <c r="N73" s="10">
        <v>104.99189758300781</v>
      </c>
      <c r="O73" s="11">
        <v>2.8545148372650146</v>
      </c>
      <c r="P73" s="10">
        <v>119.91627502441406</v>
      </c>
      <c r="Q73" s="12">
        <v>4.2507576942443848</v>
      </c>
      <c r="R73" s="141" t="str">
        <f>CONCATENATE(A69," ",TRIM(S73))</f>
        <v>p10 hFB12 Gal</v>
      </c>
      <c r="S73" s="108" t="s">
        <v>23</v>
      </c>
      <c r="T73" s="109">
        <v>61.250984191894531</v>
      </c>
      <c r="U73" s="110">
        <v>1.5314397811889648</v>
      </c>
      <c r="V73" s="111">
        <v>94.645118713378906</v>
      </c>
      <c r="W73" s="110">
        <v>3.6102695465087891</v>
      </c>
      <c r="X73" s="111">
        <v>154.53224182128906</v>
      </c>
      <c r="Y73" s="110">
        <v>4.5799565315246582</v>
      </c>
      <c r="Z73" s="108" t="s">
        <v>23</v>
      </c>
      <c r="AA73" s="112">
        <v>8.6055717468261719</v>
      </c>
      <c r="AB73" s="113">
        <v>1.6744378805160522</v>
      </c>
      <c r="AC73" s="114">
        <v>38.431438446044922</v>
      </c>
      <c r="AD73" s="113">
        <v>2.3639199733734131</v>
      </c>
      <c r="AE73" s="114">
        <v>498.02944946289062</v>
      </c>
      <c r="AF73" s="113">
        <v>54.173458099365234</v>
      </c>
      <c r="AG73" s="119" t="s">
        <v>23</v>
      </c>
      <c r="AH73" s="120">
        <v>7.1175961494445801</v>
      </c>
      <c r="AJ73" s="26">
        <f t="shared" si="1"/>
        <v>1</v>
      </c>
      <c r="AK73" s="26"/>
      <c r="AL73" s="26">
        <f t="shared" si="2"/>
        <v>1</v>
      </c>
      <c r="AM73" s="26"/>
      <c r="AN73" s="67">
        <f t="shared" si="3"/>
        <v>1.0212409641819125</v>
      </c>
      <c r="AO73" s="67"/>
      <c r="AP73" s="67">
        <f t="shared" si="4"/>
        <v>1.1558326930321208</v>
      </c>
      <c r="AQ73" s="67"/>
      <c r="AR73" s="67">
        <f t="shared" si="5"/>
        <v>1.2921675513631976</v>
      </c>
      <c r="AS73" s="67"/>
      <c r="AT73" s="67">
        <f t="shared" si="6"/>
        <v>1.1839108961817997</v>
      </c>
      <c r="AU73" s="67"/>
      <c r="AV73" s="67">
        <f t="shared" si="7"/>
        <v>1.2472211792080772</v>
      </c>
      <c r="AW73" s="67"/>
      <c r="AX73" s="67">
        <f t="shared" si="8"/>
        <v>1.2987255313563608</v>
      </c>
      <c r="AY73" s="26"/>
    </row>
    <row r="74" spans="1:51" ht="21">
      <c r="A74" s="6" t="s">
        <v>15</v>
      </c>
      <c r="B74" s="10">
        <v>45.228893280029297</v>
      </c>
      <c r="C74" s="11">
        <v>2.8731307983398438</v>
      </c>
      <c r="D74" s="10">
        <v>45.841655731201172</v>
      </c>
      <c r="E74" s="11">
        <v>2.1752619743347168</v>
      </c>
      <c r="F74" s="10">
        <v>38.958316802978516</v>
      </c>
      <c r="G74" s="11">
        <v>4.4041881561279297</v>
      </c>
      <c r="H74" s="10">
        <v>58.816253662109375</v>
      </c>
      <c r="I74" s="11">
        <v>5.0979270935058594</v>
      </c>
      <c r="J74" s="10">
        <v>75.826797485351562</v>
      </c>
      <c r="K74" s="11">
        <v>2.3896467685699463</v>
      </c>
      <c r="L74" s="10">
        <v>73.14263916015625</v>
      </c>
      <c r="M74" s="11">
        <v>5.8382363319396973</v>
      </c>
      <c r="N74" s="10">
        <v>61.6749267578125</v>
      </c>
      <c r="O74" s="11">
        <v>2.4634878635406494</v>
      </c>
      <c r="P74" s="10">
        <v>64.61907958984375</v>
      </c>
      <c r="Q74" s="12">
        <v>2.676055908203125</v>
      </c>
      <c r="R74" s="141" t="str">
        <f>CONCATENATE(A69," ",TRIM(S74))</f>
        <v>p10 hFB13 Gal</v>
      </c>
      <c r="S74" s="108" t="s">
        <v>24</v>
      </c>
      <c r="T74" s="112">
        <v>63.907196044921875</v>
      </c>
      <c r="U74" s="113">
        <v>4.0510878562927246</v>
      </c>
      <c r="V74" s="114">
        <v>126.12673950195312</v>
      </c>
      <c r="W74" s="113">
        <v>6.3024163246154785</v>
      </c>
      <c r="X74" s="114">
        <v>197.88287353515625</v>
      </c>
      <c r="Y74" s="113">
        <v>3.9045383930206299</v>
      </c>
      <c r="Z74" s="108" t="s">
        <v>24</v>
      </c>
      <c r="AA74" s="112">
        <v>6.8841238021850586</v>
      </c>
      <c r="AB74" s="113">
        <v>0.6775137186050415</v>
      </c>
      <c r="AC74" s="114">
        <v>41.773429870605469</v>
      </c>
      <c r="AD74" s="113">
        <v>1.9227499961853027</v>
      </c>
      <c r="AE74" s="114">
        <v>622.77117919921875</v>
      </c>
      <c r="AF74" s="113">
        <v>64.196403503417969</v>
      </c>
      <c r="AG74" s="119" t="s">
        <v>24</v>
      </c>
      <c r="AH74" s="120">
        <v>9.2832727432250977</v>
      </c>
      <c r="AJ74" s="26">
        <f t="shared" si="1"/>
        <v>1</v>
      </c>
      <c r="AK74" s="26"/>
      <c r="AL74" s="26">
        <f t="shared" si="2"/>
        <v>1</v>
      </c>
      <c r="AM74" s="26"/>
      <c r="AN74" s="67">
        <f t="shared" si="3"/>
        <v>0.86135905563226467</v>
      </c>
      <c r="AO74" s="67"/>
      <c r="AP74" s="67">
        <f t="shared" si="4"/>
        <v>1.2830307440679398</v>
      </c>
      <c r="AQ74" s="67"/>
      <c r="AR74" s="67">
        <f t="shared" si="5"/>
        <v>1.6765123350659719</v>
      </c>
      <c r="AS74" s="67"/>
      <c r="AT74" s="67">
        <f t="shared" si="6"/>
        <v>1.5955496806013756</v>
      </c>
      <c r="AU74" s="67"/>
      <c r="AV74" s="67">
        <f t="shared" si="7"/>
        <v>1.3636178620590946</v>
      </c>
      <c r="AW74" s="67"/>
      <c r="AX74" s="67">
        <f t="shared" si="8"/>
        <v>1.4096148701248179</v>
      </c>
      <c r="AY74" s="26"/>
    </row>
    <row r="75" spans="1:51" ht="33">
      <c r="A75" s="6" t="s">
        <v>16</v>
      </c>
      <c r="B75" s="10">
        <v>14.299620628356934</v>
      </c>
      <c r="C75" s="11">
        <v>2.2048623561859131</v>
      </c>
      <c r="D75" s="10">
        <v>14.39764404296875</v>
      </c>
      <c r="E75" s="11">
        <v>1.1741193532943726</v>
      </c>
      <c r="F75" s="10">
        <v>16.656261444091797</v>
      </c>
      <c r="G75" s="11">
        <v>1.1795799732208252</v>
      </c>
      <c r="H75" s="10">
        <v>16.681724548339844</v>
      </c>
      <c r="I75" s="11">
        <v>2.4734954833984375</v>
      </c>
      <c r="J75" s="10">
        <v>16.302955627441406</v>
      </c>
      <c r="K75" s="11">
        <v>1.6856385469436646</v>
      </c>
      <c r="L75" s="10">
        <v>16.312887191772461</v>
      </c>
      <c r="M75" s="11">
        <v>1.6431267261505127</v>
      </c>
      <c r="N75" s="10">
        <v>20.815996170043945</v>
      </c>
      <c r="O75" s="11">
        <v>4.1157526969909668</v>
      </c>
      <c r="P75" s="10">
        <v>26.932538986206055</v>
      </c>
      <c r="Q75" s="12">
        <v>1.6554259061813354</v>
      </c>
      <c r="R75" s="141" t="str">
        <f>CONCATENATE(A69," ",TRIM(S75))</f>
        <v>p10 hFB12 2DG</v>
      </c>
      <c r="S75" s="108" t="s">
        <v>33</v>
      </c>
      <c r="T75" s="112">
        <v>48.41473388671875</v>
      </c>
      <c r="U75" s="113">
        <v>2.0679936408996582</v>
      </c>
      <c r="V75" s="114">
        <v>123.57688903808594</v>
      </c>
      <c r="W75" s="113">
        <v>2.1924450397491455</v>
      </c>
      <c r="X75" s="114">
        <v>258.56689453125</v>
      </c>
      <c r="Y75" s="113">
        <v>9.8312501907348633</v>
      </c>
      <c r="Z75" s="108" t="s">
        <v>33</v>
      </c>
      <c r="AA75" s="112">
        <v>6.2806196212768555</v>
      </c>
      <c r="AB75" s="113">
        <v>0.26446595788002014</v>
      </c>
      <c r="AC75" s="114">
        <v>24.316133499145508</v>
      </c>
      <c r="AD75" s="113">
        <v>0.76972025632858276</v>
      </c>
      <c r="AE75" s="114">
        <v>392.9234619140625</v>
      </c>
      <c r="AF75" s="113">
        <v>18.607275009155273</v>
      </c>
      <c r="AG75" s="119" t="s">
        <v>33</v>
      </c>
      <c r="AH75" s="120">
        <v>7.7085919380187988</v>
      </c>
      <c r="AJ75" s="26">
        <f t="shared" si="1"/>
        <v>1</v>
      </c>
      <c r="AK75" s="26"/>
      <c r="AL75" s="26">
        <f t="shared" si="2"/>
        <v>1</v>
      </c>
      <c r="AM75" s="26"/>
      <c r="AN75" s="67">
        <f t="shared" si="3"/>
        <v>1.1648044292211162</v>
      </c>
      <c r="AO75" s="67"/>
      <c r="AP75" s="67">
        <f t="shared" si="4"/>
        <v>1.1586426569898809</v>
      </c>
      <c r="AQ75" s="67"/>
      <c r="AR75" s="67">
        <f t="shared" si="5"/>
        <v>1.1400970732826121</v>
      </c>
      <c r="AS75" s="67"/>
      <c r="AT75" s="67">
        <f t="shared" si="6"/>
        <v>1.1330247603766146</v>
      </c>
      <c r="AU75" s="67"/>
      <c r="AV75" s="67">
        <f t="shared" si="7"/>
        <v>1.4557026868786072</v>
      </c>
      <c r="AW75" s="67"/>
      <c r="AX75" s="67">
        <f t="shared" si="8"/>
        <v>1.8706212562157947</v>
      </c>
      <c r="AY75" s="26"/>
    </row>
    <row r="76" spans="1:51" ht="33">
      <c r="A76" s="6" t="s">
        <v>17</v>
      </c>
      <c r="B76" s="10">
        <v>35.409679412841797</v>
      </c>
      <c r="C76" s="11">
        <v>1.2170553207397461</v>
      </c>
      <c r="D76" s="10">
        <v>37.827255249023438</v>
      </c>
      <c r="E76" s="11">
        <v>3.8193027973175049</v>
      </c>
      <c r="F76" s="10">
        <v>38.157161712646484</v>
      </c>
      <c r="G76" s="11">
        <v>1.4152101278305054</v>
      </c>
      <c r="H76" s="10">
        <v>37.242195129394531</v>
      </c>
      <c r="I76" s="11">
        <v>4.077479362487793</v>
      </c>
      <c r="J76" s="10">
        <v>29.237747192382812</v>
      </c>
      <c r="K76" s="11">
        <v>0.51952743530273438</v>
      </c>
      <c r="L76" s="10">
        <v>28.687862396240234</v>
      </c>
      <c r="M76" s="11">
        <v>4.720942497253418</v>
      </c>
      <c r="N76" s="10">
        <v>34.610980987548828</v>
      </c>
      <c r="O76" s="11">
        <v>1.4795519113540649</v>
      </c>
      <c r="P76" s="10">
        <v>47.548748016357422</v>
      </c>
      <c r="Q76" s="12">
        <v>1.944243311882019</v>
      </c>
      <c r="R76" s="141" t="str">
        <f>CONCATENATE(A69," ",TRIM(S76))</f>
        <v>p10 hFB13 2DG</v>
      </c>
      <c r="S76" s="108" t="s">
        <v>34</v>
      </c>
      <c r="T76" s="112">
        <v>50.793106079101562</v>
      </c>
      <c r="U76" s="113">
        <v>4.1066627502441406</v>
      </c>
      <c r="V76" s="114">
        <v>121.62893676757812</v>
      </c>
      <c r="W76" s="113">
        <v>6.6565895080566406</v>
      </c>
      <c r="X76" s="114">
        <v>259.20120239257812</v>
      </c>
      <c r="Y76" s="113">
        <v>35.851741790771484</v>
      </c>
      <c r="Z76" s="108" t="s">
        <v>34</v>
      </c>
      <c r="AA76" s="112">
        <v>6.448310375213623</v>
      </c>
      <c r="AB76" s="113">
        <v>0.62906020879745483</v>
      </c>
      <c r="AC76" s="114">
        <v>24.171876907348633</v>
      </c>
      <c r="AD76" s="113">
        <v>1.2187005281448364</v>
      </c>
      <c r="AE76" s="114">
        <v>392.40966796875</v>
      </c>
      <c r="AF76" s="113">
        <v>27.188470840454102</v>
      </c>
      <c r="AG76" s="119" t="s">
        <v>34</v>
      </c>
      <c r="AH76" s="120">
        <v>7.8769636154174805</v>
      </c>
      <c r="AJ76" s="26">
        <f t="shared" si="1"/>
        <v>1</v>
      </c>
      <c r="AK76" s="26"/>
      <c r="AL76" s="26">
        <f t="shared" si="2"/>
        <v>1</v>
      </c>
      <c r="AM76" s="26"/>
      <c r="AN76" s="67">
        <f t="shared" si="3"/>
        <v>1.077591278581536</v>
      </c>
      <c r="AO76" s="67"/>
      <c r="AP76" s="67">
        <f t="shared" si="4"/>
        <v>0.98453337108977768</v>
      </c>
      <c r="AQ76" s="67"/>
      <c r="AR76" s="67">
        <f t="shared" si="5"/>
        <v>0.82569929118814189</v>
      </c>
      <c r="AS76" s="67"/>
      <c r="AT76" s="67">
        <f t="shared" si="6"/>
        <v>0.7583913294100515</v>
      </c>
      <c r="AU76" s="67"/>
      <c r="AV76" s="67">
        <f t="shared" si="7"/>
        <v>0.97744406505405101</v>
      </c>
      <c r="AW76" s="67"/>
      <c r="AX76" s="67">
        <f t="shared" si="8"/>
        <v>1.2569970436220048</v>
      </c>
      <c r="AY76" s="26"/>
    </row>
    <row r="77" spans="1:51" ht="33">
      <c r="A77" s="6" t="s">
        <v>18</v>
      </c>
      <c r="B77" s="13">
        <v>0.91194218397140503</v>
      </c>
      <c r="C77" s="14">
        <v>2.5160426273941994E-2</v>
      </c>
      <c r="D77" s="13">
        <v>0.81908345222473145</v>
      </c>
      <c r="E77" s="14">
        <v>8.1628076732158661E-2</v>
      </c>
      <c r="F77" s="13">
        <v>0.8287169337272644</v>
      </c>
      <c r="G77" s="14">
        <v>5.5002186447381973E-2</v>
      </c>
      <c r="H77" s="13">
        <v>0.79473888874053955</v>
      </c>
      <c r="I77" s="14">
        <v>8.7599046528339386E-2</v>
      </c>
      <c r="J77" s="13">
        <v>0.89909058809280396</v>
      </c>
      <c r="K77" s="14">
        <v>3.2295480370521545E-2</v>
      </c>
      <c r="L77" s="13">
        <v>0.77716934680938721</v>
      </c>
      <c r="M77" s="14">
        <v>9.8548218607902527E-2</v>
      </c>
      <c r="N77" s="13">
        <v>0.81533247232437134</v>
      </c>
      <c r="O77" s="14">
        <v>5.0512764602899551E-2</v>
      </c>
      <c r="P77" s="13">
        <v>0.86090213060379028</v>
      </c>
      <c r="Q77" s="15">
        <v>1.2102682143449783E-2</v>
      </c>
      <c r="R77" s="141" t="str">
        <f>CONCATENATE(A69," ",TRIM(S77))</f>
        <v>p10 hFB12 BHB</v>
      </c>
      <c r="S77" s="108" t="s">
        <v>27</v>
      </c>
      <c r="T77" s="112">
        <v>61.272182464599609</v>
      </c>
      <c r="U77" s="113">
        <v>2.7205941677093506</v>
      </c>
      <c r="V77" s="114">
        <v>122.31668853759766</v>
      </c>
      <c r="W77" s="113">
        <v>3.1777908802032471</v>
      </c>
      <c r="X77" s="114">
        <v>201.43855285644531</v>
      </c>
      <c r="Y77" s="113">
        <v>7.2612175941467285</v>
      </c>
      <c r="Z77" s="108" t="s">
        <v>27</v>
      </c>
      <c r="AA77" s="112">
        <v>7.6458883285522461</v>
      </c>
      <c r="AB77" s="113">
        <v>0.59520465135574341</v>
      </c>
      <c r="AC77" s="114">
        <v>42.080780029296875</v>
      </c>
      <c r="AD77" s="113">
        <v>1.5659806728363037</v>
      </c>
      <c r="AE77" s="114">
        <v>568.59954833984375</v>
      </c>
      <c r="AF77" s="113">
        <v>35.791049957275391</v>
      </c>
      <c r="AG77" s="119" t="s">
        <v>27</v>
      </c>
      <c r="AH77" s="120">
        <v>8.0137424468994141</v>
      </c>
      <c r="AJ77" s="26">
        <f t="shared" si="1"/>
        <v>1</v>
      </c>
      <c r="AK77" s="26"/>
      <c r="AL77" s="26">
        <f t="shared" si="2"/>
        <v>1</v>
      </c>
      <c r="AM77" s="26"/>
      <c r="AN77" s="67">
        <f t="shared" si="3"/>
        <v>0.90873845764903205</v>
      </c>
      <c r="AO77" s="67"/>
      <c r="AP77" s="67">
        <f t="shared" si="4"/>
        <v>0.97027828676300432</v>
      </c>
      <c r="AQ77" s="67"/>
      <c r="AR77" s="67">
        <f t="shared" si="5"/>
        <v>0.98590744445811929</v>
      </c>
      <c r="AS77" s="67"/>
      <c r="AT77" s="67">
        <f t="shared" si="6"/>
        <v>0.94882804029125434</v>
      </c>
      <c r="AU77" s="67"/>
      <c r="AV77" s="67">
        <f t="shared" si="7"/>
        <v>0.89406158269123015</v>
      </c>
      <c r="AW77" s="67"/>
      <c r="AX77" s="67">
        <f t="shared" si="8"/>
        <v>1.0510554550521978</v>
      </c>
      <c r="AY77" s="26"/>
    </row>
    <row r="78" spans="1:51" ht="33">
      <c r="A78" s="6" t="s">
        <v>19</v>
      </c>
      <c r="B78" s="13">
        <v>2.1753761768341064</v>
      </c>
      <c r="C78" s="14">
        <v>0.1041262075304985</v>
      </c>
      <c r="D78" s="13">
        <v>1.9869732856750488</v>
      </c>
      <c r="E78" s="14">
        <v>4.2210053652524948E-2</v>
      </c>
      <c r="F78" s="13">
        <v>1.8296525478363037</v>
      </c>
      <c r="G78" s="14">
        <v>8.8229924440383911E-2</v>
      </c>
      <c r="H78" s="13">
        <v>2.3030529022216797</v>
      </c>
      <c r="I78" s="14">
        <v>0.16115802526473999</v>
      </c>
      <c r="J78" s="13">
        <v>3.3519024848937988</v>
      </c>
      <c r="K78" s="14">
        <v>0.14548131823539734</v>
      </c>
      <c r="L78" s="13">
        <v>3.6888022422790527</v>
      </c>
      <c r="M78" s="14">
        <v>0.8884660005569458</v>
      </c>
      <c r="N78" s="13">
        <v>2.4461324214935303</v>
      </c>
      <c r="O78" s="14">
        <v>8.0381013453006744E-2</v>
      </c>
      <c r="P78" s="13">
        <v>2.1763060092926025</v>
      </c>
      <c r="Q78" s="15">
        <v>5.5752262473106384E-2</v>
      </c>
      <c r="R78" s="141" t="str">
        <f>CONCATENATE(A69," ",TRIM(S78))</f>
        <v>p10 hFB13 BHB</v>
      </c>
      <c r="S78" s="108" t="s">
        <v>28</v>
      </c>
      <c r="T78" s="112">
        <v>82.361305236816406</v>
      </c>
      <c r="U78" s="113">
        <v>3.3456547260284424</v>
      </c>
      <c r="V78" s="114">
        <v>147.083740234375</v>
      </c>
      <c r="W78" s="113">
        <v>5.4853968620300293</v>
      </c>
      <c r="X78" s="114">
        <v>178.78608703613281</v>
      </c>
      <c r="Y78" s="113">
        <v>2.6404476165771484</v>
      </c>
      <c r="Z78" s="108" t="s">
        <v>28</v>
      </c>
      <c r="AA78" s="112">
        <v>10.609786987304688</v>
      </c>
      <c r="AB78" s="113">
        <v>1.2264441251754761</v>
      </c>
      <c r="AC78" s="114">
        <v>56.802574157714844</v>
      </c>
      <c r="AD78" s="113">
        <v>3.3316679000854492</v>
      </c>
      <c r="AE78" s="114">
        <v>560.59906005859375</v>
      </c>
      <c r="AF78" s="113">
        <v>40.201915740966797</v>
      </c>
      <c r="AG78" s="119" t="s">
        <v>28</v>
      </c>
      <c r="AH78" s="120">
        <v>7.7627673149108887</v>
      </c>
      <c r="AJ78" s="26">
        <f t="shared" si="1"/>
        <v>1</v>
      </c>
      <c r="AK78" s="26"/>
      <c r="AL78" s="26">
        <f t="shared" si="2"/>
        <v>1</v>
      </c>
      <c r="AM78" s="26"/>
      <c r="AN78" s="67">
        <f t="shared" si="3"/>
        <v>0.8410740943660856</v>
      </c>
      <c r="AO78" s="67"/>
      <c r="AP78" s="67">
        <f t="shared" si="4"/>
        <v>1.1590759265992079</v>
      </c>
      <c r="AQ78" s="67"/>
      <c r="AR78" s="67">
        <f t="shared" si="5"/>
        <v>1.5408380953090735</v>
      </c>
      <c r="AS78" s="67"/>
      <c r="AT78" s="67">
        <f t="shared" si="6"/>
        <v>1.8564931239253322</v>
      </c>
      <c r="AU78" s="67"/>
      <c r="AV78" s="67">
        <f t="shared" si="7"/>
        <v>1.1244641030561731</v>
      </c>
      <c r="AW78" s="67"/>
      <c r="AX78" s="67">
        <f t="shared" si="8"/>
        <v>1.0952870000731945</v>
      </c>
      <c r="AY78" s="26"/>
    </row>
    <row r="79" spans="1:51" ht="17" thickBot="1">
      <c r="AJ79" s="26"/>
      <c r="AK79" s="26"/>
      <c r="AL79" s="26"/>
      <c r="AM79" s="26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26"/>
    </row>
    <row r="80" spans="1:51" ht="17" thickBot="1">
      <c r="A80" s="1" t="s">
        <v>36</v>
      </c>
      <c r="B80" s="131" t="s">
        <v>31</v>
      </c>
      <c r="C80" s="132"/>
      <c r="D80" s="131" t="s">
        <v>32</v>
      </c>
      <c r="E80" s="132"/>
      <c r="F80" s="131" t="s">
        <v>23</v>
      </c>
      <c r="G80" s="132"/>
      <c r="H80" s="131" t="s">
        <v>24</v>
      </c>
      <c r="I80" s="132"/>
      <c r="J80" s="131" t="s">
        <v>33</v>
      </c>
      <c r="K80" s="132"/>
      <c r="L80" s="131" t="s">
        <v>34</v>
      </c>
      <c r="M80" s="132"/>
      <c r="N80" s="131" t="s">
        <v>27</v>
      </c>
      <c r="O80" s="132"/>
      <c r="P80" s="131" t="s">
        <v>28</v>
      </c>
      <c r="Q80" s="136"/>
      <c r="R80" s="154"/>
      <c r="AJ80" s="26"/>
      <c r="AK80" s="26"/>
      <c r="AL80" s="26"/>
      <c r="AM80" s="26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26"/>
    </row>
    <row r="81" spans="1:51" ht="60">
      <c r="A81" s="2" t="s">
        <v>9</v>
      </c>
      <c r="B81" s="3" t="s">
        <v>10</v>
      </c>
      <c r="C81" s="4" t="s">
        <v>11</v>
      </c>
      <c r="D81" s="3" t="s">
        <v>10</v>
      </c>
      <c r="E81" s="4" t="s">
        <v>11</v>
      </c>
      <c r="F81" s="3" t="s">
        <v>10</v>
      </c>
      <c r="G81" s="4" t="s">
        <v>11</v>
      </c>
      <c r="H81" s="3" t="s">
        <v>10</v>
      </c>
      <c r="I81" s="4" t="s">
        <v>11</v>
      </c>
      <c r="J81" s="3" t="s">
        <v>10</v>
      </c>
      <c r="K81" s="4" t="s">
        <v>11</v>
      </c>
      <c r="L81" s="3" t="s">
        <v>10</v>
      </c>
      <c r="M81" s="4" t="s">
        <v>11</v>
      </c>
      <c r="N81" s="3" t="s">
        <v>10</v>
      </c>
      <c r="O81" s="4" t="s">
        <v>11</v>
      </c>
      <c r="P81" s="3" t="s">
        <v>10</v>
      </c>
      <c r="Q81" s="5" t="s">
        <v>11</v>
      </c>
      <c r="R81" s="155"/>
      <c r="S81" s="98" t="s">
        <v>50</v>
      </c>
      <c r="T81" s="99" t="s">
        <v>51</v>
      </c>
      <c r="U81" s="100" t="s">
        <v>52</v>
      </c>
      <c r="V81" s="101" t="s">
        <v>53</v>
      </c>
      <c r="W81" s="100" t="s">
        <v>54</v>
      </c>
      <c r="X81" s="102" t="s">
        <v>55</v>
      </c>
      <c r="Y81" s="103" t="s">
        <v>56</v>
      </c>
      <c r="Z81" s="98" t="s">
        <v>50</v>
      </c>
      <c r="AA81" s="102" t="s">
        <v>57</v>
      </c>
      <c r="AB81" s="100" t="s">
        <v>58</v>
      </c>
      <c r="AC81" s="101" t="s">
        <v>59</v>
      </c>
      <c r="AD81" s="100" t="s">
        <v>60</v>
      </c>
      <c r="AE81" s="101" t="s">
        <v>61</v>
      </c>
      <c r="AF81" s="103" t="s">
        <v>62</v>
      </c>
      <c r="AG81" s="115" t="s">
        <v>50</v>
      </c>
      <c r="AH81" s="116" t="s">
        <v>63</v>
      </c>
      <c r="AJ81" s="26"/>
      <c r="AK81" s="26"/>
      <c r="AL81" s="26"/>
      <c r="AM81" s="26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26"/>
    </row>
    <row r="82" spans="1:51" ht="33">
      <c r="A82" s="6" t="s">
        <v>12</v>
      </c>
      <c r="B82" s="7">
        <v>34.782024383544922</v>
      </c>
      <c r="C82" s="8">
        <v>0.93934649229049683</v>
      </c>
      <c r="D82" s="7">
        <v>34.580436706542969</v>
      </c>
      <c r="E82" s="8">
        <v>0.85885429382324219</v>
      </c>
      <c r="F82" s="7">
        <v>40.725875854492188</v>
      </c>
      <c r="G82" s="8">
        <v>0.24916902184486389</v>
      </c>
      <c r="H82" s="7">
        <v>37.788520812988281</v>
      </c>
      <c r="I82" s="8">
        <v>0.55878305435180664</v>
      </c>
      <c r="J82" s="7">
        <v>25.985944747924805</v>
      </c>
      <c r="K82" s="8">
        <v>3.0405685901641846</v>
      </c>
      <c r="L82" s="7">
        <v>38.188388824462891</v>
      </c>
      <c r="M82" s="8">
        <v>2.3232612609863281</v>
      </c>
      <c r="N82" s="7">
        <v>38.526107788085938</v>
      </c>
      <c r="O82" s="8">
        <v>0.93120026588439941</v>
      </c>
      <c r="P82" s="7">
        <v>45.056694030761719</v>
      </c>
      <c r="Q82" s="9">
        <v>0.88254845142364502</v>
      </c>
      <c r="R82" s="141" t="str">
        <f>CONCATENATE(A80," ",TRIM(S82))</f>
        <v>p11 hFB12 CTRL</v>
      </c>
      <c r="S82" s="104" t="s">
        <v>31</v>
      </c>
      <c r="T82" s="105">
        <v>47.70574951171875</v>
      </c>
      <c r="U82" s="106">
        <v>2.150688648223877</v>
      </c>
      <c r="V82" s="107">
        <v>87.646499633789062</v>
      </c>
      <c r="W82" s="106">
        <v>2.7397165298461914</v>
      </c>
      <c r="X82" s="107">
        <v>184.23281860351562</v>
      </c>
      <c r="Y82" s="106">
        <v>5.4378232955932617</v>
      </c>
      <c r="Z82" s="104" t="s">
        <v>31</v>
      </c>
      <c r="AA82" s="105">
        <v>8.8329372406005859</v>
      </c>
      <c r="AB82" s="106">
        <v>1.3167246580123901</v>
      </c>
      <c r="AC82" s="107">
        <v>36.495227813720703</v>
      </c>
      <c r="AD82" s="106">
        <v>1.9305412769317627</v>
      </c>
      <c r="AE82" s="107">
        <v>436.11105346679688</v>
      </c>
      <c r="AF82" s="106">
        <v>56.087635040283203</v>
      </c>
      <c r="AG82" s="117" t="s">
        <v>31</v>
      </c>
      <c r="AH82" s="118">
        <v>5.4008932113647461</v>
      </c>
      <c r="AJ82" s="26">
        <f t="shared" si="1"/>
        <v>1</v>
      </c>
      <c r="AK82" s="26"/>
      <c r="AL82" s="26">
        <f t="shared" si="2"/>
        <v>1</v>
      </c>
      <c r="AM82" s="26"/>
      <c r="AN82" s="67">
        <f t="shared" si="3"/>
        <v>1.1708886005427346</v>
      </c>
      <c r="AO82" s="67"/>
      <c r="AP82" s="67">
        <f t="shared" si="4"/>
        <v>1.0927716481335907</v>
      </c>
      <c r="AQ82" s="67"/>
      <c r="AR82" s="67">
        <f t="shared" si="5"/>
        <v>0.74710846215778437</v>
      </c>
      <c r="AS82" s="67"/>
      <c r="AT82" s="67">
        <f t="shared" si="6"/>
        <v>1.1043350651854915</v>
      </c>
      <c r="AU82" s="67"/>
      <c r="AV82" s="67">
        <f t="shared" si="7"/>
        <v>1.1076442061926766</v>
      </c>
      <c r="AW82" s="67"/>
      <c r="AX82" s="67">
        <f t="shared" si="8"/>
        <v>1.3029532973548752</v>
      </c>
      <c r="AY82" s="26"/>
    </row>
    <row r="83" spans="1:51" ht="33">
      <c r="A83" s="6" t="s">
        <v>13</v>
      </c>
      <c r="B83" s="10">
        <v>3.8978314399719238</v>
      </c>
      <c r="C83" s="11">
        <v>0.23833693563938141</v>
      </c>
      <c r="D83" s="10">
        <v>3.3428223133087158</v>
      </c>
      <c r="E83" s="11">
        <v>0.28093984723091125</v>
      </c>
      <c r="F83" s="10">
        <v>5.3727784156799316</v>
      </c>
      <c r="G83" s="11">
        <v>0.49199923872947693</v>
      </c>
      <c r="H83" s="10">
        <v>5.2292542457580566</v>
      </c>
      <c r="I83" s="11">
        <v>0.27514743804931641</v>
      </c>
      <c r="J83" s="10">
        <v>3.3008971214294434</v>
      </c>
      <c r="K83" s="11">
        <v>0.31662264466285706</v>
      </c>
      <c r="L83" s="10">
        <v>3.4562313556671143</v>
      </c>
      <c r="M83" s="11">
        <v>0.67475277185440063</v>
      </c>
      <c r="N83" s="10">
        <v>6.6966114044189453</v>
      </c>
      <c r="O83" s="11">
        <v>0.29143229126930237</v>
      </c>
      <c r="P83" s="10">
        <v>5.874760627746582</v>
      </c>
      <c r="Q83" s="12">
        <v>0.45538622140884399</v>
      </c>
      <c r="R83" s="141" t="str">
        <f>CONCATENATE(A80," ",TRIM(S83))</f>
        <v>p11 hFB13 CTRL</v>
      </c>
      <c r="S83" s="108" t="s">
        <v>32</v>
      </c>
      <c r="T83" s="109">
        <v>46.229770660400391</v>
      </c>
      <c r="U83" s="110">
        <v>1.3224482536315918</v>
      </c>
      <c r="V83" s="111">
        <v>69.697868347167969</v>
      </c>
      <c r="W83" s="110">
        <v>4.7806529998779297</v>
      </c>
      <c r="X83" s="111">
        <v>150.21025085449219</v>
      </c>
      <c r="Y83" s="110">
        <v>7.8277392387390137</v>
      </c>
      <c r="Z83" s="108" t="s">
        <v>32</v>
      </c>
      <c r="AA83" s="112">
        <v>6.8540902137756348</v>
      </c>
      <c r="AB83" s="113">
        <v>0.74967718124389648</v>
      </c>
      <c r="AC83" s="114">
        <v>35.954120635986328</v>
      </c>
      <c r="AD83" s="113">
        <v>1.4894150495529175</v>
      </c>
      <c r="AE83" s="114">
        <v>551.2464599609375</v>
      </c>
      <c r="AF83" s="113">
        <v>52.773811340332031</v>
      </c>
      <c r="AG83" s="119" t="s">
        <v>32</v>
      </c>
      <c r="AH83" s="120">
        <v>6.7448444366455078</v>
      </c>
      <c r="AJ83" s="26">
        <f t="shared" si="1"/>
        <v>1</v>
      </c>
      <c r="AK83" s="26"/>
      <c r="AL83" s="26">
        <f t="shared" si="2"/>
        <v>1</v>
      </c>
      <c r="AM83" s="26"/>
      <c r="AN83" s="67">
        <f t="shared" si="3"/>
        <v>1.378401939237945</v>
      </c>
      <c r="AO83" s="67"/>
      <c r="AP83" s="67">
        <f t="shared" si="4"/>
        <v>1.5643231244864331</v>
      </c>
      <c r="AQ83" s="67"/>
      <c r="AR83" s="67">
        <f t="shared" si="5"/>
        <v>0.84685476328684439</v>
      </c>
      <c r="AS83" s="67"/>
      <c r="AT83" s="67">
        <f t="shared" si="6"/>
        <v>1.0339261353817357</v>
      </c>
      <c r="AU83" s="67"/>
      <c r="AV83" s="67">
        <f t="shared" si="7"/>
        <v>1.7180351453235703</v>
      </c>
      <c r="AW83" s="67"/>
      <c r="AX83" s="67">
        <f t="shared" si="8"/>
        <v>1.7574253361770105</v>
      </c>
      <c r="AY83" s="26"/>
    </row>
    <row r="84" spans="1:51" ht="21">
      <c r="A84" s="6" t="s">
        <v>14</v>
      </c>
      <c r="B84" s="10">
        <v>74.581771850585938</v>
      </c>
      <c r="C84" s="11">
        <v>2.6731815338134766</v>
      </c>
      <c r="D84" s="10">
        <v>61.404064178466797</v>
      </c>
      <c r="E84" s="11">
        <v>3.7069721221923828</v>
      </c>
      <c r="F84" s="10">
        <v>68.201072692871094</v>
      </c>
      <c r="G84" s="11">
        <v>3.0871553421020508</v>
      </c>
      <c r="H84" s="10">
        <v>82.996047973632812</v>
      </c>
      <c r="I84" s="11">
        <v>1.4886270761489868</v>
      </c>
      <c r="J84" s="10">
        <v>88.155960083007812</v>
      </c>
      <c r="K84" s="11">
        <v>2.2528822422027588</v>
      </c>
      <c r="L84" s="10">
        <v>104.34511566162109</v>
      </c>
      <c r="M84" s="11">
        <v>2.6836094856262207</v>
      </c>
      <c r="N84" s="10">
        <v>90.42791748046875</v>
      </c>
      <c r="O84" s="11">
        <v>7.5364832878112793</v>
      </c>
      <c r="P84" s="10">
        <v>113.5015869140625</v>
      </c>
      <c r="Q84" s="12">
        <v>5.2749109268188477</v>
      </c>
      <c r="R84" s="141" t="str">
        <f>CONCATENATE(A80," ",TRIM(S84))</f>
        <v>p11 hFB12 Gal</v>
      </c>
      <c r="S84" s="108" t="s">
        <v>23</v>
      </c>
      <c r="T84" s="109">
        <v>59.7784423828125</v>
      </c>
      <c r="U84" s="110">
        <v>2.6771595478057861</v>
      </c>
      <c r="V84" s="111">
        <v>88.385696411132812</v>
      </c>
      <c r="W84" s="110">
        <v>4.463752269744873</v>
      </c>
      <c r="X84" s="111">
        <v>147.85675048828125</v>
      </c>
      <c r="Y84" s="110">
        <v>3.770862340927124</v>
      </c>
      <c r="Z84" s="108" t="s">
        <v>23</v>
      </c>
      <c r="AA84" s="112">
        <v>4.0612306594848633</v>
      </c>
      <c r="AB84" s="113">
        <v>1.3178701400756836</v>
      </c>
      <c r="AC84" s="114">
        <v>38.970115661621094</v>
      </c>
      <c r="AD84" s="113">
        <v>1.5554267168045044</v>
      </c>
      <c r="AE84" s="114">
        <v>2952.766845703125</v>
      </c>
      <c r="AF84" s="113">
        <v>2010.9400634765625</v>
      </c>
      <c r="AG84" s="119" t="s">
        <v>23</v>
      </c>
      <c r="AH84" s="120">
        <v>14.719292640686035</v>
      </c>
      <c r="AJ84" s="26">
        <f t="shared" si="1"/>
        <v>1</v>
      </c>
      <c r="AK84" s="26"/>
      <c r="AL84" s="26">
        <f t="shared" si="2"/>
        <v>1</v>
      </c>
      <c r="AM84" s="26"/>
      <c r="AN84" s="67">
        <f t="shared" si="3"/>
        <v>0.91444693523106857</v>
      </c>
      <c r="AO84" s="67"/>
      <c r="AP84" s="67">
        <f t="shared" si="4"/>
        <v>1.3516376983192897</v>
      </c>
      <c r="AQ84" s="67"/>
      <c r="AR84" s="67">
        <f t="shared" si="5"/>
        <v>1.1820040996024586</v>
      </c>
      <c r="AS84" s="67"/>
      <c r="AT84" s="67">
        <f t="shared" si="6"/>
        <v>1.6993193701047054</v>
      </c>
      <c r="AU84" s="67"/>
      <c r="AV84" s="67">
        <f t="shared" si="7"/>
        <v>1.2124667359958721</v>
      </c>
      <c r="AW84" s="67"/>
      <c r="AX84" s="67">
        <f t="shared" si="8"/>
        <v>1.8484376959834083</v>
      </c>
      <c r="AY84" s="26"/>
    </row>
    <row r="85" spans="1:51" ht="21">
      <c r="A85" s="6" t="s">
        <v>15</v>
      </c>
      <c r="B85" s="10">
        <v>39.799751281738281</v>
      </c>
      <c r="C85" s="11">
        <v>1.9141173362731934</v>
      </c>
      <c r="D85" s="10">
        <v>26.823627471923828</v>
      </c>
      <c r="E85" s="11">
        <v>3.8472239971160889</v>
      </c>
      <c r="F85" s="10">
        <v>27.475198745727539</v>
      </c>
      <c r="G85" s="11">
        <v>2.9023239612579346</v>
      </c>
      <c r="H85" s="10">
        <v>45.207530975341797</v>
      </c>
      <c r="I85" s="11">
        <v>1.5252114534378052</v>
      </c>
      <c r="J85" s="10">
        <v>62.170017242431641</v>
      </c>
      <c r="K85" s="11">
        <v>5.0511221885681152</v>
      </c>
      <c r="L85" s="10">
        <v>66.156715393066406</v>
      </c>
      <c r="M85" s="11">
        <v>2.0577869415283203</v>
      </c>
      <c r="N85" s="10">
        <v>51.901805877685547</v>
      </c>
      <c r="O85" s="11">
        <v>8.0864458084106445</v>
      </c>
      <c r="P85" s="10">
        <v>68.44488525390625</v>
      </c>
      <c r="Q85" s="12">
        <v>4.4298009872436523</v>
      </c>
      <c r="R85" s="141" t="str">
        <f>CONCATENATE(A80," ",TRIM(S85))</f>
        <v>p11 hFB13 Gal</v>
      </c>
      <c r="S85" s="108" t="s">
        <v>24</v>
      </c>
      <c r="T85" s="112">
        <v>51.177776336669922</v>
      </c>
      <c r="U85" s="113">
        <v>1.801948070526123</v>
      </c>
      <c r="V85" s="114">
        <v>96.545463562011719</v>
      </c>
      <c r="W85" s="113">
        <v>0.90206426382064819</v>
      </c>
      <c r="X85" s="114">
        <v>189.89584350585938</v>
      </c>
      <c r="Y85" s="113">
        <v>6.0397987365722656</v>
      </c>
      <c r="Z85" s="108" t="s">
        <v>24</v>
      </c>
      <c r="AA85" s="112">
        <v>8.0757608413696289</v>
      </c>
      <c r="AB85" s="113">
        <v>0.27826529741287231</v>
      </c>
      <c r="AC85" s="114">
        <v>39.979072570800781</v>
      </c>
      <c r="AD85" s="113">
        <v>0.63250023126602173</v>
      </c>
      <c r="AE85" s="114">
        <v>497.92681884765625</v>
      </c>
      <c r="AF85" s="113">
        <v>15.474455833435059</v>
      </c>
      <c r="AG85" s="119" t="s">
        <v>24</v>
      </c>
      <c r="AH85" s="120">
        <v>6.3372077941894531</v>
      </c>
      <c r="AJ85" s="26">
        <f t="shared" si="1"/>
        <v>1</v>
      </c>
      <c r="AK85" s="26"/>
      <c r="AL85" s="26">
        <f t="shared" si="2"/>
        <v>1</v>
      </c>
      <c r="AM85" s="26"/>
      <c r="AN85" s="67">
        <f t="shared" si="3"/>
        <v>0.69033594082619953</v>
      </c>
      <c r="AO85" s="67"/>
      <c r="AP85" s="67">
        <f t="shared" si="4"/>
        <v>1.6853623180779824</v>
      </c>
      <c r="AQ85" s="67"/>
      <c r="AR85" s="67">
        <f t="shared" si="5"/>
        <v>1.5620704964294019</v>
      </c>
      <c r="AS85" s="67"/>
      <c r="AT85" s="67">
        <f t="shared" si="6"/>
        <v>2.4663597592202002</v>
      </c>
      <c r="AU85" s="67"/>
      <c r="AV85" s="67">
        <f t="shared" si="7"/>
        <v>1.3040736237339294</v>
      </c>
      <c r="AW85" s="67"/>
      <c r="AX85" s="67">
        <f t="shared" si="8"/>
        <v>2.5516640255143419</v>
      </c>
      <c r="AY85" s="26"/>
    </row>
    <row r="86" spans="1:51" ht="33">
      <c r="A86" s="6" t="s">
        <v>16</v>
      </c>
      <c r="B86" s="10">
        <v>12.755309104919434</v>
      </c>
      <c r="C86" s="11">
        <v>1.7424238920211792</v>
      </c>
      <c r="D86" s="10">
        <v>12.336030960083008</v>
      </c>
      <c r="E86" s="11">
        <v>0.5077444314956665</v>
      </c>
      <c r="F86" s="10">
        <v>16.199348449707031</v>
      </c>
      <c r="G86" s="11">
        <v>0.37862804532051086</v>
      </c>
      <c r="H86" s="10">
        <v>13.208580017089844</v>
      </c>
      <c r="I86" s="11">
        <v>1.8310211896896362</v>
      </c>
      <c r="J86" s="10">
        <v>13.626144409179688</v>
      </c>
      <c r="K86" s="11">
        <v>0.60100042819976807</v>
      </c>
      <c r="L86" s="10">
        <v>21.371522903442383</v>
      </c>
      <c r="M86" s="11">
        <v>1.8236497640609741</v>
      </c>
      <c r="N86" s="10">
        <v>15.970355033874512</v>
      </c>
      <c r="O86" s="11">
        <v>0.56816977262496948</v>
      </c>
      <c r="P86" s="10">
        <v>24.930215835571289</v>
      </c>
      <c r="Q86" s="12">
        <v>1.3545632362365723</v>
      </c>
      <c r="R86" s="141" t="str">
        <f>CONCATENATE(A80," ",TRIM(S86))</f>
        <v>p11 hFB12 2DG</v>
      </c>
      <c r="S86" s="108" t="s">
        <v>33</v>
      </c>
      <c r="T86" s="112">
        <v>39.752422332763672</v>
      </c>
      <c r="U86" s="113">
        <v>3.3735885620117188</v>
      </c>
      <c r="V86" s="114">
        <v>102.14269256591797</v>
      </c>
      <c r="W86" s="113">
        <v>1.9954664707183838</v>
      </c>
      <c r="X86" s="114">
        <v>279.09664916992188</v>
      </c>
      <c r="Y86" s="113">
        <v>44.779705047607422</v>
      </c>
      <c r="Z86" s="108" t="s">
        <v>33</v>
      </c>
      <c r="AA86" s="112">
        <v>7.6666884422302246</v>
      </c>
      <c r="AB86" s="113">
        <v>1.0020608901977539</v>
      </c>
      <c r="AC86" s="114">
        <v>29.369842529296875</v>
      </c>
      <c r="AD86" s="113">
        <v>1.4441738128662109</v>
      </c>
      <c r="AE86" s="114">
        <v>404.56655883789062</v>
      </c>
      <c r="AF86" s="113">
        <v>28.49955940246582</v>
      </c>
      <c r="AG86" s="119" t="s">
        <v>33</v>
      </c>
      <c r="AH86" s="120">
        <v>5.1850838661193848</v>
      </c>
      <c r="AJ86" s="26">
        <f t="shared" si="1"/>
        <v>1</v>
      </c>
      <c r="AK86" s="26"/>
      <c r="AL86" s="26">
        <f t="shared" si="2"/>
        <v>1</v>
      </c>
      <c r="AM86" s="26"/>
      <c r="AN86" s="67">
        <f t="shared" si="3"/>
        <v>1.2700083013636503</v>
      </c>
      <c r="AO86" s="67"/>
      <c r="AP86" s="67">
        <f t="shared" si="4"/>
        <v>1.0707317499307707</v>
      </c>
      <c r="AQ86" s="67"/>
      <c r="AR86" s="67">
        <f t="shared" si="5"/>
        <v>1.0682723795320956</v>
      </c>
      <c r="AS86" s="67"/>
      <c r="AT86" s="67">
        <f t="shared" si="6"/>
        <v>1.7324472492486818</v>
      </c>
      <c r="AU86" s="67"/>
      <c r="AV86" s="67">
        <f t="shared" si="7"/>
        <v>1.2520555090048824</v>
      </c>
      <c r="AW86" s="67"/>
      <c r="AX86" s="67">
        <f t="shared" si="8"/>
        <v>2.0209268212961371</v>
      </c>
      <c r="AY86" s="26"/>
    </row>
    <row r="87" spans="1:51" ht="33">
      <c r="A87" s="6" t="s">
        <v>17</v>
      </c>
      <c r="B87" s="10">
        <v>30.884193420410156</v>
      </c>
      <c r="C87" s="11">
        <v>1.1331032514572144</v>
      </c>
      <c r="D87" s="10">
        <v>31.237615585327148</v>
      </c>
      <c r="E87" s="11">
        <v>0.80741381645202637</v>
      </c>
      <c r="F87" s="10">
        <v>35.353096008300781</v>
      </c>
      <c r="G87" s="11">
        <v>0.5487096905708313</v>
      </c>
      <c r="H87" s="10">
        <v>32.559261322021484</v>
      </c>
      <c r="I87" s="11">
        <v>0.52593123912811279</v>
      </c>
      <c r="J87" s="10">
        <v>22.685047149658203</v>
      </c>
      <c r="K87" s="11">
        <v>3.2445781230926514</v>
      </c>
      <c r="L87" s="10">
        <v>34.732158660888672</v>
      </c>
      <c r="M87" s="11">
        <v>1.9905170202255249</v>
      </c>
      <c r="N87" s="10">
        <v>31.829496383666992</v>
      </c>
      <c r="O87" s="11">
        <v>0.65983283519744873</v>
      </c>
      <c r="P87" s="10">
        <v>39.181938171386719</v>
      </c>
      <c r="Q87" s="12">
        <v>1.2650163173675537</v>
      </c>
      <c r="R87" s="141" t="str">
        <f>CONCATENATE(A80," ",TRIM(S87))</f>
        <v>p11 hFB13 2DG</v>
      </c>
      <c r="S87" s="108" t="s">
        <v>34</v>
      </c>
      <c r="T87" s="112">
        <v>59.770919799804688</v>
      </c>
      <c r="U87" s="113">
        <v>3.3716449737548828</v>
      </c>
      <c r="V87" s="114">
        <v>126.16202545166016</v>
      </c>
      <c r="W87" s="113">
        <v>4.1785235404968262</v>
      </c>
      <c r="X87" s="114">
        <v>212.97613525390625</v>
      </c>
      <c r="Y87" s="113">
        <v>7.9305620193481445</v>
      </c>
      <c r="Z87" s="108" t="s">
        <v>34</v>
      </c>
      <c r="AA87" s="112">
        <v>7.1203389167785645</v>
      </c>
      <c r="AB87" s="113">
        <v>1.4081277847290039</v>
      </c>
      <c r="AC87" s="114">
        <v>32.934799194335938</v>
      </c>
      <c r="AD87" s="113">
        <v>2.8497204780578613</v>
      </c>
      <c r="AE87" s="114">
        <v>562.25836181640625</v>
      </c>
      <c r="AF87" s="113">
        <v>128.92794799804688</v>
      </c>
      <c r="AG87" s="119" t="s">
        <v>34</v>
      </c>
      <c r="AH87" s="120">
        <v>8.3943929672241211</v>
      </c>
      <c r="AJ87" s="26">
        <f t="shared" si="1"/>
        <v>1</v>
      </c>
      <c r="AK87" s="26"/>
      <c r="AL87" s="26">
        <f t="shared" si="2"/>
        <v>1</v>
      </c>
      <c r="AM87" s="26"/>
      <c r="AN87" s="67">
        <f t="shared" si="3"/>
        <v>1.1446986983619039</v>
      </c>
      <c r="AO87" s="67"/>
      <c r="AP87" s="67">
        <f t="shared" si="4"/>
        <v>1.04230943085538</v>
      </c>
      <c r="AQ87" s="67"/>
      <c r="AR87" s="67">
        <f t="shared" si="5"/>
        <v>0.73451965673374331</v>
      </c>
      <c r="AS87" s="67"/>
      <c r="AT87" s="67">
        <f t="shared" si="6"/>
        <v>1.1118697125270653</v>
      </c>
      <c r="AU87" s="67"/>
      <c r="AV87" s="67">
        <f t="shared" si="7"/>
        <v>1.0306079861108537</v>
      </c>
      <c r="AW87" s="67"/>
      <c r="AX87" s="67">
        <f t="shared" si="8"/>
        <v>1.2543191097399622</v>
      </c>
      <c r="AY87" s="26"/>
    </row>
    <row r="88" spans="1:51" ht="33">
      <c r="A88" s="6" t="s">
        <v>18</v>
      </c>
      <c r="B88" s="13">
        <v>0.88722056150436401</v>
      </c>
      <c r="C88" s="14">
        <v>9.8296897485852242E-3</v>
      </c>
      <c r="D88" s="13">
        <v>0.90336954593658447</v>
      </c>
      <c r="E88" s="14">
        <v>7.3858341202139854E-3</v>
      </c>
      <c r="F88" s="13">
        <v>0.86806172132492065</v>
      </c>
      <c r="G88" s="14">
        <v>1.2053573504090309E-2</v>
      </c>
      <c r="H88" s="13">
        <v>0.86167991161346436</v>
      </c>
      <c r="I88" s="14">
        <v>6.7415125668048859E-3</v>
      </c>
      <c r="J88" s="13">
        <v>0.82862341403961182</v>
      </c>
      <c r="K88" s="14">
        <v>6.6028505563735962E-2</v>
      </c>
      <c r="L88" s="13">
        <v>0.91104650497436523</v>
      </c>
      <c r="M88" s="14">
        <v>1.6343854367733002E-2</v>
      </c>
      <c r="N88" s="13">
        <v>0.8263208270072937</v>
      </c>
      <c r="O88" s="14">
        <v>3.7302747368812561E-3</v>
      </c>
      <c r="P88" s="13">
        <v>0.86880266666412354</v>
      </c>
      <c r="Q88" s="15">
        <v>1.2056771665811539E-2</v>
      </c>
      <c r="R88" s="141" t="str">
        <f>CONCATENATE(A80," ",TRIM(S88))</f>
        <v>p11 hFB12 BHB</v>
      </c>
      <c r="S88" s="108" t="s">
        <v>27</v>
      </c>
      <c r="T88" s="112">
        <v>54.689533233642578</v>
      </c>
      <c r="U88" s="113">
        <v>0.93296229839324951</v>
      </c>
      <c r="V88" s="114">
        <v>106.77521514892578</v>
      </c>
      <c r="W88" s="113">
        <v>7.2205410003662109</v>
      </c>
      <c r="X88" s="114">
        <v>195.79090881347656</v>
      </c>
      <c r="Y88" s="113">
        <v>16.694746017456055</v>
      </c>
      <c r="Z88" s="108" t="s">
        <v>27</v>
      </c>
      <c r="AA88" s="112">
        <v>11.572213172912598</v>
      </c>
      <c r="AB88" s="113">
        <v>1.1565428972244263</v>
      </c>
      <c r="AC88" s="114">
        <v>49.757339477539062</v>
      </c>
      <c r="AD88" s="113">
        <v>3.4919514656066895</v>
      </c>
      <c r="AE88" s="114">
        <v>432.39254760742188</v>
      </c>
      <c r="AF88" s="113">
        <v>12.272091865539551</v>
      </c>
      <c r="AG88" s="119" t="s">
        <v>27</v>
      </c>
      <c r="AH88" s="120">
        <v>4.7259354591369629</v>
      </c>
      <c r="AJ88" s="26">
        <f t="shared" si="1"/>
        <v>1</v>
      </c>
      <c r="AK88" s="26"/>
      <c r="AL88" s="26">
        <f t="shared" si="2"/>
        <v>1</v>
      </c>
      <c r="AM88" s="26"/>
      <c r="AN88" s="67">
        <f t="shared" si="3"/>
        <v>0.97840577528212624</v>
      </c>
      <c r="AO88" s="67"/>
      <c r="AP88" s="67">
        <f t="shared" si="4"/>
        <v>0.95385096330660823</v>
      </c>
      <c r="AQ88" s="67"/>
      <c r="AR88" s="67">
        <f t="shared" si="5"/>
        <v>0.93395424992699072</v>
      </c>
      <c r="AS88" s="67"/>
      <c r="AT88" s="67">
        <f t="shared" si="6"/>
        <v>1.0084981379683566</v>
      </c>
      <c r="AU88" s="67"/>
      <c r="AV88" s="67">
        <f t="shared" si="7"/>
        <v>0.93135896851419986</v>
      </c>
      <c r="AW88" s="67"/>
      <c r="AX88" s="67">
        <f t="shared" si="8"/>
        <v>0.96173561591937096</v>
      </c>
      <c r="AY88" s="26"/>
    </row>
    <row r="89" spans="1:51" ht="33">
      <c r="A89" s="6" t="s">
        <v>19</v>
      </c>
      <c r="B89" s="13">
        <v>2.1435220241546631</v>
      </c>
      <c r="C89" s="14">
        <v>3.8200888782739639E-2</v>
      </c>
      <c r="D89" s="13">
        <v>1.7804222106933594</v>
      </c>
      <c r="E89" s="14">
        <v>0.11515410244464874</v>
      </c>
      <c r="F89" s="13">
        <v>1.6737561225891113</v>
      </c>
      <c r="G89" s="14">
        <v>6.8754494190216064E-2</v>
      </c>
      <c r="H89" s="13">
        <v>2.1988346576690674</v>
      </c>
      <c r="I89" s="14">
        <v>4.7790396958589554E-2</v>
      </c>
      <c r="J89" s="13">
        <v>4.2798705101013184</v>
      </c>
      <c r="K89" s="14">
        <v>1.2925399541854858</v>
      </c>
      <c r="L89" s="13">
        <v>2.7718591690063477</v>
      </c>
      <c r="M89" s="14">
        <v>0.14286363124847412</v>
      </c>
      <c r="N89" s="13">
        <v>2.3550782203674316</v>
      </c>
      <c r="O89" s="14">
        <v>0.23488262295722961</v>
      </c>
      <c r="P89" s="13">
        <v>2.5139727592468262</v>
      </c>
      <c r="Q89" s="15">
        <v>7.2321131825447083E-2</v>
      </c>
      <c r="R89" s="141" t="str">
        <f>CONCATENATE(A80," ",TRIM(S89))</f>
        <v>p11 hFB13 BHB</v>
      </c>
      <c r="S89" s="108" t="s">
        <v>28</v>
      </c>
      <c r="T89" s="112">
        <v>72.758140563964844</v>
      </c>
      <c r="U89" s="113">
        <v>4.6426153182983398</v>
      </c>
      <c r="V89" s="114">
        <v>134.23353576660156</v>
      </c>
      <c r="W89" s="113">
        <v>7.4046144485473633</v>
      </c>
      <c r="X89" s="114">
        <v>185.84080505371094</v>
      </c>
      <c r="Y89" s="113">
        <v>8.2176790237426758</v>
      </c>
      <c r="Z89" s="108" t="s">
        <v>28</v>
      </c>
      <c r="AA89" s="112">
        <v>20.869932174682617</v>
      </c>
      <c r="AB89" s="113">
        <v>3.9429805278778076</v>
      </c>
      <c r="AC89" s="114">
        <v>65.969039916992188</v>
      </c>
      <c r="AD89" s="113">
        <v>5.1343674659729004</v>
      </c>
      <c r="AE89" s="114">
        <v>346.10458374023438</v>
      </c>
      <c r="AF89" s="113">
        <v>30.83869743347168</v>
      </c>
      <c r="AG89" s="119" t="s">
        <v>28</v>
      </c>
      <c r="AH89" s="120">
        <v>3.4862663745880127</v>
      </c>
      <c r="AJ89" s="26">
        <f t="shared" ref="AJ89:AJ122" si="9">B89/$B89</f>
        <v>1</v>
      </c>
      <c r="AK89" s="26"/>
      <c r="AL89" s="26">
        <f t="shared" ref="AL89:AL122" si="10">D89/$D89</f>
        <v>1</v>
      </c>
      <c r="AM89" s="26"/>
      <c r="AN89" s="67">
        <f t="shared" ref="AN89:AN122" si="11">F89/$B89</f>
        <v>0.78084391190204239</v>
      </c>
      <c r="AO89" s="67"/>
      <c r="AP89" s="67">
        <f t="shared" ref="AP89:AP122" si="12">H89/$D89</f>
        <v>1.235007429396628</v>
      </c>
      <c r="AQ89" s="67"/>
      <c r="AR89" s="67">
        <f t="shared" ref="AR89:AR122" si="13">J89/$B89</f>
        <v>1.9966533872163796</v>
      </c>
      <c r="AS89" s="67"/>
      <c r="AT89" s="67">
        <f t="shared" ref="AT89:AT122" si="14">L89/$D89</f>
        <v>1.5568549708930488</v>
      </c>
      <c r="AU89" s="67"/>
      <c r="AV89" s="67">
        <f t="shared" ref="AV89:AV122" si="15">N89/$B89</f>
        <v>1.0986956018313829</v>
      </c>
      <c r="AW89" s="67"/>
      <c r="AX89" s="67">
        <f t="shared" ref="AX89:AX122" si="16">P89/$D89</f>
        <v>1.4120093223661798</v>
      </c>
      <c r="AY89" s="26"/>
    </row>
    <row r="90" spans="1:51" ht="17" thickBot="1">
      <c r="AJ90" s="26"/>
      <c r="AK90" s="26"/>
      <c r="AL90" s="26"/>
      <c r="AM90" s="26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26"/>
    </row>
    <row r="91" spans="1:51" ht="17" thickBot="1">
      <c r="A91" s="1" t="s">
        <v>37</v>
      </c>
      <c r="B91" s="129" t="s">
        <v>31</v>
      </c>
      <c r="C91" s="137"/>
      <c r="D91" s="129" t="s">
        <v>32</v>
      </c>
      <c r="E91" s="137"/>
      <c r="F91" s="129" t="s">
        <v>23</v>
      </c>
      <c r="G91" s="137"/>
      <c r="H91" s="129" t="s">
        <v>24</v>
      </c>
      <c r="I91" s="137"/>
      <c r="J91" s="129" t="s">
        <v>33</v>
      </c>
      <c r="K91" s="137"/>
      <c r="L91" s="129" t="s">
        <v>34</v>
      </c>
      <c r="M91" s="137"/>
      <c r="N91" s="129" t="s">
        <v>27</v>
      </c>
      <c r="O91" s="137"/>
      <c r="P91" s="129" t="s">
        <v>28</v>
      </c>
      <c r="Q91" s="130"/>
      <c r="R91" s="154"/>
      <c r="AJ91" s="26"/>
      <c r="AK91" s="26"/>
      <c r="AL91" s="26"/>
      <c r="AM91" s="26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26"/>
    </row>
    <row r="92" spans="1:51" ht="60">
      <c r="A92" s="2" t="s">
        <v>9</v>
      </c>
      <c r="B92" s="41" t="s">
        <v>10</v>
      </c>
      <c r="C92" s="42" t="s">
        <v>11</v>
      </c>
      <c r="D92" s="41" t="s">
        <v>10</v>
      </c>
      <c r="E92" s="42" t="s">
        <v>11</v>
      </c>
      <c r="F92" s="41" t="s">
        <v>10</v>
      </c>
      <c r="G92" s="42" t="s">
        <v>11</v>
      </c>
      <c r="H92" s="41" t="s">
        <v>10</v>
      </c>
      <c r="I92" s="42" t="s">
        <v>11</v>
      </c>
      <c r="J92" s="41" t="s">
        <v>10</v>
      </c>
      <c r="K92" s="42" t="s">
        <v>11</v>
      </c>
      <c r="L92" s="41" t="s">
        <v>10</v>
      </c>
      <c r="M92" s="42" t="s">
        <v>11</v>
      </c>
      <c r="N92" s="41" t="s">
        <v>10</v>
      </c>
      <c r="O92" s="42" t="s">
        <v>11</v>
      </c>
      <c r="P92" s="3" t="s">
        <v>10</v>
      </c>
      <c r="Q92" s="5" t="s">
        <v>11</v>
      </c>
      <c r="R92" s="155"/>
      <c r="S92" s="98" t="s">
        <v>50</v>
      </c>
      <c r="T92" s="99" t="s">
        <v>51</v>
      </c>
      <c r="U92" s="100" t="s">
        <v>52</v>
      </c>
      <c r="V92" s="101" t="s">
        <v>53</v>
      </c>
      <c r="W92" s="100" t="s">
        <v>54</v>
      </c>
      <c r="X92" s="102" t="s">
        <v>55</v>
      </c>
      <c r="Y92" s="103" t="s">
        <v>56</v>
      </c>
      <c r="Z92" s="98" t="s">
        <v>50</v>
      </c>
      <c r="AA92" s="102" t="s">
        <v>57</v>
      </c>
      <c r="AB92" s="100" t="s">
        <v>58</v>
      </c>
      <c r="AC92" s="101" t="s">
        <v>59</v>
      </c>
      <c r="AD92" s="100" t="s">
        <v>60</v>
      </c>
      <c r="AE92" s="101" t="s">
        <v>61</v>
      </c>
      <c r="AF92" s="103" t="s">
        <v>62</v>
      </c>
      <c r="AG92" s="115" t="s">
        <v>50</v>
      </c>
      <c r="AH92" s="116" t="s">
        <v>63</v>
      </c>
      <c r="AJ92" s="26"/>
      <c r="AK92" s="26"/>
      <c r="AL92" s="26"/>
      <c r="AM92" s="26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26"/>
    </row>
    <row r="93" spans="1:51" ht="33">
      <c r="A93" s="6" t="s">
        <v>12</v>
      </c>
      <c r="B93" s="43">
        <v>46.662395477294922</v>
      </c>
      <c r="C93" s="44">
        <v>1.419852614402771</v>
      </c>
      <c r="D93" s="43">
        <v>42.949417114257812</v>
      </c>
      <c r="E93" s="44">
        <v>1.1224853992462158</v>
      </c>
      <c r="F93" s="43">
        <v>50.531875610351562</v>
      </c>
      <c r="G93" s="44">
        <v>1.1583739519119263</v>
      </c>
      <c r="H93" s="43">
        <v>53.531879425048828</v>
      </c>
      <c r="I93" s="44">
        <v>1.4319756031036377</v>
      </c>
      <c r="J93" s="43">
        <v>30.860174179077148</v>
      </c>
      <c r="K93" s="44">
        <v>1.063536524772644</v>
      </c>
      <c r="L93" s="43">
        <v>35.605602264404297</v>
      </c>
      <c r="M93" s="44">
        <v>2.1711316108703613</v>
      </c>
      <c r="N93" s="43">
        <v>45.290214538574219</v>
      </c>
      <c r="O93" s="44">
        <v>0.66442817449569702</v>
      </c>
      <c r="P93" s="7">
        <v>61.519752502441406</v>
      </c>
      <c r="Q93" s="9">
        <v>2.0521790981292725</v>
      </c>
      <c r="R93" s="141" t="str">
        <f>CONCATENATE(A91," ",TRIM(S93))</f>
        <v>p14 hFB12 CTRL</v>
      </c>
      <c r="S93" s="104" t="s">
        <v>31</v>
      </c>
      <c r="T93" s="105">
        <v>61.105209350585938</v>
      </c>
      <c r="U93" s="106">
        <v>1.7289692163467407</v>
      </c>
      <c r="V93" s="107">
        <v>113.77592468261719</v>
      </c>
      <c r="W93" s="106">
        <v>5.7802643775939941</v>
      </c>
      <c r="X93" s="107">
        <v>185.66049194335938</v>
      </c>
      <c r="Y93" s="106">
        <v>5.9865012168884277</v>
      </c>
      <c r="Z93" s="104" t="s">
        <v>31</v>
      </c>
      <c r="AA93" s="105">
        <v>11.868480682373047</v>
      </c>
      <c r="AB93" s="106">
        <v>1.7631194591522217</v>
      </c>
      <c r="AC93" s="107">
        <v>44.120109558105469</v>
      </c>
      <c r="AD93" s="106">
        <v>2.004136323928833</v>
      </c>
      <c r="AE93" s="107">
        <v>402.29788208007812</v>
      </c>
      <c r="AF93" s="106">
        <v>30.489389419555664</v>
      </c>
      <c r="AG93" s="117" t="s">
        <v>31</v>
      </c>
      <c r="AH93" s="118">
        <v>5.1485285758972168</v>
      </c>
      <c r="AJ93" s="26">
        <f t="shared" si="9"/>
        <v>1</v>
      </c>
      <c r="AK93" s="26"/>
      <c r="AL93" s="26">
        <f t="shared" si="10"/>
        <v>1</v>
      </c>
      <c r="AM93" s="26"/>
      <c r="AN93" s="67">
        <f t="shared" si="11"/>
        <v>1.0829250211755514</v>
      </c>
      <c r="AO93" s="67"/>
      <c r="AP93" s="67">
        <f t="shared" si="12"/>
        <v>1.2463936188618956</v>
      </c>
      <c r="AQ93" s="67"/>
      <c r="AR93" s="67">
        <f t="shared" si="13"/>
        <v>0.66134997707293341</v>
      </c>
      <c r="AS93" s="67"/>
      <c r="AT93" s="67">
        <f t="shared" si="14"/>
        <v>0.82901246761238101</v>
      </c>
      <c r="AU93" s="67"/>
      <c r="AV93" s="67">
        <f t="shared" si="15"/>
        <v>0.9705934312911908</v>
      </c>
      <c r="AW93" s="67"/>
      <c r="AX93" s="67">
        <f t="shared" si="16"/>
        <v>1.4323768897440716</v>
      </c>
      <c r="AY93" s="26"/>
    </row>
    <row r="94" spans="1:51" ht="33">
      <c r="A94" s="6" t="s">
        <v>13</v>
      </c>
      <c r="B94" s="45">
        <v>4.9557619094848633</v>
      </c>
      <c r="C94" s="46">
        <v>0.37304633855819702</v>
      </c>
      <c r="D94" s="45">
        <v>4.7112865447998047</v>
      </c>
      <c r="E94" s="46">
        <v>0.25488084554672241</v>
      </c>
      <c r="F94" s="45">
        <v>6.139441967010498</v>
      </c>
      <c r="G94" s="46">
        <v>0.45498749613761902</v>
      </c>
      <c r="H94" s="45">
        <v>6.1738429069519043</v>
      </c>
      <c r="I94" s="46">
        <v>0.52425897121429443</v>
      </c>
      <c r="J94" s="45">
        <v>2.3837287425994873</v>
      </c>
      <c r="K94" s="46">
        <v>0.47493824362754822</v>
      </c>
      <c r="L94" s="45">
        <v>3.6923291683197021</v>
      </c>
      <c r="M94" s="46">
        <v>0.35889902710914612</v>
      </c>
      <c r="N94" s="45">
        <v>6.24407958984375</v>
      </c>
      <c r="O94" s="46">
        <v>0.23197086155414581</v>
      </c>
      <c r="P94" s="10">
        <v>8.7941789627075195</v>
      </c>
      <c r="Q94" s="12">
        <v>0.86843061447143555</v>
      </c>
      <c r="R94" s="141" t="str">
        <f>CONCATENATE(A91," ",TRIM(S94))</f>
        <v>p14 hFB13 CTRL</v>
      </c>
      <c r="S94" s="108" t="s">
        <v>32</v>
      </c>
      <c r="T94" s="109">
        <v>58.302822113037109</v>
      </c>
      <c r="U94" s="110">
        <v>1.6494684219360352</v>
      </c>
      <c r="V94" s="111">
        <v>102.17810821533203</v>
      </c>
      <c r="W94" s="110">
        <v>3.057976245880127</v>
      </c>
      <c r="X94" s="111">
        <v>175.57086181640625</v>
      </c>
      <c r="Y94" s="110">
        <v>4.2017045021057129</v>
      </c>
      <c r="Z94" s="108" t="s">
        <v>32</v>
      </c>
      <c r="AA94" s="112">
        <v>6.956139087677002</v>
      </c>
      <c r="AB94" s="113">
        <v>1.1781772375106812</v>
      </c>
      <c r="AC94" s="114">
        <v>35.005764007568359</v>
      </c>
      <c r="AD94" s="113">
        <v>1.4355603456497192</v>
      </c>
      <c r="AE94" s="114">
        <v>581.91119384765625</v>
      </c>
      <c r="AF94" s="113">
        <v>56.291324615478516</v>
      </c>
      <c r="AG94" s="119" t="s">
        <v>32</v>
      </c>
      <c r="AH94" s="120">
        <v>8.3814916610717773</v>
      </c>
      <c r="AJ94" s="26">
        <f t="shared" si="9"/>
        <v>1</v>
      </c>
      <c r="AK94" s="26"/>
      <c r="AL94" s="26">
        <f t="shared" si="10"/>
        <v>1</v>
      </c>
      <c r="AM94" s="26"/>
      <c r="AN94" s="67">
        <f t="shared" si="11"/>
        <v>1.2388492585287809</v>
      </c>
      <c r="AO94" s="67"/>
      <c r="AP94" s="67">
        <f t="shared" si="12"/>
        <v>1.310436724288492</v>
      </c>
      <c r="AQ94" s="67"/>
      <c r="AR94" s="67">
        <f t="shared" si="13"/>
        <v>0.48100146579625913</v>
      </c>
      <c r="AS94" s="67"/>
      <c r="AT94" s="67">
        <f t="shared" si="14"/>
        <v>0.78371993153233244</v>
      </c>
      <c r="AU94" s="67"/>
      <c r="AV94" s="67">
        <f t="shared" si="15"/>
        <v>1.25996359467818</v>
      </c>
      <c r="AW94" s="67"/>
      <c r="AX94" s="67">
        <f t="shared" si="16"/>
        <v>1.866619421061176</v>
      </c>
      <c r="AY94" s="26"/>
    </row>
    <row r="95" spans="1:51" ht="21">
      <c r="A95" s="6" t="s">
        <v>14</v>
      </c>
      <c r="B95" s="45">
        <v>99.333099365234375</v>
      </c>
      <c r="C95" s="46">
        <v>5.1150312423706055</v>
      </c>
      <c r="D95" s="45">
        <v>89.270782470703125</v>
      </c>
      <c r="E95" s="46">
        <v>2.3410112857818604</v>
      </c>
      <c r="F95" s="45">
        <v>111.15773773193359</v>
      </c>
      <c r="G95" s="46">
        <v>4.2598958015441895</v>
      </c>
      <c r="H95" s="45">
        <v>95.463325500488281</v>
      </c>
      <c r="I95" s="46">
        <v>9.3602132797241211</v>
      </c>
      <c r="J95" s="45">
        <v>91.988914489746094</v>
      </c>
      <c r="K95" s="46">
        <v>1.8288780450820923</v>
      </c>
      <c r="L95" s="45">
        <v>105.9620361328125</v>
      </c>
      <c r="M95" s="46">
        <v>4.794097900390625</v>
      </c>
      <c r="N95" s="45">
        <v>108.92445373535156</v>
      </c>
      <c r="O95" s="46">
        <v>3.740220308303833</v>
      </c>
      <c r="P95" s="10">
        <v>146.04324340820312</v>
      </c>
      <c r="Q95" s="12">
        <v>5.2294774055480957</v>
      </c>
      <c r="R95" s="141" t="str">
        <f>CONCATENATE(A91," ",TRIM(S95))</f>
        <v>p14 hFB12 Gal</v>
      </c>
      <c r="S95" s="108" t="s">
        <v>23</v>
      </c>
      <c r="T95" s="109">
        <v>70.563728332519531</v>
      </c>
      <c r="U95" s="110">
        <v>1.372800350189209</v>
      </c>
      <c r="V95" s="111">
        <v>131.18959045410156</v>
      </c>
      <c r="W95" s="110">
        <v>4.1391720771789551</v>
      </c>
      <c r="X95" s="111">
        <v>186.13117980957031</v>
      </c>
      <c r="Y95" s="110">
        <v>5.2440776824951172</v>
      </c>
      <c r="Z95" s="108" t="s">
        <v>23</v>
      </c>
      <c r="AA95" s="112">
        <v>6.4209575653076172</v>
      </c>
      <c r="AB95" s="113">
        <v>0.93585795164108276</v>
      </c>
      <c r="AC95" s="114">
        <v>43.482929229736328</v>
      </c>
      <c r="AD95" s="113">
        <v>1.5704697370529175</v>
      </c>
      <c r="AE95" s="114">
        <v>898.12054443359375</v>
      </c>
      <c r="AF95" s="113">
        <v>180.65013122558594</v>
      </c>
      <c r="AG95" s="119" t="s">
        <v>23</v>
      </c>
      <c r="AH95" s="120">
        <v>10.989595413208008</v>
      </c>
      <c r="AJ95" s="26">
        <f t="shared" si="9"/>
        <v>1</v>
      </c>
      <c r="AK95" s="26"/>
      <c r="AL95" s="26">
        <f t="shared" si="10"/>
        <v>1</v>
      </c>
      <c r="AM95" s="26"/>
      <c r="AN95" s="67">
        <f t="shared" si="11"/>
        <v>1.1190402639428538</v>
      </c>
      <c r="AO95" s="67"/>
      <c r="AP95" s="67">
        <f t="shared" si="12"/>
        <v>1.0693680827970498</v>
      </c>
      <c r="AQ95" s="67"/>
      <c r="AR95" s="67">
        <f t="shared" si="13"/>
        <v>0.92606507878622912</v>
      </c>
      <c r="AS95" s="67"/>
      <c r="AT95" s="67">
        <f t="shared" si="14"/>
        <v>1.1869733097454043</v>
      </c>
      <c r="AU95" s="67"/>
      <c r="AV95" s="67">
        <f t="shared" si="15"/>
        <v>1.0965574861894833</v>
      </c>
      <c r="AW95" s="67"/>
      <c r="AX95" s="67">
        <f t="shared" si="16"/>
        <v>1.6359579177670094</v>
      </c>
      <c r="AY95" s="26"/>
    </row>
    <row r="96" spans="1:51" ht="21">
      <c r="A96" s="6" t="s">
        <v>15</v>
      </c>
      <c r="B96" s="45">
        <v>52.670711517333984</v>
      </c>
      <c r="C96" s="46">
        <v>4.4348659515380859</v>
      </c>
      <c r="D96" s="45">
        <v>46.321365356445312</v>
      </c>
      <c r="E96" s="46">
        <v>1.62315833568573</v>
      </c>
      <c r="F96" s="45">
        <v>60.6258544921875</v>
      </c>
      <c r="G96" s="46">
        <v>3.7248022556304932</v>
      </c>
      <c r="H96" s="45">
        <v>41.931446075439453</v>
      </c>
      <c r="I96" s="46">
        <v>8.7240171432495117</v>
      </c>
      <c r="J96" s="45">
        <v>61.128734588623047</v>
      </c>
      <c r="K96" s="46">
        <v>1.260170578956604</v>
      </c>
      <c r="L96" s="45">
        <v>70.356422424316406</v>
      </c>
      <c r="M96" s="46">
        <v>3.6650848388671875</v>
      </c>
      <c r="N96" s="45">
        <v>63.634239196777344</v>
      </c>
      <c r="O96" s="46">
        <v>3.2147617340087891</v>
      </c>
      <c r="P96" s="10">
        <v>84.523490905761719</v>
      </c>
      <c r="Q96" s="12">
        <v>3.6457839012145996</v>
      </c>
      <c r="R96" s="141" t="str">
        <f>CONCATENATE(A91," ",TRIM(S96))</f>
        <v>p14 hFB13 Gal</v>
      </c>
      <c r="S96" s="108" t="s">
        <v>24</v>
      </c>
      <c r="T96" s="112">
        <v>70.091941833496094</v>
      </c>
      <c r="U96" s="113">
        <v>2.0521442890167236</v>
      </c>
      <c r="V96" s="114">
        <v>119.98542785644531</v>
      </c>
      <c r="W96" s="113">
        <v>5.7642421722412109</v>
      </c>
      <c r="X96" s="114">
        <v>170.4754638671875</v>
      </c>
      <c r="Y96" s="113">
        <v>3.8581602573394775</v>
      </c>
      <c r="Z96" s="108" t="s">
        <v>24</v>
      </c>
      <c r="AA96" s="112">
        <v>7.2483353614807129</v>
      </c>
      <c r="AB96" s="113">
        <v>0.74912017583847046</v>
      </c>
      <c r="AC96" s="114">
        <v>42.394695281982422</v>
      </c>
      <c r="AD96" s="113">
        <v>2.0912585258483887</v>
      </c>
      <c r="AE96" s="114">
        <v>628.82208251953125</v>
      </c>
      <c r="AF96" s="113">
        <v>48.809600830078125</v>
      </c>
      <c r="AG96" s="119" t="s">
        <v>24</v>
      </c>
      <c r="AH96" s="120">
        <v>9.670074462890625</v>
      </c>
      <c r="AJ96" s="26">
        <f t="shared" si="9"/>
        <v>1</v>
      </c>
      <c r="AK96" s="26"/>
      <c r="AL96" s="26">
        <f t="shared" si="10"/>
        <v>1</v>
      </c>
      <c r="AM96" s="26"/>
      <c r="AN96" s="67">
        <f t="shared" si="11"/>
        <v>1.1510354188444079</v>
      </c>
      <c r="AO96" s="67"/>
      <c r="AP96" s="67">
        <f t="shared" si="12"/>
        <v>0.90522906120695701</v>
      </c>
      <c r="AQ96" s="67"/>
      <c r="AR96" s="67">
        <f t="shared" si="13"/>
        <v>1.1605830418392111</v>
      </c>
      <c r="AS96" s="67"/>
      <c r="AT96" s="67">
        <f t="shared" si="14"/>
        <v>1.5188762654753392</v>
      </c>
      <c r="AU96" s="67"/>
      <c r="AV96" s="67">
        <f t="shared" si="15"/>
        <v>1.2081522607841599</v>
      </c>
      <c r="AW96" s="67"/>
      <c r="AX96" s="67">
        <f t="shared" si="16"/>
        <v>1.8247193331921256</v>
      </c>
      <c r="AY96" s="26"/>
    </row>
    <row r="97" spans="1:51" ht="33">
      <c r="A97" s="6" t="s">
        <v>16</v>
      </c>
      <c r="B97" s="45">
        <v>14.442816734313965</v>
      </c>
      <c r="C97" s="46">
        <v>1.1693936586380005</v>
      </c>
      <c r="D97" s="45">
        <v>15.019078254699707</v>
      </c>
      <c r="E97" s="46">
        <v>1.5599583387374878</v>
      </c>
      <c r="F97" s="45">
        <v>20.0318603515625</v>
      </c>
      <c r="G97" s="46">
        <v>1.1987122297286987</v>
      </c>
      <c r="H97" s="45">
        <v>16.442197799682617</v>
      </c>
      <c r="I97" s="46">
        <v>0.90269005298614502</v>
      </c>
      <c r="J97" s="45">
        <v>13.211821556091309</v>
      </c>
      <c r="K97" s="46">
        <v>0.70253932476043701</v>
      </c>
      <c r="L97" s="45">
        <v>13.949771881103516</v>
      </c>
      <c r="M97" s="46">
        <v>0.90316909551620483</v>
      </c>
      <c r="N97" s="45">
        <v>16.516210556030273</v>
      </c>
      <c r="O97" s="46">
        <v>0.73539549112319946</v>
      </c>
      <c r="P97" s="10">
        <v>29.058324813842773</v>
      </c>
      <c r="Q97" s="12">
        <v>0.84182500839233398</v>
      </c>
      <c r="R97" s="141" t="str">
        <f>CONCATENATE(A91," ",TRIM(S97))</f>
        <v>p14 hFB12 2DG</v>
      </c>
      <c r="S97" s="108" t="s">
        <v>33</v>
      </c>
      <c r="T97" s="112">
        <v>44.071994781494141</v>
      </c>
      <c r="U97" s="113">
        <v>1.4193803071975708</v>
      </c>
      <c r="V97" s="114">
        <v>105.20073699951172</v>
      </c>
      <c r="W97" s="113">
        <v>1.9914925098419189</v>
      </c>
      <c r="X97" s="114">
        <v>239.95498657226562</v>
      </c>
      <c r="Y97" s="113">
        <v>4.8208918571472168</v>
      </c>
      <c r="Z97" s="108" t="s">
        <v>33</v>
      </c>
      <c r="AA97" s="112">
        <v>3.4965963363647461</v>
      </c>
      <c r="AB97" s="113">
        <v>0.36486679315567017</v>
      </c>
      <c r="AC97" s="114">
        <v>19.352985382080078</v>
      </c>
      <c r="AD97" s="113">
        <v>0.83055788278579712</v>
      </c>
      <c r="AE97" s="114">
        <v>599.794677734375</v>
      </c>
      <c r="AF97" s="113">
        <v>49.064136505126953</v>
      </c>
      <c r="AG97" s="119" t="s">
        <v>33</v>
      </c>
      <c r="AH97" s="120">
        <v>12.604255676269531</v>
      </c>
      <c r="AJ97" s="26">
        <f t="shared" si="9"/>
        <v>1</v>
      </c>
      <c r="AK97" s="26"/>
      <c r="AL97" s="26">
        <f t="shared" si="10"/>
        <v>1</v>
      </c>
      <c r="AM97" s="26"/>
      <c r="AN97" s="67">
        <f t="shared" si="11"/>
        <v>1.3869773964499463</v>
      </c>
      <c r="AO97" s="67"/>
      <c r="AP97" s="67">
        <f t="shared" si="12"/>
        <v>1.0947541201163655</v>
      </c>
      <c r="AQ97" s="67"/>
      <c r="AR97" s="67">
        <f t="shared" si="13"/>
        <v>0.91476765226148748</v>
      </c>
      <c r="AS97" s="67"/>
      <c r="AT97" s="67">
        <f t="shared" si="14"/>
        <v>0.92880346213912368</v>
      </c>
      <c r="AU97" s="67"/>
      <c r="AV97" s="67">
        <f t="shared" si="15"/>
        <v>1.1435588264988668</v>
      </c>
      <c r="AW97" s="67"/>
      <c r="AX97" s="67">
        <f t="shared" si="16"/>
        <v>1.9347608635536582</v>
      </c>
      <c r="AY97" s="26"/>
    </row>
    <row r="98" spans="1:51" ht="33">
      <c r="A98" s="6" t="s">
        <v>17</v>
      </c>
      <c r="B98" s="45">
        <v>41.706630706787109</v>
      </c>
      <c r="C98" s="46">
        <v>1.3790580034255981</v>
      </c>
      <c r="D98" s="45">
        <v>38.238132476806641</v>
      </c>
      <c r="E98" s="46">
        <v>0.97675704956054688</v>
      </c>
      <c r="F98" s="45">
        <v>44.392436981201172</v>
      </c>
      <c r="G98" s="46">
        <v>0.90182435512542725</v>
      </c>
      <c r="H98" s="45">
        <v>47.358036041259766</v>
      </c>
      <c r="I98" s="46">
        <v>1.0818053483963013</v>
      </c>
      <c r="J98" s="45">
        <v>28.476442337036133</v>
      </c>
      <c r="K98" s="46">
        <v>0.84289062023162842</v>
      </c>
      <c r="L98" s="45">
        <v>31.913274765014648</v>
      </c>
      <c r="M98" s="46">
        <v>2.0155031681060791</v>
      </c>
      <c r="N98" s="45">
        <v>39.046134948730469</v>
      </c>
      <c r="O98" s="46">
        <v>0.55863785743713379</v>
      </c>
      <c r="P98" s="10">
        <v>52.725574493408203</v>
      </c>
      <c r="Q98" s="12">
        <v>1.3018702268600464</v>
      </c>
      <c r="R98" s="141" t="str">
        <f>CONCATENATE(A91," ",TRIM(S98))</f>
        <v>p14 hFB13 2DG</v>
      </c>
      <c r="S98" s="108" t="s">
        <v>34</v>
      </c>
      <c r="T98" s="112">
        <v>49.555374145507812</v>
      </c>
      <c r="U98" s="113">
        <v>2.9318990707397461</v>
      </c>
      <c r="V98" s="114">
        <v>119.91180419921875</v>
      </c>
      <c r="W98" s="113">
        <v>4.9504513740539551</v>
      </c>
      <c r="X98" s="114">
        <v>242.84346008300781</v>
      </c>
      <c r="Y98" s="113">
        <v>10.802684783935547</v>
      </c>
      <c r="Z98" s="108" t="s">
        <v>34</v>
      </c>
      <c r="AA98" s="112">
        <v>2.3760020732879639</v>
      </c>
      <c r="AB98" s="113">
        <v>0.56037271022796631</v>
      </c>
      <c r="AC98" s="114">
        <v>18.554693222045898</v>
      </c>
      <c r="AD98" s="113">
        <v>1.1603467464447021</v>
      </c>
      <c r="AE98" s="114">
        <v>902.93109130859375</v>
      </c>
      <c r="AF98" s="113">
        <v>259.05484008789062</v>
      </c>
      <c r="AG98" s="119" t="s">
        <v>34</v>
      </c>
      <c r="AH98" s="120">
        <v>20.856620788574219</v>
      </c>
      <c r="AJ98" s="26">
        <f t="shared" si="9"/>
        <v>1</v>
      </c>
      <c r="AK98" s="26"/>
      <c r="AL98" s="26">
        <f t="shared" si="10"/>
        <v>1</v>
      </c>
      <c r="AM98" s="26"/>
      <c r="AN98" s="67">
        <f t="shared" si="11"/>
        <v>1.0643975844823397</v>
      </c>
      <c r="AO98" s="67"/>
      <c r="AP98" s="67">
        <f t="shared" si="12"/>
        <v>1.2385028497399764</v>
      </c>
      <c r="AQ98" s="67"/>
      <c r="AR98" s="67">
        <f t="shared" si="13"/>
        <v>0.68277973680578408</v>
      </c>
      <c r="AS98" s="67"/>
      <c r="AT98" s="67">
        <f t="shared" si="14"/>
        <v>0.83459292329121104</v>
      </c>
      <c r="AU98" s="67"/>
      <c r="AV98" s="67">
        <f t="shared" si="15"/>
        <v>0.93620928583848217</v>
      </c>
      <c r="AW98" s="67"/>
      <c r="AX98" s="67">
        <f t="shared" si="16"/>
        <v>1.378874204313951</v>
      </c>
      <c r="AY98" s="26"/>
    </row>
    <row r="99" spans="1:51" ht="33">
      <c r="A99" s="6" t="s">
        <v>18</v>
      </c>
      <c r="B99" s="47">
        <v>0.89345824718475342</v>
      </c>
      <c r="C99" s="48">
        <v>8.0342777073383331E-3</v>
      </c>
      <c r="D99" s="47">
        <v>0.89051616191864014</v>
      </c>
      <c r="E99" s="48">
        <v>4.4594733044505119E-3</v>
      </c>
      <c r="F99" s="47">
        <v>0.87930971384048462</v>
      </c>
      <c r="G99" s="48">
        <v>6.834997795522213E-3</v>
      </c>
      <c r="H99" s="47">
        <v>0.88587206602096558</v>
      </c>
      <c r="I99" s="48">
        <v>7.6324241235852242E-3</v>
      </c>
      <c r="J99" s="47">
        <v>0.92560380697250366</v>
      </c>
      <c r="K99" s="48">
        <v>1.4122426509857178E-2</v>
      </c>
      <c r="L99" s="47">
        <v>0.89613461494445801</v>
      </c>
      <c r="M99" s="48">
        <v>9.3917530030012131E-3</v>
      </c>
      <c r="N99" s="47">
        <v>0.86226499080657959</v>
      </c>
      <c r="O99" s="48">
        <v>4.3054632842540741E-3</v>
      </c>
      <c r="P99" s="13">
        <v>0.85953247547149658</v>
      </c>
      <c r="Q99" s="15">
        <v>1.0139918886125088E-2</v>
      </c>
      <c r="R99" s="141" t="str">
        <f>CONCATENATE(A91," ",TRIM(S99))</f>
        <v>p14 hFB12 BHB</v>
      </c>
      <c r="S99" s="108" t="s">
        <v>27</v>
      </c>
      <c r="T99" s="112">
        <v>61.806434631347656</v>
      </c>
      <c r="U99" s="113">
        <v>1.1655548810958862</v>
      </c>
      <c r="V99" s="114">
        <v>125.440673828125</v>
      </c>
      <c r="W99" s="113">
        <v>4.2495222091674805</v>
      </c>
      <c r="X99" s="114">
        <v>202.5269775390625</v>
      </c>
      <c r="Y99" s="113">
        <v>3.8092303276062012</v>
      </c>
      <c r="Z99" s="108" t="s">
        <v>27</v>
      </c>
      <c r="AA99" s="112">
        <v>7.78692626953125</v>
      </c>
      <c r="AB99" s="113">
        <v>1.0673065185546875</v>
      </c>
      <c r="AC99" s="114">
        <v>43.756916046142578</v>
      </c>
      <c r="AD99" s="113">
        <v>1.5787349939346313</v>
      </c>
      <c r="AE99" s="114">
        <v>611.60528564453125</v>
      </c>
      <c r="AF99" s="113">
        <v>44.552211761474609</v>
      </c>
      <c r="AG99" s="119" t="s">
        <v>27</v>
      </c>
      <c r="AH99" s="120">
        <v>7.9372057914733887</v>
      </c>
      <c r="AJ99" s="26">
        <f t="shared" si="9"/>
        <v>1</v>
      </c>
      <c r="AK99" s="26"/>
      <c r="AL99" s="26">
        <f t="shared" si="10"/>
        <v>1</v>
      </c>
      <c r="AM99" s="26"/>
      <c r="AN99" s="67">
        <f t="shared" si="11"/>
        <v>0.98416430382857822</v>
      </c>
      <c r="AO99" s="67"/>
      <c r="AP99" s="67">
        <f t="shared" si="12"/>
        <v>0.99478493923381606</v>
      </c>
      <c r="AQ99" s="67"/>
      <c r="AR99" s="67">
        <f t="shared" si="13"/>
        <v>1.0359788047052445</v>
      </c>
      <c r="AS99" s="67"/>
      <c r="AT99" s="67">
        <f t="shared" si="14"/>
        <v>1.0063092094967854</v>
      </c>
      <c r="AU99" s="67"/>
      <c r="AV99" s="67">
        <f t="shared" si="15"/>
        <v>0.96508705753574675</v>
      </c>
      <c r="AW99" s="67"/>
      <c r="AX99" s="67">
        <f t="shared" si="16"/>
        <v>0.96520704758419162</v>
      </c>
      <c r="AY99" s="26"/>
    </row>
    <row r="100" spans="1:51" ht="33">
      <c r="A100" s="6" t="s">
        <v>19</v>
      </c>
      <c r="B100" s="47">
        <v>2.1290485858917236</v>
      </c>
      <c r="C100" s="48">
        <v>9.2446193099021912E-2</v>
      </c>
      <c r="D100" s="47">
        <v>2.0808601379394531</v>
      </c>
      <c r="E100" s="48">
        <v>3.5322278738021851E-2</v>
      </c>
      <c r="F100" s="47">
        <v>2.2000269889831543</v>
      </c>
      <c r="G100" s="48">
        <v>7.0229306817054749E-2</v>
      </c>
      <c r="H100" s="47">
        <v>1.7730145454406738</v>
      </c>
      <c r="I100" s="48">
        <v>0.15831649303436279</v>
      </c>
      <c r="J100" s="47">
        <v>3.0021820068359375</v>
      </c>
      <c r="K100" s="48">
        <v>7.421131432056427E-2</v>
      </c>
      <c r="L100" s="47">
        <v>2.9861552715301514</v>
      </c>
      <c r="M100" s="48">
        <v>0.13236632943153381</v>
      </c>
      <c r="N100" s="47">
        <v>2.4006400108337402</v>
      </c>
      <c r="O100" s="48">
        <v>5.8032538741827011E-2</v>
      </c>
      <c r="P100" s="13">
        <v>2.3760876655578613</v>
      </c>
      <c r="Q100" s="15">
        <v>4.8259638249874115E-2</v>
      </c>
      <c r="R100" s="141" t="str">
        <f>CONCATENATE(A91," ",TRIM(S100))</f>
        <v>p14 hFB13 BHB</v>
      </c>
      <c r="S100" s="108" t="s">
        <v>28</v>
      </c>
      <c r="T100" s="112">
        <v>90.578071594238281</v>
      </c>
      <c r="U100" s="113">
        <v>2.6110773086547852</v>
      </c>
      <c r="V100" s="114">
        <v>175.1015625</v>
      </c>
      <c r="W100" s="113">
        <v>5.7755837440490723</v>
      </c>
      <c r="X100" s="114">
        <v>193.27944946289062</v>
      </c>
      <c r="Y100" s="113">
        <v>2.9881730079650879</v>
      </c>
      <c r="Z100" s="108" t="s">
        <v>28</v>
      </c>
      <c r="AA100" s="112">
        <v>10.881921768188477</v>
      </c>
      <c r="AB100" s="113">
        <v>0.90373200178146362</v>
      </c>
      <c r="AC100" s="114">
        <v>56.028095245361328</v>
      </c>
      <c r="AD100" s="113">
        <v>2.8964455127716064</v>
      </c>
      <c r="AE100" s="114">
        <v>538.1173095703125</v>
      </c>
      <c r="AF100" s="113">
        <v>38.011554718017578</v>
      </c>
      <c r="AG100" s="119" t="s">
        <v>28</v>
      </c>
      <c r="AH100" s="120">
        <v>8.3237199783325195</v>
      </c>
      <c r="AJ100" s="26">
        <f t="shared" si="9"/>
        <v>1</v>
      </c>
      <c r="AK100" s="26"/>
      <c r="AL100" s="26">
        <f t="shared" si="10"/>
        <v>1</v>
      </c>
      <c r="AM100" s="26"/>
      <c r="AN100" s="67">
        <f t="shared" si="11"/>
        <v>1.0333380851718339</v>
      </c>
      <c r="AO100" s="67"/>
      <c r="AP100" s="67">
        <f t="shared" si="12"/>
        <v>0.85205848923435112</v>
      </c>
      <c r="AQ100" s="67"/>
      <c r="AR100" s="67">
        <f t="shared" si="13"/>
        <v>1.410104976809871</v>
      </c>
      <c r="AS100" s="67"/>
      <c r="AT100" s="67">
        <f t="shared" si="14"/>
        <v>1.4350581363373878</v>
      </c>
      <c r="AU100" s="67"/>
      <c r="AV100" s="67">
        <f t="shared" si="15"/>
        <v>1.1275646909806261</v>
      </c>
      <c r="AW100" s="67"/>
      <c r="AX100" s="67">
        <f t="shared" si="16"/>
        <v>1.1418776409983775</v>
      </c>
      <c r="AY100" s="26"/>
    </row>
    <row r="101" spans="1:51" ht="17" thickBot="1">
      <c r="AJ101" s="26"/>
      <c r="AK101" s="26"/>
      <c r="AL101" s="26"/>
      <c r="AM101" s="26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26"/>
    </row>
    <row r="102" spans="1:51" ht="17" thickBot="1">
      <c r="A102" s="1" t="s">
        <v>38</v>
      </c>
      <c r="B102" s="129" t="s">
        <v>31</v>
      </c>
      <c r="C102" s="137"/>
      <c r="D102" s="129" t="s">
        <v>32</v>
      </c>
      <c r="E102" s="137"/>
      <c r="F102" s="129" t="s">
        <v>23</v>
      </c>
      <c r="G102" s="137"/>
      <c r="H102" s="129" t="s">
        <v>24</v>
      </c>
      <c r="I102" s="137"/>
      <c r="J102" s="129" t="s">
        <v>33</v>
      </c>
      <c r="K102" s="137"/>
      <c r="L102" s="129" t="s">
        <v>34</v>
      </c>
      <c r="M102" s="137"/>
      <c r="N102" s="129" t="s">
        <v>27</v>
      </c>
      <c r="O102" s="137"/>
      <c r="P102" s="129" t="s">
        <v>28</v>
      </c>
      <c r="Q102" s="130"/>
      <c r="R102" s="154"/>
      <c r="AJ102" s="26"/>
      <c r="AK102" s="26"/>
      <c r="AL102" s="26"/>
      <c r="AM102" s="26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26"/>
    </row>
    <row r="103" spans="1:51" ht="60">
      <c r="A103" s="2" t="s">
        <v>9</v>
      </c>
      <c r="B103" s="41" t="s">
        <v>10</v>
      </c>
      <c r="C103" s="42" t="s">
        <v>11</v>
      </c>
      <c r="D103" s="3" t="s">
        <v>10</v>
      </c>
      <c r="E103" s="4" t="s">
        <v>11</v>
      </c>
      <c r="F103" s="3" t="s">
        <v>10</v>
      </c>
      <c r="G103" s="4" t="s">
        <v>11</v>
      </c>
      <c r="H103" s="3" t="s">
        <v>10</v>
      </c>
      <c r="I103" s="4" t="s">
        <v>11</v>
      </c>
      <c r="J103" s="3" t="s">
        <v>10</v>
      </c>
      <c r="K103" s="4" t="s">
        <v>11</v>
      </c>
      <c r="L103" s="3" t="s">
        <v>10</v>
      </c>
      <c r="M103" s="4" t="s">
        <v>11</v>
      </c>
      <c r="N103" s="3" t="s">
        <v>10</v>
      </c>
      <c r="O103" s="4" t="s">
        <v>11</v>
      </c>
      <c r="P103" s="3" t="s">
        <v>10</v>
      </c>
      <c r="Q103" s="5" t="s">
        <v>11</v>
      </c>
      <c r="R103" s="155"/>
      <c r="S103" s="98" t="s">
        <v>50</v>
      </c>
      <c r="T103" s="99" t="s">
        <v>51</v>
      </c>
      <c r="U103" s="100" t="s">
        <v>52</v>
      </c>
      <c r="V103" s="101" t="s">
        <v>53</v>
      </c>
      <c r="W103" s="100" t="s">
        <v>54</v>
      </c>
      <c r="X103" s="102" t="s">
        <v>55</v>
      </c>
      <c r="Y103" s="103" t="s">
        <v>56</v>
      </c>
      <c r="Z103" s="98" t="s">
        <v>50</v>
      </c>
      <c r="AA103" s="102" t="s">
        <v>57</v>
      </c>
      <c r="AB103" s="100" t="s">
        <v>58</v>
      </c>
      <c r="AC103" s="101" t="s">
        <v>59</v>
      </c>
      <c r="AD103" s="100" t="s">
        <v>60</v>
      </c>
      <c r="AE103" s="101" t="s">
        <v>61</v>
      </c>
      <c r="AF103" s="103" t="s">
        <v>62</v>
      </c>
      <c r="AG103" s="115" t="s">
        <v>50</v>
      </c>
      <c r="AH103" s="116" t="s">
        <v>63</v>
      </c>
      <c r="AJ103" s="26"/>
      <c r="AK103" s="26"/>
      <c r="AL103" s="26"/>
      <c r="AM103" s="26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26"/>
    </row>
    <row r="104" spans="1:51" ht="33">
      <c r="A104" s="6" t="s">
        <v>12</v>
      </c>
      <c r="B104" s="43">
        <v>26.053590774536133</v>
      </c>
      <c r="C104" s="44">
        <v>1.1238003969192505</v>
      </c>
      <c r="D104" s="7">
        <v>32.634178161621094</v>
      </c>
      <c r="E104" s="8">
        <v>1.1572439670562744</v>
      </c>
      <c r="F104" s="7">
        <v>23.948274612426758</v>
      </c>
      <c r="G104" s="8">
        <v>2.3410029411315918</v>
      </c>
      <c r="H104" s="7">
        <v>41.58251953125</v>
      </c>
      <c r="I104" s="8">
        <v>1.4214855432510376</v>
      </c>
      <c r="J104" s="7">
        <v>10.020481109619141</v>
      </c>
      <c r="K104" s="8">
        <v>0.92089670896530151</v>
      </c>
      <c r="L104" s="7">
        <v>18.237447738647461</v>
      </c>
      <c r="M104" s="8">
        <v>1.2987900972366333</v>
      </c>
      <c r="N104" s="7">
        <v>18.342145919799805</v>
      </c>
      <c r="O104" s="8">
        <v>1.1538804769515991</v>
      </c>
      <c r="P104" s="7">
        <v>21.636640548706055</v>
      </c>
      <c r="Q104" s="9">
        <v>1.6041281223297119</v>
      </c>
      <c r="R104" s="141" t="str">
        <f>CONCATENATE(A102," ",TRIM(S104))</f>
        <v>p15 hFB12 CTRL</v>
      </c>
      <c r="S104" s="104" t="s">
        <v>31</v>
      </c>
      <c r="T104" s="105">
        <v>32.322864532470703</v>
      </c>
      <c r="U104" s="106">
        <v>0.89683359861373901</v>
      </c>
      <c r="V104" s="107">
        <v>108.16876220703125</v>
      </c>
      <c r="W104" s="106">
        <v>2.8278799057006836</v>
      </c>
      <c r="X104" s="107">
        <v>335.1253662109375</v>
      </c>
      <c r="Y104" s="106">
        <v>5.6099762916564941</v>
      </c>
      <c r="Z104" s="104" t="s">
        <v>31</v>
      </c>
      <c r="AA104" s="105">
        <v>12.222820281982422</v>
      </c>
      <c r="AB104" s="106">
        <v>0.92763692140579224</v>
      </c>
      <c r="AC104" s="107">
        <v>47.088687896728516</v>
      </c>
      <c r="AD104" s="106">
        <v>1.6646755933761597</v>
      </c>
      <c r="AE104" s="107">
        <v>396.78713989257812</v>
      </c>
      <c r="AF104" s="106">
        <v>20.120033264160156</v>
      </c>
      <c r="AG104" s="117" t="s">
        <v>31</v>
      </c>
      <c r="AH104" s="118">
        <v>2.6444685459136963</v>
      </c>
      <c r="AJ104" s="26">
        <f t="shared" si="9"/>
        <v>1</v>
      </c>
      <c r="AK104" s="26"/>
      <c r="AL104" s="26">
        <f t="shared" si="10"/>
        <v>1</v>
      </c>
      <c r="AM104" s="26"/>
      <c r="AN104" s="67">
        <f t="shared" si="11"/>
        <v>0.91919285981235888</v>
      </c>
      <c r="AO104" s="67"/>
      <c r="AP104" s="67">
        <f t="shared" si="12"/>
        <v>1.2742015234859647</v>
      </c>
      <c r="AQ104" s="67"/>
      <c r="AR104" s="67">
        <f t="shared" si="13"/>
        <v>0.38461036700602547</v>
      </c>
      <c r="AS104" s="67"/>
      <c r="AT104" s="67">
        <f t="shared" si="14"/>
        <v>0.5588450136028037</v>
      </c>
      <c r="AU104" s="67"/>
      <c r="AV104" s="67">
        <f t="shared" si="15"/>
        <v>0.70401604441130528</v>
      </c>
      <c r="AW104" s="67"/>
      <c r="AX104" s="67">
        <f t="shared" si="16"/>
        <v>0.66300552879102315</v>
      </c>
      <c r="AY104" s="26"/>
    </row>
    <row r="105" spans="1:51" ht="33">
      <c r="A105" s="6" t="s">
        <v>13</v>
      </c>
      <c r="B105" s="45">
        <v>2.1811323165893555</v>
      </c>
      <c r="C105" s="46">
        <v>0.72253179550170898</v>
      </c>
      <c r="D105" s="10">
        <v>2.2521321773529053</v>
      </c>
      <c r="E105" s="11">
        <v>0.78666186332702637</v>
      </c>
      <c r="F105" s="10">
        <v>3.3016595840454102</v>
      </c>
      <c r="G105" s="11">
        <v>1.3529180288314819</v>
      </c>
      <c r="H105" s="10">
        <v>7.181006908416748</v>
      </c>
      <c r="I105" s="11">
        <v>0.6055675745010376</v>
      </c>
      <c r="J105" s="10">
        <v>1.4179911613464355</v>
      </c>
      <c r="K105" s="11">
        <v>0.48206833004951477</v>
      </c>
      <c r="L105" s="10">
        <v>3.6532716751098633</v>
      </c>
      <c r="M105" s="11">
        <v>0.61758142709732056</v>
      </c>
      <c r="N105" s="10">
        <v>3.7569253444671631</v>
      </c>
      <c r="O105" s="11">
        <v>0.49539399147033691</v>
      </c>
      <c r="P105" s="10">
        <v>5.6754508018493652</v>
      </c>
      <c r="Q105" s="12">
        <v>1.3113521337509155</v>
      </c>
      <c r="R105" s="141" t="str">
        <f>CONCATENATE(A102," ",TRIM(S105))</f>
        <v>p15 hFB13 CTRL</v>
      </c>
      <c r="S105" s="108" t="s">
        <v>32</v>
      </c>
      <c r="T105" s="109">
        <v>46.468978881835938</v>
      </c>
      <c r="U105" s="110">
        <v>1.0452220439910889</v>
      </c>
      <c r="V105" s="111">
        <v>124.30924987792969</v>
      </c>
      <c r="W105" s="110">
        <v>3.044266939163208</v>
      </c>
      <c r="X105" s="111">
        <v>268.80709838867188</v>
      </c>
      <c r="Y105" s="110">
        <v>8.8343896865844727</v>
      </c>
      <c r="Z105" s="108" t="s">
        <v>32</v>
      </c>
      <c r="AA105" s="112">
        <v>11.393234252929688</v>
      </c>
      <c r="AB105" s="113">
        <v>0.61386299133300781</v>
      </c>
      <c r="AC105" s="114">
        <v>49.589767456054688</v>
      </c>
      <c r="AD105" s="113">
        <v>1.3320766687393188</v>
      </c>
      <c r="AE105" s="114">
        <v>443.86575317382812</v>
      </c>
      <c r="AF105" s="113">
        <v>19.120019912719727</v>
      </c>
      <c r="AG105" s="119" t="s">
        <v>32</v>
      </c>
      <c r="AH105" s="120">
        <v>4.0786466598510742</v>
      </c>
      <c r="AJ105" s="26">
        <f t="shared" si="9"/>
        <v>1</v>
      </c>
      <c r="AK105" s="26"/>
      <c r="AL105" s="26">
        <f t="shared" si="10"/>
        <v>1</v>
      </c>
      <c r="AM105" s="26"/>
      <c r="AN105" s="67">
        <f t="shared" si="11"/>
        <v>1.5137364931661859</v>
      </c>
      <c r="AO105" s="67"/>
      <c r="AP105" s="67">
        <f t="shared" si="12"/>
        <v>3.1885370586273085</v>
      </c>
      <c r="AQ105" s="67"/>
      <c r="AR105" s="67">
        <f t="shared" si="13"/>
        <v>0.65011698307407295</v>
      </c>
      <c r="AS105" s="67"/>
      <c r="AT105" s="67">
        <f t="shared" si="14"/>
        <v>1.6221391052650467</v>
      </c>
      <c r="AU105" s="67"/>
      <c r="AV105" s="67">
        <f t="shared" si="15"/>
        <v>1.7224655817038559</v>
      </c>
      <c r="AW105" s="67"/>
      <c r="AX105" s="67">
        <f t="shared" si="16"/>
        <v>2.5200345072641941</v>
      </c>
      <c r="AY105" s="26"/>
    </row>
    <row r="106" spans="1:51" ht="21">
      <c r="A106" s="6" t="s">
        <v>14</v>
      </c>
      <c r="B106" s="45">
        <v>101.89949035644531</v>
      </c>
      <c r="C106" s="46">
        <v>2.8641436100006104</v>
      </c>
      <c r="D106" s="10">
        <v>110.47445678710938</v>
      </c>
      <c r="E106" s="11">
        <v>3.034693717956543</v>
      </c>
      <c r="F106" s="10">
        <v>102.619384765625</v>
      </c>
      <c r="G106" s="11">
        <v>5.574347972869873</v>
      </c>
      <c r="H106" s="10">
        <v>128.48208618164062</v>
      </c>
      <c r="I106" s="11">
        <v>3.9523541927337646</v>
      </c>
      <c r="J106" s="10">
        <v>106.50006866455078</v>
      </c>
      <c r="K106" s="11">
        <v>4.9811358451843262</v>
      </c>
      <c r="L106" s="10">
        <v>118.18788909912109</v>
      </c>
      <c r="M106" s="11">
        <v>5.3731379508972168</v>
      </c>
      <c r="N106" s="10">
        <v>108.20626831054688</v>
      </c>
      <c r="O106" s="11">
        <v>3.116023063659668</v>
      </c>
      <c r="P106" s="10">
        <v>143.66033935546875</v>
      </c>
      <c r="Q106" s="12">
        <v>3.3887226581573486</v>
      </c>
      <c r="R106" s="141" t="str">
        <f>CONCATENATE(A102," ",TRIM(S106))</f>
        <v>p15 hFB12 Gal</v>
      </c>
      <c r="S106" s="108" t="s">
        <v>23</v>
      </c>
      <c r="T106" s="109">
        <v>35.525096893310547</v>
      </c>
      <c r="U106" s="110">
        <v>1.8992642164230347</v>
      </c>
      <c r="V106" s="111">
        <v>113.93644714355469</v>
      </c>
      <c r="W106" s="110">
        <v>6.2262082099914551</v>
      </c>
      <c r="X106" s="111">
        <v>329.97891235351562</v>
      </c>
      <c r="Y106" s="110">
        <v>25.012413024902344</v>
      </c>
      <c r="Z106" s="108" t="s">
        <v>23</v>
      </c>
      <c r="AA106" s="112">
        <v>9.1918020248413086</v>
      </c>
      <c r="AB106" s="113">
        <v>1.4887759685516357</v>
      </c>
      <c r="AC106" s="114">
        <v>47.998874664306641</v>
      </c>
      <c r="AD106" s="113">
        <v>1.8569240570068359</v>
      </c>
      <c r="AE106" s="114">
        <v>594.6993408203125</v>
      </c>
      <c r="AF106" s="113">
        <v>48.267581939697266</v>
      </c>
      <c r="AG106" s="119" t="s">
        <v>23</v>
      </c>
      <c r="AH106" s="120">
        <v>3.8648674488067627</v>
      </c>
      <c r="AJ106" s="26">
        <f t="shared" si="9"/>
        <v>1</v>
      </c>
      <c r="AK106" s="26"/>
      <c r="AL106" s="26">
        <f t="shared" si="10"/>
        <v>1</v>
      </c>
      <c r="AM106" s="26"/>
      <c r="AN106" s="67">
        <f t="shared" si="11"/>
        <v>1.007064749849695</v>
      </c>
      <c r="AO106" s="67"/>
      <c r="AP106" s="67">
        <f t="shared" si="12"/>
        <v>1.1630026516376812</v>
      </c>
      <c r="AQ106" s="67"/>
      <c r="AR106" s="67">
        <f t="shared" si="13"/>
        <v>1.0451481974248606</v>
      </c>
      <c r="AS106" s="67"/>
      <c r="AT106" s="67">
        <f t="shared" si="14"/>
        <v>1.0698209571365076</v>
      </c>
      <c r="AU106" s="67"/>
      <c r="AV106" s="67">
        <f t="shared" si="15"/>
        <v>1.06189214422997</v>
      </c>
      <c r="AW106" s="67"/>
      <c r="AX106" s="67">
        <f t="shared" si="16"/>
        <v>1.3003941683307887</v>
      </c>
      <c r="AY106" s="26"/>
    </row>
    <row r="107" spans="1:51" ht="21">
      <c r="A107" s="6" t="s">
        <v>15</v>
      </c>
      <c r="B107" s="45">
        <v>75.845893859863281</v>
      </c>
      <c r="C107" s="46">
        <v>2.1792950630187988</v>
      </c>
      <c r="D107" s="10">
        <v>77.840278625488281</v>
      </c>
      <c r="E107" s="11">
        <v>3.2296252250671387</v>
      </c>
      <c r="F107" s="10">
        <v>78.671112060546875</v>
      </c>
      <c r="G107" s="11">
        <v>6.045168399810791</v>
      </c>
      <c r="H107" s="10">
        <v>86.899559020996094</v>
      </c>
      <c r="I107" s="11">
        <v>3.9779741764068604</v>
      </c>
      <c r="J107" s="10">
        <v>96.479583740234375</v>
      </c>
      <c r="K107" s="11">
        <v>4.3106436729431152</v>
      </c>
      <c r="L107" s="10">
        <v>99.950439453125</v>
      </c>
      <c r="M107" s="11">
        <v>4.327725887298584</v>
      </c>
      <c r="N107" s="10">
        <v>89.864112854003906</v>
      </c>
      <c r="O107" s="11">
        <v>3.6270787715911865</v>
      </c>
      <c r="P107" s="10">
        <v>122.02370452880859</v>
      </c>
      <c r="Q107" s="12">
        <v>4.1279306411743164</v>
      </c>
      <c r="R107" s="141" t="str">
        <f>CONCATENATE(A102," ",TRIM(S107))</f>
        <v>p15 hFB13 Gal</v>
      </c>
      <c r="S107" s="108" t="s">
        <v>24</v>
      </c>
      <c r="T107" s="112">
        <v>56.893184661865234</v>
      </c>
      <c r="U107" s="113">
        <v>1.2201550006866455</v>
      </c>
      <c r="V107" s="114">
        <v>143.79273986816406</v>
      </c>
      <c r="W107" s="113">
        <v>4.1253037452697754</v>
      </c>
      <c r="X107" s="114">
        <v>253.51460266113281</v>
      </c>
      <c r="Y107" s="113">
        <v>7.5358624458312988</v>
      </c>
      <c r="Z107" s="108" t="s">
        <v>24</v>
      </c>
      <c r="AA107" s="112">
        <v>11.167824745178223</v>
      </c>
      <c r="AB107" s="113">
        <v>0.57375234365463257</v>
      </c>
      <c r="AC107" s="114">
        <v>51.702304840087891</v>
      </c>
      <c r="AD107" s="113">
        <v>1.4969618320465088</v>
      </c>
      <c r="AE107" s="114">
        <v>470.14700317382812</v>
      </c>
      <c r="AF107" s="113">
        <v>14.95562744140625</v>
      </c>
      <c r="AG107" s="119" t="s">
        <v>24</v>
      </c>
      <c r="AH107" s="120">
        <v>5.094383716583252</v>
      </c>
      <c r="AJ107" s="26">
        <f t="shared" si="9"/>
        <v>1</v>
      </c>
      <c r="AK107" s="26"/>
      <c r="AL107" s="26">
        <f t="shared" si="10"/>
        <v>1</v>
      </c>
      <c r="AM107" s="26"/>
      <c r="AN107" s="67">
        <f t="shared" si="11"/>
        <v>1.0372494548736364</v>
      </c>
      <c r="AO107" s="67"/>
      <c r="AP107" s="67">
        <f t="shared" si="12"/>
        <v>1.1163829389549669</v>
      </c>
      <c r="AQ107" s="67"/>
      <c r="AR107" s="67">
        <f t="shared" si="13"/>
        <v>1.2720475536684286</v>
      </c>
      <c r="AS107" s="67"/>
      <c r="AT107" s="67">
        <f t="shared" si="14"/>
        <v>1.2840452426180922</v>
      </c>
      <c r="AU107" s="67"/>
      <c r="AV107" s="67">
        <f t="shared" si="15"/>
        <v>1.1848250219061482</v>
      </c>
      <c r="AW107" s="67"/>
      <c r="AX107" s="67">
        <f t="shared" si="16"/>
        <v>1.5676164921749489</v>
      </c>
      <c r="AY107" s="26"/>
    </row>
    <row r="108" spans="1:51" ht="33">
      <c r="A108" s="6" t="s">
        <v>16</v>
      </c>
      <c r="B108" s="45">
        <v>6.2692747116088867</v>
      </c>
      <c r="C108" s="46">
        <v>0.50312668085098267</v>
      </c>
      <c r="D108" s="10">
        <v>13.834799766540527</v>
      </c>
      <c r="E108" s="11">
        <v>1.4761344194412231</v>
      </c>
      <c r="F108" s="10">
        <v>11.486610412597656</v>
      </c>
      <c r="G108" s="11">
        <v>1.8528072834014893</v>
      </c>
      <c r="H108" s="10">
        <v>15.310664176940918</v>
      </c>
      <c r="I108" s="11">
        <v>0.53616845607757568</v>
      </c>
      <c r="J108" s="10">
        <v>9.1026163101196289</v>
      </c>
      <c r="K108" s="11">
        <v>1.8267278671264648</v>
      </c>
      <c r="L108" s="10">
        <v>9.0070953369140625</v>
      </c>
      <c r="M108" s="11">
        <v>1.3039088249206543</v>
      </c>
      <c r="N108" s="10">
        <v>11.068329811096191</v>
      </c>
      <c r="O108" s="11">
        <v>0.61278218030929565</v>
      </c>
      <c r="P108" s="10">
        <v>11.155962944030762</v>
      </c>
      <c r="Q108" s="12">
        <v>3.2093634605407715</v>
      </c>
      <c r="R108" s="141" t="str">
        <f>CONCATENATE(A102," ",TRIM(S108))</f>
        <v>p15 hFB12 2DG</v>
      </c>
      <c r="S108" s="108" t="s">
        <v>33</v>
      </c>
      <c r="T108" s="112">
        <v>19.123098373413086</v>
      </c>
      <c r="U108" s="113">
        <v>1.6922788619995117</v>
      </c>
      <c r="V108" s="114">
        <v>115.60268402099609</v>
      </c>
      <c r="W108" s="113">
        <v>4.7990646362304688</v>
      </c>
      <c r="X108" s="114">
        <v>639.35675048828125</v>
      </c>
      <c r="Y108" s="113">
        <v>45.112052917480469</v>
      </c>
      <c r="Z108" s="108" t="s">
        <v>33</v>
      </c>
      <c r="AA108" s="112">
        <v>5.4456310272216797</v>
      </c>
      <c r="AB108" s="113">
        <v>0.32311251759529114</v>
      </c>
      <c r="AC108" s="114">
        <v>22.408351898193359</v>
      </c>
      <c r="AD108" s="113">
        <v>0.94837594032287598</v>
      </c>
      <c r="AE108" s="114">
        <v>422.17672729492188</v>
      </c>
      <c r="AF108" s="113">
        <v>22.388774871826172</v>
      </c>
      <c r="AG108" s="119" t="s">
        <v>33</v>
      </c>
      <c r="AH108" s="120">
        <v>3.5116405487060547</v>
      </c>
      <c r="AJ108" s="26">
        <f t="shared" si="9"/>
        <v>1</v>
      </c>
      <c r="AK108" s="26"/>
      <c r="AL108" s="26">
        <f t="shared" si="10"/>
        <v>1</v>
      </c>
      <c r="AM108" s="26"/>
      <c r="AN108" s="67">
        <f t="shared" si="11"/>
        <v>1.8322072234811739</v>
      </c>
      <c r="AO108" s="67"/>
      <c r="AP108" s="67">
        <f t="shared" si="12"/>
        <v>1.1066776849181272</v>
      </c>
      <c r="AQ108" s="67"/>
      <c r="AR108" s="67">
        <f t="shared" si="13"/>
        <v>1.4519408909078768</v>
      </c>
      <c r="AS108" s="67"/>
      <c r="AT108" s="67">
        <f t="shared" si="14"/>
        <v>0.65104630995077561</v>
      </c>
      <c r="AU108" s="67"/>
      <c r="AV108" s="67">
        <f t="shared" si="15"/>
        <v>1.7654880859823929</v>
      </c>
      <c r="AW108" s="67"/>
      <c r="AX108" s="67">
        <f t="shared" si="16"/>
        <v>0.80636967157352468</v>
      </c>
      <c r="AY108" s="26"/>
    </row>
    <row r="109" spans="1:51" ht="33">
      <c r="A109" s="6" t="s">
        <v>17</v>
      </c>
      <c r="B109" s="45">
        <v>23.872459411621094</v>
      </c>
      <c r="C109" s="46">
        <v>1.0456739664077759</v>
      </c>
      <c r="D109" s="10">
        <v>30.382047653198242</v>
      </c>
      <c r="E109" s="11">
        <v>0.5758478045463562</v>
      </c>
      <c r="F109" s="10">
        <v>20.646615982055664</v>
      </c>
      <c r="G109" s="11">
        <v>1.5220615863800049</v>
      </c>
      <c r="H109" s="10">
        <v>34.401515960693359</v>
      </c>
      <c r="I109" s="11">
        <v>1.0280987024307251</v>
      </c>
      <c r="J109" s="10">
        <v>8.6024913787841797</v>
      </c>
      <c r="K109" s="11">
        <v>0.89146661758422852</v>
      </c>
      <c r="L109" s="10">
        <v>14.584175109863281</v>
      </c>
      <c r="M109" s="11">
        <v>0.74446582794189453</v>
      </c>
      <c r="N109" s="10">
        <v>14.585220336914062</v>
      </c>
      <c r="O109" s="11">
        <v>0.93395936489105225</v>
      </c>
      <c r="P109" s="10">
        <v>15.961191177368164</v>
      </c>
      <c r="Q109" s="12">
        <v>1.7098020315170288</v>
      </c>
      <c r="R109" s="141" t="str">
        <f>CONCATENATE(A102," ",TRIM(S109))</f>
        <v>p15 hFB13 2DG</v>
      </c>
      <c r="S109" s="108" t="s">
        <v>34</v>
      </c>
      <c r="T109" s="112">
        <v>27.244543075561523</v>
      </c>
      <c r="U109" s="113">
        <v>1.1881051063537598</v>
      </c>
      <c r="V109" s="114">
        <v>127.19498443603516</v>
      </c>
      <c r="W109" s="113">
        <v>5.2580490112304688</v>
      </c>
      <c r="X109" s="114">
        <v>468.0428466796875</v>
      </c>
      <c r="Y109" s="113">
        <v>12.004659652709961</v>
      </c>
      <c r="Z109" s="108" t="s">
        <v>34</v>
      </c>
      <c r="AA109" s="112">
        <v>4.9992175102233887</v>
      </c>
      <c r="AB109" s="113">
        <v>0.70925432443618774</v>
      </c>
      <c r="AC109" s="114">
        <v>22.776130676269531</v>
      </c>
      <c r="AD109" s="113">
        <v>1.0303317308425903</v>
      </c>
      <c r="AE109" s="114">
        <v>491.70498657226562</v>
      </c>
      <c r="AF109" s="113">
        <v>54.989902496337891</v>
      </c>
      <c r="AG109" s="119" t="s">
        <v>34</v>
      </c>
      <c r="AH109" s="120">
        <v>5.4497613906860352</v>
      </c>
      <c r="AJ109" s="26">
        <f t="shared" si="9"/>
        <v>1</v>
      </c>
      <c r="AK109" s="26"/>
      <c r="AL109" s="26">
        <f t="shared" si="10"/>
        <v>1</v>
      </c>
      <c r="AM109" s="26"/>
      <c r="AN109" s="67">
        <f t="shared" si="11"/>
        <v>0.86487175979886299</v>
      </c>
      <c r="AO109" s="67"/>
      <c r="AP109" s="67">
        <f t="shared" si="12"/>
        <v>1.1322974788722642</v>
      </c>
      <c r="AQ109" s="67"/>
      <c r="AR109" s="67">
        <f t="shared" si="13"/>
        <v>0.36035212084585194</v>
      </c>
      <c r="AS109" s="67"/>
      <c r="AT109" s="67">
        <f t="shared" si="14"/>
        <v>0.48002607580427653</v>
      </c>
      <c r="AU109" s="67"/>
      <c r="AV109" s="67">
        <f t="shared" si="15"/>
        <v>0.61096429510794303</v>
      </c>
      <c r="AW109" s="67"/>
      <c r="AX109" s="67">
        <f t="shared" si="16"/>
        <v>0.52534942211796476</v>
      </c>
      <c r="AY109" s="26"/>
    </row>
    <row r="110" spans="1:51" ht="33">
      <c r="A110" s="6" t="s">
        <v>18</v>
      </c>
      <c r="B110" s="47">
        <v>0.91914325952529907</v>
      </c>
      <c r="C110" s="48">
        <v>2.7206696569919586E-2</v>
      </c>
      <c r="D110" s="13">
        <v>0.93857669830322266</v>
      </c>
      <c r="E110" s="14">
        <v>2.4225993081927299E-2</v>
      </c>
      <c r="F110" s="13">
        <v>0.88890981674194336</v>
      </c>
      <c r="G110" s="14">
        <v>5.1946353167295456E-2</v>
      </c>
      <c r="H110" s="13">
        <v>0.82947301864624023</v>
      </c>
      <c r="I110" s="14">
        <v>1.1211780831217766E-2</v>
      </c>
      <c r="J110" s="13">
        <v>0.86568731069564819</v>
      </c>
      <c r="K110" s="14">
        <v>4.740389809012413E-2</v>
      </c>
      <c r="L110" s="13">
        <v>0.80576878786087036</v>
      </c>
      <c r="M110" s="14">
        <v>2.1495437249541283E-2</v>
      </c>
      <c r="N110" s="13">
        <v>0.79655957221984863</v>
      </c>
      <c r="O110" s="14">
        <v>2.3054523393511772E-2</v>
      </c>
      <c r="P110" s="13">
        <v>0.73785549402236938</v>
      </c>
      <c r="Q110" s="15">
        <v>4.8389717936515808E-2</v>
      </c>
      <c r="R110" s="141" t="str">
        <f>CONCATENATE(A102," ",TRIM(S110))</f>
        <v>p15 hFB12 BHB</v>
      </c>
      <c r="S110" s="108" t="s">
        <v>27</v>
      </c>
      <c r="T110" s="112">
        <v>29.41047477722168</v>
      </c>
      <c r="U110" s="113">
        <v>1.4305210113525391</v>
      </c>
      <c r="V110" s="114">
        <v>119.27458953857422</v>
      </c>
      <c r="W110" s="113">
        <v>3.1711282730102539</v>
      </c>
      <c r="X110" s="114">
        <v>420.06008911132812</v>
      </c>
      <c r="Y110" s="113">
        <v>29.975070953369141</v>
      </c>
      <c r="Z110" s="108" t="s">
        <v>27</v>
      </c>
      <c r="AA110" s="112">
        <v>9.1137828826904297</v>
      </c>
      <c r="AB110" s="113">
        <v>1.0611605644226074</v>
      </c>
      <c r="AC110" s="114">
        <v>47.244373321533203</v>
      </c>
      <c r="AD110" s="113">
        <v>2.4091463088989258</v>
      </c>
      <c r="AE110" s="114">
        <v>587.813720703125</v>
      </c>
      <c r="AF110" s="113">
        <v>61.270839691162109</v>
      </c>
      <c r="AG110" s="119" t="s">
        <v>27</v>
      </c>
      <c r="AH110" s="120">
        <v>3.2270326614379883</v>
      </c>
      <c r="AJ110" s="26">
        <f t="shared" si="9"/>
        <v>1</v>
      </c>
      <c r="AK110" s="26"/>
      <c r="AL110" s="26">
        <f t="shared" si="10"/>
        <v>1</v>
      </c>
      <c r="AM110" s="26"/>
      <c r="AN110" s="67">
        <f t="shared" si="11"/>
        <v>0.967106930861931</v>
      </c>
      <c r="AO110" s="67"/>
      <c r="AP110" s="67">
        <f t="shared" si="12"/>
        <v>0.88375624511643835</v>
      </c>
      <c r="AQ110" s="67"/>
      <c r="AR110" s="67">
        <f t="shared" si="13"/>
        <v>0.94184154833789591</v>
      </c>
      <c r="AS110" s="67"/>
      <c r="AT110" s="67">
        <f t="shared" si="14"/>
        <v>0.85850073767818336</v>
      </c>
      <c r="AU110" s="67"/>
      <c r="AV110" s="67">
        <f t="shared" si="15"/>
        <v>0.86663266467431854</v>
      </c>
      <c r="AW110" s="67"/>
      <c r="AX110" s="67">
        <f t="shared" si="16"/>
        <v>0.78614299220967132</v>
      </c>
      <c r="AY110" s="26"/>
    </row>
    <row r="111" spans="1:51" ht="33">
      <c r="A111" s="6" t="s">
        <v>19</v>
      </c>
      <c r="B111" s="47">
        <v>3.9382047653198242</v>
      </c>
      <c r="C111" s="48">
        <v>0.10538310557603836</v>
      </c>
      <c r="D111" s="13">
        <v>3.4308958053588867</v>
      </c>
      <c r="E111" s="14">
        <v>0.15505419671535492</v>
      </c>
      <c r="F111" s="13">
        <v>4.7673506736755371</v>
      </c>
      <c r="G111" s="14">
        <v>0.55655086040496826</v>
      </c>
      <c r="H111" s="13">
        <v>3.1228835582733154</v>
      </c>
      <c r="I111" s="14">
        <v>0.12647143006324768</v>
      </c>
      <c r="J111" s="13">
        <v>11.159265518188477</v>
      </c>
      <c r="K111" s="14">
        <v>0.70784491300582886</v>
      </c>
      <c r="L111" s="13">
        <v>6.5497589111328125</v>
      </c>
      <c r="M111" s="14">
        <v>0.25713968276977539</v>
      </c>
      <c r="N111" s="13">
        <v>6.3228645324707031</v>
      </c>
      <c r="O111" s="14">
        <v>0.65920716524124146</v>
      </c>
      <c r="P111" s="13">
        <v>6.9488792419433594</v>
      </c>
      <c r="Q111" s="15">
        <v>0.6290087103843689</v>
      </c>
      <c r="R111" s="141" t="str">
        <f>CONCATENATE(A102," ",TRIM(S111))</f>
        <v>p15 hFB13 BHB</v>
      </c>
      <c r="S111" s="108" t="s">
        <v>28</v>
      </c>
      <c r="T111" s="112">
        <v>31.650217056274414</v>
      </c>
      <c r="U111" s="113">
        <v>1.8306713104248047</v>
      </c>
      <c r="V111" s="114">
        <v>152.15254211425781</v>
      </c>
      <c r="W111" s="113">
        <v>6.0278887748718262</v>
      </c>
      <c r="X111" s="114">
        <v>484.62457275390625</v>
      </c>
      <c r="Y111" s="113">
        <v>14.338196754455566</v>
      </c>
      <c r="Z111" s="108" t="s">
        <v>28</v>
      </c>
      <c r="AA111" s="112">
        <v>12.454428672790527</v>
      </c>
      <c r="AB111" s="113">
        <v>1.1238545179367065</v>
      </c>
      <c r="AC111" s="114">
        <v>62.081592559814453</v>
      </c>
      <c r="AD111" s="113">
        <v>1.8137930631637573</v>
      </c>
      <c r="AE111" s="114">
        <v>518.77545166015625</v>
      </c>
      <c r="AF111" s="113">
        <v>39.942802429199219</v>
      </c>
      <c r="AG111" s="119" t="s">
        <v>28</v>
      </c>
      <c r="AH111" s="120">
        <v>2.5412821769714355</v>
      </c>
      <c r="AJ111" s="26">
        <f t="shared" si="9"/>
        <v>1</v>
      </c>
      <c r="AK111" s="26"/>
      <c r="AL111" s="26">
        <f t="shared" si="10"/>
        <v>1</v>
      </c>
      <c r="AM111" s="26"/>
      <c r="AN111" s="67">
        <f t="shared" si="11"/>
        <v>1.210539054661973</v>
      </c>
      <c r="AO111" s="67"/>
      <c r="AP111" s="67">
        <f t="shared" si="12"/>
        <v>0.91022395766013309</v>
      </c>
      <c r="AQ111" s="67"/>
      <c r="AR111" s="67">
        <f t="shared" si="13"/>
        <v>2.8335920002072887</v>
      </c>
      <c r="AS111" s="67"/>
      <c r="AT111" s="67">
        <f t="shared" si="14"/>
        <v>1.9090521201204707</v>
      </c>
      <c r="AU111" s="67"/>
      <c r="AV111" s="67">
        <f t="shared" si="15"/>
        <v>1.6055194966372499</v>
      </c>
      <c r="AW111" s="67"/>
      <c r="AX111" s="67">
        <f t="shared" si="16"/>
        <v>2.0253833506367518</v>
      </c>
      <c r="AY111" s="26"/>
    </row>
    <row r="112" spans="1:51" ht="17" thickBot="1">
      <c r="AJ112" s="26"/>
      <c r="AK112" s="26"/>
      <c r="AL112" s="26"/>
      <c r="AM112" s="26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26"/>
    </row>
    <row r="113" spans="1:51" ht="17" thickBot="1">
      <c r="A113" s="1" t="s">
        <v>39</v>
      </c>
      <c r="B113" s="129" t="s">
        <v>31</v>
      </c>
      <c r="C113" s="137"/>
      <c r="D113" s="129" t="s">
        <v>32</v>
      </c>
      <c r="E113" s="137"/>
      <c r="F113" s="129" t="s">
        <v>23</v>
      </c>
      <c r="G113" s="137"/>
      <c r="H113" s="129" t="s">
        <v>24</v>
      </c>
      <c r="I113" s="137"/>
      <c r="J113" s="129" t="s">
        <v>33</v>
      </c>
      <c r="K113" s="137"/>
      <c r="L113" s="129" t="s">
        <v>34</v>
      </c>
      <c r="M113" s="137"/>
      <c r="N113" s="129" t="s">
        <v>27</v>
      </c>
      <c r="O113" s="137"/>
      <c r="P113" s="129" t="s">
        <v>28</v>
      </c>
      <c r="Q113" s="130"/>
      <c r="R113" s="154"/>
      <c r="AJ113" s="26"/>
      <c r="AK113" s="26"/>
      <c r="AL113" s="26"/>
      <c r="AM113" s="26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26"/>
    </row>
    <row r="114" spans="1:51" ht="60">
      <c r="A114" s="2" t="s">
        <v>9</v>
      </c>
      <c r="B114" s="41" t="s">
        <v>10</v>
      </c>
      <c r="C114" s="42" t="s">
        <v>11</v>
      </c>
      <c r="D114" s="41" t="s">
        <v>10</v>
      </c>
      <c r="E114" s="42" t="s">
        <v>11</v>
      </c>
      <c r="F114" s="41" t="s">
        <v>10</v>
      </c>
      <c r="G114" s="42" t="s">
        <v>11</v>
      </c>
      <c r="H114" s="41" t="s">
        <v>10</v>
      </c>
      <c r="I114" s="42" t="s">
        <v>11</v>
      </c>
      <c r="J114" s="41" t="s">
        <v>10</v>
      </c>
      <c r="K114" s="42" t="s">
        <v>11</v>
      </c>
      <c r="L114" s="41" t="s">
        <v>10</v>
      </c>
      <c r="M114" s="42" t="s">
        <v>11</v>
      </c>
      <c r="N114" s="41" t="s">
        <v>10</v>
      </c>
      <c r="O114" s="42" t="s">
        <v>11</v>
      </c>
      <c r="P114" s="41" t="s">
        <v>10</v>
      </c>
      <c r="Q114" s="5" t="s">
        <v>11</v>
      </c>
      <c r="R114" s="155"/>
      <c r="S114" s="98" t="s">
        <v>50</v>
      </c>
      <c r="T114" s="99" t="s">
        <v>51</v>
      </c>
      <c r="U114" s="100" t="s">
        <v>52</v>
      </c>
      <c r="V114" s="101" t="s">
        <v>53</v>
      </c>
      <c r="W114" s="100" t="s">
        <v>54</v>
      </c>
      <c r="X114" s="102" t="s">
        <v>55</v>
      </c>
      <c r="Y114" s="103" t="s">
        <v>56</v>
      </c>
      <c r="Z114" s="98" t="s">
        <v>50</v>
      </c>
      <c r="AA114" s="102" t="s">
        <v>57</v>
      </c>
      <c r="AB114" s="100" t="s">
        <v>58</v>
      </c>
      <c r="AC114" s="101" t="s">
        <v>59</v>
      </c>
      <c r="AD114" s="100" t="s">
        <v>60</v>
      </c>
      <c r="AE114" s="101" t="s">
        <v>61</v>
      </c>
      <c r="AF114" s="103" t="s">
        <v>62</v>
      </c>
      <c r="AG114" s="115" t="s">
        <v>50</v>
      </c>
      <c r="AH114" s="116" t="s">
        <v>63</v>
      </c>
      <c r="AJ114" s="26"/>
      <c r="AK114" s="26"/>
      <c r="AL114" s="26"/>
      <c r="AM114" s="26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26"/>
    </row>
    <row r="115" spans="1:51" ht="33">
      <c r="A115" s="6" t="s">
        <v>12</v>
      </c>
      <c r="B115" s="43">
        <v>39.283111572265625</v>
      </c>
      <c r="C115" s="44">
        <v>1.2409055233001709</v>
      </c>
      <c r="D115" s="43">
        <v>46.532844543457031</v>
      </c>
      <c r="E115" s="44">
        <v>1.2021989822387695</v>
      </c>
      <c r="F115" s="43">
        <v>42.849952697753906</v>
      </c>
      <c r="G115" s="44">
        <v>0.76178741455078125</v>
      </c>
      <c r="H115" s="43">
        <v>48.174686431884766</v>
      </c>
      <c r="I115" s="44">
        <v>2.130063533782959</v>
      </c>
      <c r="J115" s="43">
        <v>22.217496871948242</v>
      </c>
      <c r="K115" s="44">
        <v>1.0561326742172241</v>
      </c>
      <c r="L115" s="43">
        <v>29.742435455322266</v>
      </c>
      <c r="M115" s="44">
        <v>1.6372771263122559</v>
      </c>
      <c r="N115" s="43">
        <v>28.145162582397461</v>
      </c>
      <c r="O115" s="44">
        <v>0.44828170537948608</v>
      </c>
      <c r="P115" s="43">
        <v>61.434070587158203</v>
      </c>
      <c r="Q115" s="9">
        <v>2.3618571758270264</v>
      </c>
      <c r="R115" s="141" t="str">
        <f>CONCATENATE(A113," ",TRIM(S115))</f>
        <v>p16 hFB12 CTRL</v>
      </c>
      <c r="S115" s="104" t="s">
        <v>31</v>
      </c>
      <c r="T115" s="105">
        <v>52.45159912109375</v>
      </c>
      <c r="U115" s="106">
        <v>1.4649131298065186</v>
      </c>
      <c r="V115" s="107">
        <v>98.495826721191406</v>
      </c>
      <c r="W115" s="106">
        <v>2.6879880428314209</v>
      </c>
      <c r="X115" s="107">
        <v>188.05879211425781</v>
      </c>
      <c r="Y115" s="106">
        <v>3.7389132976531982</v>
      </c>
      <c r="Z115" s="104" t="s">
        <v>31</v>
      </c>
      <c r="AA115" s="105">
        <v>13.471977233886719</v>
      </c>
      <c r="AB115" s="106">
        <v>1.0722115039825439</v>
      </c>
      <c r="AC115" s="107">
        <v>44.477546691894531</v>
      </c>
      <c r="AD115" s="106">
        <v>1.7255128622055054</v>
      </c>
      <c r="AE115" s="107">
        <v>339.3057861328125</v>
      </c>
      <c r="AF115" s="106">
        <v>17.767967224121094</v>
      </c>
      <c r="AG115" s="117" t="s">
        <v>31</v>
      </c>
      <c r="AH115" s="118">
        <v>3.8933854103088379</v>
      </c>
      <c r="AJ115" s="26">
        <f t="shared" si="9"/>
        <v>1</v>
      </c>
      <c r="AK115" s="26"/>
      <c r="AL115" s="26">
        <f t="shared" si="10"/>
        <v>1</v>
      </c>
      <c r="AM115" s="26"/>
      <c r="AN115" s="67">
        <f t="shared" si="11"/>
        <v>1.0907983350281885</v>
      </c>
      <c r="AO115" s="67"/>
      <c r="AP115" s="67">
        <f t="shared" si="12"/>
        <v>1.0352835057589145</v>
      </c>
      <c r="AQ115" s="67"/>
      <c r="AR115" s="67">
        <f t="shared" si="13"/>
        <v>0.56557375377652308</v>
      </c>
      <c r="AS115" s="67"/>
      <c r="AT115" s="67">
        <f t="shared" si="14"/>
        <v>0.63917079961758627</v>
      </c>
      <c r="AU115" s="67"/>
      <c r="AV115" s="67">
        <f t="shared" si="15"/>
        <v>0.71646978703866993</v>
      </c>
      <c r="AW115" s="67"/>
      <c r="AX115" s="67">
        <f t="shared" si="16"/>
        <v>1.3202302844345764</v>
      </c>
      <c r="AY115" s="26"/>
    </row>
    <row r="116" spans="1:51" ht="33">
      <c r="A116" s="6" t="s">
        <v>13</v>
      </c>
      <c r="B116" s="45">
        <v>4.4130029678344727</v>
      </c>
      <c r="C116" s="46">
        <v>0.67622947692871094</v>
      </c>
      <c r="D116" s="45">
        <v>5.2031683921813965</v>
      </c>
      <c r="E116" s="46">
        <v>0.35595884919166565</v>
      </c>
      <c r="F116" s="45">
        <v>6.1570048332214355</v>
      </c>
      <c r="G116" s="46">
        <v>0.27929261326789856</v>
      </c>
      <c r="H116" s="45">
        <v>6.5361828804016113</v>
      </c>
      <c r="I116" s="46">
        <v>0.55460065603256226</v>
      </c>
      <c r="J116" s="45">
        <v>2.1978681087493896</v>
      </c>
      <c r="K116" s="46">
        <v>0.48401963710784912</v>
      </c>
      <c r="L116" s="45">
        <v>2.9922163486480713</v>
      </c>
      <c r="M116" s="46">
        <v>0.43382188677787781</v>
      </c>
      <c r="N116" s="45">
        <v>4.7794766426086426</v>
      </c>
      <c r="O116" s="46">
        <v>0.37989312410354614</v>
      </c>
      <c r="P116" s="45">
        <v>12.593415260314941</v>
      </c>
      <c r="Q116" s="12">
        <v>1.4655829668045044</v>
      </c>
      <c r="R116" s="141" t="str">
        <f>CONCATENATE(A113," ",TRIM(S116))</f>
        <v>p16 hFB13 CTRL</v>
      </c>
      <c r="S116" s="108" t="s">
        <v>32</v>
      </c>
      <c r="T116" s="109">
        <v>63.676994323730469</v>
      </c>
      <c r="U116" s="110">
        <v>1.7391544580459595</v>
      </c>
      <c r="V116" s="111">
        <v>121.938720703125</v>
      </c>
      <c r="W116" s="110">
        <v>2.2143890857696533</v>
      </c>
      <c r="X116" s="111">
        <v>192.2777099609375</v>
      </c>
      <c r="Y116" s="110">
        <v>4.7960233688354492</v>
      </c>
      <c r="Z116" s="108" t="s">
        <v>32</v>
      </c>
      <c r="AA116" s="112">
        <v>12.300577163696289</v>
      </c>
      <c r="AB116" s="113">
        <v>1.3012208938598633</v>
      </c>
      <c r="AC116" s="114">
        <v>48.241287231445312</v>
      </c>
      <c r="AD116" s="113">
        <v>1.2771921157836914</v>
      </c>
      <c r="AE116" s="114">
        <v>417.5635986328125</v>
      </c>
      <c r="AF116" s="113">
        <v>31.466733932495117</v>
      </c>
      <c r="AG116" s="119" t="s">
        <v>32</v>
      </c>
      <c r="AH116" s="120">
        <v>5.1767482757568359</v>
      </c>
      <c r="AJ116" s="26">
        <f t="shared" si="9"/>
        <v>1</v>
      </c>
      <c r="AK116" s="26"/>
      <c r="AL116" s="26">
        <f t="shared" si="10"/>
        <v>1</v>
      </c>
      <c r="AM116" s="26"/>
      <c r="AN116" s="67">
        <f t="shared" si="11"/>
        <v>1.3951961687083956</v>
      </c>
      <c r="AO116" s="67"/>
      <c r="AP116" s="67">
        <f t="shared" si="12"/>
        <v>1.2561928401593316</v>
      </c>
      <c r="AQ116" s="67"/>
      <c r="AR116" s="67">
        <f t="shared" si="13"/>
        <v>0.4980436507224732</v>
      </c>
      <c r="AS116" s="67"/>
      <c r="AT116" s="67">
        <f t="shared" si="14"/>
        <v>0.57507582363552967</v>
      </c>
      <c r="AU116" s="67"/>
      <c r="AV116" s="67">
        <f t="shared" si="15"/>
        <v>1.0830440580813849</v>
      </c>
      <c r="AW116" s="67"/>
      <c r="AX116" s="67">
        <f t="shared" si="16"/>
        <v>2.4203359013401502</v>
      </c>
      <c r="AY116" s="26"/>
    </row>
    <row r="117" spans="1:51" ht="21">
      <c r="A117" s="6" t="s">
        <v>14</v>
      </c>
      <c r="B117" s="45">
        <v>85.327346801757812</v>
      </c>
      <c r="C117" s="46">
        <v>2.7001533508300781</v>
      </c>
      <c r="D117" s="45">
        <v>104.79457092285156</v>
      </c>
      <c r="E117" s="46">
        <v>2.0781495571136475</v>
      </c>
      <c r="F117" s="45">
        <v>92.772621154785156</v>
      </c>
      <c r="G117" s="46">
        <v>3.1915199756622314</v>
      </c>
      <c r="H117" s="45">
        <v>124.31586456298828</v>
      </c>
      <c r="I117" s="46">
        <v>3.65130615234375</v>
      </c>
      <c r="J117" s="45">
        <v>78.846244812011719</v>
      </c>
      <c r="K117" s="46">
        <v>1.4414639472961426</v>
      </c>
      <c r="L117" s="45">
        <v>102.05097961425781</v>
      </c>
      <c r="M117" s="46">
        <v>5.2105317115783691</v>
      </c>
      <c r="N117" s="45">
        <v>81.793952941894531</v>
      </c>
      <c r="O117" s="46">
        <v>1.961378812789917</v>
      </c>
      <c r="P117" s="45">
        <v>162.35054016113281</v>
      </c>
      <c r="Q117" s="12">
        <v>3.1736011505126953</v>
      </c>
      <c r="R117" s="141" t="str">
        <f>CONCATENATE(A113," ",TRIM(S117))</f>
        <v>p16 hFB12 Gal</v>
      </c>
      <c r="S117" s="108" t="s">
        <v>23</v>
      </c>
      <c r="T117" s="109">
        <v>60.492210388183594</v>
      </c>
      <c r="U117" s="110">
        <v>0.87821900844573975</v>
      </c>
      <c r="V117" s="111">
        <v>110.41487884521484</v>
      </c>
      <c r="W117" s="110">
        <v>3.2457964420318604</v>
      </c>
      <c r="X117" s="111">
        <v>182.84637451171875</v>
      </c>
      <c r="Y117" s="110">
        <v>5.7889952659606934</v>
      </c>
      <c r="Z117" s="108" t="s">
        <v>23</v>
      </c>
      <c r="AA117" s="112">
        <v>10.260200500488281</v>
      </c>
      <c r="AB117" s="113">
        <v>0.3481956422328949</v>
      </c>
      <c r="AC117" s="114">
        <v>48.945587158203125</v>
      </c>
      <c r="AD117" s="113">
        <v>1.3355866670608521</v>
      </c>
      <c r="AE117" s="114">
        <v>479.292724609375</v>
      </c>
      <c r="AF117" s="113">
        <v>12.926301002502441</v>
      </c>
      <c r="AG117" s="119" t="s">
        <v>23</v>
      </c>
      <c r="AH117" s="120">
        <v>5.8958115577697754</v>
      </c>
      <c r="AJ117" s="26">
        <f t="shared" si="9"/>
        <v>1</v>
      </c>
      <c r="AK117" s="26"/>
      <c r="AL117" s="26">
        <f t="shared" si="10"/>
        <v>1</v>
      </c>
      <c r="AM117" s="26"/>
      <c r="AN117" s="67">
        <f t="shared" si="11"/>
        <v>1.0872554302001802</v>
      </c>
      <c r="AO117" s="67"/>
      <c r="AP117" s="67">
        <f t="shared" si="12"/>
        <v>1.1862815360397634</v>
      </c>
      <c r="AQ117" s="67"/>
      <c r="AR117" s="67">
        <f t="shared" si="13"/>
        <v>0.92404425740784224</v>
      </c>
      <c r="AS117" s="67"/>
      <c r="AT117" s="67">
        <f t="shared" si="14"/>
        <v>0.97381933735275705</v>
      </c>
      <c r="AU117" s="67"/>
      <c r="AV117" s="67">
        <f t="shared" si="15"/>
        <v>0.95859013560948447</v>
      </c>
      <c r="AW117" s="67"/>
      <c r="AX117" s="67">
        <f t="shared" si="16"/>
        <v>1.549226631985098</v>
      </c>
      <c r="AY117" s="26"/>
    </row>
    <row r="118" spans="1:51" ht="21">
      <c r="A118" s="6" t="s">
        <v>15</v>
      </c>
      <c r="B118" s="45">
        <v>46.044235229492188</v>
      </c>
      <c r="C118" s="46">
        <v>1.8319002389907837</v>
      </c>
      <c r="D118" s="45">
        <v>58.26171875</v>
      </c>
      <c r="E118" s="46">
        <v>2.0979807376861572</v>
      </c>
      <c r="F118" s="45">
        <v>49.922672271728516</v>
      </c>
      <c r="G118" s="46">
        <v>3.3411087989807129</v>
      </c>
      <c r="H118" s="45">
        <v>76.14117431640625</v>
      </c>
      <c r="I118" s="46">
        <v>2.4977753162384033</v>
      </c>
      <c r="J118" s="45">
        <v>56.628749847412109</v>
      </c>
      <c r="K118" s="46">
        <v>1.3293509483337402</v>
      </c>
      <c r="L118" s="45">
        <v>72.308547973632812</v>
      </c>
      <c r="M118" s="46">
        <v>3.6900091171264648</v>
      </c>
      <c r="N118" s="45">
        <v>53.648792266845703</v>
      </c>
      <c r="O118" s="46">
        <v>1.8381705284118652</v>
      </c>
      <c r="P118" s="45">
        <v>100.91645812988281</v>
      </c>
      <c r="Q118" s="12">
        <v>4.4447598457336426</v>
      </c>
      <c r="R118" s="141" t="str">
        <f>CONCATENATE(A113," ",TRIM(S118))</f>
        <v>p16 hFB13 Gal</v>
      </c>
      <c r="S118" s="108" t="s">
        <v>24</v>
      </c>
      <c r="T118" s="112">
        <v>67.963020324707031</v>
      </c>
      <c r="U118" s="113">
        <v>2.1370918750762939</v>
      </c>
      <c r="V118" s="114">
        <v>144.10421752929688</v>
      </c>
      <c r="W118" s="113">
        <v>3.6482763290405273</v>
      </c>
      <c r="X118" s="114">
        <v>212.65518188476562</v>
      </c>
      <c r="Y118" s="113">
        <v>4.5481147766113281</v>
      </c>
      <c r="Z118" s="108" t="s">
        <v>24</v>
      </c>
      <c r="AA118" s="112">
        <v>10.727893829345703</v>
      </c>
      <c r="AB118" s="113">
        <v>0.5294044017791748</v>
      </c>
      <c r="AC118" s="114">
        <v>50.669761657714844</v>
      </c>
      <c r="AD118" s="113">
        <v>1.217318058013916</v>
      </c>
      <c r="AE118" s="114">
        <v>477.85818481445312</v>
      </c>
      <c r="AF118" s="113">
        <v>17.10252571105957</v>
      </c>
      <c r="AG118" s="119" t="s">
        <v>24</v>
      </c>
      <c r="AH118" s="120">
        <v>6.3351688385009766</v>
      </c>
      <c r="AJ118" s="26">
        <f t="shared" si="9"/>
        <v>1</v>
      </c>
      <c r="AK118" s="26"/>
      <c r="AL118" s="26">
        <f t="shared" si="10"/>
        <v>1</v>
      </c>
      <c r="AM118" s="26"/>
      <c r="AN118" s="67">
        <f t="shared" si="11"/>
        <v>1.0842328474543133</v>
      </c>
      <c r="AO118" s="67"/>
      <c r="AP118" s="67">
        <f t="shared" si="12"/>
        <v>1.3068817046597385</v>
      </c>
      <c r="AQ118" s="67"/>
      <c r="AR118" s="67">
        <f t="shared" si="13"/>
        <v>1.2298770859188979</v>
      </c>
      <c r="AS118" s="67"/>
      <c r="AT118" s="67">
        <f t="shared" si="14"/>
        <v>1.241098778494804</v>
      </c>
      <c r="AU118" s="67"/>
      <c r="AV118" s="67">
        <f t="shared" si="15"/>
        <v>1.1651576359005884</v>
      </c>
      <c r="AW118" s="67"/>
      <c r="AX118" s="67">
        <f t="shared" si="16"/>
        <v>1.7321229152698625</v>
      </c>
      <c r="AY118" s="26"/>
    </row>
    <row r="119" spans="1:51" ht="33">
      <c r="A119" s="6" t="s">
        <v>16</v>
      </c>
      <c r="B119" s="45">
        <v>13.168487548828125</v>
      </c>
      <c r="C119" s="46">
        <v>1.4691829681396484</v>
      </c>
      <c r="D119" s="45">
        <v>17.144157409667969</v>
      </c>
      <c r="E119" s="46">
        <v>0.6936919093132019</v>
      </c>
      <c r="F119" s="45">
        <v>17.642261505126953</v>
      </c>
      <c r="G119" s="46">
        <v>0.62754029035568237</v>
      </c>
      <c r="H119" s="45">
        <v>19.788339614868164</v>
      </c>
      <c r="I119" s="46">
        <v>0.47672414779663086</v>
      </c>
      <c r="J119" s="45">
        <v>11.041061401367188</v>
      </c>
      <c r="K119" s="46">
        <v>0.99513894319534302</v>
      </c>
      <c r="L119" s="45">
        <v>14.392855644226074</v>
      </c>
      <c r="M119" s="46">
        <v>0.57161450386047363</v>
      </c>
      <c r="N119" s="45">
        <v>13.576655387878418</v>
      </c>
      <c r="O119" s="46">
        <v>1.2855889797210693</v>
      </c>
      <c r="P119" s="45">
        <v>27.179515838623047</v>
      </c>
      <c r="Q119" s="12">
        <v>4.6381869316101074</v>
      </c>
      <c r="R119" s="141" t="str">
        <f>CONCATENATE(A113," ",TRIM(S119))</f>
        <v>p16 hFB12 2DG</v>
      </c>
      <c r="S119" s="108" t="s">
        <v>33</v>
      </c>
      <c r="T119" s="112">
        <v>33.258560180664062</v>
      </c>
      <c r="U119" s="113">
        <v>0.70429825782775879</v>
      </c>
      <c r="V119" s="114">
        <v>89.887298583984375</v>
      </c>
      <c r="W119" s="113">
        <v>1.5391228199005127</v>
      </c>
      <c r="X119" s="114">
        <v>271.00567626953125</v>
      </c>
      <c r="Y119" s="113">
        <v>5.3856067657470703</v>
      </c>
      <c r="Z119" s="108" t="s">
        <v>33</v>
      </c>
      <c r="AA119" s="112">
        <v>5.1963438987731934</v>
      </c>
      <c r="AB119" s="113">
        <v>0.39071089029312134</v>
      </c>
      <c r="AC119" s="114">
        <v>18.503408432006836</v>
      </c>
      <c r="AD119" s="113">
        <v>0.67732429504394531</v>
      </c>
      <c r="AE119" s="114">
        <v>368.92941284179688</v>
      </c>
      <c r="AF119" s="113">
        <v>18.375703811645508</v>
      </c>
      <c r="AG119" s="119" t="s">
        <v>33</v>
      </c>
      <c r="AH119" s="120">
        <v>6.4003772735595703</v>
      </c>
      <c r="AJ119" s="26">
        <f t="shared" si="9"/>
        <v>1</v>
      </c>
      <c r="AK119" s="26"/>
      <c r="AL119" s="26">
        <f t="shared" si="10"/>
        <v>1</v>
      </c>
      <c r="AM119" s="26"/>
      <c r="AN119" s="67">
        <f t="shared" si="11"/>
        <v>1.3397333171110415</v>
      </c>
      <c r="AO119" s="67"/>
      <c r="AP119" s="67">
        <f t="shared" si="12"/>
        <v>1.1542322636228879</v>
      </c>
      <c r="AQ119" s="67"/>
      <c r="AR119" s="67">
        <f t="shared" si="13"/>
        <v>0.83844567270367665</v>
      </c>
      <c r="AS119" s="67"/>
      <c r="AT119" s="67">
        <f t="shared" si="14"/>
        <v>0.83951956927959759</v>
      </c>
      <c r="AU119" s="67"/>
      <c r="AV119" s="67">
        <f t="shared" si="15"/>
        <v>1.0309958024820107</v>
      </c>
      <c r="AW119" s="67"/>
      <c r="AX119" s="67">
        <f t="shared" si="16"/>
        <v>1.5853515100891409</v>
      </c>
      <c r="AY119" s="26"/>
    </row>
    <row r="120" spans="1:51" ht="33">
      <c r="A120" s="6" t="s">
        <v>17</v>
      </c>
      <c r="B120" s="45">
        <v>34.870109558105469</v>
      </c>
      <c r="C120" s="46">
        <v>1.0117788314819336</v>
      </c>
      <c r="D120" s="45">
        <v>41.329677581787109</v>
      </c>
      <c r="E120" s="46">
        <v>0.94662898778915405</v>
      </c>
      <c r="F120" s="45">
        <v>36.692951202392578</v>
      </c>
      <c r="G120" s="46">
        <v>0.5862886905670166</v>
      </c>
      <c r="H120" s="45">
        <v>41.638500213623047</v>
      </c>
      <c r="I120" s="46">
        <v>1.6857031583786011</v>
      </c>
      <c r="J120" s="45">
        <v>20.019628524780273</v>
      </c>
      <c r="K120" s="46">
        <v>0.71788108348846436</v>
      </c>
      <c r="L120" s="45">
        <v>26.750219345092773</v>
      </c>
      <c r="M120" s="46">
        <v>1.2259021997451782</v>
      </c>
      <c r="N120" s="45">
        <v>23.365686416625977</v>
      </c>
      <c r="O120" s="46">
        <v>0.52763158082962036</v>
      </c>
      <c r="P120" s="45">
        <v>48.840660095214844</v>
      </c>
      <c r="Q120" s="12">
        <v>1.7336907386779785</v>
      </c>
      <c r="R120" s="141" t="str">
        <f>CONCATENATE(A113," ",TRIM(S120))</f>
        <v>p16 hFB13 2DG</v>
      </c>
      <c r="S120" s="108" t="s">
        <v>34</v>
      </c>
      <c r="T120" s="112">
        <v>44.135295867919922</v>
      </c>
      <c r="U120" s="113">
        <v>1.9431281089782715</v>
      </c>
      <c r="V120" s="114">
        <v>116.44383239746094</v>
      </c>
      <c r="W120" s="113">
        <v>5.4190292358398438</v>
      </c>
      <c r="X120" s="114">
        <v>264.03692626953125</v>
      </c>
      <c r="Y120" s="113">
        <v>4.5895652770996094</v>
      </c>
      <c r="Z120" s="108" t="s">
        <v>34</v>
      </c>
      <c r="AA120" s="112">
        <v>6.1190652847290039</v>
      </c>
      <c r="AB120" s="113">
        <v>0.488546222448349</v>
      </c>
      <c r="AC120" s="114">
        <v>22.266841888427734</v>
      </c>
      <c r="AD120" s="113">
        <v>0.86600041389465332</v>
      </c>
      <c r="AE120" s="114">
        <v>377.45538330078125</v>
      </c>
      <c r="AF120" s="113">
        <v>19.949066162109375</v>
      </c>
      <c r="AG120" s="119" t="s">
        <v>34</v>
      </c>
      <c r="AH120" s="120">
        <v>7.2127513885498047</v>
      </c>
      <c r="AJ120" s="26">
        <f t="shared" si="9"/>
        <v>1</v>
      </c>
      <c r="AK120" s="26"/>
      <c r="AL120" s="26">
        <f t="shared" si="10"/>
        <v>1</v>
      </c>
      <c r="AM120" s="26"/>
      <c r="AN120" s="67">
        <f t="shared" si="11"/>
        <v>1.0522751911992028</v>
      </c>
      <c r="AO120" s="67"/>
      <c r="AP120" s="67">
        <f t="shared" si="12"/>
        <v>1.0074721761674721</v>
      </c>
      <c r="AQ120" s="67"/>
      <c r="AR120" s="67">
        <f t="shared" si="13"/>
        <v>0.57412003513842591</v>
      </c>
      <c r="AS120" s="67"/>
      <c r="AT120" s="67">
        <f t="shared" si="14"/>
        <v>0.64723997161983393</v>
      </c>
      <c r="AU120" s="67"/>
      <c r="AV120" s="67">
        <f t="shared" si="15"/>
        <v>0.67007780338891088</v>
      </c>
      <c r="AW120" s="67"/>
      <c r="AX120" s="67">
        <f t="shared" si="16"/>
        <v>1.1817333923925317</v>
      </c>
      <c r="AY120" s="26"/>
    </row>
    <row r="121" spans="1:51" ht="33">
      <c r="A121" s="6" t="s">
        <v>18</v>
      </c>
      <c r="B121" s="47">
        <v>0.88927745819091797</v>
      </c>
      <c r="C121" s="48">
        <v>1.7052622511982918E-2</v>
      </c>
      <c r="D121" s="47">
        <v>0.88884401321411133</v>
      </c>
      <c r="E121" s="48">
        <v>5.6834481656551361E-3</v>
      </c>
      <c r="F121" s="47">
        <v>0.85667026042938232</v>
      </c>
      <c r="G121" s="48">
        <v>4.8895482905209064E-3</v>
      </c>
      <c r="H121" s="47">
        <v>0.86533397436141968</v>
      </c>
      <c r="I121" s="48">
        <v>6.7876079119741917E-3</v>
      </c>
      <c r="J121" s="47">
        <v>0.90569651126861572</v>
      </c>
      <c r="K121" s="48">
        <v>1.6065206378698349E-2</v>
      </c>
      <c r="L121" s="47">
        <v>0.90350437164306641</v>
      </c>
      <c r="M121" s="48">
        <v>9.6131293103098869E-3</v>
      </c>
      <c r="N121" s="47">
        <v>0.83018243312835693</v>
      </c>
      <c r="O121" s="48">
        <v>1.2578676454722881E-2</v>
      </c>
      <c r="P121" s="47">
        <v>0.7958952784538269</v>
      </c>
      <c r="Q121" s="15">
        <v>1.9510000944137573E-2</v>
      </c>
      <c r="R121" s="141" t="str">
        <f>CONCATENATE(A113," ",TRIM(S121))</f>
        <v>p16 hFB12 BHB</v>
      </c>
      <c r="S121" s="108" t="s">
        <v>27</v>
      </c>
      <c r="T121" s="112">
        <v>41.721820831298828</v>
      </c>
      <c r="U121" s="113">
        <v>1.6033737659454346</v>
      </c>
      <c r="V121" s="114">
        <v>95.370620727539062</v>
      </c>
      <c r="W121" s="113">
        <v>2.3595311641693115</v>
      </c>
      <c r="X121" s="114">
        <v>230.68801879882812</v>
      </c>
      <c r="Y121" s="113">
        <v>8.0123157501220703</v>
      </c>
      <c r="Z121" s="108" t="s">
        <v>27</v>
      </c>
      <c r="AA121" s="112">
        <v>11.065065383911133</v>
      </c>
      <c r="AB121" s="113">
        <v>0.96591615676879883</v>
      </c>
      <c r="AC121" s="114">
        <v>39.079303741455078</v>
      </c>
      <c r="AD121" s="113">
        <v>1.2189007997512817</v>
      </c>
      <c r="AE121" s="114">
        <v>381.41372680664062</v>
      </c>
      <c r="AF121" s="113">
        <v>38.387031555175781</v>
      </c>
      <c r="AG121" s="119" t="s">
        <v>27</v>
      </c>
      <c r="AH121" s="120">
        <v>3.7705895900726318</v>
      </c>
      <c r="AJ121" s="26">
        <f t="shared" si="9"/>
        <v>1</v>
      </c>
      <c r="AK121" s="26"/>
      <c r="AL121" s="26">
        <f t="shared" si="10"/>
        <v>1</v>
      </c>
      <c r="AM121" s="26"/>
      <c r="AN121" s="67">
        <f t="shared" si="11"/>
        <v>0.96333293117777952</v>
      </c>
      <c r="AO121" s="67"/>
      <c r="AP121" s="67">
        <f t="shared" si="12"/>
        <v>0.9735498709524093</v>
      </c>
      <c r="AQ121" s="67"/>
      <c r="AR121" s="67">
        <f t="shared" si="13"/>
        <v>1.0184633636290517</v>
      </c>
      <c r="AS121" s="67"/>
      <c r="AT121" s="67">
        <f t="shared" si="14"/>
        <v>1.0164937359210446</v>
      </c>
      <c r="AU121" s="67"/>
      <c r="AV121" s="67">
        <f t="shared" si="15"/>
        <v>0.93354714603608679</v>
      </c>
      <c r="AW121" s="67"/>
      <c r="AX121" s="67">
        <f t="shared" si="16"/>
        <v>0.89542739403264193</v>
      </c>
      <c r="AY121" s="26"/>
    </row>
    <row r="122" spans="1:51" ht="33">
      <c r="A122" s="6" t="s">
        <v>19</v>
      </c>
      <c r="B122" s="47">
        <v>2.1750972270965576</v>
      </c>
      <c r="C122" s="48">
        <v>4.2850159108638763E-2</v>
      </c>
      <c r="D122" s="47">
        <v>2.2613048553466797</v>
      </c>
      <c r="E122" s="48">
        <v>6.2759861350059509E-2</v>
      </c>
      <c r="F122" s="47">
        <v>2.1716437339782715</v>
      </c>
      <c r="G122" s="48">
        <v>8.4816627204418182E-2</v>
      </c>
      <c r="H122" s="47">
        <v>2.5996448993682861</v>
      </c>
      <c r="I122" s="48">
        <v>8.1410735845565796E-2</v>
      </c>
      <c r="J122" s="47">
        <v>3.5999460220336914</v>
      </c>
      <c r="K122" s="48">
        <v>0.12180215120315552</v>
      </c>
      <c r="L122" s="47">
        <v>3.443972110748291</v>
      </c>
      <c r="M122" s="48">
        <v>6.2540024518966675E-2</v>
      </c>
      <c r="N122" s="47">
        <v>2.9090321063995361</v>
      </c>
      <c r="O122" s="48">
        <v>6.8567901849746704E-2</v>
      </c>
      <c r="P122" s="47">
        <v>2.6553084850311279</v>
      </c>
      <c r="Q122" s="15">
        <v>0.11979715526103973</v>
      </c>
      <c r="R122" s="141" t="str">
        <f>CONCATENATE(A113," ",TRIM(S122))</f>
        <v>p16 hFB13 BHB</v>
      </c>
      <c r="S122" s="108" t="s">
        <v>28</v>
      </c>
      <c r="T122" s="112">
        <v>82.773750305175781</v>
      </c>
      <c r="U122" s="113">
        <v>3.4956591129302979</v>
      </c>
      <c r="V122" s="114">
        <v>187.24800109863281</v>
      </c>
      <c r="W122" s="113">
        <v>1.1280114650726318</v>
      </c>
      <c r="X122" s="114">
        <v>227.06657409667969</v>
      </c>
      <c r="Y122" s="113">
        <v>10.190044403076172</v>
      </c>
      <c r="Z122" s="108" t="s">
        <v>28</v>
      </c>
      <c r="AA122" s="112">
        <v>19.824342727661133</v>
      </c>
      <c r="AB122" s="113">
        <v>0.41215226054191589</v>
      </c>
      <c r="AC122" s="114">
        <v>69.001258850097656</v>
      </c>
      <c r="AD122" s="113">
        <v>1.0330132246017456</v>
      </c>
      <c r="AE122" s="114">
        <v>348.45703125</v>
      </c>
      <c r="AF122" s="113">
        <v>10.481723785400391</v>
      </c>
      <c r="AG122" s="119" t="s">
        <v>28</v>
      </c>
      <c r="AH122" s="120">
        <v>4.1753592491149902</v>
      </c>
      <c r="AJ122" s="26">
        <f t="shared" si="9"/>
        <v>1</v>
      </c>
      <c r="AK122" s="26"/>
      <c r="AL122" s="26">
        <f t="shared" si="10"/>
        <v>1</v>
      </c>
      <c r="AM122" s="26"/>
      <c r="AN122" s="67">
        <f t="shared" si="11"/>
        <v>0.99841225804747313</v>
      </c>
      <c r="AO122" s="67"/>
      <c r="AP122" s="67">
        <f t="shared" si="12"/>
        <v>1.1496215971153239</v>
      </c>
      <c r="AQ122" s="67"/>
      <c r="AR122" s="67">
        <f t="shared" si="13"/>
        <v>1.6550736110491495</v>
      </c>
      <c r="AS122" s="67"/>
      <c r="AT122" s="67">
        <f t="shared" si="14"/>
        <v>1.5230021297682559</v>
      </c>
      <c r="AU122" s="67"/>
      <c r="AV122" s="67">
        <f t="shared" si="15"/>
        <v>1.3374262401514236</v>
      </c>
      <c r="AW122" s="67"/>
      <c r="AX122" s="67">
        <f t="shared" si="16"/>
        <v>1.1742372899226114</v>
      </c>
      <c r="AY122" s="26"/>
    </row>
    <row r="123" spans="1:51" ht="22" thickBot="1">
      <c r="A123" s="16" t="s">
        <v>20</v>
      </c>
      <c r="B123" s="17"/>
      <c r="C123" s="18"/>
      <c r="D123" s="17"/>
      <c r="E123" s="18"/>
      <c r="F123" s="17"/>
      <c r="G123" s="18"/>
      <c r="H123" s="17"/>
      <c r="I123" s="18"/>
      <c r="J123" s="17"/>
      <c r="K123" s="18"/>
      <c r="L123" s="17"/>
      <c r="M123" s="18"/>
      <c r="N123" s="17"/>
      <c r="O123" s="18"/>
      <c r="P123" s="17"/>
      <c r="Q123" s="19"/>
      <c r="R123" s="156"/>
      <c r="AJ123" s="26" t="e">
        <f t="shared" ref="AJ123" si="17">B123/$B123</f>
        <v>#DIV/0!</v>
      </c>
      <c r="AK123" s="26"/>
      <c r="AL123" s="26" t="e">
        <f t="shared" ref="AL123" si="18">D123/$D123</f>
        <v>#DIV/0!</v>
      </c>
      <c r="AM123" s="26"/>
      <c r="AN123" s="67" t="e">
        <f t="shared" ref="AN123" si="19">F123/$B123</f>
        <v>#DIV/0!</v>
      </c>
      <c r="AO123" s="67"/>
      <c r="AP123" s="67" t="e">
        <f t="shared" ref="AP123" si="20">H123/$D123</f>
        <v>#DIV/0!</v>
      </c>
      <c r="AQ123" s="67"/>
      <c r="AR123" s="67" t="e">
        <f t="shared" ref="AR123" si="21">J123/$B123</f>
        <v>#DIV/0!</v>
      </c>
      <c r="AS123" s="67"/>
      <c r="AT123" s="67" t="e">
        <f t="shared" ref="AT123" si="22">L123/$D123</f>
        <v>#DIV/0!</v>
      </c>
      <c r="AU123" s="67"/>
      <c r="AV123" s="67" t="e">
        <f t="shared" ref="AV123" si="23">N123/$B123</f>
        <v>#DIV/0!</v>
      </c>
      <c r="AW123" s="67"/>
      <c r="AX123" s="67" t="e">
        <f t="shared" ref="AX123" si="24">P123/$D123</f>
        <v>#DIV/0!</v>
      </c>
      <c r="AY123" s="26"/>
    </row>
    <row r="124" spans="1:51" ht="17" thickBot="1"/>
    <row r="125" spans="1:51" ht="17" thickBot="1">
      <c r="A125" s="1" t="s">
        <v>41</v>
      </c>
      <c r="B125" s="138" t="s">
        <v>31</v>
      </c>
      <c r="C125" s="139"/>
      <c r="D125" s="138" t="s">
        <v>32</v>
      </c>
      <c r="E125" s="139"/>
      <c r="F125" s="138" t="s">
        <v>23</v>
      </c>
      <c r="G125" s="139"/>
      <c r="H125" s="138" t="s">
        <v>24</v>
      </c>
      <c r="I125" s="139"/>
      <c r="J125" s="138" t="s">
        <v>33</v>
      </c>
      <c r="K125" s="139"/>
      <c r="L125" s="138" t="s">
        <v>34</v>
      </c>
      <c r="M125" s="139"/>
      <c r="N125" s="138" t="s">
        <v>27</v>
      </c>
      <c r="O125" s="139"/>
      <c r="P125" s="138" t="s">
        <v>28</v>
      </c>
      <c r="Q125" s="140"/>
      <c r="R125" s="154"/>
    </row>
    <row r="126" spans="1:51" ht="60">
      <c r="A126" s="2" t="s">
        <v>9</v>
      </c>
      <c r="B126" s="71" t="s">
        <v>10</v>
      </c>
      <c r="C126" s="72" t="s">
        <v>11</v>
      </c>
      <c r="D126" s="41" t="s">
        <v>10</v>
      </c>
      <c r="E126" s="42" t="s">
        <v>11</v>
      </c>
      <c r="F126" s="41" t="s">
        <v>10</v>
      </c>
      <c r="G126" s="42" t="s">
        <v>11</v>
      </c>
      <c r="H126" s="41" t="s">
        <v>10</v>
      </c>
      <c r="I126" s="42" t="s">
        <v>11</v>
      </c>
      <c r="J126" s="41" t="s">
        <v>10</v>
      </c>
      <c r="K126" s="42" t="s">
        <v>11</v>
      </c>
      <c r="L126" s="41" t="s">
        <v>10</v>
      </c>
      <c r="M126" s="42" t="s">
        <v>11</v>
      </c>
      <c r="N126" s="41" t="s">
        <v>10</v>
      </c>
      <c r="O126" s="42" t="s">
        <v>11</v>
      </c>
      <c r="P126" s="41" t="s">
        <v>10</v>
      </c>
      <c r="Q126" s="5" t="s">
        <v>11</v>
      </c>
      <c r="R126" s="155"/>
      <c r="S126" s="98" t="s">
        <v>50</v>
      </c>
      <c r="T126" s="99" t="s">
        <v>51</v>
      </c>
      <c r="U126" s="100" t="s">
        <v>52</v>
      </c>
      <c r="V126" s="101" t="s">
        <v>53</v>
      </c>
      <c r="W126" s="100" t="s">
        <v>54</v>
      </c>
      <c r="X126" s="102" t="s">
        <v>55</v>
      </c>
      <c r="Y126" s="103" t="s">
        <v>56</v>
      </c>
      <c r="Z126" s="98" t="s">
        <v>50</v>
      </c>
      <c r="AA126" s="102" t="s">
        <v>57</v>
      </c>
      <c r="AB126" s="100" t="s">
        <v>58</v>
      </c>
      <c r="AC126" s="101" t="s">
        <v>59</v>
      </c>
      <c r="AD126" s="100" t="s">
        <v>60</v>
      </c>
      <c r="AE126" s="101" t="s">
        <v>61</v>
      </c>
      <c r="AF126" s="103" t="s">
        <v>62</v>
      </c>
      <c r="AG126" s="115" t="s">
        <v>50</v>
      </c>
      <c r="AH126" s="116" t="s">
        <v>63</v>
      </c>
    </row>
    <row r="127" spans="1:51" ht="33">
      <c r="A127" s="6" t="s">
        <v>12</v>
      </c>
      <c r="B127" s="73">
        <v>33.849143981933594</v>
      </c>
      <c r="C127" s="74">
        <v>0.73837059736251831</v>
      </c>
      <c r="D127" s="43">
        <v>49.115768432617188</v>
      </c>
      <c r="E127" s="44">
        <v>2.6158874034881592</v>
      </c>
      <c r="F127" s="43">
        <v>42.604747772216797</v>
      </c>
      <c r="G127" s="44">
        <v>5.8371801376342773</v>
      </c>
      <c r="H127" s="43">
        <v>54.120288848876953</v>
      </c>
      <c r="I127" s="44">
        <v>4.1890935897827148</v>
      </c>
      <c r="J127" s="43">
        <v>23.96533203125</v>
      </c>
      <c r="K127" s="44">
        <v>0.98414087295532227</v>
      </c>
      <c r="L127" s="43">
        <v>29.759237289428711</v>
      </c>
      <c r="M127" s="44">
        <v>1.6451606750488281</v>
      </c>
      <c r="N127" s="43">
        <v>33.565258026123047</v>
      </c>
      <c r="O127" s="44">
        <v>4.4956541061401367</v>
      </c>
      <c r="P127" s="43">
        <v>60.249156951904297</v>
      </c>
      <c r="Q127" s="9">
        <v>6.0694389343261719</v>
      </c>
      <c r="R127" s="141" t="str">
        <f>CONCATENATE(A125," ",TRIM(S127))</f>
        <v>p17 hFB12 CTRL</v>
      </c>
      <c r="S127" s="104" t="s">
        <v>31</v>
      </c>
      <c r="T127" s="105">
        <v>48.062793731689453</v>
      </c>
      <c r="U127" s="106">
        <v>2.2658958435058594</v>
      </c>
      <c r="V127" s="107">
        <v>94.108909606933594</v>
      </c>
      <c r="W127" s="106">
        <v>5.7820324897766113</v>
      </c>
      <c r="X127" s="107">
        <v>195.12823486328125</v>
      </c>
      <c r="Y127" s="106">
        <v>5.2727065086364746</v>
      </c>
      <c r="Z127" s="104" t="s">
        <v>31</v>
      </c>
      <c r="AA127" s="105">
        <v>17.799522399902344</v>
      </c>
      <c r="AB127" s="106">
        <v>1.5855765342712402</v>
      </c>
      <c r="AC127" s="107">
        <v>48.969608306884766</v>
      </c>
      <c r="AD127" s="106">
        <v>2.2443981170654297</v>
      </c>
      <c r="AE127" s="107">
        <v>283.68246459960938</v>
      </c>
      <c r="AF127" s="106">
        <v>14.497930526733398</v>
      </c>
      <c r="AG127" s="117" t="s">
        <v>31</v>
      </c>
      <c r="AH127" s="118">
        <v>2.7002294063568115</v>
      </c>
      <c r="AJ127" s="26">
        <f t="shared" ref="AJ127:AJ135" si="25">B127/$B127</f>
        <v>1</v>
      </c>
      <c r="AK127" s="26"/>
      <c r="AL127" s="26">
        <f t="shared" ref="AL127:AL135" si="26">D127/$D127</f>
        <v>1</v>
      </c>
      <c r="AM127" s="26"/>
      <c r="AN127" s="67">
        <f t="shared" ref="AN127:AN135" si="27">F127/$B127</f>
        <v>1.2586654420258414</v>
      </c>
      <c r="AO127" s="67"/>
      <c r="AP127" s="67">
        <f t="shared" ref="AP127:AP135" si="28">H127/$D127</f>
        <v>1.1018923367375502</v>
      </c>
      <c r="AQ127" s="67"/>
      <c r="AR127" s="67">
        <f t="shared" ref="AR127:AR135" si="29">J127/$B127</f>
        <v>0.7080040796317062</v>
      </c>
      <c r="AS127" s="67"/>
      <c r="AT127" s="67">
        <f t="shared" ref="AT127:AT135" si="30">L127/$D127</f>
        <v>0.60589986147230801</v>
      </c>
      <c r="AU127" s="67"/>
      <c r="AV127" s="67">
        <f t="shared" ref="AV127:AV135" si="31">N127/$B127</f>
        <v>0.9916132013275708</v>
      </c>
      <c r="AW127" s="67"/>
      <c r="AX127" s="67">
        <f t="shared" ref="AX127:AX135" si="32">P127/$D127</f>
        <v>1.2266764600163227</v>
      </c>
    </row>
    <row r="128" spans="1:51" ht="33">
      <c r="A128" s="6" t="s">
        <v>13</v>
      </c>
      <c r="B128" s="75">
        <v>11.42692756652832</v>
      </c>
      <c r="C128" s="76">
        <v>5.921147346496582</v>
      </c>
      <c r="D128" s="45">
        <v>13.645861625671387</v>
      </c>
      <c r="E128" s="46">
        <v>4.7727532386779785</v>
      </c>
      <c r="F128" s="45">
        <v>15.532453536987305</v>
      </c>
      <c r="G128" s="46">
        <v>6.1026005744934082</v>
      </c>
      <c r="H128" s="45">
        <v>7.1081204414367676</v>
      </c>
      <c r="I128" s="46">
        <v>0.90796655416488647</v>
      </c>
      <c r="J128" s="45">
        <v>3.0783402919769287</v>
      </c>
      <c r="K128" s="46">
        <v>0.8534664511680603</v>
      </c>
      <c r="L128" s="45">
        <v>5.5861868858337402</v>
      </c>
      <c r="M128" s="46">
        <v>3.6321480274200439</v>
      </c>
      <c r="N128" s="45">
        <v>8.8081455230712891</v>
      </c>
      <c r="O128" s="46">
        <v>2.2114057540893555</v>
      </c>
      <c r="P128" s="45">
        <v>18.651432037353516</v>
      </c>
      <c r="Q128" s="12">
        <v>2.8374576568603516</v>
      </c>
      <c r="R128" s="141" t="str">
        <f>CONCATENATE(A125," ",TRIM(S128))</f>
        <v>p17 hFB13 CTRL</v>
      </c>
      <c r="S128" s="108" t="s">
        <v>32</v>
      </c>
      <c r="T128" s="109">
        <v>64.5845947265625</v>
      </c>
      <c r="U128" s="110">
        <v>1.1615867614746094</v>
      </c>
      <c r="V128" s="111">
        <v>113.70073699951172</v>
      </c>
      <c r="W128" s="110">
        <v>5.2662715911865234</v>
      </c>
      <c r="X128" s="111">
        <v>176.17620849609375</v>
      </c>
      <c r="Y128" s="110">
        <v>7.6409492492675781</v>
      </c>
      <c r="Z128" s="108" t="s">
        <v>32</v>
      </c>
      <c r="AA128" s="112">
        <v>15.771614074707031</v>
      </c>
      <c r="AB128" s="113">
        <v>0.63280254602432251</v>
      </c>
      <c r="AC128" s="114">
        <v>61.691375732421875</v>
      </c>
      <c r="AD128" s="113">
        <v>1.549963116645813</v>
      </c>
      <c r="AE128" s="114">
        <v>392.9552001953125</v>
      </c>
      <c r="AF128" s="113">
        <v>7.8693580627441406</v>
      </c>
      <c r="AG128" s="119" t="s">
        <v>32</v>
      </c>
      <c r="AH128" s="120">
        <v>4.0949897766113281</v>
      </c>
      <c r="AJ128" s="26">
        <f t="shared" si="25"/>
        <v>1</v>
      </c>
      <c r="AK128" s="26"/>
      <c r="AL128" s="26">
        <f t="shared" si="26"/>
        <v>1</v>
      </c>
      <c r="AM128" s="26"/>
      <c r="AN128" s="67">
        <f t="shared" si="27"/>
        <v>1.3592852012543479</v>
      </c>
      <c r="AO128" s="67"/>
      <c r="AP128" s="67">
        <f t="shared" si="28"/>
        <v>0.52089934929902548</v>
      </c>
      <c r="AQ128" s="67"/>
      <c r="AR128" s="67">
        <f t="shared" si="29"/>
        <v>0.26939352455457777</v>
      </c>
      <c r="AS128" s="67"/>
      <c r="AT128" s="67">
        <f t="shared" si="30"/>
        <v>0.4093685718844372</v>
      </c>
      <c r="AU128" s="67"/>
      <c r="AV128" s="67">
        <f t="shared" si="31"/>
        <v>0.77082360693980856</v>
      </c>
      <c r="AW128" s="67"/>
      <c r="AX128" s="67">
        <f t="shared" si="32"/>
        <v>1.3668196665768146</v>
      </c>
    </row>
    <row r="129" spans="1:50" ht="21">
      <c r="A129" s="6" t="s">
        <v>14</v>
      </c>
      <c r="B129" s="75">
        <v>70.630462646484375</v>
      </c>
      <c r="C129" s="76">
        <v>8.1487941741943359</v>
      </c>
      <c r="D129" s="45">
        <v>97.233367919921875</v>
      </c>
      <c r="E129" s="46">
        <v>8.4837970733642578</v>
      </c>
      <c r="F129" s="45">
        <v>100.40470886230469</v>
      </c>
      <c r="G129" s="46">
        <v>1.5910733938217163</v>
      </c>
      <c r="H129" s="45">
        <v>140.63604736328125</v>
      </c>
      <c r="I129" s="46">
        <v>5.6148509979248047</v>
      </c>
      <c r="J129" s="45">
        <v>81.171821594238281</v>
      </c>
      <c r="K129" s="46">
        <v>2.7131233215332031</v>
      </c>
      <c r="L129" s="45">
        <v>100.22084808349609</v>
      </c>
      <c r="M129" s="46">
        <v>9.2442464828491211</v>
      </c>
      <c r="N129" s="45">
        <v>101.55493927001953</v>
      </c>
      <c r="O129" s="46">
        <v>7.1631126403808594</v>
      </c>
      <c r="P129" s="45">
        <v>180.04847717285156</v>
      </c>
      <c r="Q129" s="12">
        <v>13.907693862915039</v>
      </c>
      <c r="R129" s="141" t="str">
        <f>CONCATENATE(A125," ",TRIM(S129))</f>
        <v>p17 hFB12 Gal</v>
      </c>
      <c r="S129" s="108" t="s">
        <v>23</v>
      </c>
      <c r="T129" s="109">
        <v>56.018688201904297</v>
      </c>
      <c r="U129" s="110">
        <v>6.0113434791564941</v>
      </c>
      <c r="V129" s="111">
        <v>119.36533355712891</v>
      </c>
      <c r="W129" s="110">
        <v>1.5540314912796021</v>
      </c>
      <c r="X129" s="111">
        <v>234.9326171875</v>
      </c>
      <c r="Y129" s="110">
        <v>41.345161437988281</v>
      </c>
      <c r="Z129" s="108" t="s">
        <v>23</v>
      </c>
      <c r="AA129" s="112">
        <v>13.435465812683105</v>
      </c>
      <c r="AB129" s="113">
        <v>4.2052140235900879</v>
      </c>
      <c r="AC129" s="114">
        <v>47.152297973632812</v>
      </c>
      <c r="AD129" s="113">
        <v>0.21444955468177795</v>
      </c>
      <c r="AE129" s="114">
        <v>457.16024780273438</v>
      </c>
      <c r="AF129" s="113">
        <v>73.037620544433594</v>
      </c>
      <c r="AG129" s="119" t="s">
        <v>23</v>
      </c>
      <c r="AH129" s="120">
        <v>4.1694636344909668</v>
      </c>
      <c r="AJ129" s="26">
        <f t="shared" si="25"/>
        <v>1</v>
      </c>
      <c r="AK129" s="26"/>
      <c r="AL129" s="26">
        <f t="shared" si="26"/>
        <v>1</v>
      </c>
      <c r="AM129" s="26"/>
      <c r="AN129" s="67">
        <f t="shared" si="27"/>
        <v>1.4215496416163194</v>
      </c>
      <c r="AO129" s="67"/>
      <c r="AP129" s="67">
        <f t="shared" si="28"/>
        <v>1.4463763867472363</v>
      </c>
      <c r="AQ129" s="67"/>
      <c r="AR129" s="67">
        <f t="shared" si="29"/>
        <v>1.1492466359807796</v>
      </c>
      <c r="AS129" s="67"/>
      <c r="AT129" s="67">
        <f t="shared" si="30"/>
        <v>1.0307248450556048</v>
      </c>
      <c r="AU129" s="67"/>
      <c r="AV129" s="67">
        <f t="shared" si="31"/>
        <v>1.4378348302532946</v>
      </c>
      <c r="AW129" s="67"/>
      <c r="AX129" s="67">
        <f t="shared" si="32"/>
        <v>1.8517149104732586</v>
      </c>
    </row>
    <row r="130" spans="1:50" ht="21">
      <c r="A130" s="6" t="s">
        <v>15</v>
      </c>
      <c r="B130" s="75">
        <v>36.781322479248047</v>
      </c>
      <c r="C130" s="76">
        <v>8.1559009552001953</v>
      </c>
      <c r="D130" s="45">
        <v>48.117599487304688</v>
      </c>
      <c r="E130" s="46">
        <v>8.6677408218383789</v>
      </c>
      <c r="F130" s="45">
        <v>57.799964904785156</v>
      </c>
      <c r="G130" s="46">
        <v>5.7706761360168457</v>
      </c>
      <c r="H130" s="45">
        <v>86.5157470703125</v>
      </c>
      <c r="I130" s="46">
        <v>7.0993552207946777</v>
      </c>
      <c r="J130" s="45">
        <v>57.206485748291016</v>
      </c>
      <c r="K130" s="46">
        <v>2.1726562976837158</v>
      </c>
      <c r="L130" s="45">
        <v>70.461616516113281</v>
      </c>
      <c r="M130" s="46">
        <v>7.7368674278259277</v>
      </c>
      <c r="N130" s="45">
        <v>67.98968505859375</v>
      </c>
      <c r="O130" s="46">
        <v>5.9989209175109863</v>
      </c>
      <c r="P130" s="45">
        <v>119.79932403564453</v>
      </c>
      <c r="Q130" s="12">
        <v>13.054749488830566</v>
      </c>
      <c r="R130" s="141" t="str">
        <f>CONCATENATE(A125," ",TRIM(S130))</f>
        <v>p17 hFB13 Gal</v>
      </c>
      <c r="S130" s="108" t="s">
        <v>24</v>
      </c>
      <c r="T130" s="112">
        <v>77.209548950195312</v>
      </c>
      <c r="U130" s="113">
        <v>4.3881373405456543</v>
      </c>
      <c r="V130" s="114">
        <v>163.72529602050781</v>
      </c>
      <c r="W130" s="113">
        <v>6.1343708038330078</v>
      </c>
      <c r="X130" s="114">
        <v>228.46234130859375</v>
      </c>
      <c r="Y130" s="113">
        <v>28.312015533447266</v>
      </c>
      <c r="Z130" s="108" t="s">
        <v>24</v>
      </c>
      <c r="AA130" s="112">
        <v>14.365725517272949</v>
      </c>
      <c r="AB130" s="113">
        <v>3.0601074695587158</v>
      </c>
      <c r="AC130" s="114">
        <v>59.247650146484375</v>
      </c>
      <c r="AD130" s="113">
        <v>1.8138407468795776</v>
      </c>
      <c r="AE130" s="114">
        <v>510.5751953125</v>
      </c>
      <c r="AF130" s="113">
        <v>47.64837646484375</v>
      </c>
      <c r="AG130" s="119" t="s">
        <v>24</v>
      </c>
      <c r="AH130" s="120">
        <v>5.3745665550231934</v>
      </c>
      <c r="AJ130" s="26">
        <f t="shared" si="25"/>
        <v>1</v>
      </c>
      <c r="AK130" s="26"/>
      <c r="AL130" s="26">
        <f t="shared" si="26"/>
        <v>1</v>
      </c>
      <c r="AM130" s="26"/>
      <c r="AN130" s="67">
        <f t="shared" si="27"/>
        <v>1.5714487954421918</v>
      </c>
      <c r="AO130" s="67"/>
      <c r="AP130" s="67">
        <f t="shared" si="28"/>
        <v>1.7980063010653462</v>
      </c>
      <c r="AQ130" s="67"/>
      <c r="AR130" s="67">
        <f t="shared" si="29"/>
        <v>1.5553134550984893</v>
      </c>
      <c r="AS130" s="67"/>
      <c r="AT130" s="67">
        <f t="shared" si="30"/>
        <v>1.4643626711823774</v>
      </c>
      <c r="AU130" s="67"/>
      <c r="AV130" s="67">
        <f t="shared" si="31"/>
        <v>1.8484839716395027</v>
      </c>
      <c r="AW130" s="67"/>
      <c r="AX130" s="67">
        <f t="shared" si="32"/>
        <v>2.4897194646472816</v>
      </c>
    </row>
    <row r="131" spans="1:50" ht="33">
      <c r="A131" s="6" t="s">
        <v>16</v>
      </c>
      <c r="B131" s="75">
        <v>15.05891227722168</v>
      </c>
      <c r="C131" s="76">
        <v>1.9523093700408936</v>
      </c>
      <c r="D131" s="45">
        <v>19.017343521118164</v>
      </c>
      <c r="E131" s="46">
        <v>0.66606783866882324</v>
      </c>
      <c r="F131" s="45">
        <v>18.079498291015625</v>
      </c>
      <c r="G131" s="46">
        <v>0.45090004801750183</v>
      </c>
      <c r="H131" s="45">
        <v>23.089258193969727</v>
      </c>
      <c r="I131" s="46">
        <v>0.8130875825881958</v>
      </c>
      <c r="J131" s="45">
        <v>11.641615867614746</v>
      </c>
      <c r="K131" s="46">
        <v>1.2767648696899414</v>
      </c>
      <c r="L131" s="45">
        <v>17.362190246582031</v>
      </c>
      <c r="M131" s="46">
        <v>1.4830188751220703</v>
      </c>
      <c r="N131" s="45">
        <v>18.828880310058594</v>
      </c>
      <c r="O131" s="46">
        <v>0.72465860843658447</v>
      </c>
      <c r="P131" s="45">
        <v>37.887931823730469</v>
      </c>
      <c r="Q131" s="12">
        <v>5.0751185417175293</v>
      </c>
      <c r="R131" s="141" t="str">
        <f>CONCATENATE(A125," ",TRIM(S131))</f>
        <v>p17 hFB12 2DG</v>
      </c>
      <c r="S131" s="108" t="s">
        <v>33</v>
      </c>
      <c r="T131" s="112">
        <v>35.606948852539062</v>
      </c>
      <c r="U131" s="113">
        <v>1.2814300060272217</v>
      </c>
      <c r="V131" s="114">
        <v>92.813446044921875</v>
      </c>
      <c r="W131" s="113">
        <v>3.1601970195770264</v>
      </c>
      <c r="X131" s="114">
        <v>261.19015502929688</v>
      </c>
      <c r="Y131" s="113">
        <v>4.8384513854980469</v>
      </c>
      <c r="Z131" s="108" t="s">
        <v>33</v>
      </c>
      <c r="AA131" s="112">
        <v>5.2743735313415527</v>
      </c>
      <c r="AB131" s="113">
        <v>0.54878664016723633</v>
      </c>
      <c r="AC131" s="114">
        <v>19.659574508666992</v>
      </c>
      <c r="AD131" s="113">
        <v>0.64552944898605347</v>
      </c>
      <c r="AE131" s="114">
        <v>414.47607421875</v>
      </c>
      <c r="AF131" s="113">
        <v>48.959781646728516</v>
      </c>
      <c r="AG131" s="119" t="s">
        <v>33</v>
      </c>
      <c r="AH131" s="120">
        <v>6.7509341239929199</v>
      </c>
      <c r="AJ131" s="26">
        <f t="shared" si="25"/>
        <v>1</v>
      </c>
      <c r="AK131" s="26"/>
      <c r="AL131" s="26">
        <f t="shared" si="26"/>
        <v>1</v>
      </c>
      <c r="AM131" s="26"/>
      <c r="AN131" s="67">
        <f t="shared" si="27"/>
        <v>1.2005846078513205</v>
      </c>
      <c r="AO131" s="67"/>
      <c r="AP131" s="67">
        <f t="shared" si="28"/>
        <v>1.2141158500044882</v>
      </c>
      <c r="AQ131" s="67"/>
      <c r="AR131" s="67">
        <f t="shared" si="29"/>
        <v>0.77307149768207473</v>
      </c>
      <c r="AS131" s="67"/>
      <c r="AT131" s="67">
        <f t="shared" si="30"/>
        <v>0.91296611576174469</v>
      </c>
      <c r="AU131" s="67"/>
      <c r="AV131" s="67">
        <f t="shared" si="31"/>
        <v>1.2503479642775674</v>
      </c>
      <c r="AW131" s="67"/>
      <c r="AX131" s="67">
        <f t="shared" si="32"/>
        <v>1.992283085261467</v>
      </c>
    </row>
    <row r="132" spans="1:50" ht="33">
      <c r="A132" s="6" t="s">
        <v>17</v>
      </c>
      <c r="B132" s="75">
        <v>22.422218322753906</v>
      </c>
      <c r="C132" s="76">
        <v>5.7072205543518066</v>
      </c>
      <c r="D132" s="45">
        <v>35.469905853271484</v>
      </c>
      <c r="E132" s="46">
        <v>4.0847091674804688</v>
      </c>
      <c r="F132" s="45">
        <v>27.072296142578125</v>
      </c>
      <c r="G132" s="46">
        <v>5.518035888671875</v>
      </c>
      <c r="H132" s="45">
        <v>47.012172698974609</v>
      </c>
      <c r="I132" s="46">
        <v>3.8532934188842773</v>
      </c>
      <c r="J132" s="45">
        <v>20.886993408203125</v>
      </c>
      <c r="K132" s="46">
        <v>0.75616919994354248</v>
      </c>
      <c r="L132" s="45">
        <v>24.173049926757812</v>
      </c>
      <c r="M132" s="46">
        <v>3.4862840175628662</v>
      </c>
      <c r="N132" s="45">
        <v>24.757110595703125</v>
      </c>
      <c r="O132" s="46">
        <v>3.7926805019378662</v>
      </c>
      <c r="P132" s="45">
        <v>41.597728729248047</v>
      </c>
      <c r="Q132" s="12">
        <v>6.5440239906311035</v>
      </c>
      <c r="R132" s="141" t="str">
        <f>CONCATENATE(A125," ",TRIM(S132))</f>
        <v>p17 hFB13 2DG</v>
      </c>
      <c r="S132" s="108" t="s">
        <v>34</v>
      </c>
      <c r="T132" s="112">
        <v>47.121425628662109</v>
      </c>
      <c r="U132" s="113">
        <v>2.0020129680633545</v>
      </c>
      <c r="V132" s="114">
        <v>117.58303833007812</v>
      </c>
      <c r="W132" s="113">
        <v>8.9924545288085938</v>
      </c>
      <c r="X132" s="114">
        <v>248.59776306152344</v>
      </c>
      <c r="Y132" s="113">
        <v>13.598949432373047</v>
      </c>
      <c r="Z132" s="108" t="s">
        <v>34</v>
      </c>
      <c r="AA132" s="112">
        <v>7.3348321914672852</v>
      </c>
      <c r="AB132" s="113">
        <v>0.84478187561035156</v>
      </c>
      <c r="AC132" s="114">
        <v>26.092391967773438</v>
      </c>
      <c r="AD132" s="113">
        <v>1.0153497457504272</v>
      </c>
      <c r="AE132" s="114">
        <v>387.82354736328125</v>
      </c>
      <c r="AF132" s="113">
        <v>37.216953277587891</v>
      </c>
      <c r="AG132" s="119" t="s">
        <v>34</v>
      </c>
      <c r="AH132" s="120">
        <v>6.4243359565734863</v>
      </c>
      <c r="AJ132" s="26">
        <f t="shared" si="25"/>
        <v>1</v>
      </c>
      <c r="AK132" s="26"/>
      <c r="AL132" s="26">
        <f t="shared" si="26"/>
        <v>1</v>
      </c>
      <c r="AM132" s="26"/>
      <c r="AN132" s="67">
        <f t="shared" si="27"/>
        <v>1.2073870547904422</v>
      </c>
      <c r="AO132" s="67"/>
      <c r="AP132" s="67">
        <f t="shared" si="28"/>
        <v>1.3254101348182334</v>
      </c>
      <c r="AQ132" s="67"/>
      <c r="AR132" s="67">
        <f t="shared" si="29"/>
        <v>0.93153108704713461</v>
      </c>
      <c r="AS132" s="67"/>
      <c r="AT132" s="67">
        <f t="shared" si="30"/>
        <v>0.68150871408440084</v>
      </c>
      <c r="AU132" s="67"/>
      <c r="AV132" s="67">
        <f t="shared" si="31"/>
        <v>1.1041329737914374</v>
      </c>
      <c r="AW132" s="67"/>
      <c r="AX132" s="67">
        <f t="shared" si="32"/>
        <v>1.1727611824323851</v>
      </c>
    </row>
    <row r="133" spans="1:50" ht="33">
      <c r="A133" s="6" t="s">
        <v>18</v>
      </c>
      <c r="B133" s="77">
        <v>0.6730760931968689</v>
      </c>
      <c r="C133" s="78">
        <v>0.16753533482551575</v>
      </c>
      <c r="D133" s="47">
        <v>0.7365003228187561</v>
      </c>
      <c r="E133" s="48">
        <v>9.0285032987594604E-2</v>
      </c>
      <c r="F133" s="47">
        <v>0.65060842037200928</v>
      </c>
      <c r="G133" s="48">
        <v>0.10616691410541534</v>
      </c>
      <c r="H133" s="47">
        <v>0.84672921895980835</v>
      </c>
      <c r="I133" s="48">
        <v>3.2738979905843735E-2</v>
      </c>
      <c r="J133" s="47">
        <v>0.87843477725982666</v>
      </c>
      <c r="K133" s="48">
        <v>2.9217071831226349E-2</v>
      </c>
      <c r="L133" s="47">
        <v>0.82636344432830811</v>
      </c>
      <c r="M133" s="48">
        <v>0.11185139417648315</v>
      </c>
      <c r="N133" s="47">
        <v>0.69946634769439697</v>
      </c>
      <c r="O133" s="48">
        <v>8.5139311850070953E-2</v>
      </c>
      <c r="P133" s="47">
        <v>0.66423583030700684</v>
      </c>
      <c r="Q133" s="15">
        <v>7.6429210603237152E-2</v>
      </c>
      <c r="R133" s="141" t="str">
        <f>CONCATENATE(A125," ",TRIM(S133))</f>
        <v>p17 hFB12 BHB</v>
      </c>
      <c r="S133" s="108" t="s">
        <v>27</v>
      </c>
      <c r="T133" s="112">
        <v>46.8336181640625</v>
      </c>
      <c r="U133" s="113">
        <v>4.2042269706726074</v>
      </c>
      <c r="V133" s="114">
        <v>102.70437622070312</v>
      </c>
      <c r="W133" s="113">
        <v>7.4644432067871094</v>
      </c>
      <c r="X133" s="114">
        <v>231.59161376953125</v>
      </c>
      <c r="Y133" s="113">
        <v>22.888971328735352</v>
      </c>
      <c r="Z133" s="108" t="s">
        <v>27</v>
      </c>
      <c r="AA133" s="112">
        <v>19.173948287963867</v>
      </c>
      <c r="AB133" s="113">
        <v>3.147413969039917</v>
      </c>
      <c r="AC133" s="114">
        <v>49.800575256347656</v>
      </c>
      <c r="AD133" s="113">
        <v>2.0722925662994385</v>
      </c>
      <c r="AE133" s="114">
        <v>308.19113159179688</v>
      </c>
      <c r="AF133" s="113">
        <v>30.679574966430664</v>
      </c>
      <c r="AG133" s="119" t="s">
        <v>27</v>
      </c>
      <c r="AH133" s="120">
        <v>2.4425652027130127</v>
      </c>
      <c r="AJ133" s="26">
        <f t="shared" si="25"/>
        <v>1</v>
      </c>
      <c r="AK133" s="26"/>
      <c r="AL133" s="26">
        <f t="shared" si="26"/>
        <v>1</v>
      </c>
      <c r="AM133" s="26"/>
      <c r="AN133" s="67">
        <f t="shared" si="27"/>
        <v>0.96661941636027171</v>
      </c>
      <c r="AO133" s="67"/>
      <c r="AP133" s="67">
        <f t="shared" si="28"/>
        <v>1.1496657811624318</v>
      </c>
      <c r="AQ133" s="67"/>
      <c r="AR133" s="67">
        <f t="shared" si="29"/>
        <v>1.3051047067911417</v>
      </c>
      <c r="AS133" s="67"/>
      <c r="AT133" s="67">
        <f t="shared" si="30"/>
        <v>1.122013689234548</v>
      </c>
      <c r="AU133" s="67"/>
      <c r="AV133" s="67">
        <f t="shared" si="31"/>
        <v>1.0392084264532171</v>
      </c>
      <c r="AW133" s="67"/>
      <c r="AX133" s="67">
        <f t="shared" si="32"/>
        <v>0.90188124801469682</v>
      </c>
    </row>
    <row r="134" spans="1:50" ht="33">
      <c r="A134" s="6" t="s">
        <v>19</v>
      </c>
      <c r="B134" s="77">
        <v>2.0934643745422363</v>
      </c>
      <c r="C134" s="78">
        <v>0.2397947758436203</v>
      </c>
      <c r="D134" s="47">
        <v>2.0137853622436523</v>
      </c>
      <c r="E134" s="48">
        <v>0.19092334806919098</v>
      </c>
      <c r="F134" s="47">
        <v>3.7187361717224121</v>
      </c>
      <c r="G134" s="48">
        <v>1.5664153099060059</v>
      </c>
      <c r="H134" s="47">
        <v>3.3548538684844971</v>
      </c>
      <c r="I134" s="48">
        <v>0.93223839998245239</v>
      </c>
      <c r="J134" s="47">
        <v>3.4105260372161865</v>
      </c>
      <c r="K134" s="48">
        <v>0.10350074619054794</v>
      </c>
      <c r="L134" s="47">
        <v>3.3297467231750488</v>
      </c>
      <c r="M134" s="48">
        <v>0.1395588219165802</v>
      </c>
      <c r="N134" s="47">
        <v>3.7526595592498779</v>
      </c>
      <c r="O134" s="48">
        <v>0.98666626214981079</v>
      </c>
      <c r="P134" s="47">
        <v>3.1813726425170898</v>
      </c>
      <c r="Q134" s="15">
        <v>0.39480453729629517</v>
      </c>
      <c r="R134" s="141" t="str">
        <f>CONCATENATE(A125," ",TRIM(S134))</f>
        <v>p17 hFB13 BHB</v>
      </c>
      <c r="S134" s="108" t="s">
        <v>28</v>
      </c>
      <c r="T134" s="112">
        <v>99.124046325683594</v>
      </c>
      <c r="U134" s="113">
        <v>5.1870660781860352</v>
      </c>
      <c r="V134" s="114">
        <v>209.09664916992188</v>
      </c>
      <c r="W134" s="113">
        <v>15.517214775085449</v>
      </c>
      <c r="X134" s="114">
        <v>211.74267578125</v>
      </c>
      <c r="Y134" s="113">
        <v>15.401931762695312</v>
      </c>
      <c r="Z134" s="108" t="s">
        <v>28</v>
      </c>
      <c r="AA134" s="112">
        <v>33.079963684082031</v>
      </c>
      <c r="AB134" s="113">
        <v>8.136723518371582</v>
      </c>
      <c r="AC134" s="114">
        <v>87.430496215820312</v>
      </c>
      <c r="AD134" s="113">
        <v>6.532379150390625</v>
      </c>
      <c r="AE134" s="114">
        <v>318.9195556640625</v>
      </c>
      <c r="AF134" s="113">
        <v>56.65606689453125</v>
      </c>
      <c r="AG134" s="119" t="s">
        <v>28</v>
      </c>
      <c r="AH134" s="120">
        <v>2.9964981079101562</v>
      </c>
      <c r="AJ134" s="26">
        <f t="shared" si="25"/>
        <v>1</v>
      </c>
      <c r="AK134" s="26"/>
      <c r="AL134" s="26">
        <f t="shared" si="26"/>
        <v>1</v>
      </c>
      <c r="AM134" s="26"/>
      <c r="AN134" s="67">
        <f t="shared" si="27"/>
        <v>1.7763551254773862</v>
      </c>
      <c r="AO134" s="67"/>
      <c r="AP134" s="67">
        <f t="shared" si="28"/>
        <v>1.6659441127065784</v>
      </c>
      <c r="AQ134" s="67"/>
      <c r="AR134" s="67">
        <f t="shared" si="29"/>
        <v>1.6291302009674482</v>
      </c>
      <c r="AS134" s="67"/>
      <c r="AT134" s="67">
        <f t="shared" si="30"/>
        <v>1.6534764754994655</v>
      </c>
      <c r="AU134" s="67"/>
      <c r="AV134" s="67">
        <f t="shared" si="31"/>
        <v>1.792559550993289</v>
      </c>
      <c r="AW134" s="67"/>
      <c r="AX134" s="67">
        <f t="shared" si="32"/>
        <v>1.5797972823541502</v>
      </c>
    </row>
    <row r="135" spans="1:50" ht="22" thickBot="1">
      <c r="A135" s="16" t="s">
        <v>20</v>
      </c>
      <c r="B135" s="79"/>
      <c r="C135" s="80"/>
      <c r="D135" s="17"/>
      <c r="E135" s="18"/>
      <c r="F135" s="17"/>
      <c r="G135" s="18"/>
      <c r="H135" s="17"/>
      <c r="I135" s="18"/>
      <c r="J135" s="17"/>
      <c r="K135" s="18"/>
      <c r="L135" s="17"/>
      <c r="M135" s="18"/>
      <c r="N135" s="17"/>
      <c r="O135" s="18"/>
      <c r="P135" s="17"/>
      <c r="Q135" s="19"/>
      <c r="R135" s="156"/>
      <c r="AJ135" s="26" t="e">
        <f t="shared" si="25"/>
        <v>#DIV/0!</v>
      </c>
      <c r="AK135" s="26"/>
      <c r="AL135" s="26" t="e">
        <f t="shared" si="26"/>
        <v>#DIV/0!</v>
      </c>
      <c r="AM135" s="26"/>
      <c r="AN135" s="67" t="e">
        <f t="shared" si="27"/>
        <v>#DIV/0!</v>
      </c>
      <c r="AO135" s="67"/>
      <c r="AP135" s="67" t="e">
        <f t="shared" si="28"/>
        <v>#DIV/0!</v>
      </c>
      <c r="AQ135" s="67"/>
      <c r="AR135" s="67" t="e">
        <f t="shared" si="29"/>
        <v>#DIV/0!</v>
      </c>
      <c r="AS135" s="67"/>
      <c r="AT135" s="67" t="e">
        <f t="shared" si="30"/>
        <v>#DIV/0!</v>
      </c>
      <c r="AU135" s="67"/>
      <c r="AV135" s="67" t="e">
        <f t="shared" si="31"/>
        <v>#DIV/0!</v>
      </c>
      <c r="AW135" s="67"/>
      <c r="AX135" s="67" t="e">
        <f t="shared" si="32"/>
        <v>#DIV/0!</v>
      </c>
    </row>
    <row r="136" spans="1:50" ht="17" thickBot="1"/>
    <row r="137" spans="1:50" ht="17" thickBot="1">
      <c r="A137" s="1" t="s">
        <v>42</v>
      </c>
      <c r="B137" s="138" t="s">
        <v>31</v>
      </c>
      <c r="C137" s="139"/>
      <c r="D137" s="138" t="s">
        <v>32</v>
      </c>
      <c r="E137" s="139"/>
      <c r="F137" s="138" t="s">
        <v>23</v>
      </c>
      <c r="G137" s="139"/>
      <c r="H137" s="138" t="s">
        <v>24</v>
      </c>
      <c r="I137" s="139"/>
      <c r="J137" s="138" t="s">
        <v>33</v>
      </c>
      <c r="K137" s="139"/>
      <c r="L137" s="138" t="s">
        <v>34</v>
      </c>
      <c r="M137" s="139"/>
      <c r="N137" s="138" t="s">
        <v>27</v>
      </c>
      <c r="O137" s="139"/>
      <c r="P137" s="138" t="s">
        <v>28</v>
      </c>
      <c r="Q137" s="140"/>
      <c r="R137" s="154"/>
    </row>
    <row r="138" spans="1:50" ht="60">
      <c r="A138" s="2" t="s">
        <v>9</v>
      </c>
      <c r="B138" s="71" t="s">
        <v>10</v>
      </c>
      <c r="C138" s="72" t="s">
        <v>11</v>
      </c>
      <c r="D138" s="41" t="s">
        <v>10</v>
      </c>
      <c r="E138" s="42" t="s">
        <v>11</v>
      </c>
      <c r="F138" s="41" t="s">
        <v>10</v>
      </c>
      <c r="G138" s="42" t="s">
        <v>11</v>
      </c>
      <c r="H138" s="41" t="s">
        <v>10</v>
      </c>
      <c r="I138" s="42" t="s">
        <v>11</v>
      </c>
      <c r="J138" s="41" t="s">
        <v>10</v>
      </c>
      <c r="K138" s="42" t="s">
        <v>11</v>
      </c>
      <c r="L138" s="41" t="s">
        <v>10</v>
      </c>
      <c r="M138" s="42" t="s">
        <v>11</v>
      </c>
      <c r="N138" s="41" t="s">
        <v>10</v>
      </c>
      <c r="O138" s="42" t="s">
        <v>11</v>
      </c>
      <c r="P138" s="41" t="s">
        <v>10</v>
      </c>
      <c r="Q138" s="5" t="s">
        <v>11</v>
      </c>
      <c r="R138" s="155"/>
      <c r="S138" s="98" t="s">
        <v>50</v>
      </c>
      <c r="T138" s="99" t="s">
        <v>51</v>
      </c>
      <c r="U138" s="100" t="s">
        <v>52</v>
      </c>
      <c r="V138" s="101" t="s">
        <v>53</v>
      </c>
      <c r="W138" s="100" t="s">
        <v>54</v>
      </c>
      <c r="X138" s="102" t="s">
        <v>55</v>
      </c>
      <c r="Y138" s="103" t="s">
        <v>56</v>
      </c>
      <c r="Z138" s="98" t="s">
        <v>50</v>
      </c>
      <c r="AA138" s="102" t="s">
        <v>57</v>
      </c>
      <c r="AB138" s="100" t="s">
        <v>58</v>
      </c>
      <c r="AC138" s="101" t="s">
        <v>59</v>
      </c>
      <c r="AD138" s="100" t="s">
        <v>60</v>
      </c>
      <c r="AE138" s="101" t="s">
        <v>61</v>
      </c>
      <c r="AF138" s="103" t="s">
        <v>62</v>
      </c>
      <c r="AG138" s="115" t="s">
        <v>50</v>
      </c>
      <c r="AH138" s="116" t="s">
        <v>63</v>
      </c>
    </row>
    <row r="139" spans="1:50" ht="33">
      <c r="A139" s="6" t="s">
        <v>12</v>
      </c>
      <c r="B139" s="73">
        <v>41.360996246337891</v>
      </c>
      <c r="C139" s="74">
        <v>2.5091822147369385</v>
      </c>
      <c r="D139" s="43">
        <v>55.009784698486328</v>
      </c>
      <c r="E139" s="44">
        <v>3.3392119407653809</v>
      </c>
      <c r="F139" s="43">
        <v>44.525402069091797</v>
      </c>
      <c r="G139" s="44">
        <v>1.5633323192596436</v>
      </c>
      <c r="H139" s="43">
        <v>57.881847381591797</v>
      </c>
      <c r="I139" s="44">
        <v>0.90596669912338257</v>
      </c>
      <c r="J139" s="43">
        <v>25.395343780517578</v>
      </c>
      <c r="K139" s="44">
        <v>1.1729409694671631</v>
      </c>
      <c r="L139" s="43">
        <v>29.714117050170898</v>
      </c>
      <c r="M139" s="44">
        <v>1.3642901182174683</v>
      </c>
      <c r="N139" s="43">
        <v>38.734500885009766</v>
      </c>
      <c r="O139" s="44">
        <v>1.5395092964172363</v>
      </c>
      <c r="P139" s="43">
        <v>66.461723327636719</v>
      </c>
      <c r="Q139" s="9">
        <v>4.5211377143859863</v>
      </c>
      <c r="R139" s="141" t="str">
        <f>CONCATENATE(A137," ",TRIM(S139))</f>
        <v>p18 hFB12 CTRL</v>
      </c>
      <c r="S139" s="104" t="s">
        <v>31</v>
      </c>
      <c r="T139" s="105">
        <v>53.955036163330078</v>
      </c>
      <c r="U139" s="106">
        <v>1.6904226541519165</v>
      </c>
      <c r="V139" s="107">
        <v>100.18474578857422</v>
      </c>
      <c r="W139" s="106">
        <v>8.1300535202026367</v>
      </c>
      <c r="X139" s="107">
        <v>185.45870971679688</v>
      </c>
      <c r="Y139" s="106">
        <v>12.92316722869873</v>
      </c>
      <c r="Z139" s="104" t="s">
        <v>31</v>
      </c>
      <c r="AA139" s="105">
        <v>12.49152946472168</v>
      </c>
      <c r="AB139" s="106">
        <v>1.3466261625289917</v>
      </c>
      <c r="AC139" s="107">
        <v>48.118160247802734</v>
      </c>
      <c r="AD139" s="106">
        <v>2.7257866859436035</v>
      </c>
      <c r="AE139" s="107">
        <v>406.912109375</v>
      </c>
      <c r="AF139" s="106">
        <v>36.869716644287109</v>
      </c>
      <c r="AG139" s="117" t="s">
        <v>31</v>
      </c>
      <c r="AH139" s="118">
        <v>4.3193297386169434</v>
      </c>
    </row>
    <row r="140" spans="1:50" ht="33">
      <c r="A140" s="6" t="s">
        <v>13</v>
      </c>
      <c r="B140" s="75">
        <v>5.2923941612243652</v>
      </c>
      <c r="C140" s="76">
        <v>0.50362652540206909</v>
      </c>
      <c r="D140" s="45">
        <v>9.2171192169189453</v>
      </c>
      <c r="E140" s="46">
        <v>4.2325339317321777</v>
      </c>
      <c r="F140" s="45">
        <v>9.4300088882446289</v>
      </c>
      <c r="G140" s="46">
        <v>3.1428728103637695</v>
      </c>
      <c r="H140" s="45">
        <v>6.8393340110778809</v>
      </c>
      <c r="I140" s="46">
        <v>0.50165420770645142</v>
      </c>
      <c r="J140" s="45">
        <v>3.2829000949859619</v>
      </c>
      <c r="K140" s="46">
        <v>0.44006672501564026</v>
      </c>
      <c r="L140" s="45">
        <v>3.7980101108551025</v>
      </c>
      <c r="M140" s="46">
        <v>1.2524505853652954</v>
      </c>
      <c r="N140" s="45">
        <v>8.7624549865722656</v>
      </c>
      <c r="O140" s="46">
        <v>0.69831585884094238</v>
      </c>
      <c r="P140" s="45">
        <v>17.596036911010742</v>
      </c>
      <c r="Q140" s="12">
        <v>1.627852201461792</v>
      </c>
      <c r="R140" s="141" t="str">
        <f>CONCATENATE(A137," ",TRIM(S140))</f>
        <v>p18 hFB13 CTRL</v>
      </c>
      <c r="S140" s="108" t="s">
        <v>32</v>
      </c>
      <c r="T140" s="109">
        <v>70.530181884765625</v>
      </c>
      <c r="U140" s="110">
        <v>2.4155304431915283</v>
      </c>
      <c r="V140" s="111">
        <v>138.7230224609375</v>
      </c>
      <c r="W140" s="110">
        <v>4.7766833305358887</v>
      </c>
      <c r="X140" s="111">
        <v>197.03842163085938</v>
      </c>
      <c r="Y140" s="110">
        <v>4.2618498802185059</v>
      </c>
      <c r="Z140" s="108" t="s">
        <v>32</v>
      </c>
      <c r="AA140" s="112">
        <v>12.945871353149414</v>
      </c>
      <c r="AB140" s="113">
        <v>0.76312315464019775</v>
      </c>
      <c r="AC140" s="114">
        <v>60.515403747558594</v>
      </c>
      <c r="AD140" s="113">
        <v>2.2680456638336182</v>
      </c>
      <c r="AE140" s="114">
        <v>480.89523315429688</v>
      </c>
      <c r="AF140" s="113">
        <v>26.099760055541992</v>
      </c>
      <c r="AG140" s="119" t="s">
        <v>32</v>
      </c>
      <c r="AH140" s="120">
        <v>5.4480829238891602</v>
      </c>
    </row>
    <row r="141" spans="1:50" ht="21">
      <c r="A141" s="6" t="s">
        <v>14</v>
      </c>
      <c r="B141" s="75">
        <v>88.28497314453125</v>
      </c>
      <c r="C141" s="76">
        <v>8.1173915863037109</v>
      </c>
      <c r="D141" s="45">
        <v>123.45174407958984</v>
      </c>
      <c r="E141" s="46">
        <v>5.0637416839599609</v>
      </c>
      <c r="F141" s="45">
        <v>120.31021881103516</v>
      </c>
      <c r="G141" s="46">
        <v>4.0682201385498047</v>
      </c>
      <c r="H141" s="45">
        <v>152.81541442871094</v>
      </c>
      <c r="I141" s="46">
        <v>3.2434697151184082</v>
      </c>
      <c r="J141" s="45">
        <v>87.659774780273438</v>
      </c>
      <c r="K141" s="46">
        <v>4.4880261421203613</v>
      </c>
      <c r="L141" s="45">
        <v>104.26786041259766</v>
      </c>
      <c r="M141" s="46">
        <v>3.94461989402771</v>
      </c>
      <c r="N141" s="45">
        <v>125.76520538330078</v>
      </c>
      <c r="O141" s="46">
        <v>5.3577814102172852</v>
      </c>
      <c r="P141" s="45">
        <v>225.72090148925781</v>
      </c>
      <c r="Q141" s="12">
        <v>20.489658355712891</v>
      </c>
      <c r="R141" s="141" t="str">
        <f>CONCATENATE(A137," ",TRIM(S141))</f>
        <v>p18 hFB12 Gal</v>
      </c>
      <c r="S141" s="108" t="s">
        <v>23</v>
      </c>
      <c r="T141" s="109">
        <v>62.896823883056641</v>
      </c>
      <c r="U141" s="110">
        <v>1.784060001373291</v>
      </c>
      <c r="V141" s="111">
        <v>138.86932373046875</v>
      </c>
      <c r="W141" s="110">
        <v>4.2432241439819336</v>
      </c>
      <c r="X141" s="111">
        <v>222.205810546875</v>
      </c>
      <c r="Y141" s="110">
        <v>8.3777103424072266</v>
      </c>
      <c r="Z141" s="108" t="s">
        <v>23</v>
      </c>
      <c r="AA141" s="112">
        <v>9.6560602188110352</v>
      </c>
      <c r="AB141" s="113">
        <v>0.74390155076980591</v>
      </c>
      <c r="AC141" s="114">
        <v>50.387596130371094</v>
      </c>
      <c r="AD141" s="113">
        <v>1.2423511743545532</v>
      </c>
      <c r="AE141" s="114">
        <v>544.75634765625</v>
      </c>
      <c r="AF141" s="113">
        <v>31.259122848510742</v>
      </c>
      <c r="AG141" s="119" t="s">
        <v>23</v>
      </c>
      <c r="AH141" s="120">
        <v>6.5137147903442383</v>
      </c>
    </row>
    <row r="142" spans="1:50" ht="21">
      <c r="A142" s="6" t="s">
        <v>15</v>
      </c>
      <c r="B142" s="75">
        <v>46.923969268798828</v>
      </c>
      <c r="C142" s="76">
        <v>6.5800418853759766</v>
      </c>
      <c r="D142" s="45">
        <v>68.441963195800781</v>
      </c>
      <c r="E142" s="46">
        <v>2.8749771118164062</v>
      </c>
      <c r="F142" s="45">
        <v>75.784828186035156</v>
      </c>
      <c r="G142" s="46">
        <v>3.8082511425018311</v>
      </c>
      <c r="H142" s="45">
        <v>94.933563232421875</v>
      </c>
      <c r="I142" s="46">
        <v>3.5820441246032715</v>
      </c>
      <c r="J142" s="45">
        <v>62.264430999755859</v>
      </c>
      <c r="K142" s="46">
        <v>3.8732290267944336</v>
      </c>
      <c r="L142" s="45">
        <v>74.553733825683594</v>
      </c>
      <c r="M142" s="46">
        <v>3.4854724407196045</v>
      </c>
      <c r="N142" s="45">
        <v>87.030693054199219</v>
      </c>
      <c r="O142" s="46">
        <v>4.27874755859375</v>
      </c>
      <c r="P142" s="45">
        <v>159.25917053222656</v>
      </c>
      <c r="Q142" s="12">
        <v>16.354948043823242</v>
      </c>
      <c r="R142" s="141" t="str">
        <f>CONCATENATE(A137," ",TRIM(S142))</f>
        <v>p18 hFB13 Gal</v>
      </c>
      <c r="S142" s="108" t="s">
        <v>24</v>
      </c>
      <c r="T142" s="112">
        <v>82.036514282226562</v>
      </c>
      <c r="U142" s="113">
        <v>1.617601752281189</v>
      </c>
      <c r="V142" s="114">
        <v>176.9700927734375</v>
      </c>
      <c r="W142" s="113">
        <v>3.8628220558166504</v>
      </c>
      <c r="X142" s="114">
        <v>216.18949890136719</v>
      </c>
      <c r="Y142" s="113">
        <v>5.1340303421020508</v>
      </c>
      <c r="Z142" s="108" t="s">
        <v>24</v>
      </c>
      <c r="AA142" s="112">
        <v>10.021089553833008</v>
      </c>
      <c r="AB142" s="113">
        <v>1.571358323097229</v>
      </c>
      <c r="AC142" s="114">
        <v>65.278900146484375</v>
      </c>
      <c r="AD142" s="113">
        <v>2.186711311340332</v>
      </c>
      <c r="AE142" s="114">
        <v>1034.1512451171875</v>
      </c>
      <c r="AF142" s="113">
        <v>325.13015747070312</v>
      </c>
      <c r="AG142" s="119" t="s">
        <v>24</v>
      </c>
      <c r="AH142" s="120">
        <v>8.1863870620727539</v>
      </c>
    </row>
    <row r="143" spans="1:50" ht="33">
      <c r="A143" s="6" t="s">
        <v>16</v>
      </c>
      <c r="B143" s="75">
        <v>14.751946449279785</v>
      </c>
      <c r="C143" s="76">
        <v>2.4098954200744629</v>
      </c>
      <c r="D143" s="45">
        <v>18.645870208740234</v>
      </c>
      <c r="E143" s="46">
        <v>0.79601216316223145</v>
      </c>
      <c r="F143" s="45">
        <v>18.443967819213867</v>
      </c>
      <c r="G143" s="46">
        <v>1.1539306640625</v>
      </c>
      <c r="H143" s="45">
        <v>24.154666900634766</v>
      </c>
      <c r="I143" s="46">
        <v>1.2546417713165283</v>
      </c>
      <c r="J143" s="45">
        <v>13.859709739685059</v>
      </c>
      <c r="K143" s="46">
        <v>1.7710028886795044</v>
      </c>
      <c r="L143" s="45">
        <v>14.54982852935791</v>
      </c>
      <c r="M143" s="46">
        <v>0.84189862012863159</v>
      </c>
      <c r="N143" s="45">
        <v>16.74138069152832</v>
      </c>
      <c r="O143" s="46">
        <v>0.70993912220001221</v>
      </c>
      <c r="P143" s="45">
        <v>28.177009582519531</v>
      </c>
      <c r="Q143" s="12">
        <v>2.3252198696136475</v>
      </c>
      <c r="R143" s="141" t="str">
        <f>CONCATENATE(A137," ",TRIM(S143))</f>
        <v>p18 hFB12 2DG</v>
      </c>
      <c r="S143" s="108" t="s">
        <v>33</v>
      </c>
      <c r="T143" s="112">
        <v>39.638324737548828</v>
      </c>
      <c r="U143" s="113">
        <v>1.2382385730743408</v>
      </c>
      <c r="V143" s="114">
        <v>102.77864074707031</v>
      </c>
      <c r="W143" s="113">
        <v>4.0395002365112305</v>
      </c>
      <c r="X143" s="114">
        <v>260.62274169921875</v>
      </c>
      <c r="Y143" s="113">
        <v>9.7335376739501953</v>
      </c>
      <c r="Z143" s="108" t="s">
        <v>33</v>
      </c>
      <c r="AA143" s="112">
        <v>4.0939302444458008</v>
      </c>
      <c r="AB143" s="113">
        <v>0.6363985538482666</v>
      </c>
      <c r="AC143" s="114">
        <v>20.471036911010742</v>
      </c>
      <c r="AD143" s="113">
        <v>0.96975290775299072</v>
      </c>
      <c r="AE143" s="114">
        <v>624.03607177734375</v>
      </c>
      <c r="AF143" s="113">
        <v>105.69382476806641</v>
      </c>
      <c r="AG143" s="119" t="s">
        <v>33</v>
      </c>
      <c r="AH143" s="120">
        <v>9.6822175979614258</v>
      </c>
    </row>
    <row r="144" spans="1:50" ht="33">
      <c r="A144" s="6" t="s">
        <v>17</v>
      </c>
      <c r="B144" s="75">
        <v>36.068603515625</v>
      </c>
      <c r="C144" s="76">
        <v>2.0249698162078857</v>
      </c>
      <c r="D144" s="45">
        <v>45.79266357421875</v>
      </c>
      <c r="E144" s="46">
        <v>2.0050148963928223</v>
      </c>
      <c r="F144" s="45">
        <v>35.095394134521484</v>
      </c>
      <c r="G144" s="46">
        <v>3.3732624053955078</v>
      </c>
      <c r="H144" s="45">
        <v>51.042510986328125</v>
      </c>
      <c r="I144" s="46">
        <v>0.95448458194732666</v>
      </c>
      <c r="J144" s="45">
        <v>22.112445831298828</v>
      </c>
      <c r="K144" s="46">
        <v>0.81757903099060059</v>
      </c>
      <c r="L144" s="45">
        <v>25.916107177734375</v>
      </c>
      <c r="M144" s="46">
        <v>0.94446563720703125</v>
      </c>
      <c r="N144" s="45">
        <v>29.9720458984375</v>
      </c>
      <c r="O144" s="46">
        <v>1.1860545873641968</v>
      </c>
      <c r="P144" s="45">
        <v>48.865692138671875</v>
      </c>
      <c r="Q144" s="12">
        <v>4.1688041687011719</v>
      </c>
      <c r="R144" s="141" t="str">
        <f>CONCATENATE(A137," ",TRIM(S144))</f>
        <v>p18 hFB13 2DG</v>
      </c>
      <c r="S144" s="108" t="s">
        <v>34</v>
      </c>
      <c r="T144" s="112">
        <v>44.263946533203125</v>
      </c>
      <c r="U144" s="113">
        <v>1.7780957221984863</v>
      </c>
      <c r="V144" s="114">
        <v>118.81768035888672</v>
      </c>
      <c r="W144" s="113">
        <v>4.0763206481933594</v>
      </c>
      <c r="X144" s="114">
        <v>270.87850952148438</v>
      </c>
      <c r="Y144" s="113">
        <v>9.5759458541870117</v>
      </c>
      <c r="Z144" s="108" t="s">
        <v>34</v>
      </c>
      <c r="AA144" s="112">
        <v>4.5908150672912598</v>
      </c>
      <c r="AB144" s="113">
        <v>0.54762512445449829</v>
      </c>
      <c r="AC144" s="114">
        <v>22.3701171875</v>
      </c>
      <c r="AD144" s="113">
        <v>1.2206950187683105</v>
      </c>
      <c r="AE144" s="114">
        <v>524.69891357421875</v>
      </c>
      <c r="AF144" s="113">
        <v>35.318199157714844</v>
      </c>
      <c r="AG144" s="119" t="s">
        <v>34</v>
      </c>
      <c r="AH144" s="120">
        <v>9.6418495178222656</v>
      </c>
    </row>
    <row r="145" spans="1:34" ht="33">
      <c r="A145" s="6" t="s">
        <v>18</v>
      </c>
      <c r="B145" s="77">
        <v>0.87432760000228882</v>
      </c>
      <c r="C145" s="78">
        <v>5.8569051325321198E-3</v>
      </c>
      <c r="D145" s="47">
        <v>0.85950112342834473</v>
      </c>
      <c r="E145" s="48">
        <v>4.6384666115045547E-2</v>
      </c>
      <c r="F145" s="47">
        <v>0.78875899314880371</v>
      </c>
      <c r="G145" s="48">
        <v>6.9561474025249481E-2</v>
      </c>
      <c r="H145" s="47">
        <v>0.88177549839019775</v>
      </c>
      <c r="I145" s="48">
        <v>8.347880095243454E-3</v>
      </c>
      <c r="J145" s="47">
        <v>0.87526625394821167</v>
      </c>
      <c r="K145" s="48">
        <v>1.2494824826717377E-2</v>
      </c>
      <c r="L145" s="47">
        <v>0.88209027051925659</v>
      </c>
      <c r="M145" s="48">
        <v>2.8755169361829758E-2</v>
      </c>
      <c r="N145" s="47">
        <v>0.77522754669189453</v>
      </c>
      <c r="O145" s="48">
        <v>1.3981967233121395E-2</v>
      </c>
      <c r="P145" s="47">
        <v>0.73037821054458618</v>
      </c>
      <c r="Q145" s="15">
        <v>2.8450967743992805E-2</v>
      </c>
      <c r="R145" s="141" t="str">
        <f>CONCATENATE(A137," ",TRIM(S145))</f>
        <v>p18 hFB12 BHB</v>
      </c>
      <c r="S145" s="108" t="s">
        <v>27</v>
      </c>
      <c r="T145" s="112">
        <v>55.475879669189453</v>
      </c>
      <c r="U145" s="113">
        <v>2.0001583099365234</v>
      </c>
      <c r="V145" s="114">
        <v>142.50657653808594</v>
      </c>
      <c r="W145" s="113">
        <v>5.9539155960083008</v>
      </c>
      <c r="X145" s="114">
        <v>256.88589477539062</v>
      </c>
      <c r="Y145" s="113">
        <v>5.1104574203491211</v>
      </c>
      <c r="Z145" s="108" t="s">
        <v>27</v>
      </c>
      <c r="AA145" s="112">
        <v>13.140430450439453</v>
      </c>
      <c r="AB145" s="113">
        <v>1.3289042711257935</v>
      </c>
      <c r="AC145" s="114">
        <v>52.768001556396484</v>
      </c>
      <c r="AD145" s="113">
        <v>2.8647165298461914</v>
      </c>
      <c r="AE145" s="114">
        <v>418.7850341796875</v>
      </c>
      <c r="AF145" s="113">
        <v>18.957723617553711</v>
      </c>
      <c r="AG145" s="119" t="s">
        <v>27</v>
      </c>
      <c r="AH145" s="120">
        <v>4.2217702865600586</v>
      </c>
    </row>
    <row r="146" spans="1:34" ht="33">
      <c r="A146" s="6" t="s">
        <v>19</v>
      </c>
      <c r="B146" s="77">
        <v>2.1308794021606445</v>
      </c>
      <c r="C146" s="78">
        <v>0.13122262060642242</v>
      </c>
      <c r="D146" s="47">
        <v>2.2726798057556152</v>
      </c>
      <c r="E146" s="48">
        <v>6.7010924220085144E-2</v>
      </c>
      <c r="F146" s="47">
        <v>2.7298533916473389</v>
      </c>
      <c r="G146" s="48">
        <v>0.11222692579030991</v>
      </c>
      <c r="H146" s="47">
        <v>2.6483039855957031</v>
      </c>
      <c r="I146" s="48">
        <v>7.7692911028862E-2</v>
      </c>
      <c r="J146" s="47">
        <v>3.4674394130706787</v>
      </c>
      <c r="K146" s="48">
        <v>0.14413954317569733</v>
      </c>
      <c r="L146" s="47">
        <v>3.5475566387176514</v>
      </c>
      <c r="M146" s="48">
        <v>0.13495376706123352</v>
      </c>
      <c r="N146" s="47">
        <v>3.2589020729064941</v>
      </c>
      <c r="O146" s="48">
        <v>9.3586079776287079E-2</v>
      </c>
      <c r="P146" s="47">
        <v>3.372999906539917</v>
      </c>
      <c r="Q146" s="15">
        <v>0.12381114065647125</v>
      </c>
      <c r="R146" s="141" t="str">
        <f>CONCATENATE(A137," ",TRIM(S146))</f>
        <v>p18 hFB13 BHB</v>
      </c>
      <c r="S146" s="108" t="s">
        <v>28</v>
      </c>
      <c r="T146" s="112">
        <v>100.58302307128906</v>
      </c>
      <c r="U146" s="113">
        <v>2.9757113456726074</v>
      </c>
      <c r="V146" s="114">
        <v>263.12094116210938</v>
      </c>
      <c r="W146" s="113">
        <v>11.742213249206543</v>
      </c>
      <c r="X146" s="114">
        <v>261.61550903320312</v>
      </c>
      <c r="Y146" s="113">
        <v>8.6851768493652344</v>
      </c>
      <c r="Z146" s="108" t="s">
        <v>28</v>
      </c>
      <c r="AA146" s="112">
        <v>27.523700714111328</v>
      </c>
      <c r="AB146" s="113">
        <v>5.1876468658447266</v>
      </c>
      <c r="AC146" s="114">
        <v>94.279655456542969</v>
      </c>
      <c r="AD146" s="113">
        <v>11.060673713684082</v>
      </c>
      <c r="AE146" s="114">
        <v>353.51260375976562</v>
      </c>
      <c r="AF146" s="113">
        <v>20.116336822509766</v>
      </c>
      <c r="AG146" s="119" t="s">
        <v>28</v>
      </c>
      <c r="AH146" s="120">
        <v>3.6544148921966553</v>
      </c>
    </row>
    <row r="147" spans="1:34" ht="22" thickBot="1">
      <c r="A147" s="16" t="s">
        <v>20</v>
      </c>
      <c r="B147" s="79"/>
      <c r="C147" s="80"/>
      <c r="D147" s="17"/>
      <c r="E147" s="18"/>
      <c r="F147" s="17"/>
      <c r="G147" s="18"/>
      <c r="H147" s="17"/>
      <c r="I147" s="18"/>
      <c r="J147" s="17"/>
      <c r="K147" s="18"/>
      <c r="L147" s="17"/>
      <c r="M147" s="18"/>
      <c r="N147" s="17"/>
      <c r="O147" s="18"/>
      <c r="P147" s="17"/>
      <c r="Q147" s="19"/>
      <c r="R147" s="156"/>
    </row>
    <row r="148" spans="1:34" ht="17" thickBot="1"/>
    <row r="149" spans="1:34" ht="17" thickBot="1">
      <c r="A149" s="1" t="s">
        <v>43</v>
      </c>
      <c r="B149" s="138" t="s">
        <v>31</v>
      </c>
      <c r="C149" s="139"/>
      <c r="D149" s="138" t="s">
        <v>32</v>
      </c>
      <c r="E149" s="139"/>
      <c r="F149" s="138" t="s">
        <v>23</v>
      </c>
      <c r="G149" s="139"/>
      <c r="H149" s="138" t="s">
        <v>24</v>
      </c>
      <c r="I149" s="139"/>
      <c r="J149" s="138" t="s">
        <v>33</v>
      </c>
      <c r="K149" s="139"/>
      <c r="L149" s="138" t="s">
        <v>34</v>
      </c>
      <c r="M149" s="139"/>
      <c r="N149" s="138" t="s">
        <v>27</v>
      </c>
      <c r="O149" s="140"/>
    </row>
    <row r="150" spans="1:34" ht="60">
      <c r="A150" s="2" t="s">
        <v>9</v>
      </c>
      <c r="B150" s="71" t="s">
        <v>10</v>
      </c>
      <c r="C150" s="72" t="s">
        <v>11</v>
      </c>
      <c r="D150" s="41" t="s">
        <v>10</v>
      </c>
      <c r="E150" s="42" t="s">
        <v>11</v>
      </c>
      <c r="F150" s="41" t="s">
        <v>10</v>
      </c>
      <c r="G150" s="42" t="s">
        <v>11</v>
      </c>
      <c r="H150" s="41" t="s">
        <v>10</v>
      </c>
      <c r="I150" s="42" t="s">
        <v>11</v>
      </c>
      <c r="J150" s="41" t="s">
        <v>10</v>
      </c>
      <c r="K150" s="42" t="s">
        <v>11</v>
      </c>
      <c r="L150" s="41" t="s">
        <v>10</v>
      </c>
      <c r="M150" s="42" t="s">
        <v>11</v>
      </c>
      <c r="N150" s="41" t="s">
        <v>10</v>
      </c>
      <c r="O150" s="5" t="s">
        <v>11</v>
      </c>
      <c r="S150" s="98" t="s">
        <v>50</v>
      </c>
      <c r="T150" s="99" t="s">
        <v>51</v>
      </c>
      <c r="U150" s="100" t="s">
        <v>52</v>
      </c>
      <c r="V150" s="101" t="s">
        <v>53</v>
      </c>
      <c r="W150" s="100" t="s">
        <v>54</v>
      </c>
      <c r="X150" s="102" t="s">
        <v>55</v>
      </c>
      <c r="Y150" s="103" t="s">
        <v>56</v>
      </c>
      <c r="Z150" s="98" t="s">
        <v>50</v>
      </c>
      <c r="AA150" s="102" t="s">
        <v>57</v>
      </c>
      <c r="AB150" s="100" t="s">
        <v>58</v>
      </c>
      <c r="AC150" s="101" t="s">
        <v>59</v>
      </c>
      <c r="AD150" s="100" t="s">
        <v>60</v>
      </c>
      <c r="AE150" s="101" t="s">
        <v>61</v>
      </c>
      <c r="AF150" s="103" t="s">
        <v>62</v>
      </c>
      <c r="AG150" s="115" t="s">
        <v>50</v>
      </c>
      <c r="AH150" s="116" t="s">
        <v>63</v>
      </c>
    </row>
    <row r="151" spans="1:34" ht="33">
      <c r="A151" s="6" t="s">
        <v>12</v>
      </c>
      <c r="B151" s="73">
        <v>39.513877868652344</v>
      </c>
      <c r="C151" s="74">
        <v>0.71770352125167847</v>
      </c>
      <c r="D151" s="43">
        <v>44.673828125</v>
      </c>
      <c r="E151" s="44">
        <v>0.88334077596664429</v>
      </c>
      <c r="F151" s="43">
        <v>51.803028106689453</v>
      </c>
      <c r="G151" s="44">
        <v>2.2671439647674561</v>
      </c>
      <c r="H151" s="43">
        <v>95.119621276855469</v>
      </c>
      <c r="I151" s="44">
        <v>8.7677621841430664</v>
      </c>
      <c r="J151" s="43">
        <v>28.479648590087891</v>
      </c>
      <c r="K151" s="44">
        <v>2.4695332050323486</v>
      </c>
      <c r="L151" s="43">
        <v>34.281223297119141</v>
      </c>
      <c r="M151" s="44">
        <v>3.2291138172149658</v>
      </c>
      <c r="N151" s="43">
        <v>27.243263244628906</v>
      </c>
      <c r="O151" s="9">
        <v>2.86326003074646</v>
      </c>
      <c r="R151" s="141" t="str">
        <f>CONCATENATE(A149," ",TRIM(S151))</f>
        <v>p19 hFB12 CTRL</v>
      </c>
      <c r="S151" s="104" t="s">
        <v>31</v>
      </c>
      <c r="T151" s="105">
        <v>59.196537017822266</v>
      </c>
      <c r="U151" s="106">
        <v>0.79521781206130981</v>
      </c>
      <c r="V151" s="107">
        <v>108.32978820800781</v>
      </c>
      <c r="W151" s="106">
        <v>2.1846897602081299</v>
      </c>
      <c r="X151" s="107">
        <v>182.93606567382812</v>
      </c>
      <c r="Y151" s="106">
        <v>1.9133157730102539</v>
      </c>
      <c r="Z151" s="104" t="s">
        <v>31</v>
      </c>
      <c r="AA151" s="105">
        <v>17.809652328491211</v>
      </c>
      <c r="AB151" s="106">
        <v>1.4270223379135132</v>
      </c>
      <c r="AC151" s="107">
        <v>52.330966949462891</v>
      </c>
      <c r="AD151" s="106">
        <v>1.2098382711410522</v>
      </c>
      <c r="AE151" s="107">
        <v>301.294189453125</v>
      </c>
      <c r="AF151" s="106">
        <v>16.599470138549805</v>
      </c>
      <c r="AG151" s="117" t="s">
        <v>31</v>
      </c>
      <c r="AH151" s="118">
        <v>3.3238456249237061</v>
      </c>
    </row>
    <row r="152" spans="1:34" ht="33">
      <c r="A152" s="6" t="s">
        <v>13</v>
      </c>
      <c r="B152" s="75">
        <v>2.1695430278778076</v>
      </c>
      <c r="C152" s="76">
        <v>0.54440391063690186</v>
      </c>
      <c r="D152" s="45">
        <v>2.9532928466796875</v>
      </c>
      <c r="E152" s="46">
        <v>0.27475103735923767</v>
      </c>
      <c r="F152" s="45">
        <v>6.4367833137512207</v>
      </c>
      <c r="G152" s="46">
        <v>0.75094437599182129</v>
      </c>
      <c r="H152" s="45">
        <v>25.116098403930664</v>
      </c>
      <c r="I152" s="46">
        <v>11.431836128234863</v>
      </c>
      <c r="J152" s="45">
        <v>1.6460863351821899</v>
      </c>
      <c r="K152" s="46">
        <v>1.3656373023986816</v>
      </c>
      <c r="L152" s="45">
        <v>2.7838833332061768</v>
      </c>
      <c r="M152" s="46">
        <v>3.48736572265625</v>
      </c>
      <c r="N152" s="45">
        <v>2.6797988414764404</v>
      </c>
      <c r="O152" s="12">
        <v>0.47243157029151917</v>
      </c>
      <c r="R152" s="141" t="str">
        <f>CONCATENATE(A149," ",TRIM(S152))</f>
        <v>p19 hFB13 CTRL</v>
      </c>
      <c r="S152" s="108" t="s">
        <v>32</v>
      </c>
      <c r="T152" s="109">
        <v>64.930519104003906</v>
      </c>
      <c r="U152" s="110">
        <v>0.71842426061630249</v>
      </c>
      <c r="V152" s="111">
        <v>122.64801025390625</v>
      </c>
      <c r="W152" s="110">
        <v>3.6858160495758057</v>
      </c>
      <c r="X152" s="111">
        <v>188.85673522949219</v>
      </c>
      <c r="Y152" s="110">
        <v>4.5817179679870605</v>
      </c>
      <c r="Z152" s="108" t="s">
        <v>32</v>
      </c>
      <c r="AA152" s="112">
        <v>14.640869140625</v>
      </c>
      <c r="AB152" s="113">
        <v>2.4270787239074707</v>
      </c>
      <c r="AC152" s="114">
        <v>54.889362335205078</v>
      </c>
      <c r="AD152" s="113">
        <v>4.8238711357116699</v>
      </c>
      <c r="AE152" s="114">
        <v>387.427978515625</v>
      </c>
      <c r="AF152" s="113">
        <v>39.081211090087891</v>
      </c>
      <c r="AG152" s="119" t="s">
        <v>32</v>
      </c>
      <c r="AH152" s="120">
        <v>4.4348816871643066</v>
      </c>
    </row>
    <row r="153" spans="1:34" ht="21">
      <c r="A153" s="6" t="s">
        <v>14</v>
      </c>
      <c r="B153" s="75">
        <v>88.647117614746094</v>
      </c>
      <c r="C153" s="76">
        <v>1.4048066139221191</v>
      </c>
      <c r="D153" s="45">
        <v>102.39130401611328</v>
      </c>
      <c r="E153" s="46">
        <v>3.5081121921539307</v>
      </c>
      <c r="F153" s="45">
        <v>129.5819091796875</v>
      </c>
      <c r="G153" s="46">
        <v>6.8547158241271973</v>
      </c>
      <c r="H153" s="45">
        <v>191.48255920410156</v>
      </c>
      <c r="I153" s="46">
        <v>18.957258224487305</v>
      </c>
      <c r="J153" s="45">
        <v>86.791877746582031</v>
      </c>
      <c r="K153" s="46">
        <v>2.2325847148895264</v>
      </c>
      <c r="L153" s="45">
        <v>102.91625213623047</v>
      </c>
      <c r="M153" s="46">
        <v>2.7446634769439697</v>
      </c>
      <c r="N153" s="45">
        <v>82.276084899902344</v>
      </c>
      <c r="O153" s="12">
        <v>2.0387427806854248</v>
      </c>
      <c r="R153" s="141" t="str">
        <f>CONCATENATE(A149," ",TRIM(S153))</f>
        <v>p19 hFB12 Gal</v>
      </c>
      <c r="S153" s="108" t="s">
        <v>23</v>
      </c>
      <c r="T153" s="109">
        <v>78.15087890625</v>
      </c>
      <c r="U153" s="110">
        <v>3.3455541133880615</v>
      </c>
      <c r="V153" s="111">
        <v>155.92977905273438</v>
      </c>
      <c r="W153" s="110">
        <v>7.4625968933105469</v>
      </c>
      <c r="X153" s="111">
        <v>199.98324584960938</v>
      </c>
      <c r="Y153" s="110">
        <v>6.5287051200866699</v>
      </c>
      <c r="Z153" s="108" t="s">
        <v>23</v>
      </c>
      <c r="AA153" s="112">
        <v>12.022091865539551</v>
      </c>
      <c r="AB153" s="113">
        <v>0.7575269341468811</v>
      </c>
      <c r="AC153" s="114">
        <v>61.466777801513672</v>
      </c>
      <c r="AD153" s="113">
        <v>3.4901969432830811</v>
      </c>
      <c r="AE153" s="114">
        <v>515.72705078125</v>
      </c>
      <c r="AF153" s="113">
        <v>20.904506683349609</v>
      </c>
      <c r="AG153" s="119" t="s">
        <v>23</v>
      </c>
      <c r="AH153" s="120">
        <v>6.500605583190918</v>
      </c>
    </row>
    <row r="154" spans="1:34" ht="21">
      <c r="A154" s="6" t="s">
        <v>15</v>
      </c>
      <c r="B154" s="75">
        <v>49.133251190185547</v>
      </c>
      <c r="C154" s="76">
        <v>1.5314052104949951</v>
      </c>
      <c r="D154" s="45">
        <v>57.717483520507812</v>
      </c>
      <c r="E154" s="46">
        <v>3.2725436687469482</v>
      </c>
      <c r="F154" s="45">
        <v>77.778892517089844</v>
      </c>
      <c r="G154" s="46">
        <v>5.5703682899475098</v>
      </c>
      <c r="H154" s="45">
        <v>96.362937927246094</v>
      </c>
      <c r="I154" s="46">
        <v>17.279348373413086</v>
      </c>
      <c r="J154" s="45">
        <v>58.312229156494141</v>
      </c>
      <c r="K154" s="46">
        <v>1.4706336259841919</v>
      </c>
      <c r="L154" s="45">
        <v>68.635032653808594</v>
      </c>
      <c r="M154" s="46">
        <v>2.1917004585266113</v>
      </c>
      <c r="N154" s="45">
        <v>55.032821655273438</v>
      </c>
      <c r="O154" s="12">
        <v>3.9300074577331543</v>
      </c>
      <c r="R154" s="141" t="str">
        <f>CONCATENATE(A149," ",TRIM(S154))</f>
        <v>p19 hFB13 Gal</v>
      </c>
      <c r="S154" s="108" t="s">
        <v>24</v>
      </c>
      <c r="T154" s="112">
        <v>123.09963989257812</v>
      </c>
      <c r="U154" s="113">
        <v>3.6590750217437744</v>
      </c>
      <c r="V154" s="114">
        <v>240.201171875</v>
      </c>
      <c r="W154" s="113">
        <v>17.273662567138672</v>
      </c>
      <c r="X154" s="114">
        <v>196.39651489257812</v>
      </c>
      <c r="Y154" s="113">
        <v>17.96851921081543</v>
      </c>
      <c r="Z154" s="108" t="s">
        <v>24</v>
      </c>
      <c r="AA154" s="112">
        <v>15.894296646118164</v>
      </c>
      <c r="AB154" s="113">
        <v>0.69399511814117432</v>
      </c>
      <c r="AC154" s="114">
        <v>84.5052490234375</v>
      </c>
      <c r="AD154" s="113">
        <v>0.843852698802948</v>
      </c>
      <c r="AE154" s="114">
        <v>534.0341796875</v>
      </c>
      <c r="AF154" s="113">
        <v>18.098232269287109</v>
      </c>
      <c r="AG154" s="119" t="s">
        <v>24</v>
      </c>
      <c r="AH154" s="120">
        <v>7.7448940277099609</v>
      </c>
    </row>
    <row r="155" spans="1:34" ht="33">
      <c r="A155" s="6" t="s">
        <v>16</v>
      </c>
      <c r="B155" s="75">
        <v>19.682666778564453</v>
      </c>
      <c r="C155" s="76">
        <v>1.3660057783126831</v>
      </c>
      <c r="D155" s="45">
        <v>20.256696701049805</v>
      </c>
      <c r="E155" s="46">
        <v>0.34580555558204651</v>
      </c>
      <c r="F155" s="45">
        <v>26.347860336303711</v>
      </c>
      <c r="G155" s="46">
        <v>1.3730508089065552</v>
      </c>
      <c r="H155" s="45">
        <v>40.772735595703125</v>
      </c>
      <c r="I155" s="46">
        <v>2.0907721519470215</v>
      </c>
      <c r="J155" s="45">
        <v>19.019554138183594</v>
      </c>
      <c r="K155" s="46">
        <v>1.3984464406967163</v>
      </c>
      <c r="L155" s="45">
        <v>20.890134811401367</v>
      </c>
      <c r="M155" s="46">
        <v>2.0104279518127441</v>
      </c>
      <c r="N155" s="45">
        <v>19.053916931152344</v>
      </c>
      <c r="O155" s="12">
        <v>1.8462347984313965</v>
      </c>
      <c r="R155" s="141" t="str">
        <f>CONCATENATE(A149," ",TRIM(S155))</f>
        <v>p19 hFB12 2DG</v>
      </c>
      <c r="S155" s="108" t="s">
        <v>33</v>
      </c>
      <c r="T155" s="112">
        <v>46.929710388183594</v>
      </c>
      <c r="U155" s="113">
        <v>3.7394356727600098</v>
      </c>
      <c r="V155" s="114">
        <v>105.28345489501953</v>
      </c>
      <c r="W155" s="113">
        <v>3.0911726951599121</v>
      </c>
      <c r="X155" s="114">
        <v>229.53092956542969</v>
      </c>
      <c r="Y155" s="113">
        <v>9.8259677886962891</v>
      </c>
      <c r="Z155" s="108" t="s">
        <v>33</v>
      </c>
      <c r="AA155" s="112">
        <v>5.4168930053710938</v>
      </c>
      <c r="AB155" s="113">
        <v>0.42536044120788574</v>
      </c>
      <c r="AC155" s="114">
        <v>23.309730529785156</v>
      </c>
      <c r="AD155" s="113">
        <v>0.7619747519493103</v>
      </c>
      <c r="AE155" s="114">
        <v>441.61337280273438</v>
      </c>
      <c r="AF155" s="113">
        <v>22.922763824462891</v>
      </c>
      <c r="AG155" s="119" t="s">
        <v>33</v>
      </c>
      <c r="AH155" s="120">
        <v>8.6635847091674805</v>
      </c>
    </row>
    <row r="156" spans="1:34" ht="33">
      <c r="A156" s="6" t="s">
        <v>17</v>
      </c>
      <c r="B156" s="75">
        <v>37.344333648681641</v>
      </c>
      <c r="C156" s="76">
        <v>0.6345975399017334</v>
      </c>
      <c r="D156" s="45">
        <v>41.720535278320312</v>
      </c>
      <c r="E156" s="46">
        <v>0.63224941492080688</v>
      </c>
      <c r="F156" s="45">
        <v>45.366241455078125</v>
      </c>
      <c r="G156" s="46">
        <v>2.5514423847198486</v>
      </c>
      <c r="H156" s="45">
        <v>70.003524780273438</v>
      </c>
      <c r="I156" s="46">
        <v>3.5598900318145752</v>
      </c>
      <c r="J156" s="45">
        <v>26.83355712890625</v>
      </c>
      <c r="K156" s="46">
        <v>2.0907773971557617</v>
      </c>
      <c r="L156" s="45">
        <v>31.497339248657227</v>
      </c>
      <c r="M156" s="46">
        <v>1.5834243297576904</v>
      </c>
      <c r="N156" s="45">
        <v>24.563465118408203</v>
      </c>
      <c r="O156" s="12">
        <v>2.8970589637756348</v>
      </c>
      <c r="R156" s="141" t="str">
        <f>CONCATENATE(A149," ",TRIM(S156))</f>
        <v>p19 hFB13 2DG</v>
      </c>
      <c r="S156" s="108" t="s">
        <v>34</v>
      </c>
      <c r="T156" s="112">
        <v>52.26019287109375</v>
      </c>
      <c r="U156" s="113">
        <v>3.7308413982391357</v>
      </c>
      <c r="V156" s="114">
        <v>122.37330627441406</v>
      </c>
      <c r="W156" s="113">
        <v>5.0010299682617188</v>
      </c>
      <c r="X156" s="114">
        <v>235.99421691894531</v>
      </c>
      <c r="Y156" s="113">
        <v>7.1688446998596191</v>
      </c>
      <c r="Z156" s="108" t="s">
        <v>34</v>
      </c>
      <c r="AA156" s="112">
        <v>3.8634490966796875</v>
      </c>
      <c r="AB156" s="113">
        <v>0.45107275247573853</v>
      </c>
      <c r="AC156" s="114">
        <v>23.574207305908203</v>
      </c>
      <c r="AD156" s="113">
        <v>1.0753931999206543</v>
      </c>
      <c r="AE156" s="114">
        <v>626.998046875</v>
      </c>
      <c r="AF156" s="113">
        <v>38.713634490966797</v>
      </c>
      <c r="AG156" s="119" t="s">
        <v>34</v>
      </c>
      <c r="AH156" s="120">
        <v>13.526823043823242</v>
      </c>
    </row>
    <row r="157" spans="1:34" ht="33">
      <c r="A157" s="6" t="s">
        <v>18</v>
      </c>
      <c r="B157" s="77">
        <v>0.94585591554641724</v>
      </c>
      <c r="C157" s="78">
        <v>1.3649504631757736E-2</v>
      </c>
      <c r="D157" s="47">
        <v>0.93406963348388672</v>
      </c>
      <c r="E157" s="48">
        <v>4.9197454936802387E-3</v>
      </c>
      <c r="F157" s="47">
        <v>0.8729967474937439</v>
      </c>
      <c r="G157" s="48">
        <v>1.940838061273098E-2</v>
      </c>
      <c r="H157" s="47">
        <v>0.77894729375839233</v>
      </c>
      <c r="I157" s="48">
        <v>8.2655332982540131E-2</v>
      </c>
      <c r="J157" s="47">
        <v>0.95263755321502686</v>
      </c>
      <c r="K157" s="48">
        <v>4.6064283698797226E-2</v>
      </c>
      <c r="L157" s="47">
        <v>0.94837856292724609</v>
      </c>
      <c r="M157" s="48">
        <v>7.2327129542827606E-2</v>
      </c>
      <c r="N157" s="47">
        <v>0.8757704496383667</v>
      </c>
      <c r="O157" s="15">
        <v>4.0049552917480469E-2</v>
      </c>
      <c r="R157" s="141" t="str">
        <f>CONCATENATE(A149," ",TRIM(S157))</f>
        <v>p19 hFB12 BHB</v>
      </c>
      <c r="S157" s="108" t="s">
        <v>27</v>
      </c>
      <c r="T157" s="112">
        <v>46.297183990478516</v>
      </c>
      <c r="U157" s="113">
        <v>3.3082194328308105</v>
      </c>
      <c r="V157" s="114">
        <v>101.33000183105469</v>
      </c>
      <c r="W157" s="113">
        <v>3.4647548198699951</v>
      </c>
      <c r="X157" s="114">
        <v>230.45790100097656</v>
      </c>
      <c r="Y157" s="113">
        <v>25.653007507324219</v>
      </c>
      <c r="Z157" s="108" t="s">
        <v>27</v>
      </c>
      <c r="AA157" s="112">
        <v>13.522425651550293</v>
      </c>
      <c r="AB157" s="113">
        <v>3.1183047294616699</v>
      </c>
      <c r="AC157" s="114">
        <v>45.825599670410156</v>
      </c>
      <c r="AD157" s="113">
        <v>1.1848824024200439</v>
      </c>
      <c r="AE157" s="114">
        <v>403.3414306640625</v>
      </c>
      <c r="AF157" s="113">
        <v>41.885147094726562</v>
      </c>
      <c r="AG157" s="119" t="s">
        <v>27</v>
      </c>
      <c r="AH157" s="120">
        <v>3.4237337112426758</v>
      </c>
    </row>
    <row r="158" spans="1:34" ht="33">
      <c r="A158" s="6" t="s">
        <v>19</v>
      </c>
      <c r="B158" s="77">
        <v>2.247805118560791</v>
      </c>
      <c r="C158" s="78">
        <v>5.3392216563224792E-2</v>
      </c>
      <c r="D158" s="47">
        <v>2.2925360202789307</v>
      </c>
      <c r="E158" s="48">
        <v>7.2898879647254944E-2</v>
      </c>
      <c r="F158" s="47">
        <v>2.5066733360290527</v>
      </c>
      <c r="G158" s="48">
        <v>9.3882657587528229E-2</v>
      </c>
      <c r="H158" s="47">
        <v>2.060291051864624</v>
      </c>
      <c r="I158" s="48">
        <v>0.23282140493392944</v>
      </c>
      <c r="J158" s="47">
        <v>3.145211935043335</v>
      </c>
      <c r="K158" s="48">
        <v>0.1481606513261795</v>
      </c>
      <c r="L158" s="47">
        <v>3.0856564044952393</v>
      </c>
      <c r="M158" s="48">
        <v>0.18423269689083099</v>
      </c>
      <c r="N158" s="47">
        <v>3.7614607810974121</v>
      </c>
      <c r="O158" s="15">
        <v>1.0201760530471802</v>
      </c>
      <c r="R158" s="141" t="str">
        <f>CONCATENATE(A149," ",TRIM(S158))</f>
        <v xml:space="preserve">p19 </v>
      </c>
    </row>
    <row r="159" spans="1:34" ht="22" thickBot="1">
      <c r="A159" s="16" t="s">
        <v>20</v>
      </c>
      <c r="B159" s="79"/>
      <c r="C159" s="80"/>
      <c r="D159" s="17"/>
      <c r="E159" s="18"/>
      <c r="F159" s="17"/>
      <c r="G159" s="18"/>
      <c r="H159" s="17"/>
      <c r="I159" s="18"/>
      <c r="J159" s="17"/>
      <c r="K159" s="18"/>
      <c r="L159" s="17"/>
      <c r="M159" s="18"/>
      <c r="N159" s="17"/>
      <c r="O159" s="19"/>
    </row>
    <row r="160" spans="1:34" ht="17" thickBot="1"/>
    <row r="161" spans="1:34" ht="17" thickBot="1">
      <c r="A161" s="1" t="s">
        <v>44</v>
      </c>
      <c r="B161" s="138" t="s">
        <v>31</v>
      </c>
      <c r="C161" s="139"/>
      <c r="D161" s="138" t="s">
        <v>32</v>
      </c>
      <c r="E161" s="139"/>
      <c r="F161" s="138" t="s">
        <v>23</v>
      </c>
      <c r="G161" s="139"/>
      <c r="H161" s="138" t="s">
        <v>24</v>
      </c>
      <c r="I161" s="139"/>
      <c r="J161" s="138" t="s">
        <v>33</v>
      </c>
      <c r="K161" s="139"/>
      <c r="L161" s="138" t="s">
        <v>34</v>
      </c>
      <c r="M161" s="139"/>
      <c r="N161" s="138" t="s">
        <v>27</v>
      </c>
      <c r="O161" s="140"/>
    </row>
    <row r="162" spans="1:34" ht="60">
      <c r="A162" s="2" t="s">
        <v>9</v>
      </c>
      <c r="B162" s="71" t="s">
        <v>10</v>
      </c>
      <c r="C162" s="72" t="s">
        <v>11</v>
      </c>
      <c r="D162" s="41" t="s">
        <v>10</v>
      </c>
      <c r="E162" s="42" t="s">
        <v>11</v>
      </c>
      <c r="F162" s="41" t="s">
        <v>10</v>
      </c>
      <c r="G162" s="42" t="s">
        <v>11</v>
      </c>
      <c r="H162" s="41" t="s">
        <v>10</v>
      </c>
      <c r="I162" s="42" t="s">
        <v>11</v>
      </c>
      <c r="J162" s="41" t="s">
        <v>10</v>
      </c>
      <c r="K162" s="42" t="s">
        <v>11</v>
      </c>
      <c r="L162" s="41" t="s">
        <v>10</v>
      </c>
      <c r="M162" s="42" t="s">
        <v>11</v>
      </c>
      <c r="N162" s="41" t="s">
        <v>10</v>
      </c>
      <c r="O162" s="5" t="s">
        <v>11</v>
      </c>
      <c r="S162" s="98" t="s">
        <v>50</v>
      </c>
      <c r="T162" s="99" t="s">
        <v>51</v>
      </c>
      <c r="U162" s="100" t="s">
        <v>52</v>
      </c>
      <c r="V162" s="101" t="s">
        <v>53</v>
      </c>
      <c r="W162" s="100" t="s">
        <v>54</v>
      </c>
      <c r="X162" s="102" t="s">
        <v>55</v>
      </c>
      <c r="Y162" s="103" t="s">
        <v>56</v>
      </c>
      <c r="Z162" s="98" t="s">
        <v>50</v>
      </c>
      <c r="AA162" s="102" t="s">
        <v>57</v>
      </c>
      <c r="AB162" s="100" t="s">
        <v>58</v>
      </c>
      <c r="AC162" s="101" t="s">
        <v>59</v>
      </c>
      <c r="AD162" s="100" t="s">
        <v>60</v>
      </c>
      <c r="AE162" s="101" t="s">
        <v>61</v>
      </c>
      <c r="AF162" s="103" t="s">
        <v>62</v>
      </c>
      <c r="AG162" s="115" t="s">
        <v>50</v>
      </c>
      <c r="AH162" s="116" t="s">
        <v>63</v>
      </c>
    </row>
    <row r="163" spans="1:34" ht="33">
      <c r="A163" s="6" t="s">
        <v>12</v>
      </c>
      <c r="B163" s="73">
        <v>34.126132965087891</v>
      </c>
      <c r="C163" s="74">
        <v>0.74860280752182007</v>
      </c>
      <c r="D163" s="43">
        <v>44.641609191894531</v>
      </c>
      <c r="E163" s="44">
        <v>0.52237617969512939</v>
      </c>
      <c r="F163" s="43">
        <v>41.828338623046875</v>
      </c>
      <c r="G163" s="44">
        <v>1.1733269691467285</v>
      </c>
      <c r="H163" s="43">
        <v>59.430217742919922</v>
      </c>
      <c r="I163" s="44">
        <v>1.2972692251205444</v>
      </c>
      <c r="J163" s="43">
        <v>29.116865158081055</v>
      </c>
      <c r="K163" s="44">
        <v>1.5629597902297974</v>
      </c>
      <c r="L163" s="43">
        <v>30.976587295532227</v>
      </c>
      <c r="M163" s="44">
        <v>1.6113302707672119</v>
      </c>
      <c r="N163" s="43">
        <v>28.378284454345703</v>
      </c>
      <c r="O163" s="9">
        <v>0.68256253004074097</v>
      </c>
      <c r="R163" s="141" t="str">
        <f>CONCATENATE(A161," ",TRIM(S163))</f>
        <v>p20 hFB12 CTRL</v>
      </c>
      <c r="S163" s="104" t="s">
        <v>31</v>
      </c>
      <c r="T163" s="105">
        <v>42.227081298828125</v>
      </c>
      <c r="U163" s="106">
        <v>0.93484407663345337</v>
      </c>
      <c r="V163" s="107">
        <v>69.940345764160156</v>
      </c>
      <c r="W163" s="106">
        <v>2.3803310394287109</v>
      </c>
      <c r="X163" s="107">
        <v>165.42070007324219</v>
      </c>
      <c r="Y163" s="106">
        <v>3.0447516441345215</v>
      </c>
      <c r="Z163" s="104" t="s">
        <v>31</v>
      </c>
      <c r="AA163" s="105">
        <v>13.088495254516602</v>
      </c>
      <c r="AB163" s="106">
        <v>1.1270732879638672</v>
      </c>
      <c r="AC163" s="107">
        <v>34.189510345458984</v>
      </c>
      <c r="AD163" s="106">
        <v>1.8425343036651611</v>
      </c>
      <c r="AE163" s="107">
        <v>266.88885498046875</v>
      </c>
      <c r="AF163" s="106">
        <v>11.001589775085449</v>
      </c>
      <c r="AG163" s="117" t="s">
        <v>31</v>
      </c>
      <c r="AH163" s="118">
        <v>3.2262747287750244</v>
      </c>
    </row>
    <row r="164" spans="1:34" ht="33">
      <c r="A164" s="6" t="s">
        <v>13</v>
      </c>
      <c r="B164" s="75">
        <v>3.9198942184448242</v>
      </c>
      <c r="C164" s="76">
        <v>0.17338520288467407</v>
      </c>
      <c r="D164" s="45">
        <v>5.6275081634521484</v>
      </c>
      <c r="E164" s="46">
        <v>0.26206338405609131</v>
      </c>
      <c r="F164" s="45">
        <v>6.5535554885864258</v>
      </c>
      <c r="G164" s="46">
        <v>0.62973207235336304</v>
      </c>
      <c r="H164" s="45">
        <v>6.7376084327697754</v>
      </c>
      <c r="I164" s="46">
        <v>0.41943559050559998</v>
      </c>
      <c r="J164" s="45">
        <v>3.7679300308227539</v>
      </c>
      <c r="K164" s="46">
        <v>0.94912147521972656</v>
      </c>
      <c r="L164" s="45">
        <v>2.6246540546417236</v>
      </c>
      <c r="M164" s="46">
        <v>1.0824859142303467</v>
      </c>
      <c r="N164" s="45">
        <v>6.7633004188537598</v>
      </c>
      <c r="O164" s="12">
        <v>0.35897621512413025</v>
      </c>
      <c r="R164" s="141" t="str">
        <f>CONCATENATE(A161," ",TRIM(S164))</f>
        <v>p20 hFB13 CTRL</v>
      </c>
      <c r="S164" s="108" t="s">
        <v>32</v>
      </c>
      <c r="T164" s="109">
        <v>58.010295867919922</v>
      </c>
      <c r="U164" s="110">
        <v>1.8727158308029175</v>
      </c>
      <c r="V164" s="111">
        <v>94.575759887695312</v>
      </c>
      <c r="W164" s="110">
        <v>2.9416608810424805</v>
      </c>
      <c r="X164" s="111">
        <v>163.73805236816406</v>
      </c>
      <c r="Y164" s="110">
        <v>5.2563033103942871</v>
      </c>
      <c r="Z164" s="108" t="s">
        <v>32</v>
      </c>
      <c r="AA164" s="112">
        <v>20.208732604980469</v>
      </c>
      <c r="AB164" s="113">
        <v>0.58854204416275024</v>
      </c>
      <c r="AC164" s="114">
        <v>56.242786407470703</v>
      </c>
      <c r="AD164" s="113">
        <v>1.1222065687179565</v>
      </c>
      <c r="AE164" s="114">
        <v>279.42898559570312</v>
      </c>
      <c r="AF164" s="113">
        <v>6.487947940826416</v>
      </c>
      <c r="AG164" s="119" t="s">
        <v>32</v>
      </c>
      <c r="AH164" s="120">
        <v>2.8705558776855469</v>
      </c>
    </row>
    <row r="165" spans="1:34" ht="21">
      <c r="A165" s="6" t="s">
        <v>14</v>
      </c>
      <c r="B165" s="75">
        <v>61.839389801025391</v>
      </c>
      <c r="C165" s="76">
        <v>1.9865021705627441</v>
      </c>
      <c r="D165" s="45">
        <v>76.257797241210938</v>
      </c>
      <c r="E165" s="46">
        <v>5.4632534980773926</v>
      </c>
      <c r="F165" s="45">
        <v>91.346298217773438</v>
      </c>
      <c r="G165" s="46">
        <v>4.1154823303222656</v>
      </c>
      <c r="H165" s="45">
        <v>158.32652282714844</v>
      </c>
      <c r="I165" s="46">
        <v>7.6690769195556641</v>
      </c>
      <c r="J165" s="45">
        <v>60.830181121826172</v>
      </c>
      <c r="K165" s="46">
        <v>2.0302267074584961</v>
      </c>
      <c r="L165" s="45">
        <v>78.93475341796875</v>
      </c>
      <c r="M165" s="46">
        <v>2.2904496192932129</v>
      </c>
      <c r="N165" s="45">
        <v>70.564834594726562</v>
      </c>
      <c r="O165" s="12">
        <v>2.1337029933929443</v>
      </c>
      <c r="R165" s="141" t="str">
        <f>CONCATENATE(A161," ",TRIM(S165))</f>
        <v>p20 hFB12 Gal</v>
      </c>
      <c r="S165" s="108" t="s">
        <v>23</v>
      </c>
      <c r="T165" s="109">
        <v>59.580585479736328</v>
      </c>
      <c r="U165" s="110">
        <v>1.4483860731124878</v>
      </c>
      <c r="V165" s="111">
        <v>109.09855651855469</v>
      </c>
      <c r="W165" s="110">
        <v>3.6733682155609131</v>
      </c>
      <c r="X165" s="111">
        <v>183.54605102539062</v>
      </c>
      <c r="Y165" s="110">
        <v>6.2542290687561035</v>
      </c>
      <c r="Z165" s="108" t="s">
        <v>23</v>
      </c>
      <c r="AA165" s="112">
        <v>12.664271354675293</v>
      </c>
      <c r="AB165" s="113">
        <v>0.94084489345550537</v>
      </c>
      <c r="AC165" s="114">
        <v>48.379974365234375</v>
      </c>
      <c r="AD165" s="113">
        <v>1.8576086759567261</v>
      </c>
      <c r="AE165" s="114">
        <v>392.5733642578125</v>
      </c>
      <c r="AF165" s="113">
        <v>17.152126312255859</v>
      </c>
      <c r="AG165" s="119" t="s">
        <v>23</v>
      </c>
      <c r="AH165" s="120">
        <v>4.7046198844909668</v>
      </c>
    </row>
    <row r="166" spans="1:34" ht="21">
      <c r="A166" s="6" t="s">
        <v>15</v>
      </c>
      <c r="B166" s="75">
        <v>27.713260650634766</v>
      </c>
      <c r="C166" s="76">
        <v>1.6055477857589722</v>
      </c>
      <c r="D166" s="45">
        <v>31.616186141967773</v>
      </c>
      <c r="E166" s="46">
        <v>5.4903430938720703</v>
      </c>
      <c r="F166" s="45">
        <v>49.517967224121094</v>
      </c>
      <c r="G166" s="46">
        <v>3.4189910888671875</v>
      </c>
      <c r="H166" s="45">
        <v>98.896308898925781</v>
      </c>
      <c r="I166" s="46">
        <v>7.6345410346984863</v>
      </c>
      <c r="J166" s="45">
        <v>31.71331787109375</v>
      </c>
      <c r="K166" s="46">
        <v>1.6124435663223267</v>
      </c>
      <c r="L166" s="45">
        <v>47.958160400390625</v>
      </c>
      <c r="M166" s="46">
        <v>1.5296746492385864</v>
      </c>
      <c r="N166" s="45">
        <v>42.186546325683594</v>
      </c>
      <c r="O166" s="12">
        <v>1.7608760595321655</v>
      </c>
      <c r="R166" s="141" t="str">
        <f>CONCATENATE(A161," ",TRIM(S166))</f>
        <v>p20 hFB13 Gal</v>
      </c>
      <c r="S166" s="108" t="s">
        <v>24</v>
      </c>
      <c r="T166" s="112">
        <v>91.332763671875</v>
      </c>
      <c r="U166" s="113">
        <v>1.7954068183898926</v>
      </c>
      <c r="V166" s="114">
        <v>183.79505920410156</v>
      </c>
      <c r="W166" s="113">
        <v>4.6735978126525879</v>
      </c>
      <c r="X166" s="114">
        <v>201.60157775878906</v>
      </c>
      <c r="Y166" s="113">
        <v>5.7693424224853516</v>
      </c>
      <c r="Z166" s="108" t="s">
        <v>24</v>
      </c>
      <c r="AA166" s="112">
        <v>12.404217720031738</v>
      </c>
      <c r="AB166" s="113">
        <v>1.3337315320968628</v>
      </c>
      <c r="AC166" s="114">
        <v>79.214752197265625</v>
      </c>
      <c r="AD166" s="113">
        <v>1.2231664657592773</v>
      </c>
      <c r="AE166" s="114">
        <v>687.39422607421875</v>
      </c>
      <c r="AF166" s="113">
        <v>66.827896118164062</v>
      </c>
      <c r="AG166" s="119" t="s">
        <v>24</v>
      </c>
      <c r="AH166" s="120">
        <v>7.3630409240722656</v>
      </c>
    </row>
    <row r="167" spans="1:34" ht="33">
      <c r="A167" s="6" t="s">
        <v>16</v>
      </c>
      <c r="B167" s="75">
        <v>8.1009521484375</v>
      </c>
      <c r="C167" s="76">
        <v>0.61511582136154175</v>
      </c>
      <c r="D167" s="45">
        <v>13.876001358032227</v>
      </c>
      <c r="E167" s="46">
        <v>1.4983928203582764</v>
      </c>
      <c r="F167" s="45">
        <v>17.752256393432617</v>
      </c>
      <c r="G167" s="46">
        <v>1.9319018125534058</v>
      </c>
      <c r="H167" s="45">
        <v>32.451915740966797</v>
      </c>
      <c r="I167" s="46">
        <v>1.2092777490615845</v>
      </c>
      <c r="J167" s="45">
        <v>11.945857048034668</v>
      </c>
      <c r="K167" s="46">
        <v>2.0026869773864746</v>
      </c>
      <c r="L167" s="45">
        <v>15.845270156860352</v>
      </c>
      <c r="M167" s="46">
        <v>3.0491440296173096</v>
      </c>
      <c r="N167" s="45">
        <v>9.4818305969238281</v>
      </c>
      <c r="O167" s="12">
        <v>0.81595438718795776</v>
      </c>
      <c r="R167" s="141" t="str">
        <f>CONCATENATE(A161," ",TRIM(S167))</f>
        <v>p20 hFB12 2DG</v>
      </c>
      <c r="S167" s="108" t="s">
        <v>33</v>
      </c>
      <c r="T167" s="112">
        <v>41.062721252441406</v>
      </c>
      <c r="U167" s="113">
        <v>1.3203905820846558</v>
      </c>
      <c r="V167" s="114">
        <v>72.776039123535156</v>
      </c>
      <c r="W167" s="113">
        <v>2.2376129627227783</v>
      </c>
      <c r="X167" s="114">
        <v>177.72758483886719</v>
      </c>
      <c r="Y167" s="113">
        <v>4.4565072059631348</v>
      </c>
      <c r="Z167" s="108" t="s">
        <v>33</v>
      </c>
      <c r="AA167" s="112">
        <v>7.8363699913024902</v>
      </c>
      <c r="AB167" s="113">
        <v>0.29967692494392395</v>
      </c>
      <c r="AC167" s="114">
        <v>27.638545989990234</v>
      </c>
      <c r="AD167" s="113">
        <v>0.76097816228866577</v>
      </c>
      <c r="AE167" s="114">
        <v>355.3453369140625</v>
      </c>
      <c r="AF167" s="113">
        <v>12.229648590087891</v>
      </c>
      <c r="AG167" s="119" t="s">
        <v>33</v>
      </c>
      <c r="AH167" s="120">
        <v>5.240018367767334</v>
      </c>
    </row>
    <row r="168" spans="1:34" ht="33">
      <c r="A168" s="6" t="s">
        <v>17</v>
      </c>
      <c r="B168" s="75">
        <v>30.20623779296875</v>
      </c>
      <c r="C168" s="76">
        <v>0.64808756113052368</v>
      </c>
      <c r="D168" s="45">
        <v>39.014102935791016</v>
      </c>
      <c r="E168" s="46">
        <v>0.66385608911514282</v>
      </c>
      <c r="F168" s="45">
        <v>35.2747802734375</v>
      </c>
      <c r="G168" s="46">
        <v>0.81562560796737671</v>
      </c>
      <c r="H168" s="45">
        <v>52.692600250244141</v>
      </c>
      <c r="I168" s="46">
        <v>1.1849460601806641</v>
      </c>
      <c r="J168" s="45">
        <v>25.348934173583984</v>
      </c>
      <c r="K168" s="46">
        <v>0.97782659530639648</v>
      </c>
      <c r="L168" s="45">
        <v>28.351932525634766</v>
      </c>
      <c r="M168" s="46">
        <v>1.0002608299255371</v>
      </c>
      <c r="N168" s="45">
        <v>21.614982604980469</v>
      </c>
      <c r="O168" s="12">
        <v>0.51125270128250122</v>
      </c>
      <c r="R168" s="141" t="str">
        <f>CONCATENATE(A161," ",TRIM(S168))</f>
        <v>p20 hFB13 2DG</v>
      </c>
      <c r="S168" s="108" t="s">
        <v>34</v>
      </c>
      <c r="T168" s="112">
        <v>46.821857452392578</v>
      </c>
      <c r="U168" s="113">
        <v>2.4664030075073242</v>
      </c>
      <c r="V168" s="114">
        <v>94.780014038085938</v>
      </c>
      <c r="W168" s="113">
        <v>3.6820244789123535</v>
      </c>
      <c r="X168" s="114">
        <v>203.49798583984375</v>
      </c>
      <c r="Y168" s="113">
        <v>3.8212552070617676</v>
      </c>
      <c r="Z168" s="108" t="s">
        <v>34</v>
      </c>
      <c r="AA168" s="112">
        <v>5.4190950393676758</v>
      </c>
      <c r="AB168" s="113">
        <v>0.48199498653411865</v>
      </c>
      <c r="AC168" s="114">
        <v>24.734979629516602</v>
      </c>
      <c r="AD168" s="113">
        <v>1.4833763837814331</v>
      </c>
      <c r="AE168" s="114">
        <v>471.90005493164062</v>
      </c>
      <c r="AF168" s="113">
        <v>30.332857131958008</v>
      </c>
      <c r="AG168" s="119" t="s">
        <v>34</v>
      </c>
      <c r="AH168" s="120">
        <v>8.6401615142822266</v>
      </c>
    </row>
    <row r="169" spans="1:34" ht="33">
      <c r="A169" s="6" t="s">
        <v>18</v>
      </c>
      <c r="B169" s="77">
        <v>0.88525891304016113</v>
      </c>
      <c r="C169" s="78">
        <v>3.8739759474992752E-3</v>
      </c>
      <c r="D169" s="47">
        <v>0.87356042861938477</v>
      </c>
      <c r="E169" s="48">
        <v>6.5653002820909023E-3</v>
      </c>
      <c r="F169" s="47">
        <v>0.84507054090499878</v>
      </c>
      <c r="G169" s="48">
        <v>1.1771921999752522E-2</v>
      </c>
      <c r="H169" s="47">
        <v>0.8867257833480835</v>
      </c>
      <c r="I169" s="48">
        <v>6.3730771653354168E-3</v>
      </c>
      <c r="J169" s="47">
        <v>0.88002371788024902</v>
      </c>
      <c r="K169" s="48">
        <v>2.9525792226195335E-2</v>
      </c>
      <c r="L169" s="47">
        <v>0.9270472526550293</v>
      </c>
      <c r="M169" s="48">
        <v>4.2030606418848038E-2</v>
      </c>
      <c r="N169" s="47">
        <v>0.7622259259223938</v>
      </c>
      <c r="O169" s="15">
        <v>9.205937385559082E-3</v>
      </c>
      <c r="R169" s="141" t="str">
        <f>CONCATENATE(A161," ",TRIM(S169))</f>
        <v>p20 hFB12 BHB</v>
      </c>
      <c r="S169" s="108" t="s">
        <v>27</v>
      </c>
      <c r="T169" s="112">
        <v>37.860115051269531</v>
      </c>
      <c r="U169" s="113">
        <v>0.98118418455123901</v>
      </c>
      <c r="V169" s="114">
        <v>80.046661376953125</v>
      </c>
      <c r="W169" s="113">
        <v>2.4974699020385742</v>
      </c>
      <c r="X169" s="114">
        <v>211.42669677734375</v>
      </c>
      <c r="Y169" s="113">
        <v>3.5448663234710693</v>
      </c>
      <c r="Z169" s="108" t="s">
        <v>27</v>
      </c>
      <c r="AA169" s="112">
        <v>12.279867172241211</v>
      </c>
      <c r="AB169" s="113">
        <v>0.69266659021377563</v>
      </c>
      <c r="AC169" s="114">
        <v>35.467536926269531</v>
      </c>
      <c r="AD169" s="113">
        <v>1.1540005207061768</v>
      </c>
      <c r="AE169" s="114">
        <v>292.9176025390625</v>
      </c>
      <c r="AF169" s="113">
        <v>10.08659839630127</v>
      </c>
      <c r="AG169" s="119" t="s">
        <v>27</v>
      </c>
      <c r="AH169" s="120">
        <v>3.0831046104431152</v>
      </c>
    </row>
    <row r="170" spans="1:34" ht="33">
      <c r="A170" s="6" t="s">
        <v>19</v>
      </c>
      <c r="B170" s="77">
        <v>1.8126699924468994</v>
      </c>
      <c r="C170" s="78">
        <v>4.5235645025968552E-2</v>
      </c>
      <c r="D170" s="47">
        <v>1.7105915546417236</v>
      </c>
      <c r="E170" s="48">
        <v>0.12136425822973251</v>
      </c>
      <c r="F170" s="47">
        <v>2.1826164722442627</v>
      </c>
      <c r="G170" s="48">
        <v>6.9754675030708313E-2</v>
      </c>
      <c r="H170" s="47">
        <v>2.6711211204528809</v>
      </c>
      <c r="I170" s="48">
        <v>0.13343711197376251</v>
      </c>
      <c r="J170" s="47">
        <v>2.1213641166687012</v>
      </c>
      <c r="K170" s="48">
        <v>8.8184624910354614E-2</v>
      </c>
      <c r="L170" s="47">
        <v>2.5849804878234863</v>
      </c>
      <c r="M170" s="48">
        <v>0.11827509105205536</v>
      </c>
      <c r="N170" s="47">
        <v>2.4885272979736328</v>
      </c>
      <c r="O170" s="15">
        <v>5.721161887049675E-2</v>
      </c>
      <c r="R170" s="141" t="str">
        <f>CONCATENATE(A161," ",TRIM(S170))</f>
        <v xml:space="preserve">p20 </v>
      </c>
    </row>
    <row r="171" spans="1:34" ht="22" thickBot="1">
      <c r="A171" s="16" t="s">
        <v>20</v>
      </c>
      <c r="B171" s="79"/>
      <c r="C171" s="80"/>
      <c r="D171" s="17"/>
      <c r="E171" s="18"/>
      <c r="F171" s="17"/>
      <c r="G171" s="18"/>
      <c r="H171" s="17"/>
      <c r="I171" s="18"/>
      <c r="J171" s="17"/>
      <c r="K171" s="18"/>
      <c r="L171" s="17"/>
      <c r="M171" s="18"/>
      <c r="N171" s="17"/>
      <c r="O171" s="19"/>
    </row>
    <row r="172" spans="1:34" ht="17" thickBot="1"/>
    <row r="173" spans="1:34" ht="17" thickBot="1">
      <c r="A173" s="1" t="s">
        <v>45</v>
      </c>
      <c r="B173" s="138" t="s">
        <v>31</v>
      </c>
      <c r="C173" s="139"/>
      <c r="D173" s="138" t="s">
        <v>32</v>
      </c>
      <c r="E173" s="139"/>
      <c r="F173" s="138" t="s">
        <v>23</v>
      </c>
      <c r="G173" s="139"/>
      <c r="H173" s="138" t="s">
        <v>24</v>
      </c>
      <c r="I173" s="139"/>
      <c r="J173" s="138" t="s">
        <v>33</v>
      </c>
      <c r="K173" s="139"/>
      <c r="L173" s="138" t="s">
        <v>34</v>
      </c>
      <c r="M173" s="139"/>
      <c r="N173" s="138" t="s">
        <v>27</v>
      </c>
      <c r="O173" s="140"/>
    </row>
    <row r="174" spans="1:34" ht="60">
      <c r="A174" s="2" t="s">
        <v>9</v>
      </c>
      <c r="B174" s="71" t="s">
        <v>10</v>
      </c>
      <c r="C174" s="72" t="s">
        <v>11</v>
      </c>
      <c r="D174" s="41" t="s">
        <v>10</v>
      </c>
      <c r="E174" s="42" t="s">
        <v>11</v>
      </c>
      <c r="F174" s="41" t="s">
        <v>10</v>
      </c>
      <c r="G174" s="42" t="s">
        <v>11</v>
      </c>
      <c r="H174" s="41" t="s">
        <v>10</v>
      </c>
      <c r="I174" s="42" t="s">
        <v>11</v>
      </c>
      <c r="J174" s="41" t="s">
        <v>10</v>
      </c>
      <c r="K174" s="42" t="s">
        <v>11</v>
      </c>
      <c r="L174" s="41" t="s">
        <v>10</v>
      </c>
      <c r="M174" s="42" t="s">
        <v>11</v>
      </c>
      <c r="N174" s="41" t="s">
        <v>10</v>
      </c>
      <c r="O174" s="5" t="s">
        <v>11</v>
      </c>
      <c r="S174" s="98" t="s">
        <v>50</v>
      </c>
      <c r="T174" s="99" t="s">
        <v>51</v>
      </c>
      <c r="U174" s="100" t="s">
        <v>52</v>
      </c>
      <c r="V174" s="101" t="s">
        <v>53</v>
      </c>
      <c r="W174" s="100" t="s">
        <v>54</v>
      </c>
      <c r="X174" s="102" t="s">
        <v>55</v>
      </c>
      <c r="Y174" s="103" t="s">
        <v>56</v>
      </c>
      <c r="Z174" s="98" t="s">
        <v>50</v>
      </c>
      <c r="AA174" s="102" t="s">
        <v>57</v>
      </c>
      <c r="AB174" s="100" t="s">
        <v>58</v>
      </c>
      <c r="AC174" s="101" t="s">
        <v>59</v>
      </c>
      <c r="AD174" s="100" t="s">
        <v>60</v>
      </c>
      <c r="AE174" s="101" t="s">
        <v>61</v>
      </c>
      <c r="AF174" s="103" t="s">
        <v>62</v>
      </c>
      <c r="AG174" s="115" t="s">
        <v>50</v>
      </c>
      <c r="AH174" s="116" t="s">
        <v>63</v>
      </c>
    </row>
    <row r="175" spans="1:34" ht="33">
      <c r="A175" s="6" t="s">
        <v>12</v>
      </c>
      <c r="B175" s="73">
        <v>31.390716552734375</v>
      </c>
      <c r="C175" s="74">
        <v>4.6488900184631348</v>
      </c>
      <c r="D175" s="43">
        <v>44.830333709716797</v>
      </c>
      <c r="E175" s="44">
        <v>6.213874340057373</v>
      </c>
      <c r="F175" s="43">
        <v>40.884651184082031</v>
      </c>
      <c r="G175" s="44">
        <v>5.9811797142028809</v>
      </c>
      <c r="H175" s="43">
        <v>84.283088684082031</v>
      </c>
      <c r="I175" s="44">
        <v>1.5020425319671631</v>
      </c>
      <c r="J175" s="43">
        <v>20.930076599121094</v>
      </c>
      <c r="K175" s="44">
        <v>3.1805732250213623</v>
      </c>
      <c r="L175" s="43">
        <v>20.370903015136719</v>
      </c>
      <c r="M175" s="44">
        <v>4.1442241668701172</v>
      </c>
      <c r="N175" s="43">
        <v>28.657670974731445</v>
      </c>
      <c r="O175" s="9">
        <v>1.226765513420105</v>
      </c>
      <c r="R175" s="141" t="str">
        <f>CONCATENATE(A173," ",TRIM(S175))</f>
        <v>p21 hFB12 CTRL</v>
      </c>
      <c r="S175" s="104" t="s">
        <v>31</v>
      </c>
      <c r="T175" s="105">
        <v>43.977642059326172</v>
      </c>
      <c r="U175" s="106">
        <v>4.5400376319885254</v>
      </c>
      <c r="V175" s="107">
        <v>86.716987609863281</v>
      </c>
      <c r="W175" s="106">
        <v>2.3395583629608154</v>
      </c>
      <c r="X175" s="107">
        <v>215.53678894042969</v>
      </c>
      <c r="Y175" s="106">
        <v>36.792018890380859</v>
      </c>
      <c r="Z175" s="104" t="s">
        <v>31</v>
      </c>
      <c r="AA175" s="105">
        <v>20.52284049987793</v>
      </c>
      <c r="AB175" s="106">
        <v>5.2708067893981934</v>
      </c>
      <c r="AC175" s="107">
        <v>46.203216552734375</v>
      </c>
      <c r="AD175" s="106">
        <v>3.3352897167205811</v>
      </c>
      <c r="AE175" s="107">
        <v>265.82943725585938</v>
      </c>
      <c r="AF175" s="106">
        <v>32.872730255126953</v>
      </c>
      <c r="AG175" s="117" t="s">
        <v>31</v>
      </c>
      <c r="AH175" s="118">
        <v>2.1428632736206055</v>
      </c>
    </row>
    <row r="176" spans="1:34" ht="33">
      <c r="A176" s="6" t="s">
        <v>13</v>
      </c>
      <c r="B176" s="75">
        <v>4.9573183059692383</v>
      </c>
      <c r="C176" s="76">
        <v>0.64572107791900635</v>
      </c>
      <c r="D176" s="45">
        <v>6.0171418190002441</v>
      </c>
      <c r="E176" s="46">
        <v>0.76496154069900513</v>
      </c>
      <c r="F176" s="45">
        <v>16.35999870300293</v>
      </c>
      <c r="G176" s="46">
        <v>7.3774375915527344</v>
      </c>
      <c r="H176" s="45">
        <v>11.710700035095215</v>
      </c>
      <c r="I176" s="46">
        <v>0.8462139368057251</v>
      </c>
      <c r="J176" s="45">
        <v>2.4213476181030273</v>
      </c>
      <c r="K176" s="46">
        <v>0.28869083523750305</v>
      </c>
      <c r="L176" s="45">
        <v>10.987990379333496</v>
      </c>
      <c r="M176" s="46">
        <v>8.5717744827270508</v>
      </c>
      <c r="N176" s="45">
        <v>5.4724373817443848</v>
      </c>
      <c r="O176" s="12">
        <v>1.1416635513305664</v>
      </c>
      <c r="R176" s="141" t="str">
        <f>CONCATENATE(A173," ",TRIM(S176))</f>
        <v>p21 hFB13 CTRL</v>
      </c>
      <c r="S176" s="108" t="s">
        <v>32</v>
      </c>
      <c r="T176" s="109">
        <v>64.391609191894531</v>
      </c>
      <c r="U176" s="110">
        <v>7.5208826065063477</v>
      </c>
      <c r="V176" s="111">
        <v>122.39933013916016</v>
      </c>
      <c r="W176" s="110">
        <v>5.4741206169128418</v>
      </c>
      <c r="X176" s="111">
        <v>211.57366943359375</v>
      </c>
      <c r="Y176" s="110">
        <v>38.526004791259766</v>
      </c>
      <c r="Z176" s="108" t="s">
        <v>32</v>
      </c>
      <c r="AA176" s="112">
        <v>23.137258529663086</v>
      </c>
      <c r="AB176" s="113">
        <v>6.285118579864502</v>
      </c>
      <c r="AC176" s="114">
        <v>63.236896514892578</v>
      </c>
      <c r="AD176" s="113">
        <v>1.9611717462539673</v>
      </c>
      <c r="AE176" s="114">
        <v>329.59686279296875</v>
      </c>
      <c r="AF176" s="113">
        <v>42.93231201171875</v>
      </c>
      <c r="AG176" s="119" t="s">
        <v>32</v>
      </c>
      <c r="AH176" s="120">
        <v>2.7830266952514648</v>
      </c>
    </row>
    <row r="177" spans="1:34" ht="21">
      <c r="A177" s="6" t="s">
        <v>14</v>
      </c>
      <c r="B177" s="75">
        <v>64.60687255859375</v>
      </c>
      <c r="C177" s="76">
        <v>8.1658115386962891</v>
      </c>
      <c r="D177" s="45">
        <v>104.05788421630859</v>
      </c>
      <c r="E177" s="46">
        <v>3.8812391757965088</v>
      </c>
      <c r="F177" s="45">
        <v>104.78167724609375</v>
      </c>
      <c r="G177" s="46">
        <v>4.7540016174316406</v>
      </c>
      <c r="H177" s="45">
        <v>236.74760437011719</v>
      </c>
      <c r="I177" s="46">
        <v>10.271748542785645</v>
      </c>
      <c r="J177" s="45">
        <v>68.059623718261719</v>
      </c>
      <c r="K177" s="46">
        <v>1.4864643812179565</v>
      </c>
      <c r="L177" s="45">
        <v>77.787132263183594</v>
      </c>
      <c r="M177" s="46">
        <v>1.9971803426742554</v>
      </c>
      <c r="N177" s="45">
        <v>80.352119445800781</v>
      </c>
      <c r="O177" s="12">
        <v>7.9366364479064941</v>
      </c>
      <c r="R177" s="141" t="str">
        <f>CONCATENATE(A173," ",TRIM(S177))</f>
        <v>p21 hFB12 Gal</v>
      </c>
      <c r="S177" s="108" t="s">
        <v>23</v>
      </c>
      <c r="T177" s="109">
        <v>62.949253082275391</v>
      </c>
      <c r="U177" s="110">
        <v>5.3860878944396973</v>
      </c>
      <c r="V177" s="111">
        <v>126.76158142089844</v>
      </c>
      <c r="W177" s="110">
        <v>7.3991580009460449</v>
      </c>
      <c r="X177" s="111">
        <v>219.59164428710938</v>
      </c>
      <c r="Y177" s="110">
        <v>37.733760833740234</v>
      </c>
      <c r="Z177" s="108" t="s">
        <v>23</v>
      </c>
      <c r="AA177" s="112">
        <v>15.354951858520508</v>
      </c>
      <c r="AB177" s="113">
        <v>5.2398171424865723</v>
      </c>
      <c r="AC177" s="114">
        <v>55.250926971435547</v>
      </c>
      <c r="AD177" s="113">
        <v>1.542208194732666</v>
      </c>
      <c r="AE177" s="114">
        <v>491.57254028320312</v>
      </c>
      <c r="AF177" s="113">
        <v>68.673500061035156</v>
      </c>
      <c r="AG177" s="119" t="s">
        <v>23</v>
      </c>
      <c r="AH177" s="120">
        <v>4.0996060371398926</v>
      </c>
    </row>
    <row r="178" spans="1:34" ht="21">
      <c r="A178" s="6" t="s">
        <v>15</v>
      </c>
      <c r="B178" s="75">
        <v>33.216152191162109</v>
      </c>
      <c r="C178" s="76">
        <v>10.670173645019531</v>
      </c>
      <c r="D178" s="45">
        <v>59.227550506591797</v>
      </c>
      <c r="E178" s="46">
        <v>6.3013205528259277</v>
      </c>
      <c r="F178" s="45">
        <v>63.897026062011719</v>
      </c>
      <c r="G178" s="46">
        <v>6.9543585777282715</v>
      </c>
      <c r="H178" s="45">
        <v>152.46450805664062</v>
      </c>
      <c r="I178" s="46">
        <v>11.207392692565918</v>
      </c>
      <c r="J178" s="45">
        <v>47.129543304443359</v>
      </c>
      <c r="K178" s="46">
        <v>3.5415716171264648</v>
      </c>
      <c r="L178" s="45">
        <v>57.416229248046875</v>
      </c>
      <c r="M178" s="46">
        <v>4.3230934143066406</v>
      </c>
      <c r="N178" s="45">
        <v>51.694446563720703</v>
      </c>
      <c r="O178" s="12">
        <v>6.9620189666748047</v>
      </c>
      <c r="R178" s="141" t="str">
        <f>CONCATENATE(A173," ",TRIM(S178))</f>
        <v>p21 hFB13 Gal</v>
      </c>
      <c r="S178" s="108" t="s">
        <v>24</v>
      </c>
      <c r="T178" s="112">
        <v>114.47054290771484</v>
      </c>
      <c r="U178" s="113">
        <v>2.4129109382629395</v>
      </c>
      <c r="V178" s="114">
        <v>246.20121765136719</v>
      </c>
      <c r="W178" s="113">
        <v>5.5113253593444824</v>
      </c>
      <c r="X178" s="114">
        <v>215.24223327636719</v>
      </c>
      <c r="Y178" s="113">
        <v>4.1561579704284668</v>
      </c>
      <c r="Z178" s="108" t="s">
        <v>24</v>
      </c>
      <c r="AA178" s="112">
        <v>20.554317474365234</v>
      </c>
      <c r="AB178" s="113">
        <v>4.0195293426513672</v>
      </c>
      <c r="AC178" s="114">
        <v>96.064231872558594</v>
      </c>
      <c r="AD178" s="113">
        <v>3.0219881534576416</v>
      </c>
      <c r="AE178" s="114">
        <v>530.21795654296875</v>
      </c>
      <c r="AF178" s="113">
        <v>66.539413452148438</v>
      </c>
      <c r="AG178" s="119" t="s">
        <v>24</v>
      </c>
      <c r="AH178" s="120">
        <v>5.5691728591918945</v>
      </c>
    </row>
    <row r="179" spans="1:34" ht="33">
      <c r="A179" s="6" t="s">
        <v>16</v>
      </c>
      <c r="B179" s="75">
        <v>14.285506248474121</v>
      </c>
      <c r="C179" s="76">
        <v>0.82537555694580078</v>
      </c>
      <c r="D179" s="45">
        <v>21.016313552856445</v>
      </c>
      <c r="E179" s="46">
        <v>2.100778341293335</v>
      </c>
      <c r="F179" s="45">
        <v>20.69581413269043</v>
      </c>
      <c r="G179" s="46">
        <v>0.81134456396102905</v>
      </c>
      <c r="H179" s="45">
        <v>39.746307373046875</v>
      </c>
      <c r="I179" s="46">
        <v>1.4904868602752686</v>
      </c>
      <c r="J179" s="45">
        <v>11.963165283203125</v>
      </c>
      <c r="K179" s="46">
        <v>0.75954467058181763</v>
      </c>
      <c r="L179" s="45">
        <v>13.729419708251953</v>
      </c>
      <c r="M179" s="46">
        <v>1.4541547298431396</v>
      </c>
      <c r="N179" s="45">
        <v>15.051151275634766</v>
      </c>
      <c r="O179" s="12">
        <v>0.42119181156158447</v>
      </c>
      <c r="R179" s="141" t="str">
        <f>CONCATENATE(A173," ",TRIM(S179))</f>
        <v>p21 hFB12 2DG</v>
      </c>
      <c r="S179" s="108" t="s">
        <v>33</v>
      </c>
      <c r="T179" s="112">
        <v>32.677482604980469</v>
      </c>
      <c r="U179" s="113">
        <v>3.524327278137207</v>
      </c>
      <c r="V179" s="114">
        <v>79.465179443359375</v>
      </c>
      <c r="W179" s="113">
        <v>1.5300182104110718</v>
      </c>
      <c r="X179" s="114">
        <v>363.07989501953125</v>
      </c>
      <c r="Y179" s="113">
        <v>125.96025848388672</v>
      </c>
      <c r="Z179" s="108" t="s">
        <v>33</v>
      </c>
      <c r="AA179" s="112">
        <v>6.9258818626403809</v>
      </c>
      <c r="AB179" s="113">
        <v>1.0678372383117676</v>
      </c>
      <c r="AC179" s="114">
        <v>23.06639289855957</v>
      </c>
      <c r="AD179" s="113">
        <v>0.76781731843948364</v>
      </c>
      <c r="AE179" s="114">
        <v>373.88262939453125</v>
      </c>
      <c r="AF179" s="113">
        <v>28.4849853515625</v>
      </c>
      <c r="AG179" s="119" t="s">
        <v>33</v>
      </c>
      <c r="AH179" s="120">
        <v>4.7181692123413086</v>
      </c>
    </row>
    <row r="180" spans="1:34" ht="33">
      <c r="A180" s="6" t="s">
        <v>17</v>
      </c>
      <c r="B180" s="75">
        <v>26.433399200439453</v>
      </c>
      <c r="C180" s="76">
        <v>4.3630385398864746</v>
      </c>
      <c r="D180" s="45">
        <v>38.813190460205078</v>
      </c>
      <c r="E180" s="46">
        <v>6.5043573379516602</v>
      </c>
      <c r="F180" s="45">
        <v>24.524652481079102</v>
      </c>
      <c r="G180" s="46">
        <v>12.204014778137207</v>
      </c>
      <c r="H180" s="45">
        <v>72.572395324707031</v>
      </c>
      <c r="I180" s="46">
        <v>0.96363461017608643</v>
      </c>
      <c r="J180" s="45">
        <v>18.508729934692383</v>
      </c>
      <c r="K180" s="46">
        <v>2.9539692401885986</v>
      </c>
      <c r="L180" s="45">
        <v>9.3829135894775391</v>
      </c>
      <c r="M180" s="46">
        <v>12.683392524719238</v>
      </c>
      <c r="N180" s="45">
        <v>23.185232162475586</v>
      </c>
      <c r="O180" s="12">
        <v>0.51542973518371582</v>
      </c>
      <c r="R180" s="141" t="str">
        <f>CONCATENATE(A173," ",TRIM(S180))</f>
        <v>p21 hFB13 2DG</v>
      </c>
      <c r="S180" s="108" t="s">
        <v>34</v>
      </c>
      <c r="T180" s="112">
        <v>37.006362915039062</v>
      </c>
      <c r="U180" s="113">
        <v>0.89124828577041626</v>
      </c>
      <c r="V180" s="114">
        <v>90.568618774414062</v>
      </c>
      <c r="W180" s="113">
        <v>3.0204765796661377</v>
      </c>
      <c r="X180" s="114">
        <v>244.79106140136719</v>
      </c>
      <c r="Y180" s="113">
        <v>5.9883008003234863</v>
      </c>
      <c r="Z180" s="108" t="s">
        <v>34</v>
      </c>
      <c r="AA180" s="112">
        <v>4.0040159225463867</v>
      </c>
      <c r="AB180" s="113">
        <v>0.322663813829422</v>
      </c>
      <c r="AC180" s="114">
        <v>18.520437240600586</v>
      </c>
      <c r="AD180" s="113">
        <v>0.6611596941947937</v>
      </c>
      <c r="AE180" s="114">
        <v>472.11846923828125</v>
      </c>
      <c r="AF180" s="113">
        <v>32.539890289306641</v>
      </c>
      <c r="AG180" s="119" t="s">
        <v>34</v>
      </c>
      <c r="AH180" s="120">
        <v>9.2423114776611328</v>
      </c>
    </row>
    <row r="181" spans="1:34" ht="33">
      <c r="A181" s="6" t="s">
        <v>18</v>
      </c>
      <c r="B181" s="77">
        <v>0.76024001836776733</v>
      </c>
      <c r="C181" s="78">
        <v>9.8449230194091797E-2</v>
      </c>
      <c r="D181" s="47">
        <v>0.81669789552688599</v>
      </c>
      <c r="E181" s="48">
        <v>7.4079059064388275E-2</v>
      </c>
      <c r="F181" s="47">
        <v>-0.36651003360748291</v>
      </c>
      <c r="G181" s="48">
        <v>1.1280412673950195</v>
      </c>
      <c r="H181" s="47">
        <v>0.86156654357910156</v>
      </c>
      <c r="I181" s="48">
        <v>8.3425408229231834E-3</v>
      </c>
      <c r="J181" s="47">
        <v>0.93893951177597046</v>
      </c>
      <c r="K181" s="48">
        <v>6.1351768672466278E-2</v>
      </c>
      <c r="L181" s="47">
        <v>46.374042510986328</v>
      </c>
      <c r="M181" s="48">
        <v>45.471897125244141</v>
      </c>
      <c r="N181" s="47">
        <v>0.81439113616943359</v>
      </c>
      <c r="O181" s="15">
        <v>2.9039869084954262E-2</v>
      </c>
      <c r="R181" s="141" t="str">
        <f>CONCATENATE(A173," ",TRIM(S181))</f>
        <v>p21 hFB12 BHB</v>
      </c>
      <c r="S181" s="108" t="s">
        <v>27</v>
      </c>
      <c r="T181" s="112">
        <v>42.219074249267578</v>
      </c>
      <c r="U181" s="113">
        <v>0.45521321892738342</v>
      </c>
      <c r="V181" s="114">
        <v>87.791923522949219</v>
      </c>
      <c r="W181" s="113">
        <v>4.9859657287597656</v>
      </c>
      <c r="X181" s="114">
        <v>207.67098999023438</v>
      </c>
      <c r="Y181" s="113">
        <v>10.373749732971191</v>
      </c>
      <c r="Z181" s="108" t="s">
        <v>27</v>
      </c>
      <c r="AA181" s="112">
        <v>10.978213310241699</v>
      </c>
      <c r="AB181" s="113">
        <v>0.82556182146072388</v>
      </c>
      <c r="AC181" s="114">
        <v>40.82354736328125</v>
      </c>
      <c r="AD181" s="113">
        <v>1.870395302772522</v>
      </c>
      <c r="AE181" s="114">
        <v>375.54696655273438</v>
      </c>
      <c r="AF181" s="113">
        <v>12.581027030944824</v>
      </c>
      <c r="AG181" s="119" t="s">
        <v>27</v>
      </c>
      <c r="AH181" s="120">
        <v>3.8457145690917969</v>
      </c>
    </row>
    <row r="182" spans="1:34" ht="33">
      <c r="A182" s="6" t="s">
        <v>19</v>
      </c>
      <c r="B182" s="77">
        <v>3.8016777038574219</v>
      </c>
      <c r="C182" s="78">
        <v>1.9921175241470337</v>
      </c>
      <c r="D182" s="47">
        <v>2.8933699131011963</v>
      </c>
      <c r="E182" s="48">
        <v>0.83675605058670044</v>
      </c>
      <c r="F182" s="47">
        <v>4.126981258392334</v>
      </c>
      <c r="G182" s="48">
        <v>1.3514353036880493</v>
      </c>
      <c r="H182" s="47">
        <v>2.8200309276580811</v>
      </c>
      <c r="I182" s="48">
        <v>0.16309225559234619</v>
      </c>
      <c r="J182" s="47">
        <v>2.0062379837036133</v>
      </c>
      <c r="K182" s="48">
        <v>4.1189126968383789</v>
      </c>
      <c r="L182" s="47">
        <v>-61.646408081054688</v>
      </c>
      <c r="M182" s="48">
        <v>64.846244812011719</v>
      </c>
      <c r="N182" s="47">
        <v>2.7835977077484131</v>
      </c>
      <c r="O182" s="15">
        <v>0.18318924307823181</v>
      </c>
      <c r="R182" s="141" t="str">
        <f>CONCATENATE(A173," ",TRIM(S182))</f>
        <v xml:space="preserve">p21 </v>
      </c>
    </row>
    <row r="183" spans="1:34" ht="22" thickBot="1">
      <c r="A183" s="16" t="s">
        <v>20</v>
      </c>
      <c r="B183" s="79"/>
      <c r="C183" s="80"/>
      <c r="D183" s="17"/>
      <c r="E183" s="18"/>
      <c r="F183" s="17"/>
      <c r="G183" s="18"/>
      <c r="H183" s="17"/>
      <c r="I183" s="18"/>
      <c r="J183" s="17"/>
      <c r="K183" s="18"/>
      <c r="L183" s="17"/>
      <c r="M183" s="18"/>
      <c r="N183" s="17"/>
      <c r="O183" s="19"/>
    </row>
    <row r="185" spans="1:34" ht="17" thickBot="1"/>
    <row r="186" spans="1:34" ht="17" thickBot="1">
      <c r="A186" s="1" t="s">
        <v>46</v>
      </c>
      <c r="B186" s="126" t="s">
        <v>31</v>
      </c>
      <c r="C186" s="127"/>
      <c r="F186" s="126" t="s">
        <v>23</v>
      </c>
      <c r="G186" s="127"/>
      <c r="H186" s="95" t="s">
        <v>24</v>
      </c>
      <c r="I186" s="96"/>
      <c r="J186" s="95" t="s">
        <v>33</v>
      </c>
      <c r="K186" s="96"/>
      <c r="L186" s="95" t="s">
        <v>34</v>
      </c>
      <c r="M186" s="96"/>
      <c r="N186" s="95" t="s">
        <v>27</v>
      </c>
      <c r="O186" s="97"/>
    </row>
    <row r="187" spans="1:34" ht="60">
      <c r="A187" s="2" t="s">
        <v>9</v>
      </c>
      <c r="B187" s="82" t="s">
        <v>10</v>
      </c>
      <c r="C187" s="83" t="s">
        <v>11</v>
      </c>
      <c r="F187" s="71" t="s">
        <v>10</v>
      </c>
      <c r="G187" s="72" t="s">
        <v>11</v>
      </c>
      <c r="H187" s="71" t="s">
        <v>10</v>
      </c>
      <c r="I187" s="72" t="s">
        <v>11</v>
      </c>
      <c r="J187" s="71" t="s">
        <v>10</v>
      </c>
      <c r="K187" s="72" t="s">
        <v>11</v>
      </c>
      <c r="L187" s="71" t="s">
        <v>10</v>
      </c>
      <c r="M187" s="72" t="s">
        <v>11</v>
      </c>
      <c r="N187" s="71" t="s">
        <v>10</v>
      </c>
      <c r="O187" s="5" t="s">
        <v>11</v>
      </c>
      <c r="S187" s="98" t="s">
        <v>50</v>
      </c>
      <c r="T187" s="99" t="s">
        <v>51</v>
      </c>
      <c r="U187" s="100" t="s">
        <v>52</v>
      </c>
      <c r="V187" s="101" t="s">
        <v>53</v>
      </c>
      <c r="W187" s="100" t="s">
        <v>54</v>
      </c>
      <c r="X187" s="102" t="s">
        <v>55</v>
      </c>
      <c r="Y187" s="103" t="s">
        <v>56</v>
      </c>
      <c r="Z187" s="98" t="s">
        <v>50</v>
      </c>
      <c r="AA187" s="102" t="s">
        <v>57</v>
      </c>
      <c r="AB187" s="100" t="s">
        <v>58</v>
      </c>
      <c r="AC187" s="101" t="s">
        <v>59</v>
      </c>
      <c r="AD187" s="100" t="s">
        <v>60</v>
      </c>
      <c r="AE187" s="101" t="s">
        <v>61</v>
      </c>
      <c r="AF187" s="103" t="s">
        <v>62</v>
      </c>
      <c r="AG187" s="115" t="s">
        <v>50</v>
      </c>
      <c r="AH187" s="116" t="s">
        <v>63</v>
      </c>
    </row>
    <row r="188" spans="1:34" ht="33">
      <c r="A188" s="6" t="s">
        <v>12</v>
      </c>
      <c r="B188" s="84">
        <v>32.398475646972656</v>
      </c>
      <c r="C188" s="85">
        <v>0.94802510738372803</v>
      </c>
      <c r="F188" s="73">
        <v>45.331645965576172</v>
      </c>
      <c r="G188" s="74">
        <v>6.9486236572265625</v>
      </c>
      <c r="H188" s="73">
        <v>100.51338195800781</v>
      </c>
      <c r="I188" s="74">
        <v>16.143251419067383</v>
      </c>
      <c r="J188" s="73">
        <v>18.583892822265625</v>
      </c>
      <c r="K188" s="74">
        <v>3.0411052703857422</v>
      </c>
      <c r="L188" s="73">
        <v>26.322763442993164</v>
      </c>
      <c r="M188" s="74">
        <v>4.6204628944396973</v>
      </c>
      <c r="N188" s="73">
        <v>31.486907958984375</v>
      </c>
      <c r="O188" s="9">
        <v>2.61789870262146</v>
      </c>
      <c r="R188" s="141" t="str">
        <f>CONCATENATE(A186," ",TRIM(S188))</f>
        <v>p22 hFB12 CTRL</v>
      </c>
      <c r="S188" s="104" t="s">
        <v>31</v>
      </c>
      <c r="T188" s="105">
        <v>33.511791229248047</v>
      </c>
      <c r="U188" s="106">
        <v>1.138009786605835</v>
      </c>
      <c r="V188" s="107">
        <v>46.795982360839844</v>
      </c>
      <c r="W188" s="106">
        <v>1.3380888700485229</v>
      </c>
      <c r="X188" s="107">
        <v>140.88833618164062</v>
      </c>
      <c r="Y188" s="106">
        <v>6.4442625045776367</v>
      </c>
      <c r="Z188" s="104" t="s">
        <v>31</v>
      </c>
      <c r="AA188" s="105">
        <v>14.549764633178711</v>
      </c>
      <c r="AB188" s="106">
        <v>0.74113506078720093</v>
      </c>
      <c r="AC188" s="107">
        <v>32.662460327148438</v>
      </c>
      <c r="AD188" s="106">
        <v>1.4189181327819824</v>
      </c>
      <c r="AE188" s="107">
        <v>225.572265625</v>
      </c>
      <c r="AF188" s="106">
        <v>5.5713624954223633</v>
      </c>
      <c r="AG188" s="117" t="s">
        <v>31</v>
      </c>
      <c r="AH188" s="118">
        <v>2.303253173828125</v>
      </c>
    </row>
    <row r="189" spans="1:34" ht="33">
      <c r="A189" s="6" t="s">
        <v>13</v>
      </c>
      <c r="B189" s="86">
        <v>4.2861099243164062</v>
      </c>
      <c r="C189" s="87">
        <v>0.62086862325668335</v>
      </c>
      <c r="F189" s="75">
        <v>9.64666748046875</v>
      </c>
      <c r="G189" s="76">
        <v>1.1985481977462769</v>
      </c>
      <c r="H189" s="75">
        <v>29.413913726806641</v>
      </c>
      <c r="I189" s="76">
        <v>12.651516914367676</v>
      </c>
      <c r="J189" s="75">
        <v>1.4007261991500854</v>
      </c>
      <c r="K189" s="76">
        <v>1.423051118850708</v>
      </c>
      <c r="L189" s="75">
        <v>3.1735870838165283</v>
      </c>
      <c r="M189" s="76">
        <v>2.6865615844726562</v>
      </c>
      <c r="N189" s="75">
        <v>8.3383798599243164</v>
      </c>
      <c r="O189" s="12">
        <v>2.7636463642120361</v>
      </c>
      <c r="R189" s="141" t="str">
        <f>CONCATENATE(A186," ",TRIM(S189))</f>
        <v>p22 hFB12 Gal</v>
      </c>
      <c r="S189" s="108" t="s">
        <v>23</v>
      </c>
      <c r="T189" s="109">
        <v>46.917465209960938</v>
      </c>
      <c r="U189" s="110">
        <v>6.1932172775268555</v>
      </c>
      <c r="V189" s="111">
        <v>89.473831176757812</v>
      </c>
      <c r="W189" s="110">
        <v>4.210364818572998</v>
      </c>
      <c r="X189" s="111">
        <v>223.44235229492188</v>
      </c>
      <c r="Y189" s="110">
        <v>39.165542602539062</v>
      </c>
      <c r="Z189" s="108" t="s">
        <v>23</v>
      </c>
      <c r="AA189" s="112">
        <v>15.150040626525879</v>
      </c>
      <c r="AB189" s="113">
        <v>4.0905461311340332</v>
      </c>
      <c r="AC189" s="114">
        <v>43.240394592285156</v>
      </c>
      <c r="AD189" s="113">
        <v>1.1129933595657349</v>
      </c>
      <c r="AE189" s="114">
        <v>394.59307861328125</v>
      </c>
      <c r="AF189" s="113">
        <v>59.493942260742188</v>
      </c>
      <c r="AG189" s="119" t="s">
        <v>23</v>
      </c>
      <c r="AH189" s="120">
        <v>3.0968539714813232</v>
      </c>
    </row>
    <row r="190" spans="1:34" ht="21">
      <c r="A190" s="6" t="s">
        <v>14</v>
      </c>
      <c r="B190" s="86">
        <v>49.857700347900391</v>
      </c>
      <c r="C190" s="87">
        <v>1.7989501953125</v>
      </c>
      <c r="F190" s="75">
        <v>101.26287841796875</v>
      </c>
      <c r="G190" s="76">
        <v>4.8419947624206543</v>
      </c>
      <c r="H190" s="75">
        <v>234.98440551757812</v>
      </c>
      <c r="I190" s="76">
        <v>10.209808349609375</v>
      </c>
      <c r="J190" s="75">
        <v>52.731185913085938</v>
      </c>
      <c r="K190" s="76">
        <v>2.0369887351989746</v>
      </c>
      <c r="L190" s="75">
        <v>92.5086669921875</v>
      </c>
      <c r="M190" s="76">
        <v>13.171987533569336</v>
      </c>
      <c r="N190" s="75">
        <v>54.185916900634766</v>
      </c>
      <c r="O190" s="12">
        <v>4.9573712348937988</v>
      </c>
      <c r="R190" s="141" t="str">
        <f>CONCATENATE(A186," ",TRIM(S190))</f>
        <v>p22 hFB13 Gal</v>
      </c>
      <c r="S190" s="108" t="s">
        <v>24</v>
      </c>
      <c r="T190" s="109">
        <v>104.10987091064453</v>
      </c>
      <c r="U190" s="110">
        <v>13.326101303100586</v>
      </c>
      <c r="V190" s="111">
        <v>206.42478942871094</v>
      </c>
      <c r="W190" s="110">
        <v>9.2370176315307617</v>
      </c>
      <c r="X190" s="111">
        <v>225.71650695800781</v>
      </c>
      <c r="Y190" s="110">
        <v>39.247238159179688</v>
      </c>
      <c r="Z190" s="108" t="s">
        <v>24</v>
      </c>
      <c r="AA190" s="112">
        <v>27.787387847900391</v>
      </c>
      <c r="AB190" s="113">
        <v>5.9322357177734375</v>
      </c>
      <c r="AC190" s="114">
        <v>92.35809326171875</v>
      </c>
      <c r="AD190" s="113">
        <v>4.6248087882995605</v>
      </c>
      <c r="AE190" s="114">
        <v>394.12222290039062</v>
      </c>
      <c r="AF190" s="113">
        <v>50.548732757568359</v>
      </c>
      <c r="AG190" s="119" t="s">
        <v>24</v>
      </c>
      <c r="AH190" s="120">
        <v>3.7466590404510498</v>
      </c>
    </row>
    <row r="191" spans="1:34" ht="21">
      <c r="A191" s="6" t="s">
        <v>15</v>
      </c>
      <c r="B191" s="86">
        <v>17.459226608276367</v>
      </c>
      <c r="C191" s="87">
        <v>2.5588033199310303</v>
      </c>
      <c r="F191" s="75">
        <v>55.931240081787109</v>
      </c>
      <c r="G191" s="76">
        <v>6.2837696075439453</v>
      </c>
      <c r="H191" s="75">
        <v>134.47103881835938</v>
      </c>
      <c r="I191" s="76">
        <v>13.021249771118164</v>
      </c>
      <c r="J191" s="75">
        <v>34.147293090820312</v>
      </c>
      <c r="K191" s="76">
        <v>2.5320262908935547</v>
      </c>
      <c r="L191" s="75">
        <v>66.185897827148438</v>
      </c>
      <c r="M191" s="76">
        <v>9.60797119140625</v>
      </c>
      <c r="N191" s="75">
        <v>22.699010848999023</v>
      </c>
      <c r="O191" s="12">
        <v>3.2000415325164795</v>
      </c>
      <c r="R191" s="141" t="str">
        <f>CONCATENATE(A186," ",TRIM(S191))</f>
        <v>p22 hFB12 2DG</v>
      </c>
      <c r="S191" s="108" t="s">
        <v>33</v>
      </c>
      <c r="T191" s="112">
        <v>21.677707672119141</v>
      </c>
      <c r="U191" s="113">
        <v>2.2867786884307861</v>
      </c>
      <c r="V191" s="114">
        <v>47.659343719482422</v>
      </c>
      <c r="W191" s="113">
        <v>1.7352381944656372</v>
      </c>
      <c r="X191" s="114">
        <v>247.85047912597656</v>
      </c>
      <c r="Y191" s="113">
        <v>39.330020904541016</v>
      </c>
      <c r="Z191" s="108" t="s">
        <v>33</v>
      </c>
      <c r="AA191" s="112">
        <v>4.6201620101928711</v>
      </c>
      <c r="AB191" s="113">
        <v>0.55821198225021362</v>
      </c>
      <c r="AC191" s="114">
        <v>14.148469924926758</v>
      </c>
      <c r="AD191" s="113">
        <v>0.40401062369346619</v>
      </c>
      <c r="AE191" s="114">
        <v>331.615966796875</v>
      </c>
      <c r="AF191" s="113">
        <v>34.672111511230469</v>
      </c>
      <c r="AG191" s="119" t="s">
        <v>33</v>
      </c>
      <c r="AH191" s="120">
        <v>4.6919798851013184</v>
      </c>
    </row>
    <row r="192" spans="1:34" ht="33">
      <c r="A192" s="6" t="s">
        <v>16</v>
      </c>
      <c r="B192" s="86">
        <v>11.645593643188477</v>
      </c>
      <c r="C192" s="87">
        <v>0.89072775840759277</v>
      </c>
      <c r="F192" s="75">
        <v>16.33131217956543</v>
      </c>
      <c r="G192" s="76">
        <v>1.8654638528823853</v>
      </c>
      <c r="H192" s="75">
        <v>36.316738128662109</v>
      </c>
      <c r="I192" s="76">
        <v>3.0340590476989746</v>
      </c>
      <c r="J192" s="75">
        <v>9.9068069458007812</v>
      </c>
      <c r="K192" s="76">
        <v>1.9412906169891357</v>
      </c>
      <c r="L192" s="75">
        <v>13.049842834472656</v>
      </c>
      <c r="M192" s="76">
        <v>2.354741096496582</v>
      </c>
      <c r="N192" s="75">
        <v>11.193708419799805</v>
      </c>
      <c r="O192" s="12">
        <v>1.929227352142334</v>
      </c>
      <c r="R192" s="141" t="str">
        <f>CONCATENATE(A186," ",TRIM(S192))</f>
        <v>p22 hFB13 2DG</v>
      </c>
      <c r="S192" s="108" t="s">
        <v>34</v>
      </c>
      <c r="T192" s="112">
        <v>29.957420349121094</v>
      </c>
      <c r="U192" s="113">
        <v>2.4599993228912354</v>
      </c>
      <c r="V192" s="114">
        <v>80.316253662109375</v>
      </c>
      <c r="W192" s="113">
        <v>9.5047235488891602</v>
      </c>
      <c r="X192" s="114">
        <v>264.19149780273438</v>
      </c>
      <c r="Y192" s="113">
        <v>14.515398979187012</v>
      </c>
      <c r="Z192" s="108" t="s">
        <v>34</v>
      </c>
      <c r="AA192" s="112">
        <v>4.7476778030395508</v>
      </c>
      <c r="AB192" s="113">
        <v>1.0542316436767578</v>
      </c>
      <c r="AC192" s="114">
        <v>15.771162033081055</v>
      </c>
      <c r="AD192" s="113">
        <v>1.2918926477432251</v>
      </c>
      <c r="AE192" s="114">
        <v>414.55355834960938</v>
      </c>
      <c r="AF192" s="113">
        <v>56.603515625</v>
      </c>
      <c r="AG192" s="119" t="s">
        <v>34</v>
      </c>
      <c r="AH192" s="120">
        <v>6.3099102973937988</v>
      </c>
    </row>
    <row r="193" spans="1:34" ht="33">
      <c r="A193" s="6" t="s">
        <v>17</v>
      </c>
      <c r="B193" s="86">
        <v>28.11236572265625</v>
      </c>
      <c r="C193" s="87">
        <v>0.7808459997177124</v>
      </c>
      <c r="F193" s="75">
        <v>35.684974670410156</v>
      </c>
      <c r="G193" s="76">
        <v>6.322507381439209</v>
      </c>
      <c r="H193" s="75">
        <v>71.099472045898438</v>
      </c>
      <c r="I193" s="76">
        <v>10.435990333557129</v>
      </c>
      <c r="J193" s="75">
        <v>17.18316650390625</v>
      </c>
      <c r="K193" s="76">
        <v>2.2700138092041016</v>
      </c>
      <c r="L193" s="75">
        <v>23.149177551269531</v>
      </c>
      <c r="M193" s="76">
        <v>2.4465370178222656</v>
      </c>
      <c r="N193" s="75">
        <v>23.148530960083008</v>
      </c>
      <c r="O193" s="12">
        <v>1.900260329246521</v>
      </c>
      <c r="R193" s="141" t="str">
        <f>CONCATENATE(A186," ",TRIM(S193))</f>
        <v>p22 hFB12 BHB</v>
      </c>
      <c r="S193" s="108" t="s">
        <v>27</v>
      </c>
      <c r="T193" s="112">
        <v>32.474384307861328</v>
      </c>
      <c r="U193" s="113">
        <v>2.8935179710388184</v>
      </c>
      <c r="V193" s="114">
        <v>49.745368957519531</v>
      </c>
      <c r="W193" s="113">
        <v>4.9864435195922852</v>
      </c>
      <c r="X193" s="114">
        <v>152.73211669921875</v>
      </c>
      <c r="Y193" s="113">
        <v>5.0352678298950195</v>
      </c>
      <c r="Z193" s="108" t="s">
        <v>27</v>
      </c>
      <c r="AA193" s="112">
        <v>10.114250183105469</v>
      </c>
      <c r="AB193" s="113">
        <v>1.2478839159011841</v>
      </c>
      <c r="AC193" s="114">
        <v>30.004890441894531</v>
      </c>
      <c r="AD193" s="113">
        <v>1.9024337530136108</v>
      </c>
      <c r="AE193" s="114">
        <v>313.2374267578125</v>
      </c>
      <c r="AF193" s="113">
        <v>21.67457389831543</v>
      </c>
      <c r="AG193" s="119" t="s">
        <v>27</v>
      </c>
      <c r="AH193" s="120">
        <v>3.2107555866241455</v>
      </c>
    </row>
    <row r="194" spans="1:34" ht="33">
      <c r="A194" s="6" t="s">
        <v>18</v>
      </c>
      <c r="B194" s="88">
        <v>0.86895084381103516</v>
      </c>
      <c r="C194" s="89">
        <v>1.6782224178314209E-2</v>
      </c>
      <c r="F194" s="77">
        <v>0.73696905374526978</v>
      </c>
      <c r="G194" s="78">
        <v>5.4684251546859741E-2</v>
      </c>
      <c r="H194" s="77">
        <v>0.70991975069046021</v>
      </c>
      <c r="I194" s="78">
        <v>7.8655853867530823E-2</v>
      </c>
      <c r="J194" s="77">
        <v>1.5593692064285278</v>
      </c>
      <c r="K194" s="78">
        <v>0.71949523687362671</v>
      </c>
      <c r="L194" s="77">
        <v>0.93443042039871216</v>
      </c>
      <c r="M194" s="78">
        <v>5.7670570909976959E-2</v>
      </c>
      <c r="N194" s="77">
        <v>0.75808221101760864</v>
      </c>
      <c r="O194" s="15">
        <v>5.7710129767656326E-2</v>
      </c>
      <c r="R194" s="141" t="str">
        <f>CONCATENATE(A186," ",TRIM(S194))</f>
        <v xml:space="preserve">p22 </v>
      </c>
    </row>
    <row r="195" spans="1:34" ht="33">
      <c r="A195" s="6" t="s">
        <v>19</v>
      </c>
      <c r="B195" s="88">
        <v>1.5555505752563477</v>
      </c>
      <c r="C195" s="89">
        <v>8.8875040411949158E-2</v>
      </c>
      <c r="F195" s="77">
        <v>2.964052677154541</v>
      </c>
      <c r="G195" s="78">
        <v>0.73088300228118896</v>
      </c>
      <c r="H195" s="77">
        <v>2.9566555023193359</v>
      </c>
      <c r="I195" s="78">
        <v>0.75931471586227417</v>
      </c>
      <c r="J195" s="77">
        <v>6.5491375923156738</v>
      </c>
      <c r="K195" s="78">
        <v>3.7946639060974121</v>
      </c>
      <c r="L195" s="77">
        <v>3.7738702297210693</v>
      </c>
      <c r="M195" s="78">
        <v>0.49518483877182007</v>
      </c>
      <c r="N195" s="77">
        <v>1.7281383275985718</v>
      </c>
      <c r="O195" s="15">
        <v>8.9569471776485443E-2</v>
      </c>
      <c r="R195" s="141" t="str">
        <f>CONCATENATE(A186," ",TRIM(S195))</f>
        <v xml:space="preserve">p22 </v>
      </c>
    </row>
    <row r="196" spans="1:34" ht="22" thickBot="1">
      <c r="A196" s="16" t="s">
        <v>20</v>
      </c>
      <c r="B196" s="90"/>
      <c r="C196" s="91"/>
      <c r="F196" s="79"/>
      <c r="G196" s="80"/>
      <c r="H196" s="79"/>
      <c r="I196" s="80"/>
      <c r="J196" s="79"/>
      <c r="K196" s="80"/>
      <c r="L196" s="79"/>
      <c r="M196" s="80"/>
      <c r="N196" s="79"/>
      <c r="O196" s="19"/>
    </row>
    <row r="197" spans="1:34" ht="17" thickBot="1"/>
    <row r="198" spans="1:34" ht="17" thickBot="1">
      <c r="A198" s="1" t="s">
        <v>47</v>
      </c>
      <c r="B198" s="126" t="s">
        <v>31</v>
      </c>
      <c r="C198" s="127"/>
      <c r="D198" s="126" t="s">
        <v>32</v>
      </c>
      <c r="E198" s="127"/>
      <c r="F198" s="126" t="s">
        <v>23</v>
      </c>
      <c r="G198" s="127"/>
      <c r="J198" s="126" t="s">
        <v>33</v>
      </c>
      <c r="K198" s="127"/>
      <c r="L198" s="95" t="s">
        <v>34</v>
      </c>
      <c r="M198" s="96"/>
      <c r="N198" s="95" t="s">
        <v>27</v>
      </c>
      <c r="O198" s="97"/>
    </row>
    <row r="199" spans="1:34" ht="60">
      <c r="A199" s="2" t="s">
        <v>9</v>
      </c>
      <c r="B199" s="82" t="s">
        <v>10</v>
      </c>
      <c r="C199" s="83" t="s">
        <v>11</v>
      </c>
      <c r="D199" s="71" t="s">
        <v>10</v>
      </c>
      <c r="E199" s="72" t="s">
        <v>11</v>
      </c>
      <c r="F199" s="71" t="s">
        <v>10</v>
      </c>
      <c r="G199" s="72" t="s">
        <v>11</v>
      </c>
      <c r="J199" s="71" t="s">
        <v>10</v>
      </c>
      <c r="K199" s="72" t="s">
        <v>11</v>
      </c>
      <c r="L199" s="71" t="s">
        <v>10</v>
      </c>
      <c r="M199" s="72" t="s">
        <v>11</v>
      </c>
      <c r="N199" s="71" t="s">
        <v>10</v>
      </c>
      <c r="O199" s="5" t="s">
        <v>11</v>
      </c>
      <c r="S199" s="98" t="s">
        <v>50</v>
      </c>
      <c r="T199" s="99" t="s">
        <v>51</v>
      </c>
      <c r="U199" s="100" t="s">
        <v>52</v>
      </c>
      <c r="V199" s="101" t="s">
        <v>53</v>
      </c>
      <c r="W199" s="100" t="s">
        <v>54</v>
      </c>
      <c r="X199" s="102" t="s">
        <v>55</v>
      </c>
      <c r="Y199" s="103" t="s">
        <v>56</v>
      </c>
      <c r="Z199" s="98" t="s">
        <v>50</v>
      </c>
      <c r="AA199" s="102" t="s">
        <v>57</v>
      </c>
      <c r="AB199" s="100" t="s">
        <v>58</v>
      </c>
      <c r="AC199" s="101" t="s">
        <v>59</v>
      </c>
      <c r="AD199" s="100" t="s">
        <v>60</v>
      </c>
      <c r="AE199" s="101" t="s">
        <v>61</v>
      </c>
      <c r="AF199" s="103" t="s">
        <v>62</v>
      </c>
      <c r="AG199" s="115" t="s">
        <v>50</v>
      </c>
      <c r="AH199" s="116" t="s">
        <v>63</v>
      </c>
    </row>
    <row r="200" spans="1:34" ht="33">
      <c r="A200" s="6" t="s">
        <v>12</v>
      </c>
      <c r="B200" s="84">
        <v>36.310283660888672</v>
      </c>
      <c r="C200" s="85">
        <v>0.38339430093765259</v>
      </c>
      <c r="D200" s="73">
        <v>61.752841949462891</v>
      </c>
      <c r="E200" s="74">
        <v>4.4678559303283691</v>
      </c>
      <c r="F200" s="73">
        <v>57.043678283691406</v>
      </c>
      <c r="G200" s="74">
        <v>1.9220834970474243</v>
      </c>
      <c r="J200" s="73">
        <v>25.438697814941406</v>
      </c>
      <c r="K200" s="74">
        <v>0.64017874002456665</v>
      </c>
      <c r="L200" s="73">
        <v>25.531610488891602</v>
      </c>
      <c r="M200" s="74">
        <v>0.77507805824279785</v>
      </c>
      <c r="N200" s="73">
        <v>25.456375122070312</v>
      </c>
      <c r="O200" s="9">
        <v>0.9588654637336731</v>
      </c>
      <c r="R200" s="141" t="str">
        <f>CONCATENATE(A198," ",TRIM(S200))</f>
        <v>p23 hFB12 CTRL</v>
      </c>
      <c r="S200" s="104" t="s">
        <v>31</v>
      </c>
      <c r="T200" s="105">
        <v>34.045578002929688</v>
      </c>
      <c r="U200" s="106">
        <v>0.41373655200004578</v>
      </c>
      <c r="V200" s="107">
        <v>57.274772644042969</v>
      </c>
      <c r="W200" s="106">
        <v>2.2404875755310059</v>
      </c>
      <c r="X200" s="107">
        <v>168.202392578125</v>
      </c>
      <c r="Y200" s="106">
        <v>6.1988768577575684</v>
      </c>
      <c r="Z200" s="104" t="s">
        <v>31</v>
      </c>
      <c r="AA200" s="105">
        <v>10.91718578338623</v>
      </c>
      <c r="AB200" s="106">
        <v>0.76952105760574341</v>
      </c>
      <c r="AC200" s="107">
        <v>32.756969451904297</v>
      </c>
      <c r="AD200" s="106">
        <v>1.1061081886291504</v>
      </c>
      <c r="AE200" s="107">
        <v>306.72763061523438</v>
      </c>
      <c r="AF200" s="106">
        <v>14.309735298156738</v>
      </c>
      <c r="AG200" s="117" t="s">
        <v>31</v>
      </c>
      <c r="AH200" s="118">
        <v>3.1185305118560791</v>
      </c>
    </row>
    <row r="201" spans="1:34" ht="33">
      <c r="A201" s="6" t="s">
        <v>13</v>
      </c>
      <c r="B201" s="86">
        <v>7.6933689117431641</v>
      </c>
      <c r="C201" s="87">
        <v>0.28090232610702515</v>
      </c>
      <c r="D201" s="75">
        <v>17.48295783996582</v>
      </c>
      <c r="E201" s="76">
        <v>3.6502408981323242</v>
      </c>
      <c r="F201" s="75">
        <v>12.086198806762695</v>
      </c>
      <c r="G201" s="76">
        <v>0.4348539412021637</v>
      </c>
      <c r="J201" s="75">
        <v>5.6060962677001953</v>
      </c>
      <c r="K201" s="76">
        <v>0.40128329396247864</v>
      </c>
      <c r="L201" s="75">
        <v>5.0256462097167969</v>
      </c>
      <c r="M201" s="76">
        <v>0.22350244224071503</v>
      </c>
      <c r="N201" s="75">
        <v>7.6403384208679199</v>
      </c>
      <c r="O201" s="12">
        <v>0.52873420715332031</v>
      </c>
      <c r="R201" s="141" t="str">
        <f>CONCATENATE(A198," ",TRIM(S201))</f>
        <v>p23 hFB13 CTRL</v>
      </c>
      <c r="S201" s="108" t="s">
        <v>32</v>
      </c>
      <c r="T201" s="109">
        <v>63.061283111572266</v>
      </c>
      <c r="U201" s="110">
        <v>2.2343747615814209</v>
      </c>
      <c r="V201" s="111">
        <v>103.00025177001953</v>
      </c>
      <c r="W201" s="110">
        <v>3.715815544128418</v>
      </c>
      <c r="X201" s="111">
        <v>164.69996643066406</v>
      </c>
      <c r="Y201" s="110">
        <v>6.9890847206115723</v>
      </c>
      <c r="Z201" s="108" t="s">
        <v>32</v>
      </c>
      <c r="AA201" s="112">
        <v>26.490209579467773</v>
      </c>
      <c r="AB201" s="113">
        <v>1.6000567674636841</v>
      </c>
      <c r="AC201" s="114">
        <v>79.551742553710938</v>
      </c>
      <c r="AD201" s="113">
        <v>1.9416006803512573</v>
      </c>
      <c r="AE201" s="114">
        <v>307.53903198242188</v>
      </c>
      <c r="AF201" s="113">
        <v>13.268734931945801</v>
      </c>
      <c r="AG201" s="119" t="s">
        <v>32</v>
      </c>
      <c r="AH201" s="120">
        <v>2.3805506229400635</v>
      </c>
    </row>
    <row r="202" spans="1:34" ht="21">
      <c r="A202" s="6" t="s">
        <v>14</v>
      </c>
      <c r="B202" s="86">
        <v>66.830352783203125</v>
      </c>
      <c r="C202" s="87">
        <v>2.8221151828765869</v>
      </c>
      <c r="D202" s="75">
        <v>114.22734832763672</v>
      </c>
      <c r="E202" s="76">
        <v>5.5058159828186035</v>
      </c>
      <c r="F202" s="75">
        <v>128.10908508300781</v>
      </c>
      <c r="G202" s="76">
        <v>4.1820173263549805</v>
      </c>
      <c r="J202" s="75">
        <v>67.949531555175781</v>
      </c>
      <c r="K202" s="76">
        <v>2.0718116760253906</v>
      </c>
      <c r="L202" s="75">
        <v>70.925315856933594</v>
      </c>
      <c r="M202" s="76">
        <v>5.1485323905944824</v>
      </c>
      <c r="N202" s="75">
        <v>70.568046569824219</v>
      </c>
      <c r="O202" s="12">
        <v>1.6295087337493896</v>
      </c>
      <c r="R202" s="141" t="str">
        <f>CONCATENATE(A198," ",TRIM(S202))</f>
        <v>p23 hFB12 Gal</v>
      </c>
      <c r="S202" s="108" t="s">
        <v>23</v>
      </c>
      <c r="T202" s="109">
        <v>59.671241760253906</v>
      </c>
      <c r="U202" s="110">
        <v>1.6984308958053589</v>
      </c>
      <c r="V202" s="111">
        <v>113.75997161865234</v>
      </c>
      <c r="W202" s="110">
        <v>3.0200366973876953</v>
      </c>
      <c r="X202" s="111">
        <v>191.48196411132812</v>
      </c>
      <c r="Y202" s="110">
        <v>5.5131020545959473</v>
      </c>
      <c r="Z202" s="108" t="s">
        <v>23</v>
      </c>
      <c r="AA202" s="112">
        <v>11.559074401855469</v>
      </c>
      <c r="AB202" s="113">
        <v>0.58461499214172363</v>
      </c>
      <c r="AC202" s="114">
        <v>51.069816589355469</v>
      </c>
      <c r="AD202" s="113">
        <v>2.0459692478179932</v>
      </c>
      <c r="AE202" s="114">
        <v>445.74334716796875</v>
      </c>
      <c r="AF202" s="113">
        <v>14.016314506530762</v>
      </c>
      <c r="AG202" s="119" t="s">
        <v>23</v>
      </c>
      <c r="AH202" s="120">
        <v>5.162285327911377</v>
      </c>
    </row>
    <row r="203" spans="1:34" ht="21">
      <c r="A203" s="6" t="s">
        <v>15</v>
      </c>
      <c r="B203" s="86">
        <v>30.52006721496582</v>
      </c>
      <c r="C203" s="87">
        <v>2.7928717136383057</v>
      </c>
      <c r="D203" s="75">
        <v>52.474498748779297</v>
      </c>
      <c r="E203" s="76">
        <v>5.0653018951416016</v>
      </c>
      <c r="F203" s="75">
        <v>71.065406799316406</v>
      </c>
      <c r="G203" s="76">
        <v>3.3462429046630859</v>
      </c>
      <c r="J203" s="75">
        <v>42.510837554931641</v>
      </c>
      <c r="K203" s="76">
        <v>2.0810296535491943</v>
      </c>
      <c r="L203" s="75">
        <v>45.393695831298828</v>
      </c>
      <c r="M203" s="76">
        <v>5.3257045745849609</v>
      </c>
      <c r="N203" s="75">
        <v>45.111667633056641</v>
      </c>
      <c r="O203" s="12">
        <v>1.6020355224609375</v>
      </c>
      <c r="R203" s="141" t="str">
        <f>CONCATENATE(A198," ",TRIM(S203))</f>
        <v>p23 hFB12 2DG</v>
      </c>
      <c r="S203" s="108" t="s">
        <v>33</v>
      </c>
      <c r="T203" s="112">
        <v>25.38201904296875</v>
      </c>
      <c r="U203" s="113">
        <v>0.8688507080078125</v>
      </c>
      <c r="V203" s="114">
        <v>57.737525939941406</v>
      </c>
      <c r="W203" s="113">
        <v>1.9733909368515015</v>
      </c>
      <c r="X203" s="114">
        <v>228.39952087402344</v>
      </c>
      <c r="Y203" s="113">
        <v>6.8682136535644531</v>
      </c>
      <c r="Z203" s="108" t="s">
        <v>33</v>
      </c>
      <c r="AA203" s="112">
        <v>-2.2506752014160156</v>
      </c>
      <c r="AB203" s="113">
        <v>5.7254323959350586</v>
      </c>
      <c r="AC203" s="114">
        <v>14.209903717041016</v>
      </c>
      <c r="AD203" s="113">
        <v>0.48174050450325012</v>
      </c>
      <c r="AE203" s="114">
        <v>391.35369873046875</v>
      </c>
      <c r="AF203" s="113">
        <v>59.646392822265625</v>
      </c>
      <c r="AG203" s="119" t="s">
        <v>33</v>
      </c>
      <c r="AH203" s="120">
        <v>-11.27751350402832</v>
      </c>
    </row>
    <row r="204" spans="1:34" ht="33">
      <c r="A204" s="6" t="s">
        <v>16</v>
      </c>
      <c r="B204" s="86">
        <v>8.42108154296875</v>
      </c>
      <c r="C204" s="87">
        <v>0.36816847324371338</v>
      </c>
      <c r="D204" s="75">
        <v>21.101303100585938</v>
      </c>
      <c r="E204" s="76">
        <v>4.8390355110168457</v>
      </c>
      <c r="F204" s="75">
        <v>21.356405258178711</v>
      </c>
      <c r="G204" s="76">
        <v>1.4408074617385864</v>
      </c>
      <c r="J204" s="75">
        <v>7.9098997116088867</v>
      </c>
      <c r="K204" s="76">
        <v>0.9815635085105896</v>
      </c>
      <c r="L204" s="75">
        <v>12.189509391784668</v>
      </c>
      <c r="M204" s="76">
        <v>1.3480618000030518</v>
      </c>
      <c r="N204" s="75">
        <v>8.0297079086303711</v>
      </c>
      <c r="O204" s="12">
        <v>1.4302394390106201</v>
      </c>
      <c r="R204" s="141" t="str">
        <f>CONCATENATE(A198," ",TRIM(S204))</f>
        <v>p23 hFB13 2DG</v>
      </c>
      <c r="S204" s="108" t="s">
        <v>34</v>
      </c>
      <c r="T204" s="112">
        <v>28.709997177124023</v>
      </c>
      <c r="U204" s="113">
        <v>1.2399393320083618</v>
      </c>
      <c r="V204" s="114">
        <v>63.259693145751953</v>
      </c>
      <c r="W204" s="113">
        <v>3.1129448413848877</v>
      </c>
      <c r="X204" s="114">
        <v>227.14433288574219</v>
      </c>
      <c r="Y204" s="113">
        <v>15.69438362121582</v>
      </c>
      <c r="Z204" s="108" t="s">
        <v>34</v>
      </c>
      <c r="AA204" s="112">
        <v>1.6489232778549194</v>
      </c>
      <c r="AB204" s="113">
        <v>0.62653851509094238</v>
      </c>
      <c r="AC204" s="114">
        <v>13.015009880065918</v>
      </c>
      <c r="AD204" s="113">
        <v>0.93472170829772949</v>
      </c>
      <c r="AE204" s="114">
        <v>544.07666015625</v>
      </c>
      <c r="AF204" s="113">
        <v>105.95500946044922</v>
      </c>
      <c r="AG204" s="119" t="s">
        <v>34</v>
      </c>
      <c r="AH204" s="120">
        <v>17.411359786987305</v>
      </c>
    </row>
    <row r="205" spans="1:34" ht="33">
      <c r="A205" s="6" t="s">
        <v>17</v>
      </c>
      <c r="B205" s="86">
        <v>28.616914749145508</v>
      </c>
      <c r="C205" s="87">
        <v>0.34619203209877014</v>
      </c>
      <c r="D205" s="75">
        <v>44.269886016845703</v>
      </c>
      <c r="E205" s="76">
        <v>1.2307803630828857</v>
      </c>
      <c r="F205" s="75">
        <v>44.957477569580078</v>
      </c>
      <c r="G205" s="76">
        <v>1.6366899013519287</v>
      </c>
      <c r="J205" s="75">
        <v>19.832605361938477</v>
      </c>
      <c r="K205" s="76">
        <v>0.40981471538543701</v>
      </c>
      <c r="L205" s="75">
        <v>20.50596809387207</v>
      </c>
      <c r="M205" s="76">
        <v>0.64261710643768311</v>
      </c>
      <c r="N205" s="75">
        <v>17.8160400390625</v>
      </c>
      <c r="O205" s="12">
        <v>0.45329082012176514</v>
      </c>
      <c r="R205" s="141" t="str">
        <f>CONCATENATE(A198," ",TRIM(S205))</f>
        <v>p23 hFB12 BHB</v>
      </c>
      <c r="S205" s="108" t="s">
        <v>27</v>
      </c>
      <c r="T205" s="112">
        <v>25.486663818359375</v>
      </c>
      <c r="U205" s="113">
        <v>1.1353353261947632</v>
      </c>
      <c r="V205" s="114">
        <v>59.821697235107422</v>
      </c>
      <c r="W205" s="113">
        <v>1.9156640768051147</v>
      </c>
      <c r="X205" s="114">
        <v>236.76460266113281</v>
      </c>
      <c r="Y205" s="113">
        <v>6.5737824440002441</v>
      </c>
      <c r="Z205" s="108" t="s">
        <v>27</v>
      </c>
      <c r="AA205" s="112">
        <v>9.5882244110107422</v>
      </c>
      <c r="AB205" s="113">
        <v>0.64756649732589722</v>
      </c>
      <c r="AC205" s="114">
        <v>28.917121887207031</v>
      </c>
      <c r="AD205" s="113">
        <v>1.4162445068359375</v>
      </c>
      <c r="AE205" s="114">
        <v>309.5284423828125</v>
      </c>
      <c r="AF205" s="113">
        <v>14.664335250854492</v>
      </c>
      <c r="AG205" s="119" t="s">
        <v>27</v>
      </c>
      <c r="AH205" s="120">
        <v>2.6581213474273682</v>
      </c>
    </row>
    <row r="206" spans="1:34" ht="33">
      <c r="A206" s="6" t="s">
        <v>18</v>
      </c>
      <c r="B206" s="88">
        <v>0.78823018074035645</v>
      </c>
      <c r="C206" s="89">
        <v>6.8789967335760593E-3</v>
      </c>
      <c r="D206" s="77">
        <v>0.79488301277160645</v>
      </c>
      <c r="E206" s="78">
        <v>0.11311177909374237</v>
      </c>
      <c r="F206" s="77">
        <v>0.78747111558914185</v>
      </c>
      <c r="G206" s="78">
        <v>6.3617848791182041E-3</v>
      </c>
      <c r="J206" s="77">
        <v>0.78150063753128052</v>
      </c>
      <c r="K206" s="78">
        <v>1.2673480436205864E-2</v>
      </c>
      <c r="L206" s="77">
        <v>0.80321747064590454</v>
      </c>
      <c r="M206" s="78">
        <v>6.3520749099552631E-3</v>
      </c>
      <c r="N206" s="77">
        <v>0.70324975252151489</v>
      </c>
      <c r="O206" s="15">
        <v>9.4696469604969025E-3</v>
      </c>
      <c r="R206" s="141" t="str">
        <f>CONCATENATE(A198," ",TRIM(S206))</f>
        <v xml:space="preserve">p23 </v>
      </c>
    </row>
    <row r="207" spans="1:34" ht="33">
      <c r="A207" s="6" t="s">
        <v>19</v>
      </c>
      <c r="B207" s="88">
        <v>1.8410465717315674</v>
      </c>
      <c r="C207" s="89">
        <v>7.7160954475402832E-2</v>
      </c>
      <c r="D207" s="77">
        <v>2.053187370300293</v>
      </c>
      <c r="E207" s="78">
        <v>0.31116124987602234</v>
      </c>
      <c r="F207" s="77">
        <v>2.2565579414367676</v>
      </c>
      <c r="G207" s="78">
        <v>7.1356631815433502E-2</v>
      </c>
      <c r="J207" s="77">
        <v>2.6864418983459473</v>
      </c>
      <c r="K207" s="78">
        <v>0.10495644062757492</v>
      </c>
      <c r="L207" s="77">
        <v>2.814314603805542</v>
      </c>
      <c r="M207" s="78">
        <v>0.21751543879508972</v>
      </c>
      <c r="N207" s="77">
        <v>2.8034036159515381</v>
      </c>
      <c r="O207" s="15">
        <v>0.10110149532556534</v>
      </c>
      <c r="R207" s="141" t="str">
        <f>CONCATENATE(A198," ",TRIM(S207))</f>
        <v xml:space="preserve">p23 </v>
      </c>
    </row>
    <row r="208" spans="1:34" ht="22" thickBot="1">
      <c r="A208" s="16" t="s">
        <v>20</v>
      </c>
      <c r="B208" s="90"/>
      <c r="C208" s="91"/>
      <c r="D208" s="79"/>
      <c r="E208" s="80"/>
      <c r="F208" s="79"/>
      <c r="G208" s="80"/>
      <c r="J208" s="79"/>
      <c r="K208" s="80"/>
      <c r="L208" s="79"/>
      <c r="M208" s="80"/>
      <c r="N208" s="79"/>
      <c r="O208" s="19"/>
    </row>
    <row r="209" spans="1:34" ht="17" thickBot="1"/>
    <row r="210" spans="1:34" ht="17" thickBot="1">
      <c r="A210" s="1" t="s">
        <v>48</v>
      </c>
      <c r="B210" s="126" t="s">
        <v>31</v>
      </c>
      <c r="C210" s="127"/>
      <c r="D210" s="126" t="s">
        <v>32</v>
      </c>
      <c r="E210" s="127"/>
      <c r="F210" s="126" t="s">
        <v>23</v>
      </c>
      <c r="G210" s="127"/>
      <c r="H210" s="126" t="s">
        <v>24</v>
      </c>
      <c r="I210" s="127"/>
      <c r="J210" s="126" t="s">
        <v>33</v>
      </c>
      <c r="K210" s="127"/>
      <c r="L210" s="126" t="s">
        <v>34</v>
      </c>
      <c r="M210" s="127"/>
      <c r="N210" s="126" t="s">
        <v>27</v>
      </c>
      <c r="O210" s="128"/>
    </row>
    <row r="211" spans="1:34" ht="60">
      <c r="A211" s="2" t="s">
        <v>9</v>
      </c>
      <c r="B211" s="82" t="s">
        <v>10</v>
      </c>
      <c r="C211" s="83" t="s">
        <v>11</v>
      </c>
      <c r="D211" s="71" t="s">
        <v>10</v>
      </c>
      <c r="E211" s="72" t="s">
        <v>11</v>
      </c>
      <c r="F211" s="71" t="s">
        <v>10</v>
      </c>
      <c r="G211" s="72" t="s">
        <v>11</v>
      </c>
      <c r="H211" s="71" t="s">
        <v>10</v>
      </c>
      <c r="I211" s="72" t="s">
        <v>11</v>
      </c>
      <c r="J211" s="71" t="s">
        <v>10</v>
      </c>
      <c r="K211" s="72" t="s">
        <v>11</v>
      </c>
      <c r="L211" s="71" t="s">
        <v>10</v>
      </c>
      <c r="M211" s="72" t="s">
        <v>11</v>
      </c>
      <c r="N211" s="71" t="s">
        <v>10</v>
      </c>
      <c r="O211" s="5" t="s">
        <v>11</v>
      </c>
      <c r="S211" s="98" t="s">
        <v>50</v>
      </c>
      <c r="T211" s="99" t="s">
        <v>51</v>
      </c>
      <c r="U211" s="100" t="s">
        <v>52</v>
      </c>
      <c r="V211" s="101" t="s">
        <v>53</v>
      </c>
      <c r="W211" s="100" t="s">
        <v>54</v>
      </c>
      <c r="X211" s="102" t="s">
        <v>55</v>
      </c>
      <c r="Y211" s="103" t="s">
        <v>56</v>
      </c>
      <c r="Z211" s="98" t="s">
        <v>50</v>
      </c>
      <c r="AA211" s="102" t="s">
        <v>57</v>
      </c>
      <c r="AB211" s="100" t="s">
        <v>58</v>
      </c>
      <c r="AC211" s="101" t="s">
        <v>59</v>
      </c>
      <c r="AD211" s="100" t="s">
        <v>60</v>
      </c>
      <c r="AE211" s="101" t="s">
        <v>61</v>
      </c>
      <c r="AF211" s="103" t="s">
        <v>62</v>
      </c>
      <c r="AG211" s="115" t="s">
        <v>50</v>
      </c>
      <c r="AH211" s="116" t="s">
        <v>63</v>
      </c>
    </row>
    <row r="212" spans="1:34" ht="33">
      <c r="A212" s="6" t="s">
        <v>12</v>
      </c>
      <c r="B212" s="84">
        <v>33.855911254882812</v>
      </c>
      <c r="C212" s="85">
        <v>0.95545977354049683</v>
      </c>
      <c r="D212" s="73">
        <v>52.284942626953125</v>
      </c>
      <c r="E212" s="74">
        <v>0.9229617714881897</v>
      </c>
      <c r="F212" s="73">
        <v>52.385505676269531</v>
      </c>
      <c r="G212" s="74">
        <v>1.2160121202468872</v>
      </c>
      <c r="H212" s="73">
        <v>48.191329956054688</v>
      </c>
      <c r="I212" s="74">
        <v>2.1208829879760742</v>
      </c>
      <c r="J212" s="73">
        <v>20.581075668334961</v>
      </c>
      <c r="K212" s="74">
        <v>0.56489884853363037</v>
      </c>
      <c r="L212" s="73">
        <v>31.241943359375</v>
      </c>
      <c r="M212" s="74">
        <v>0.97881394624710083</v>
      </c>
      <c r="N212" s="73">
        <v>27.937967300415039</v>
      </c>
      <c r="O212" s="9">
        <v>0.54735070466995239</v>
      </c>
      <c r="R212" s="141" t="str">
        <f>CONCATENATE(A210," ",TRIM(S212))</f>
        <v>p24 hFB12 CTRL</v>
      </c>
      <c r="S212" s="104" t="s">
        <v>31</v>
      </c>
      <c r="T212" s="105">
        <v>49.473640441894531</v>
      </c>
      <c r="U212" s="106">
        <v>3.7164623737335205</v>
      </c>
      <c r="V212" s="107">
        <v>77.660797119140625</v>
      </c>
      <c r="W212" s="106">
        <v>6.8316206932067871</v>
      </c>
      <c r="X212" s="107">
        <v>156.724853515625</v>
      </c>
      <c r="Y212" s="106">
        <v>5.3730359077453613</v>
      </c>
      <c r="Z212" s="104" t="s">
        <v>31</v>
      </c>
      <c r="AA212" s="105">
        <v>19.927289962768555</v>
      </c>
      <c r="AB212" s="106">
        <v>2.4841911792755127</v>
      </c>
      <c r="AC212" s="107">
        <v>49.095672607421875</v>
      </c>
      <c r="AD212" s="106">
        <v>2.9015054702758789</v>
      </c>
      <c r="AE212" s="107">
        <v>251.99090576171875</v>
      </c>
      <c r="AF212" s="106">
        <v>16.547595977783203</v>
      </c>
      <c r="AG212" s="117" t="s">
        <v>31</v>
      </c>
      <c r="AH212" s="118">
        <v>2.4827079772949219</v>
      </c>
    </row>
    <row r="213" spans="1:34" ht="33">
      <c r="A213" s="6" t="s">
        <v>13</v>
      </c>
      <c r="B213" s="86">
        <v>3.0460314750671387</v>
      </c>
      <c r="C213" s="87">
        <v>0.40692993998527527</v>
      </c>
      <c r="D213" s="75">
        <v>7.5803298950195312</v>
      </c>
      <c r="E213" s="76">
        <v>0.30407747626304626</v>
      </c>
      <c r="F213" s="75">
        <v>9.1057147979736328</v>
      </c>
      <c r="G213" s="76">
        <v>0.40572381019592285</v>
      </c>
      <c r="H213" s="75">
        <v>8.4459648132324219</v>
      </c>
      <c r="I213" s="76">
        <v>1.0217858552932739</v>
      </c>
      <c r="J213" s="75">
        <v>2.1589386463165283</v>
      </c>
      <c r="K213" s="76">
        <v>0.22493088245391846</v>
      </c>
      <c r="L213" s="75">
        <v>3.2461674213409424</v>
      </c>
      <c r="M213" s="76">
        <v>0.1477663516998291</v>
      </c>
      <c r="N213" s="75">
        <v>4.4116401672363281</v>
      </c>
      <c r="O213" s="12">
        <v>0.27308771014213562</v>
      </c>
      <c r="R213" s="141" t="str">
        <f>CONCATENATE(A210," ",TRIM(S213))</f>
        <v>p24 hFB13 CTRL</v>
      </c>
      <c r="S213" s="108" t="s">
        <v>32</v>
      </c>
      <c r="T213" s="109">
        <v>71.353385925292969</v>
      </c>
      <c r="U213" s="110">
        <v>0.55649691820144653</v>
      </c>
      <c r="V213" s="111">
        <v>126.47669982910156</v>
      </c>
      <c r="W213" s="110">
        <v>3.7264559268951416</v>
      </c>
      <c r="X213" s="111">
        <v>177.44647216796875</v>
      </c>
      <c r="Y213" s="110">
        <v>5.7239742279052734</v>
      </c>
      <c r="Z213" s="108" t="s">
        <v>32</v>
      </c>
      <c r="AA213" s="112">
        <v>18.683399200439453</v>
      </c>
      <c r="AB213" s="113">
        <v>1.309167742729187</v>
      </c>
      <c r="AC213" s="114">
        <v>68.195686340332031</v>
      </c>
      <c r="AD213" s="113">
        <v>2.4794802665710449</v>
      </c>
      <c r="AE213" s="114">
        <v>373.50250244140625</v>
      </c>
      <c r="AF213" s="113">
        <v>18.988540649414062</v>
      </c>
      <c r="AG213" s="119" t="s">
        <v>32</v>
      </c>
      <c r="AH213" s="120">
        <v>3.8190793991088867</v>
      </c>
    </row>
    <row r="214" spans="1:34" ht="21">
      <c r="A214" s="6" t="s">
        <v>14</v>
      </c>
      <c r="B214" s="86">
        <v>62.043064117431641</v>
      </c>
      <c r="C214" s="87">
        <v>3.8889617919921875</v>
      </c>
      <c r="D214" s="75">
        <v>107.40824890136719</v>
      </c>
      <c r="E214" s="76">
        <v>4.0834813117980957</v>
      </c>
      <c r="F214" s="75">
        <v>103.46152496337891</v>
      </c>
      <c r="G214" s="76">
        <v>6.5365185737609863</v>
      </c>
      <c r="H214" s="75">
        <v>120.04731750488281</v>
      </c>
      <c r="I214" s="76">
        <v>6.4570784568786621</v>
      </c>
      <c r="J214" s="75">
        <v>71.042854309082031</v>
      </c>
      <c r="K214" s="76">
        <v>2.8654625415802002</v>
      </c>
      <c r="L214" s="75">
        <v>88.871330261230469</v>
      </c>
      <c r="M214" s="76">
        <v>1.6894955635070801</v>
      </c>
      <c r="N214" s="75">
        <v>58.975387573242188</v>
      </c>
      <c r="O214" s="12">
        <v>8.0826444625854492</v>
      </c>
      <c r="R214" s="141" t="str">
        <f>CONCATENATE(A210," ",TRIM(S214))</f>
        <v>p24 hFB12 Gal</v>
      </c>
      <c r="S214" s="108" t="s">
        <v>23</v>
      </c>
      <c r="T214" s="109">
        <v>74.421615600585938</v>
      </c>
      <c r="U214" s="110">
        <v>1.4412252902984619</v>
      </c>
      <c r="V214" s="111">
        <v>125.49761962890625</v>
      </c>
      <c r="W214" s="110">
        <v>6.1684103012084961</v>
      </c>
      <c r="X214" s="111">
        <v>169.47494506835938</v>
      </c>
      <c r="Y214" s="110">
        <v>9.6669845581054688</v>
      </c>
      <c r="Z214" s="108" t="s">
        <v>23</v>
      </c>
      <c r="AA214" s="112">
        <v>10.611528396606445</v>
      </c>
      <c r="AB214" s="113">
        <v>0.76047807931900024</v>
      </c>
      <c r="AC214" s="114">
        <v>58.856029510498047</v>
      </c>
      <c r="AD214" s="113">
        <v>2.4430038928985596</v>
      </c>
      <c r="AE214" s="114">
        <v>567.36566162109375</v>
      </c>
      <c r="AF214" s="113">
        <v>24.716184616088867</v>
      </c>
      <c r="AG214" s="119" t="s">
        <v>23</v>
      </c>
      <c r="AH214" s="120">
        <v>7.0132794380187988</v>
      </c>
    </row>
    <row r="215" spans="1:34" ht="21">
      <c r="A215" s="6" t="s">
        <v>15</v>
      </c>
      <c r="B215" s="86">
        <v>28.187154769897461</v>
      </c>
      <c r="C215" s="87">
        <v>3.5880334377288818</v>
      </c>
      <c r="D215" s="75">
        <v>55.123306274414062</v>
      </c>
      <c r="E215" s="76">
        <v>3.956019401550293</v>
      </c>
      <c r="F215" s="75">
        <v>51.076007843017578</v>
      </c>
      <c r="G215" s="76">
        <v>6.5390501022338867</v>
      </c>
      <c r="H215" s="75">
        <v>71.855987548828125</v>
      </c>
      <c r="I215" s="76">
        <v>5.3945674896240234</v>
      </c>
      <c r="J215" s="75">
        <v>50.461780548095703</v>
      </c>
      <c r="K215" s="76">
        <v>2.4083507061004639</v>
      </c>
      <c r="L215" s="75">
        <v>57.629379272460938</v>
      </c>
      <c r="M215" s="76">
        <v>1.6469664573669434</v>
      </c>
      <c r="N215" s="75">
        <v>31.037422180175781</v>
      </c>
      <c r="O215" s="12">
        <v>7.8678641319274902</v>
      </c>
      <c r="R215" s="141" t="str">
        <f>CONCATENATE(A210," ",TRIM(S215))</f>
        <v>p24 hFB13 Gal</v>
      </c>
      <c r="S215" s="108" t="s">
        <v>24</v>
      </c>
      <c r="T215" s="112">
        <v>72.708541870117188</v>
      </c>
      <c r="U215" s="113">
        <v>1.9687467813491821</v>
      </c>
      <c r="V215" s="114">
        <v>144.56451416015625</v>
      </c>
      <c r="W215" s="113">
        <v>6.4213242530822754</v>
      </c>
      <c r="X215" s="114">
        <v>198.730712890625</v>
      </c>
      <c r="Y215" s="113">
        <v>6.6970548629760742</v>
      </c>
      <c r="Z215" s="108" t="s">
        <v>24</v>
      </c>
      <c r="AA215" s="112">
        <v>17.175214767456055</v>
      </c>
      <c r="AB215" s="113">
        <v>1.1898893117904663</v>
      </c>
      <c r="AC215" s="114">
        <v>78.142852783203125</v>
      </c>
      <c r="AD215" s="113">
        <v>2.7402884960174561</v>
      </c>
      <c r="AE215" s="114">
        <v>469.90802001953125</v>
      </c>
      <c r="AF215" s="113">
        <v>24.876304626464844</v>
      </c>
      <c r="AG215" s="119" t="s">
        <v>24</v>
      </c>
      <c r="AH215" s="120">
        <v>4.2333412170410156</v>
      </c>
    </row>
    <row r="216" spans="1:34" ht="33">
      <c r="A216" s="6" t="s">
        <v>16</v>
      </c>
      <c r="B216" s="86">
        <v>15.617731094360352</v>
      </c>
      <c r="C216" s="87">
        <v>3.481095552444458</v>
      </c>
      <c r="D216" s="75">
        <v>19.068443298339844</v>
      </c>
      <c r="E216" s="76">
        <v>0.86330461502075195</v>
      </c>
      <c r="F216" s="75">
        <v>22.036109924316406</v>
      </c>
      <c r="G216" s="76">
        <v>0.96892666816711426</v>
      </c>
      <c r="H216" s="75">
        <v>24.517210006713867</v>
      </c>
      <c r="I216" s="76">
        <v>1.9095892906188965</v>
      </c>
      <c r="J216" s="75">
        <v>11.371738433837891</v>
      </c>
      <c r="K216" s="76">
        <v>0.79470932483673096</v>
      </c>
      <c r="L216" s="75">
        <v>14.346999168395996</v>
      </c>
      <c r="M216" s="76">
        <v>0.48564004898071289</v>
      </c>
      <c r="N216" s="75">
        <v>12.034770965576172</v>
      </c>
      <c r="O216" s="12">
        <v>0.41539439558982849</v>
      </c>
      <c r="R216" s="141" t="str">
        <f>CONCATENATE(A210," ",TRIM(S216))</f>
        <v>p24 hFB12 2DG</v>
      </c>
      <c r="S216" s="108" t="s">
        <v>33</v>
      </c>
      <c r="T216" s="112">
        <v>31.952814102172852</v>
      </c>
      <c r="U216" s="113">
        <v>1.1015797853469849</v>
      </c>
      <c r="V216" s="114">
        <v>82.414596557617188</v>
      </c>
      <c r="W216" s="113">
        <v>3.2630727291107178</v>
      </c>
      <c r="X216" s="114">
        <v>258.05245971679688</v>
      </c>
      <c r="Y216" s="113">
        <v>5.4902520179748535</v>
      </c>
      <c r="Z216" s="108" t="s">
        <v>33</v>
      </c>
      <c r="AA216" s="112">
        <v>3.9613487720489502</v>
      </c>
      <c r="AB216" s="113">
        <v>0.57258063554763794</v>
      </c>
      <c r="AC216" s="114">
        <v>16.541561126708984</v>
      </c>
      <c r="AD216" s="113">
        <v>0.78630697727203369</v>
      </c>
      <c r="AE216" s="114">
        <v>495.3372802734375</v>
      </c>
      <c r="AF216" s="113">
        <v>59.743095397949219</v>
      </c>
      <c r="AG216" s="119" t="s">
        <v>33</v>
      </c>
      <c r="AH216" s="120">
        <v>8.0661449432373047</v>
      </c>
    </row>
    <row r="217" spans="1:34" ht="33">
      <c r="A217" s="6" t="s">
        <v>17</v>
      </c>
      <c r="B217" s="86">
        <v>30.809879302978516</v>
      </c>
      <c r="C217" s="87">
        <v>1.2532695531845093</v>
      </c>
      <c r="D217" s="75">
        <v>44.704608917236328</v>
      </c>
      <c r="E217" s="76">
        <v>0.73044532537460327</v>
      </c>
      <c r="F217" s="75">
        <v>43.279796600341797</v>
      </c>
      <c r="G217" s="76">
        <v>0.99091190099716187</v>
      </c>
      <c r="H217" s="75">
        <v>39.745368957519531</v>
      </c>
      <c r="I217" s="76">
        <v>1.247600793838501</v>
      </c>
      <c r="J217" s="75">
        <v>18.422136306762695</v>
      </c>
      <c r="K217" s="76">
        <v>0.55667793750762939</v>
      </c>
      <c r="L217" s="75">
        <v>27.995773315429688</v>
      </c>
      <c r="M217" s="76">
        <v>0.88494855165481567</v>
      </c>
      <c r="N217" s="75">
        <v>23.526329040527344</v>
      </c>
      <c r="O217" s="12">
        <v>0.52927678823471069</v>
      </c>
      <c r="R217" s="141" t="str">
        <f>CONCATENATE(A210," ",TRIM(S217))</f>
        <v>p24 hFB13 2DG</v>
      </c>
      <c r="S217" s="108" t="s">
        <v>34</v>
      </c>
      <c r="T217" s="112">
        <v>45.588943481445312</v>
      </c>
      <c r="U217" s="113">
        <v>1.2266726493835449</v>
      </c>
      <c r="V217" s="114">
        <v>103.21832275390625</v>
      </c>
      <c r="W217" s="113">
        <v>2.0266847610473633</v>
      </c>
      <c r="X217" s="114">
        <v>227.47401428222656</v>
      </c>
      <c r="Y217" s="113">
        <v>4.8512578010559082</v>
      </c>
      <c r="Z217" s="108" t="s">
        <v>34</v>
      </c>
      <c r="AA217" s="112">
        <v>4.5730500221252441</v>
      </c>
      <c r="AB217" s="113">
        <v>0.73444586992263794</v>
      </c>
      <c r="AC217" s="114">
        <v>20.98536491394043</v>
      </c>
      <c r="AD217" s="113">
        <v>1.0438123941421509</v>
      </c>
      <c r="AE217" s="114">
        <v>541.59027099609375</v>
      </c>
      <c r="AF217" s="113">
        <v>55.687335968017578</v>
      </c>
      <c r="AG217" s="119" t="s">
        <v>34</v>
      </c>
      <c r="AH217" s="120">
        <v>9.9690456390380859</v>
      </c>
    </row>
    <row r="218" spans="1:34" ht="33">
      <c r="A218" s="6" t="s">
        <v>18</v>
      </c>
      <c r="B218" s="88">
        <v>0.90918368101119995</v>
      </c>
      <c r="C218" s="89">
        <v>1.3778688386082649E-2</v>
      </c>
      <c r="D218" s="77">
        <v>0.85525691509246826</v>
      </c>
      <c r="E218" s="78">
        <v>4.3816124089062214E-3</v>
      </c>
      <c r="F218" s="77">
        <v>0.82644528150558472</v>
      </c>
      <c r="G218" s="78">
        <v>5.777203943580389E-3</v>
      </c>
      <c r="H218" s="77">
        <v>0.83170509338378906</v>
      </c>
      <c r="I218" s="78">
        <v>1.9427753984928131E-2</v>
      </c>
      <c r="J218" s="77">
        <v>0.89501875638961792</v>
      </c>
      <c r="K218" s="78">
        <v>1.0300352238118649E-2</v>
      </c>
      <c r="L218" s="77">
        <v>0.89605087041854858</v>
      </c>
      <c r="M218" s="78">
        <v>3.6841309629380703E-3</v>
      </c>
      <c r="N218" s="77">
        <v>0.84204500913619995</v>
      </c>
      <c r="O218" s="15">
        <v>9.443262591958046E-3</v>
      </c>
      <c r="R218" s="141" t="str">
        <f>CONCATENATE(A210," ",TRIM(S218))</f>
        <v>p24 hFB12 BHB</v>
      </c>
      <c r="S218" s="108" t="s">
        <v>27</v>
      </c>
      <c r="T218" s="112">
        <v>39.972743988037109</v>
      </c>
      <c r="U218" s="113">
        <v>0.8474423885345459</v>
      </c>
      <c r="V218" s="114">
        <v>71.010162353515625</v>
      </c>
      <c r="W218" s="113">
        <v>8.134181022644043</v>
      </c>
      <c r="X218" s="114">
        <v>177.13630676269531</v>
      </c>
      <c r="Y218" s="113">
        <v>19.626674652099609</v>
      </c>
      <c r="Z218" s="108" t="s">
        <v>27</v>
      </c>
      <c r="AA218" s="112">
        <v>5.8534793853759766</v>
      </c>
      <c r="AB218" s="113">
        <v>0.52404439449310303</v>
      </c>
      <c r="AC218" s="114">
        <v>35.015720367431641</v>
      </c>
      <c r="AD218" s="113">
        <v>1.2692135572433472</v>
      </c>
      <c r="AE218" s="114">
        <v>623.432373046875</v>
      </c>
      <c r="AF218" s="113">
        <v>40.279365539550781</v>
      </c>
      <c r="AG218" s="119" t="s">
        <v>27</v>
      </c>
      <c r="AH218" s="120">
        <v>6.8288860321044922</v>
      </c>
    </row>
    <row r="219" spans="1:34" ht="33">
      <c r="A219" s="6" t="s">
        <v>19</v>
      </c>
      <c r="B219" s="88">
        <v>1.8324328660964966</v>
      </c>
      <c r="C219" s="89">
        <v>0.10567198693752289</v>
      </c>
      <c r="D219" s="77">
        <v>2.0572338104248047</v>
      </c>
      <c r="E219" s="78">
        <v>7.8275449573993683E-2</v>
      </c>
      <c r="F219" s="77">
        <v>1.9835052490234375</v>
      </c>
      <c r="G219" s="78">
        <v>0.13224723935127258</v>
      </c>
      <c r="H219" s="77">
        <v>2.5040192604064941</v>
      </c>
      <c r="I219" s="78">
        <v>0.1034039780497551</v>
      </c>
      <c r="J219" s="77">
        <v>3.4459152221679688</v>
      </c>
      <c r="K219" s="78">
        <v>8.0032780766487122E-2</v>
      </c>
      <c r="L219" s="77">
        <v>2.8677377700805664</v>
      </c>
      <c r="M219" s="78">
        <v>7.9931646585464478E-2</v>
      </c>
      <c r="N219" s="77">
        <v>2.0987460613250732</v>
      </c>
      <c r="O219" s="15">
        <v>0.28496834635734558</v>
      </c>
      <c r="R219" s="141" t="str">
        <f>CONCATENATE(A210," ",TRIM(S219))</f>
        <v xml:space="preserve">p24 </v>
      </c>
    </row>
    <row r="220" spans="1:34" ht="22" thickBot="1">
      <c r="A220" s="16" t="s">
        <v>20</v>
      </c>
      <c r="B220" s="90"/>
      <c r="C220" s="91"/>
      <c r="D220" s="79"/>
      <c r="E220" s="80"/>
      <c r="F220" s="79"/>
      <c r="G220" s="80"/>
      <c r="H220" s="79"/>
      <c r="I220" s="80"/>
      <c r="J220" s="79"/>
      <c r="K220" s="80"/>
      <c r="L220" s="79"/>
      <c r="M220" s="80"/>
      <c r="N220" s="79"/>
      <c r="O220" s="19"/>
    </row>
    <row r="221" spans="1:34" ht="17" thickBot="1"/>
    <row r="222" spans="1:34" ht="17" thickBot="1">
      <c r="A222" s="1" t="s">
        <v>49</v>
      </c>
      <c r="B222" s="126" t="s">
        <v>31</v>
      </c>
      <c r="C222" s="127"/>
      <c r="D222" s="126" t="s">
        <v>32</v>
      </c>
      <c r="E222" s="127"/>
      <c r="F222" s="126" t="s">
        <v>23</v>
      </c>
      <c r="G222" s="127"/>
      <c r="H222" s="126" t="s">
        <v>24</v>
      </c>
      <c r="I222" s="127"/>
      <c r="J222" s="126" t="s">
        <v>33</v>
      </c>
      <c r="K222" s="127"/>
      <c r="L222" s="126" t="s">
        <v>34</v>
      </c>
      <c r="M222" s="127"/>
      <c r="N222" s="126" t="s">
        <v>27</v>
      </c>
      <c r="O222" s="128"/>
    </row>
    <row r="223" spans="1:34" ht="60">
      <c r="A223" s="2" t="s">
        <v>9</v>
      </c>
      <c r="B223" s="82" t="s">
        <v>10</v>
      </c>
      <c r="C223" s="83" t="s">
        <v>11</v>
      </c>
      <c r="D223" s="71" t="s">
        <v>10</v>
      </c>
      <c r="E223" s="72" t="s">
        <v>11</v>
      </c>
      <c r="F223" s="71" t="s">
        <v>10</v>
      </c>
      <c r="G223" s="72" t="s">
        <v>11</v>
      </c>
      <c r="H223" s="71" t="s">
        <v>10</v>
      </c>
      <c r="I223" s="72" t="s">
        <v>11</v>
      </c>
      <c r="J223" s="71" t="s">
        <v>10</v>
      </c>
      <c r="K223" s="72" t="s">
        <v>11</v>
      </c>
      <c r="L223" s="71" t="s">
        <v>10</v>
      </c>
      <c r="M223" s="72" t="s">
        <v>11</v>
      </c>
      <c r="N223" s="71" t="s">
        <v>10</v>
      </c>
      <c r="O223" s="5" t="s">
        <v>11</v>
      </c>
      <c r="S223" s="98" t="s">
        <v>50</v>
      </c>
      <c r="T223" s="99" t="s">
        <v>51</v>
      </c>
      <c r="U223" s="100" t="s">
        <v>52</v>
      </c>
      <c r="V223" s="101" t="s">
        <v>53</v>
      </c>
      <c r="W223" s="100" t="s">
        <v>54</v>
      </c>
      <c r="X223" s="102" t="s">
        <v>55</v>
      </c>
      <c r="Y223" s="103" t="s">
        <v>56</v>
      </c>
      <c r="Z223" s="98" t="s">
        <v>50</v>
      </c>
      <c r="AA223" s="102" t="s">
        <v>57</v>
      </c>
      <c r="AB223" s="100" t="s">
        <v>58</v>
      </c>
      <c r="AC223" s="101" t="s">
        <v>59</v>
      </c>
      <c r="AD223" s="100" t="s">
        <v>60</v>
      </c>
      <c r="AE223" s="101" t="s">
        <v>61</v>
      </c>
      <c r="AF223" s="103" t="s">
        <v>62</v>
      </c>
      <c r="AG223" s="115" t="s">
        <v>50</v>
      </c>
      <c r="AH223" s="116" t="s">
        <v>63</v>
      </c>
    </row>
    <row r="224" spans="1:34" ht="33">
      <c r="A224" s="6" t="s">
        <v>12</v>
      </c>
      <c r="B224" s="84">
        <v>28.525558471679688</v>
      </c>
      <c r="C224" s="85">
        <v>6.0322189331054688</v>
      </c>
      <c r="D224" s="73">
        <v>53.147109985351562</v>
      </c>
      <c r="E224" s="74">
        <v>4.5770740509033203</v>
      </c>
      <c r="F224" s="73">
        <v>52.262020111083984</v>
      </c>
      <c r="G224" s="74">
        <v>2.9732472896575928</v>
      </c>
      <c r="H224" s="73">
        <v>65.281600952148438</v>
      </c>
      <c r="I224" s="74">
        <v>3.8048779964447021</v>
      </c>
      <c r="J224" s="73">
        <v>21.569791793823242</v>
      </c>
      <c r="K224" s="74">
        <v>1.722449779510498</v>
      </c>
      <c r="L224" s="73">
        <v>28.540658950805664</v>
      </c>
      <c r="M224" s="74">
        <v>4.9999995231628418</v>
      </c>
      <c r="N224" s="73">
        <v>23.971738815307617</v>
      </c>
      <c r="O224" s="9">
        <v>0.85993736982345581</v>
      </c>
      <c r="R224" s="141" t="str">
        <f>CONCATENATE(A222," ",TRIM(S224))</f>
        <v>p25 hFB12 CTRL</v>
      </c>
      <c r="S224" s="104" t="s">
        <v>31</v>
      </c>
      <c r="T224" s="105">
        <v>38.539058685302734</v>
      </c>
      <c r="U224" s="106">
        <v>6.7901110649108887</v>
      </c>
      <c r="V224" s="107">
        <v>79.465797424316406</v>
      </c>
      <c r="W224" s="106">
        <v>3.1615879535675049</v>
      </c>
      <c r="X224" s="107">
        <v>260.83493041992188</v>
      </c>
      <c r="Y224" s="106">
        <v>63.366367340087891</v>
      </c>
      <c r="Z224" s="104" t="s">
        <v>31</v>
      </c>
      <c r="AA224" s="105">
        <v>23.598394393920898</v>
      </c>
      <c r="AB224" s="106">
        <v>6.0153894424438477</v>
      </c>
      <c r="AC224" s="107">
        <v>46.84967041015625</v>
      </c>
      <c r="AD224" s="106">
        <v>2.2247681617736816</v>
      </c>
      <c r="AE224" s="107">
        <v>256.54367065429688</v>
      </c>
      <c r="AF224" s="106">
        <v>46.223678588867188</v>
      </c>
      <c r="AG224" s="117" t="s">
        <v>31</v>
      </c>
      <c r="AH224" s="118">
        <v>1.6331220865249634</v>
      </c>
    </row>
    <row r="225" spans="1:34" ht="33">
      <c r="A225" s="6" t="s">
        <v>13</v>
      </c>
      <c r="B225" s="86">
        <v>5.0827212333679199</v>
      </c>
      <c r="C225" s="87">
        <v>0.51859742403030396</v>
      </c>
      <c r="D225" s="75">
        <v>9.440098762512207</v>
      </c>
      <c r="E225" s="76">
        <v>0.47981169819831848</v>
      </c>
      <c r="F225" s="75">
        <v>9.9978542327880859</v>
      </c>
      <c r="G225" s="76">
        <v>0.73045796155929565</v>
      </c>
      <c r="H225" s="75">
        <v>14.412445068359375</v>
      </c>
      <c r="I225" s="76">
        <v>1.0562230348587036</v>
      </c>
      <c r="J225" s="75">
        <v>2.3985927104949951</v>
      </c>
      <c r="K225" s="76">
        <v>0.26348170638084412</v>
      </c>
      <c r="L225" s="75">
        <v>2.8086936473846436</v>
      </c>
      <c r="M225" s="76">
        <v>0.27663278579711914</v>
      </c>
      <c r="N225" s="75">
        <v>4.0288295745849609</v>
      </c>
      <c r="O225" s="12">
        <v>0.25918716192245483</v>
      </c>
      <c r="R225" s="141" t="str">
        <f>CONCATENATE(A222," ",TRIM(S225))</f>
        <v>p25 hFB13 CTRL</v>
      </c>
      <c r="S225" s="108" t="s">
        <v>32</v>
      </c>
      <c r="T225" s="109">
        <v>73.980476379394531</v>
      </c>
      <c r="U225" s="110">
        <v>4.1489510536193848</v>
      </c>
      <c r="V225" s="111">
        <v>126.0997314453125</v>
      </c>
      <c r="W225" s="110">
        <v>8.5847225189208984</v>
      </c>
      <c r="X225" s="111">
        <v>170.35481262207031</v>
      </c>
      <c r="Y225" s="110">
        <v>5.8758764266967773</v>
      </c>
      <c r="Z225" s="108" t="s">
        <v>32</v>
      </c>
      <c r="AA225" s="112">
        <v>30.942262649536133</v>
      </c>
      <c r="AB225" s="113">
        <v>3.2196485996246338</v>
      </c>
      <c r="AC225" s="114">
        <v>80.299156188964844</v>
      </c>
      <c r="AD225" s="113">
        <v>0.72955930233001709</v>
      </c>
      <c r="AE225" s="114">
        <v>271.04177856445312</v>
      </c>
      <c r="AF225" s="113">
        <v>22.639837265014648</v>
      </c>
      <c r="AG225" s="119" t="s">
        <v>32</v>
      </c>
      <c r="AH225" s="120">
        <v>2.3909201622009277</v>
      </c>
    </row>
    <row r="226" spans="1:34" ht="21">
      <c r="A226" s="6" t="s">
        <v>14</v>
      </c>
      <c r="B226" s="86">
        <v>69.452293395996094</v>
      </c>
      <c r="C226" s="87">
        <v>3.1322040557861328</v>
      </c>
      <c r="D226" s="75">
        <v>105.26636505126953</v>
      </c>
      <c r="E226" s="76">
        <v>8.7833719253540039</v>
      </c>
      <c r="F226" s="75">
        <v>98.771621704101562</v>
      </c>
      <c r="G226" s="76">
        <v>7.4043769836425781</v>
      </c>
      <c r="H226" s="75">
        <v>171.86026000976562</v>
      </c>
      <c r="I226" s="76">
        <v>4.4111237525939941</v>
      </c>
      <c r="J226" s="75">
        <v>75.606231689453125</v>
      </c>
      <c r="K226" s="76">
        <v>2.4824254512786865</v>
      </c>
      <c r="L226" s="75">
        <v>87.241340637207031</v>
      </c>
      <c r="M226" s="76">
        <v>6.7629070281982422</v>
      </c>
      <c r="N226" s="75">
        <v>53.093273162841797</v>
      </c>
      <c r="O226" s="12">
        <v>2.4512197971343994</v>
      </c>
      <c r="R226" s="141" t="str">
        <f>CONCATENATE(A222," ",TRIM(S226))</f>
        <v>p25 hFB12 Gal</v>
      </c>
      <c r="S226" s="108" t="s">
        <v>23</v>
      </c>
      <c r="T226" s="109">
        <v>75.8624267578125</v>
      </c>
      <c r="U226" s="110">
        <v>1.9163165092468262</v>
      </c>
      <c r="V226" s="111">
        <v>122.37203216552734</v>
      </c>
      <c r="W226" s="110">
        <v>6.0249896049499512</v>
      </c>
      <c r="X226" s="111">
        <v>162.09591674804688</v>
      </c>
      <c r="Y226" s="110">
        <v>9.0254955291748047</v>
      </c>
      <c r="Z226" s="108" t="s">
        <v>23</v>
      </c>
      <c r="AA226" s="112">
        <v>14.566977500915527</v>
      </c>
      <c r="AB226" s="113">
        <v>1.1651071310043335</v>
      </c>
      <c r="AC226" s="114">
        <v>63.745769500732422</v>
      </c>
      <c r="AD226" s="113">
        <v>1.9964317083358765</v>
      </c>
      <c r="AE226" s="114">
        <v>460.53390502929688</v>
      </c>
      <c r="AF226" s="113">
        <v>36.810619354248047</v>
      </c>
      <c r="AG226" s="119" t="s">
        <v>23</v>
      </c>
      <c r="AH226" s="120">
        <v>5.2078356742858887</v>
      </c>
    </row>
    <row r="227" spans="1:34" ht="21">
      <c r="A227" s="6" t="s">
        <v>15</v>
      </c>
      <c r="B227" s="86">
        <v>40.926738739013672</v>
      </c>
      <c r="C227" s="87">
        <v>6.681269645690918</v>
      </c>
      <c r="D227" s="75">
        <v>52.119251251220703</v>
      </c>
      <c r="E227" s="76">
        <v>5.5650358200073242</v>
      </c>
      <c r="F227" s="75">
        <v>46.509605407714844</v>
      </c>
      <c r="G227" s="76">
        <v>6.2197017669677734</v>
      </c>
      <c r="H227" s="75">
        <v>106.57864379882812</v>
      </c>
      <c r="I227" s="76">
        <v>6.4382376670837402</v>
      </c>
      <c r="J227" s="75">
        <v>54.036445617675781</v>
      </c>
      <c r="K227" s="76">
        <v>1.1021653413772583</v>
      </c>
      <c r="L227" s="75">
        <v>58.700672149658203</v>
      </c>
      <c r="M227" s="76">
        <v>4.0163974761962891</v>
      </c>
      <c r="N227" s="75">
        <v>29.121538162231445</v>
      </c>
      <c r="O227" s="12">
        <v>1.9571115970611572</v>
      </c>
      <c r="R227" s="141" t="str">
        <f>CONCATENATE(A222," ",TRIM(S227))</f>
        <v>p25 hFB13 Gal</v>
      </c>
      <c r="S227" s="108" t="s">
        <v>24</v>
      </c>
      <c r="T227" s="112">
        <v>96.446884155273438</v>
      </c>
      <c r="U227" s="113">
        <v>3.5095415115356445</v>
      </c>
      <c r="V227" s="114">
        <v>203.02552795410156</v>
      </c>
      <c r="W227" s="113">
        <v>4.5915956497192383</v>
      </c>
      <c r="X227" s="114">
        <v>213.79949951171875</v>
      </c>
      <c r="Y227" s="113">
        <v>12.599984169006348</v>
      </c>
      <c r="Z227" s="108" t="s">
        <v>24</v>
      </c>
      <c r="AA227" s="112">
        <v>29.647430419921875</v>
      </c>
      <c r="AB227" s="113">
        <v>3.4869892597198486</v>
      </c>
      <c r="AC227" s="114">
        <v>100.44793701171875</v>
      </c>
      <c r="AD227" s="113">
        <v>3.7159042358398438</v>
      </c>
      <c r="AE227" s="114">
        <v>358.59359741210938</v>
      </c>
      <c r="AF227" s="113">
        <v>22.194772720336914</v>
      </c>
      <c r="AG227" s="119" t="s">
        <v>24</v>
      </c>
      <c r="AH227" s="120">
        <v>3.2531280517578125</v>
      </c>
    </row>
    <row r="228" spans="1:34" ht="33">
      <c r="A228" s="6" t="s">
        <v>16</v>
      </c>
      <c r="B228" s="86">
        <v>10.013503074645996</v>
      </c>
      <c r="C228" s="87">
        <v>1.2047324180603027</v>
      </c>
      <c r="D228" s="75">
        <v>20.833368301391602</v>
      </c>
      <c r="E228" s="76">
        <v>0.78083455562591553</v>
      </c>
      <c r="F228" s="75">
        <v>23.600410461425781</v>
      </c>
      <c r="G228" s="76">
        <v>1.9143425226211548</v>
      </c>
      <c r="H228" s="75">
        <v>31.165279388427734</v>
      </c>
      <c r="I228" s="76">
        <v>0.57960551977157593</v>
      </c>
      <c r="J228" s="75">
        <v>11.922214508056641</v>
      </c>
      <c r="K228" s="76">
        <v>0.84219533205032349</v>
      </c>
      <c r="L228" s="75">
        <v>14.891810417175293</v>
      </c>
      <c r="M228" s="76">
        <v>1.0532017946243286</v>
      </c>
      <c r="N228" s="75">
        <v>12.297049522399902</v>
      </c>
      <c r="O228" s="12">
        <v>1.4230488538742065</v>
      </c>
      <c r="R228" s="141" t="str">
        <f>CONCATENATE(A222," ",TRIM(S228))</f>
        <v>p25 hFB12 2DG</v>
      </c>
      <c r="S228" s="108" t="s">
        <v>33</v>
      </c>
      <c r="T228" s="112">
        <v>33.492008209228516</v>
      </c>
      <c r="U228" s="113">
        <v>2.413332462310791</v>
      </c>
      <c r="V228" s="114">
        <v>87.528457641601562</v>
      </c>
      <c r="W228" s="113">
        <v>3.1507537364959717</v>
      </c>
      <c r="X228" s="114">
        <v>268.75399780273438</v>
      </c>
      <c r="Y228" s="113">
        <v>13.844573974609375</v>
      </c>
      <c r="Z228" s="108" t="s">
        <v>33</v>
      </c>
      <c r="AA228" s="112">
        <v>2.1636395454406738</v>
      </c>
      <c r="AB228" s="113">
        <v>0.53126817941665649</v>
      </c>
      <c r="AC228" s="114">
        <v>14.831368446350098</v>
      </c>
      <c r="AD228" s="113">
        <v>0.72278660535812378</v>
      </c>
      <c r="AE228" s="114">
        <v>209.96513366699219</v>
      </c>
      <c r="AF228" s="113">
        <v>792.564208984375</v>
      </c>
      <c r="AG228" s="119" t="s">
        <v>33</v>
      </c>
      <c r="AH228" s="120">
        <v>15.479476928710938</v>
      </c>
    </row>
    <row r="229" spans="1:34" ht="33">
      <c r="A229" s="6" t="s">
        <v>17</v>
      </c>
      <c r="B229" s="86">
        <v>23.442834854125977</v>
      </c>
      <c r="C229" s="87">
        <v>5.7012505531311035</v>
      </c>
      <c r="D229" s="75">
        <v>43.707012176513672</v>
      </c>
      <c r="E229" s="76">
        <v>4.8010344505310059</v>
      </c>
      <c r="F229" s="75">
        <v>42.264167785644531</v>
      </c>
      <c r="G229" s="76">
        <v>2.3531010150909424</v>
      </c>
      <c r="H229" s="75">
        <v>50.869159698486328</v>
      </c>
      <c r="I229" s="76">
        <v>3.9310328960418701</v>
      </c>
      <c r="J229" s="75">
        <v>19.171199798583984</v>
      </c>
      <c r="K229" s="76">
        <v>1.6263266801834106</v>
      </c>
      <c r="L229" s="75">
        <v>25.731969833374023</v>
      </c>
      <c r="M229" s="76">
        <v>4.9573855400085449</v>
      </c>
      <c r="N229" s="75">
        <v>19.942907333374023</v>
      </c>
      <c r="O229" s="12">
        <v>0.81129235029220581</v>
      </c>
      <c r="R229" s="141" t="str">
        <f>CONCATENATE(A222," ",TRIM(S229))</f>
        <v>p25 hFB13 2DG</v>
      </c>
      <c r="S229" s="108" t="s">
        <v>34</v>
      </c>
      <c r="T229" s="112">
        <v>43.432468414306641</v>
      </c>
      <c r="U229" s="113">
        <v>5.50927734375</v>
      </c>
      <c r="V229" s="114">
        <v>102.13314819335938</v>
      </c>
      <c r="W229" s="113">
        <v>7.6154041290283203</v>
      </c>
      <c r="X229" s="114">
        <v>250.36199951171875</v>
      </c>
      <c r="Y229" s="113">
        <v>29.599493026733398</v>
      </c>
      <c r="Z229" s="108" t="s">
        <v>34</v>
      </c>
      <c r="AA229" s="112">
        <v>4.325803279876709</v>
      </c>
      <c r="AB229" s="113">
        <v>0.76247990131378174</v>
      </c>
      <c r="AC229" s="114">
        <v>19.867727279663086</v>
      </c>
      <c r="AD229" s="113">
        <v>1.1239433288574219</v>
      </c>
      <c r="AE229" s="114">
        <v>507.02450561523438</v>
      </c>
      <c r="AF229" s="113">
        <v>63.465957641601562</v>
      </c>
      <c r="AG229" s="119" t="s">
        <v>34</v>
      </c>
      <c r="AH229" s="120">
        <v>10.040324211120605</v>
      </c>
    </row>
    <row r="230" spans="1:34" ht="33">
      <c r="A230" s="6" t="s">
        <v>18</v>
      </c>
      <c r="B230" s="88">
        <v>0.75805073976516724</v>
      </c>
      <c r="C230" s="89">
        <v>7.3858290910720825E-2</v>
      </c>
      <c r="D230" s="77">
        <v>0.80900478363037109</v>
      </c>
      <c r="E230" s="78">
        <v>3.2438240945339203E-2</v>
      </c>
      <c r="F230" s="77">
        <v>0.80963873863220215</v>
      </c>
      <c r="G230" s="78">
        <v>7.497098296880722E-3</v>
      </c>
      <c r="H230" s="77">
        <v>0.76927906274795532</v>
      </c>
      <c r="I230" s="78">
        <v>2.8829516842961311E-2</v>
      </c>
      <c r="J230" s="77">
        <v>0.88299745321273804</v>
      </c>
      <c r="K230" s="78">
        <v>1.7941629514098167E-2</v>
      </c>
      <c r="L230" s="77">
        <v>0.85562628507614136</v>
      </c>
      <c r="M230" s="78">
        <v>6.0612518340349197E-2</v>
      </c>
      <c r="N230" s="77">
        <v>0.83058255910873413</v>
      </c>
      <c r="O230" s="15">
        <v>1.0702005587518215E-2</v>
      </c>
      <c r="R230" s="141" t="str">
        <f>CONCATENATE(A222," ",TRIM(S230))</f>
        <v>p25 hFB12 BHB</v>
      </c>
      <c r="S230" s="108" t="s">
        <v>27</v>
      </c>
      <c r="T230" s="112">
        <v>36.268787384033203</v>
      </c>
      <c r="U230" s="113">
        <v>1.8671516180038452</v>
      </c>
      <c r="V230" s="114">
        <v>65.390327453613281</v>
      </c>
      <c r="W230" s="113">
        <v>3.5544090270996094</v>
      </c>
      <c r="X230" s="114">
        <v>180.54762268066406</v>
      </c>
      <c r="Y230" s="113">
        <v>3.8042209148406982</v>
      </c>
      <c r="Z230" s="108" t="s">
        <v>27</v>
      </c>
      <c r="AA230" s="112">
        <v>9.0898733139038086</v>
      </c>
      <c r="AB230" s="113">
        <v>0.46669110655784607</v>
      </c>
      <c r="AC230" s="114">
        <v>35.322940826416016</v>
      </c>
      <c r="AD230" s="113">
        <v>1.7046267986297607</v>
      </c>
      <c r="AE230" s="114">
        <v>389.8912353515625</v>
      </c>
      <c r="AF230" s="113">
        <v>8.2342529296875</v>
      </c>
      <c r="AG230" s="119" t="s">
        <v>27</v>
      </c>
      <c r="AH230" s="120">
        <v>3.9900212287902832</v>
      </c>
    </row>
    <row r="231" spans="1:34" ht="33">
      <c r="A231" s="6" t="s">
        <v>19</v>
      </c>
      <c r="B231" s="88">
        <v>3.6429822444915771</v>
      </c>
      <c r="C231" s="89">
        <v>1.1549969911575317</v>
      </c>
      <c r="D231" s="77">
        <v>2.0006134510040283</v>
      </c>
      <c r="E231" s="78">
        <v>9.4973810017108917E-2</v>
      </c>
      <c r="F231" s="77">
        <v>1.8992390632629395</v>
      </c>
      <c r="G231" s="78">
        <v>0.12372198700904846</v>
      </c>
      <c r="H231" s="77">
        <v>2.7538368701934814</v>
      </c>
      <c r="I231" s="78">
        <v>0.27975872159004211</v>
      </c>
      <c r="J231" s="77">
        <v>3.6867175102233887</v>
      </c>
      <c r="K231" s="78">
        <v>0.30369433760643005</v>
      </c>
      <c r="L231" s="77">
        <v>4.0181431770324707</v>
      </c>
      <c r="M231" s="78">
        <v>1.2470327615737915</v>
      </c>
      <c r="N231" s="77">
        <v>2.2187583446502686</v>
      </c>
      <c r="O231" s="15">
        <v>7.2527244687080383E-2</v>
      </c>
      <c r="R231" s="141" t="str">
        <f>CONCATENATE(A222," ",TRIM(S231))</f>
        <v xml:space="preserve">p25 </v>
      </c>
    </row>
    <row r="232" spans="1:34" ht="22" thickBot="1">
      <c r="A232" s="16" t="s">
        <v>20</v>
      </c>
      <c r="B232" s="90"/>
      <c r="C232" s="91"/>
      <c r="D232" s="79"/>
      <c r="E232" s="80"/>
      <c r="F232" s="79"/>
      <c r="G232" s="80"/>
      <c r="H232" s="79"/>
      <c r="I232" s="80"/>
      <c r="J232" s="79"/>
      <c r="K232" s="80"/>
      <c r="L232" s="79"/>
      <c r="M232" s="80"/>
      <c r="N232" s="79"/>
      <c r="O232" s="19"/>
    </row>
  </sheetData>
  <mergeCells count="8">
    <mergeCell ref="AX22:AY22"/>
    <mergeCell ref="AN22:AO22"/>
    <mergeCell ref="AP22:AQ22"/>
    <mergeCell ref="AR22:AS22"/>
    <mergeCell ref="AT22:AU22"/>
    <mergeCell ref="AV22:AW22"/>
    <mergeCell ref="AL22:AM22"/>
    <mergeCell ref="AJ22:AK22"/>
  </mergeCells>
  <conditionalFormatting sqref="AN1:AX126 AN136:AX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27:AX1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2FD1-512E-5C43-BCAD-625AAFCC7258}">
  <dimension ref="A1:X136"/>
  <sheetViews>
    <sheetView tabSelected="1" topLeftCell="T69" workbookViewId="0">
      <selection activeCell="U80" sqref="U80:X80"/>
    </sheetView>
  </sheetViews>
  <sheetFormatPr baseColWidth="10" defaultRowHeight="16"/>
  <cols>
    <col min="1" max="1" width="19.33203125" customWidth="1"/>
    <col min="2" max="2" width="15.5" customWidth="1"/>
    <col min="19" max="19" width="19.83203125" customWidth="1"/>
    <col min="20" max="20" width="19.33203125" customWidth="1"/>
  </cols>
  <sheetData>
    <row r="1" spans="1:24">
      <c r="A1" s="69"/>
      <c r="B1" s="159" t="s">
        <v>50</v>
      </c>
      <c r="C1" s="148" t="s">
        <v>51</v>
      </c>
      <c r="D1" s="148" t="s">
        <v>52</v>
      </c>
      <c r="E1" s="148" t="s">
        <v>53</v>
      </c>
      <c r="F1" s="148" t="s">
        <v>54</v>
      </c>
      <c r="G1" s="148" t="s">
        <v>55</v>
      </c>
      <c r="H1" s="148" t="s">
        <v>56</v>
      </c>
      <c r="I1" s="148" t="s">
        <v>57</v>
      </c>
      <c r="J1" s="148" t="s">
        <v>58</v>
      </c>
      <c r="K1" s="148" t="s">
        <v>59</v>
      </c>
      <c r="L1" s="148" t="s">
        <v>60</v>
      </c>
      <c r="M1" s="148" t="s">
        <v>61</v>
      </c>
      <c r="N1" s="148" t="s">
        <v>62</v>
      </c>
      <c r="O1" t="s">
        <v>63</v>
      </c>
      <c r="T1" s="69"/>
      <c r="U1" s="148" t="s">
        <v>57</v>
      </c>
      <c r="V1" s="148" t="s">
        <v>58</v>
      </c>
      <c r="W1" s="148" t="s">
        <v>59</v>
      </c>
      <c r="X1" s="148" t="s">
        <v>60</v>
      </c>
    </row>
    <row r="2" spans="1:24">
      <c r="A2" s="160" t="s">
        <v>504</v>
      </c>
      <c r="B2" s="159" t="s">
        <v>1</v>
      </c>
      <c r="C2" s="68">
        <v>44.323680877685547</v>
      </c>
      <c r="D2" s="68">
        <v>1.9647766351699829</v>
      </c>
      <c r="E2" s="68">
        <v>79.465614318847656</v>
      </c>
      <c r="F2" s="68">
        <v>3.9772076606750488</v>
      </c>
      <c r="G2" s="68">
        <v>179.03578186035156</v>
      </c>
      <c r="H2" s="68">
        <v>3.2363152503967285</v>
      </c>
      <c r="I2" s="68">
        <v>11.753166198730469</v>
      </c>
      <c r="J2" s="68">
        <v>2.7471692562103271</v>
      </c>
      <c r="K2" s="68">
        <v>35.135509490966797</v>
      </c>
      <c r="L2" s="68">
        <v>3.3135871887207031</v>
      </c>
      <c r="M2" s="68">
        <v>510.21044921875</v>
      </c>
      <c r="N2" s="68">
        <v>180.60733032226562</v>
      </c>
      <c r="O2" s="68">
        <v>3.7712118625640869</v>
      </c>
      <c r="R2" t="b">
        <f>IF(S2=T2,TRUE,FALSE)</f>
        <v>1</v>
      </c>
      <c r="S2" t="s">
        <v>504</v>
      </c>
      <c r="T2" s="160" t="s">
        <v>504</v>
      </c>
      <c r="U2" s="68">
        <v>11.753166198730469</v>
      </c>
      <c r="V2" s="68">
        <v>2.7471692562103271</v>
      </c>
      <c r="W2" s="68">
        <v>35.135509490966797</v>
      </c>
      <c r="X2" s="68">
        <v>3.3135871887207031</v>
      </c>
    </row>
    <row r="3" spans="1:24">
      <c r="A3" s="160" t="s">
        <v>640</v>
      </c>
      <c r="B3" s="159" t="s">
        <v>2</v>
      </c>
      <c r="C3" s="68">
        <v>46.531879425048828</v>
      </c>
      <c r="D3" s="68">
        <v>1.1844843626022339</v>
      </c>
      <c r="E3" s="68">
        <v>78.903335571289062</v>
      </c>
      <c r="F3" s="68">
        <v>1.6135023832321167</v>
      </c>
      <c r="G3" s="68">
        <v>169.82655334472656</v>
      </c>
      <c r="H3" s="68">
        <v>2.8407235145568848</v>
      </c>
      <c r="I3" s="68">
        <v>9.4583349227905273</v>
      </c>
      <c r="J3" s="68">
        <v>1.2136471271514893</v>
      </c>
      <c r="K3" s="68">
        <v>37.49688720703125</v>
      </c>
      <c r="L3" s="68">
        <v>1.7484316825866699</v>
      </c>
      <c r="M3" s="68">
        <v>420.545166015625</v>
      </c>
      <c r="N3" s="68">
        <v>32.356533050537109</v>
      </c>
      <c r="O3" s="68">
        <v>4.9196691513061523</v>
      </c>
      <c r="R3" t="b">
        <f t="shared" ref="R3:R66" si="0">IF(S3=T3,TRUE,FALSE)</f>
        <v>1</v>
      </c>
      <c r="S3" t="s">
        <v>505</v>
      </c>
      <c r="T3" s="160" t="s">
        <v>640</v>
      </c>
      <c r="U3" s="68">
        <v>9.4583349227905273</v>
      </c>
      <c r="V3" s="68">
        <v>1.2136471271514893</v>
      </c>
      <c r="W3" s="68">
        <v>37.49688720703125</v>
      </c>
      <c r="X3" s="68">
        <v>1.7484316825866699</v>
      </c>
    </row>
    <row r="4" spans="1:24">
      <c r="A4" s="160" t="s">
        <v>510</v>
      </c>
      <c r="B4" s="159" t="s">
        <v>3</v>
      </c>
      <c r="C4" s="68">
        <v>53.263622283935547</v>
      </c>
      <c r="D4" s="68">
        <v>2.2416450977325439</v>
      </c>
      <c r="E4" s="68">
        <v>94.896575927734375</v>
      </c>
      <c r="F4" s="68">
        <v>4.4789724349975586</v>
      </c>
      <c r="G4" s="68">
        <v>178.41517639160156</v>
      </c>
      <c r="H4" s="68">
        <v>5.0469393730163574</v>
      </c>
      <c r="I4" s="68">
        <v>7.2337079048156738</v>
      </c>
      <c r="J4" s="68">
        <v>0.97795367240905762</v>
      </c>
      <c r="K4" s="68">
        <v>32.952728271484375</v>
      </c>
      <c r="L4" s="68">
        <v>2.0153391361236572</v>
      </c>
      <c r="M4" s="68">
        <v>489.09243774414062</v>
      </c>
      <c r="N4" s="68">
        <v>38.107837677001953</v>
      </c>
      <c r="O4" s="68">
        <v>7.363253116607666</v>
      </c>
      <c r="R4" t="b">
        <f t="shared" si="0"/>
        <v>1</v>
      </c>
      <c r="S4" t="s">
        <v>510</v>
      </c>
      <c r="T4" s="160" t="s">
        <v>510</v>
      </c>
      <c r="U4" s="68">
        <v>7.2337079048156738</v>
      </c>
      <c r="V4" s="68">
        <v>0.97795367240905762</v>
      </c>
      <c r="W4" s="68">
        <v>32.952728271484375</v>
      </c>
      <c r="X4" s="68">
        <v>2.0153391361236572</v>
      </c>
    </row>
    <row r="5" spans="1:24">
      <c r="A5" s="160" t="s">
        <v>511</v>
      </c>
      <c r="B5" s="159" t="s">
        <v>4</v>
      </c>
      <c r="C5" s="68">
        <v>52.621227264404297</v>
      </c>
      <c r="D5" s="68">
        <v>1.1532387733459473</v>
      </c>
      <c r="E5" s="68">
        <v>89.761642456054688</v>
      </c>
      <c r="F5" s="68">
        <v>2.8408174514770508</v>
      </c>
      <c r="G5" s="68">
        <v>170.49685668945312</v>
      </c>
      <c r="H5" s="68">
        <v>3.1763010025024414</v>
      </c>
      <c r="I5" s="68">
        <v>8.0317354202270508</v>
      </c>
      <c r="J5" s="68">
        <v>0.61871618032455444</v>
      </c>
      <c r="K5" s="68">
        <v>37.458625793457031</v>
      </c>
      <c r="L5" s="68">
        <v>1.6376786231994629</v>
      </c>
      <c r="M5" s="68">
        <v>479.4765625</v>
      </c>
      <c r="N5" s="68">
        <v>21.16914176940918</v>
      </c>
      <c r="O5" s="68">
        <v>6.5516633987426758</v>
      </c>
      <c r="R5" t="b">
        <f t="shared" si="0"/>
        <v>1</v>
      </c>
      <c r="S5" t="s">
        <v>511</v>
      </c>
      <c r="T5" s="160" t="s">
        <v>511</v>
      </c>
      <c r="U5" s="68">
        <v>8.0317354202270508</v>
      </c>
      <c r="V5" s="68">
        <v>0.61871618032455444</v>
      </c>
      <c r="W5" s="68">
        <v>37.458625793457031</v>
      </c>
      <c r="X5" s="68">
        <v>1.6376786231994629</v>
      </c>
    </row>
    <row r="6" spans="1:24">
      <c r="A6" s="160" t="s">
        <v>512</v>
      </c>
      <c r="B6" s="159" t="s">
        <v>5</v>
      </c>
      <c r="C6" s="68">
        <v>41.126312255859375</v>
      </c>
      <c r="D6" s="68">
        <v>0.71637022495269775</v>
      </c>
      <c r="E6" s="68">
        <v>95.91558837890625</v>
      </c>
      <c r="F6" s="68">
        <v>1.928147554397583</v>
      </c>
      <c r="G6" s="68">
        <v>233.19148254394531</v>
      </c>
      <c r="H6" s="68">
        <v>1.8399538993835449</v>
      </c>
      <c r="I6" s="68">
        <v>6.207399845123291</v>
      </c>
      <c r="J6" s="68">
        <v>0.33390435576438904</v>
      </c>
      <c r="K6" s="68">
        <v>22.449214935302734</v>
      </c>
      <c r="L6" s="68">
        <v>0.52160602807998657</v>
      </c>
      <c r="M6" s="68">
        <v>366.58816528320312</v>
      </c>
      <c r="N6" s="68">
        <v>15.991291999816895</v>
      </c>
      <c r="O6" s="68">
        <v>6.625368595123291</v>
      </c>
      <c r="R6" t="b">
        <f t="shared" si="0"/>
        <v>1</v>
      </c>
      <c r="S6" t="s">
        <v>512</v>
      </c>
      <c r="T6" s="160" t="s">
        <v>512</v>
      </c>
      <c r="U6" s="68">
        <v>6.207399845123291</v>
      </c>
      <c r="V6" s="68">
        <v>0.33390435576438904</v>
      </c>
      <c r="W6" s="68">
        <v>22.449214935302734</v>
      </c>
      <c r="X6" s="68">
        <v>0.52160602807998657</v>
      </c>
    </row>
    <row r="7" spans="1:24">
      <c r="A7" s="160" t="s">
        <v>513</v>
      </c>
      <c r="B7" s="159" t="s">
        <v>6</v>
      </c>
      <c r="C7" s="68">
        <v>41.799732208251953</v>
      </c>
      <c r="D7" s="68">
        <v>1.5033015012741089</v>
      </c>
      <c r="E7" s="68">
        <v>93.942924499511719</v>
      </c>
      <c r="F7" s="68">
        <v>4.5028080940246582</v>
      </c>
      <c r="G7" s="68">
        <v>224.46530151367188</v>
      </c>
      <c r="H7" s="68">
        <v>5.9769320487976074</v>
      </c>
      <c r="I7" s="68">
        <v>5.6198844909667969</v>
      </c>
      <c r="J7" s="68">
        <v>0.48411726951599121</v>
      </c>
      <c r="K7" s="68">
        <v>20.450649261474609</v>
      </c>
      <c r="L7" s="68">
        <v>1.0688377618789673</v>
      </c>
      <c r="M7" s="68">
        <v>374.69720458984375</v>
      </c>
      <c r="N7" s="68">
        <v>18.644929885864258</v>
      </c>
      <c r="O7" s="68">
        <v>7.4378275871276855</v>
      </c>
      <c r="R7" t="b">
        <f t="shared" si="0"/>
        <v>1</v>
      </c>
      <c r="S7" t="s">
        <v>513</v>
      </c>
      <c r="T7" s="160" t="s">
        <v>513</v>
      </c>
      <c r="U7" s="68">
        <v>5.6198844909667969</v>
      </c>
      <c r="V7" s="68">
        <v>0.48411726951599121</v>
      </c>
      <c r="W7" s="68">
        <v>20.450649261474609</v>
      </c>
      <c r="X7" s="68">
        <v>1.0688377618789673</v>
      </c>
    </row>
    <row r="8" spans="1:24">
      <c r="A8" s="160" t="s">
        <v>514</v>
      </c>
      <c r="B8" s="159" t="s">
        <v>7</v>
      </c>
      <c r="C8" s="68">
        <v>52.056751251220703</v>
      </c>
      <c r="D8" s="68">
        <v>2.9537684917449951</v>
      </c>
      <c r="E8" s="68">
        <v>87.053115844726562</v>
      </c>
      <c r="F8" s="68">
        <v>6.2846293449401855</v>
      </c>
      <c r="G8" s="68">
        <v>169.95368957519531</v>
      </c>
      <c r="H8" s="68">
        <v>12.502545356750488</v>
      </c>
      <c r="I8" s="68">
        <v>11.509821891784668</v>
      </c>
      <c r="J8" s="68">
        <v>1.2808250188827515</v>
      </c>
      <c r="K8" s="68">
        <v>44.704128265380859</v>
      </c>
      <c r="L8" s="68">
        <v>3.1453192234039307</v>
      </c>
      <c r="M8" s="68">
        <v>404.00146484375</v>
      </c>
      <c r="N8" s="68">
        <v>19.733724594116211</v>
      </c>
      <c r="O8" s="68">
        <v>4.5228114128112793</v>
      </c>
      <c r="R8" t="b">
        <f t="shared" si="0"/>
        <v>1</v>
      </c>
      <c r="S8" t="s">
        <v>514</v>
      </c>
      <c r="T8" s="160" t="s">
        <v>514</v>
      </c>
      <c r="U8" s="68">
        <v>11.509821891784668</v>
      </c>
      <c r="V8" s="68">
        <v>1.2808250188827515</v>
      </c>
      <c r="W8" s="68">
        <v>44.704128265380859</v>
      </c>
      <c r="X8" s="68">
        <v>3.1453192234039307</v>
      </c>
    </row>
    <row r="9" spans="1:24">
      <c r="A9" s="160" t="s">
        <v>515</v>
      </c>
      <c r="B9" s="159" t="s">
        <v>8</v>
      </c>
      <c r="C9" s="68">
        <v>68.625732421875</v>
      </c>
      <c r="D9" s="68">
        <v>1.7843084335327148</v>
      </c>
      <c r="E9" s="68">
        <v>128.9146728515625</v>
      </c>
      <c r="F9" s="68">
        <v>3.0715560913085938</v>
      </c>
      <c r="G9" s="68">
        <v>188.21809387207031</v>
      </c>
      <c r="H9" s="68">
        <v>4.0899753570556641</v>
      </c>
      <c r="I9" s="68">
        <v>12.018583297729492</v>
      </c>
      <c r="J9" s="68">
        <v>0.90714448690414429</v>
      </c>
      <c r="K9" s="68">
        <v>52.261074066162109</v>
      </c>
      <c r="L9" s="68">
        <v>2.111689567565918</v>
      </c>
      <c r="M9" s="68">
        <v>444.75991821289062</v>
      </c>
      <c r="N9" s="68">
        <v>20.476022720336914</v>
      </c>
      <c r="O9" s="68">
        <v>5.7099685668945312</v>
      </c>
      <c r="R9" t="b">
        <f t="shared" si="0"/>
        <v>1</v>
      </c>
      <c r="S9" t="s">
        <v>515</v>
      </c>
      <c r="T9" s="160" t="s">
        <v>515</v>
      </c>
      <c r="U9" s="68">
        <v>12.018583297729492</v>
      </c>
      <c r="V9" s="68">
        <v>0.90714448690414429</v>
      </c>
      <c r="W9" s="68">
        <v>52.261074066162109</v>
      </c>
      <c r="X9" s="68">
        <v>2.111689567565918</v>
      </c>
    </row>
    <row r="10" spans="1:24">
      <c r="A10" s="160" t="s">
        <v>506</v>
      </c>
      <c r="B10" s="159" t="s">
        <v>1</v>
      </c>
      <c r="C10" s="68">
        <v>40.762958526611328</v>
      </c>
      <c r="D10" s="68">
        <v>1.6171138286590576</v>
      </c>
      <c r="E10" s="68">
        <v>80.929695129394531</v>
      </c>
      <c r="F10" s="68">
        <v>1.6066025495529175</v>
      </c>
      <c r="G10" s="68">
        <v>199.41484069824219</v>
      </c>
      <c r="H10" s="68">
        <v>11.41750431060791</v>
      </c>
      <c r="I10" s="68">
        <v>6.9398384094238281</v>
      </c>
      <c r="J10" s="68">
        <v>0.83443456888198853</v>
      </c>
      <c r="K10" s="68">
        <v>31.618392944335938</v>
      </c>
      <c r="L10" s="68">
        <v>2.7190918922424316</v>
      </c>
      <c r="M10" s="68">
        <v>459.52816772460938</v>
      </c>
      <c r="N10" s="68">
        <v>18.009864807128906</v>
      </c>
      <c r="O10" s="68">
        <v>5.8737621307373047</v>
      </c>
      <c r="R10" t="b">
        <f t="shared" si="0"/>
        <v>1</v>
      </c>
      <c r="S10" t="s">
        <v>506</v>
      </c>
      <c r="T10" s="160" t="s">
        <v>506</v>
      </c>
      <c r="U10" s="68">
        <v>6.9398384094238281</v>
      </c>
      <c r="V10" s="68">
        <v>0.83443456888198853</v>
      </c>
      <c r="W10" s="68">
        <v>31.618392944335938</v>
      </c>
      <c r="X10" s="68">
        <v>2.7190918922424316</v>
      </c>
    </row>
    <row r="11" spans="1:24">
      <c r="A11" s="160" t="s">
        <v>507</v>
      </c>
      <c r="B11" s="159" t="s">
        <v>22</v>
      </c>
      <c r="C11" s="68">
        <v>49.513156890869141</v>
      </c>
      <c r="D11" s="68">
        <v>1.1860243082046509</v>
      </c>
      <c r="E11" s="68">
        <v>95.458412170410156</v>
      </c>
      <c r="F11" s="68">
        <v>1.5882195234298706</v>
      </c>
      <c r="G11" s="68">
        <v>192.96961975097656</v>
      </c>
      <c r="H11" s="68">
        <v>1.5809686183929443</v>
      </c>
      <c r="I11" s="68">
        <v>8.1299057006835938</v>
      </c>
      <c r="J11" s="68">
        <v>0.59159243106842041</v>
      </c>
      <c r="K11" s="68">
        <v>35.638469696044922</v>
      </c>
      <c r="L11" s="68">
        <v>1.0392208099365234</v>
      </c>
      <c r="M11" s="68">
        <v>445.840576171875</v>
      </c>
      <c r="N11" s="68">
        <v>22.393585205078125</v>
      </c>
      <c r="O11" s="68">
        <v>6.0902500152587891</v>
      </c>
      <c r="R11" t="b">
        <f t="shared" si="0"/>
        <v>1</v>
      </c>
      <c r="S11" t="s">
        <v>516</v>
      </c>
      <c r="T11" s="160" t="s">
        <v>507</v>
      </c>
      <c r="U11" s="68">
        <v>8.1299057006835938</v>
      </c>
      <c r="V11" s="68">
        <v>0.59159243106842041</v>
      </c>
      <c r="W11" s="68">
        <v>35.638469696044922</v>
      </c>
      <c r="X11" s="68">
        <v>1.0392208099365234</v>
      </c>
    </row>
    <row r="12" spans="1:24">
      <c r="A12" s="160" t="s">
        <v>655</v>
      </c>
      <c r="B12" s="159" t="s">
        <v>23</v>
      </c>
      <c r="C12" s="68">
        <v>51.216827392578125</v>
      </c>
      <c r="D12" s="68">
        <v>1.6829761266708374</v>
      </c>
      <c r="E12" s="68">
        <v>101.26573944091797</v>
      </c>
      <c r="F12" s="68">
        <v>3.7951483726501465</v>
      </c>
      <c r="G12" s="68">
        <v>197.94342041015625</v>
      </c>
      <c r="H12" s="68">
        <v>5.0027713775634766</v>
      </c>
      <c r="I12" s="68">
        <v>6.0268130302429199</v>
      </c>
      <c r="J12" s="68">
        <v>0.46894252300262451</v>
      </c>
      <c r="K12" s="68">
        <v>32.665088653564453</v>
      </c>
      <c r="L12" s="68">
        <v>1.3018683195114136</v>
      </c>
      <c r="M12" s="68">
        <v>553.977783203125</v>
      </c>
      <c r="N12" s="68">
        <v>22.87327766418457</v>
      </c>
      <c r="O12" s="68">
        <v>8.4981613159179688</v>
      </c>
      <c r="R12" t="b">
        <f t="shared" si="0"/>
        <v>1</v>
      </c>
      <c r="S12" t="s">
        <v>517</v>
      </c>
      <c r="T12" s="160" t="s">
        <v>655</v>
      </c>
      <c r="U12" s="68">
        <v>6.0268130302429199</v>
      </c>
      <c r="V12" s="68">
        <v>0.46894252300262451</v>
      </c>
      <c r="W12" s="68">
        <v>32.665088653564453</v>
      </c>
      <c r="X12" s="68">
        <v>1.3018683195114136</v>
      </c>
    </row>
    <row r="13" spans="1:24">
      <c r="A13" s="160" t="s">
        <v>656</v>
      </c>
      <c r="B13" s="159" t="s">
        <v>24</v>
      </c>
      <c r="C13" s="68">
        <v>64.042381286621094</v>
      </c>
      <c r="D13" s="68">
        <v>2.1568856239318848</v>
      </c>
      <c r="E13" s="68">
        <v>123.40390777587891</v>
      </c>
      <c r="F13" s="68">
        <v>4.7535381317138672</v>
      </c>
      <c r="G13" s="68">
        <v>192.67530822753906</v>
      </c>
      <c r="H13" s="68">
        <v>3.4327354431152344</v>
      </c>
      <c r="I13" s="68">
        <v>8.9389142990112305</v>
      </c>
      <c r="J13" s="68">
        <v>0.41694122552871704</v>
      </c>
      <c r="K13" s="68">
        <v>43.473171234130859</v>
      </c>
      <c r="L13" s="68">
        <v>1.7486985921859741</v>
      </c>
      <c r="M13" s="68">
        <v>490.26034545898438</v>
      </c>
      <c r="N13" s="68">
        <v>23.843122482299805</v>
      </c>
      <c r="O13" s="68">
        <v>7.1644473075866699</v>
      </c>
      <c r="R13" t="b">
        <f t="shared" si="0"/>
        <v>1</v>
      </c>
      <c r="S13" t="s">
        <v>518</v>
      </c>
      <c r="T13" s="160" t="s">
        <v>656</v>
      </c>
      <c r="U13" s="68">
        <v>8.9389142990112305</v>
      </c>
      <c r="V13" s="68">
        <v>0.41694122552871704</v>
      </c>
      <c r="W13" s="68">
        <v>43.473171234130859</v>
      </c>
      <c r="X13" s="68">
        <v>1.7486985921859741</v>
      </c>
    </row>
    <row r="14" spans="1:24">
      <c r="A14" s="160" t="s">
        <v>745</v>
      </c>
      <c r="B14" s="159" t="s">
        <v>25</v>
      </c>
      <c r="C14" s="68">
        <v>50.525173187255859</v>
      </c>
      <c r="D14" s="68">
        <v>4.2865114212036133</v>
      </c>
      <c r="E14" s="68">
        <v>125.08012390136719</v>
      </c>
      <c r="F14" s="68">
        <v>4.4178056716918945</v>
      </c>
      <c r="G14" s="68">
        <v>260.02267456054688</v>
      </c>
      <c r="H14" s="68">
        <v>22.541437149047852</v>
      </c>
      <c r="I14" s="68">
        <v>7.0595645904541016</v>
      </c>
      <c r="J14" s="68">
        <v>0.35490933060646057</v>
      </c>
      <c r="K14" s="68">
        <v>27.1009521484375</v>
      </c>
      <c r="L14" s="68">
        <v>0.78141891956329346</v>
      </c>
      <c r="M14" s="68">
        <v>388.79168701171875</v>
      </c>
      <c r="N14" s="68">
        <v>17.007183074951172</v>
      </c>
      <c r="O14" s="68">
        <v>7.1569814682006836</v>
      </c>
      <c r="R14" t="b">
        <f t="shared" si="0"/>
        <v>1</v>
      </c>
      <c r="S14" t="s">
        <v>519</v>
      </c>
      <c r="T14" s="160" t="s">
        <v>745</v>
      </c>
      <c r="U14" s="68">
        <v>7.0595645904541016</v>
      </c>
      <c r="V14" s="68">
        <v>0.35490933060646057</v>
      </c>
      <c r="W14" s="68">
        <v>27.1009521484375</v>
      </c>
      <c r="X14" s="68">
        <v>0.78141891956329346</v>
      </c>
    </row>
    <row r="15" spans="1:24">
      <c r="A15" s="160" t="s">
        <v>746</v>
      </c>
      <c r="B15" s="159" t="s">
        <v>26</v>
      </c>
      <c r="C15" s="68">
        <v>60.427833557128906</v>
      </c>
      <c r="D15" s="68">
        <v>2.6536605358123779</v>
      </c>
      <c r="E15" s="68">
        <v>136.21697998046875</v>
      </c>
      <c r="F15" s="68">
        <v>4.4386425018310547</v>
      </c>
      <c r="G15" s="68">
        <v>227.99493408203125</v>
      </c>
      <c r="H15" s="68">
        <v>7.9383058547973633</v>
      </c>
      <c r="I15" s="68">
        <v>6.9998989105224609</v>
      </c>
      <c r="J15" s="68">
        <v>0.51760488748550415</v>
      </c>
      <c r="K15" s="68">
        <v>26.315309524536133</v>
      </c>
      <c r="L15" s="68">
        <v>1.1282964944839478</v>
      </c>
      <c r="M15" s="68">
        <v>387.0859375</v>
      </c>
      <c r="N15" s="68">
        <v>18.722415924072266</v>
      </c>
      <c r="O15" s="68">
        <v>8.6326723098754883</v>
      </c>
      <c r="R15" t="b">
        <f t="shared" si="0"/>
        <v>1</v>
      </c>
      <c r="S15" t="s">
        <v>520</v>
      </c>
      <c r="T15" s="160" t="s">
        <v>746</v>
      </c>
      <c r="U15" s="68">
        <v>6.9998989105224609</v>
      </c>
      <c r="V15" s="68">
        <v>0.51760488748550415</v>
      </c>
      <c r="W15" s="68">
        <v>26.315309524536133</v>
      </c>
      <c r="X15" s="68">
        <v>1.1282964944839478</v>
      </c>
    </row>
    <row r="16" spans="1:24">
      <c r="A16" s="160" t="s">
        <v>718</v>
      </c>
      <c r="B16" s="159" t="s">
        <v>27</v>
      </c>
      <c r="C16" s="68">
        <v>56.729660034179688</v>
      </c>
      <c r="D16" s="68">
        <v>1.2379239797592163</v>
      </c>
      <c r="E16" s="68">
        <v>119.00112915039062</v>
      </c>
      <c r="F16" s="68">
        <v>2.965282678604126</v>
      </c>
      <c r="G16" s="68">
        <v>210.04959106445312</v>
      </c>
      <c r="H16" s="68">
        <v>4.627723217010498</v>
      </c>
      <c r="I16" s="68">
        <v>8.4817075729370117</v>
      </c>
      <c r="J16" s="68">
        <v>0.68970376253128052</v>
      </c>
      <c r="K16" s="68">
        <v>41.455333709716797</v>
      </c>
      <c r="L16" s="68">
        <v>1.4539533853530884</v>
      </c>
      <c r="M16" s="68">
        <v>508.27066040039062</v>
      </c>
      <c r="N16" s="68">
        <v>30.970222473144531</v>
      </c>
      <c r="O16" s="68">
        <v>6.688471794128418</v>
      </c>
      <c r="R16" t="b">
        <f t="shared" si="0"/>
        <v>1</v>
      </c>
      <c r="S16" t="s">
        <v>521</v>
      </c>
      <c r="T16" s="160" t="s">
        <v>718</v>
      </c>
      <c r="U16" s="68">
        <v>8.4817075729370117</v>
      </c>
      <c r="V16" s="68">
        <v>0.68970376253128052</v>
      </c>
      <c r="W16" s="68">
        <v>41.455333709716797</v>
      </c>
      <c r="X16" s="68">
        <v>1.4539533853530884</v>
      </c>
    </row>
    <row r="17" spans="1:24">
      <c r="A17" s="160" t="s">
        <v>719</v>
      </c>
      <c r="B17" s="159" t="s">
        <v>28</v>
      </c>
      <c r="C17" s="68">
        <v>78.883193969726562</v>
      </c>
      <c r="D17" s="68">
        <v>2.7748606204986572</v>
      </c>
      <c r="E17" s="68">
        <v>163.3145751953125</v>
      </c>
      <c r="F17" s="68">
        <v>3.6117720603942871</v>
      </c>
      <c r="G17" s="68">
        <v>208.14614868164062</v>
      </c>
      <c r="H17" s="68">
        <v>5.731015682220459</v>
      </c>
      <c r="I17" s="68">
        <v>16.495115280151367</v>
      </c>
      <c r="J17" s="68">
        <v>1.8806711435317993</v>
      </c>
      <c r="K17" s="68">
        <v>67.129661560058594</v>
      </c>
      <c r="L17" s="68">
        <v>4.4926366806030273</v>
      </c>
      <c r="M17" s="68">
        <v>429.63714599609375</v>
      </c>
      <c r="N17" s="68">
        <v>33.504623413085938</v>
      </c>
      <c r="O17" s="68">
        <v>4.7822155952453613</v>
      </c>
      <c r="R17" t="b">
        <f t="shared" si="0"/>
        <v>1</v>
      </c>
      <c r="S17" t="s">
        <v>522</v>
      </c>
      <c r="T17" s="160" t="s">
        <v>719</v>
      </c>
      <c r="U17" s="68">
        <v>16.495115280151367</v>
      </c>
      <c r="V17" s="68">
        <v>1.8806711435317993</v>
      </c>
      <c r="W17" s="68">
        <v>67.129661560058594</v>
      </c>
      <c r="X17" s="68">
        <v>4.4926366806030273</v>
      </c>
    </row>
    <row r="18" spans="1:24">
      <c r="A18" s="160" t="s">
        <v>508</v>
      </c>
      <c r="B18" s="159" t="s">
        <v>1</v>
      </c>
      <c r="C18" s="68">
        <v>35.438796997070312</v>
      </c>
      <c r="D18" s="68">
        <v>2.2048895359039307</v>
      </c>
      <c r="E18" s="68">
        <v>58.731880187988281</v>
      </c>
      <c r="F18" s="68">
        <v>4.0597338676452637</v>
      </c>
      <c r="G18" s="68">
        <v>165.40541076660156</v>
      </c>
      <c r="H18" s="68">
        <v>2.3137557506561279</v>
      </c>
      <c r="I18" s="68">
        <v>8.4449348449707031</v>
      </c>
      <c r="J18" s="68">
        <v>1.1741832494735718</v>
      </c>
      <c r="K18" s="68">
        <v>28.778848648071289</v>
      </c>
      <c r="L18" s="68">
        <v>2.3787658214569092</v>
      </c>
      <c r="M18" s="68">
        <v>374.59378051757812</v>
      </c>
      <c r="N18" s="68">
        <v>33.068035125732422</v>
      </c>
      <c r="O18" s="68">
        <v>4.1964559555053711</v>
      </c>
      <c r="R18" t="b">
        <f t="shared" si="0"/>
        <v>1</v>
      </c>
      <c r="S18" t="s">
        <v>508</v>
      </c>
      <c r="T18" s="160" t="s">
        <v>508</v>
      </c>
      <c r="U18" s="68">
        <v>8.4449348449707031</v>
      </c>
      <c r="V18" s="68">
        <v>1.1741832494735718</v>
      </c>
      <c r="W18" s="68">
        <v>28.778848648071289</v>
      </c>
      <c r="X18" s="68">
        <v>2.3787658214569092</v>
      </c>
    </row>
    <row r="19" spans="1:24">
      <c r="A19" s="160" t="s">
        <v>509</v>
      </c>
      <c r="B19" s="159" t="s">
        <v>22</v>
      </c>
      <c r="C19" s="68">
        <v>34.500289916992188</v>
      </c>
      <c r="D19" s="68">
        <v>1.5794185400009155</v>
      </c>
      <c r="E19" s="68">
        <v>57.416374206542969</v>
      </c>
      <c r="F19" s="68">
        <v>2.8408539295196533</v>
      </c>
      <c r="G19" s="68">
        <v>167.18975830078125</v>
      </c>
      <c r="H19" s="68">
        <v>6.8990569114685059</v>
      </c>
      <c r="I19" s="68">
        <v>8.5865516662597656</v>
      </c>
      <c r="J19" s="68">
        <v>1.2026309967041016</v>
      </c>
      <c r="K19" s="68">
        <v>31.104644775390625</v>
      </c>
      <c r="L19" s="68">
        <v>1.7039321660995483</v>
      </c>
      <c r="M19" s="68">
        <v>395.04757690429688</v>
      </c>
      <c r="N19" s="68">
        <v>37.446334838867188</v>
      </c>
      <c r="O19" s="68">
        <v>4.0179448127746582</v>
      </c>
      <c r="R19" t="b">
        <f t="shared" si="0"/>
        <v>1</v>
      </c>
      <c r="S19" t="s">
        <v>523</v>
      </c>
      <c r="T19" s="160" t="s">
        <v>509</v>
      </c>
      <c r="U19" s="68">
        <v>8.5865516662597656</v>
      </c>
      <c r="V19" s="68">
        <v>1.2026309967041016</v>
      </c>
      <c r="W19" s="68">
        <v>31.104644775390625</v>
      </c>
      <c r="X19" s="68">
        <v>1.7039321660995483</v>
      </c>
    </row>
    <row r="20" spans="1:24">
      <c r="A20" s="160" t="s">
        <v>657</v>
      </c>
      <c r="B20" s="159" t="s">
        <v>23</v>
      </c>
      <c r="C20" s="68">
        <v>38.687217712402344</v>
      </c>
      <c r="D20" s="68">
        <v>1.188118577003479</v>
      </c>
      <c r="E20" s="68">
        <v>67.474472045898438</v>
      </c>
      <c r="F20" s="68">
        <v>2.402991771697998</v>
      </c>
      <c r="G20" s="68">
        <v>174.731201171875</v>
      </c>
      <c r="H20" s="68">
        <v>4.9278645515441895</v>
      </c>
      <c r="I20" s="68">
        <v>4.8799490928649902</v>
      </c>
      <c r="J20" s="68">
        <v>0.48944607377052307</v>
      </c>
      <c r="K20" s="68">
        <v>25.511711120605469</v>
      </c>
      <c r="L20" s="68">
        <v>0.98399847745895386</v>
      </c>
      <c r="M20" s="68">
        <v>551.16448974609375</v>
      </c>
      <c r="N20" s="68">
        <v>36.3182373046875</v>
      </c>
      <c r="O20" s="68">
        <v>7.9277911186218262</v>
      </c>
      <c r="R20" t="b">
        <f t="shared" si="0"/>
        <v>1</v>
      </c>
      <c r="S20" t="s">
        <v>524</v>
      </c>
      <c r="T20" s="160" t="s">
        <v>657</v>
      </c>
      <c r="U20" s="68">
        <v>4.8799490928649902</v>
      </c>
      <c r="V20" s="68">
        <v>0.48944607377052307</v>
      </c>
      <c r="W20" s="68">
        <v>25.511711120605469</v>
      </c>
      <c r="X20" s="68">
        <v>0.98399847745895386</v>
      </c>
    </row>
    <row r="21" spans="1:24">
      <c r="A21" s="160" t="s">
        <v>658</v>
      </c>
      <c r="B21" s="159" t="s">
        <v>24</v>
      </c>
      <c r="C21" s="68">
        <v>37.256858825683594</v>
      </c>
      <c r="D21" s="68">
        <v>4.2907819747924805</v>
      </c>
      <c r="E21" s="68">
        <v>69.474533081054688</v>
      </c>
      <c r="F21" s="68">
        <v>3.8893563747406006</v>
      </c>
      <c r="G21" s="68">
        <v>205.95260620117188</v>
      </c>
      <c r="H21" s="68">
        <v>33.122726440429688</v>
      </c>
      <c r="I21" s="68">
        <v>15.721315383911133</v>
      </c>
      <c r="J21" s="68">
        <v>4.0268702507019043</v>
      </c>
      <c r="K21" s="68">
        <v>39.620601654052734</v>
      </c>
      <c r="L21" s="68">
        <v>2.6935384273529053</v>
      </c>
      <c r="M21" s="68">
        <v>328.24029541015625</v>
      </c>
      <c r="N21" s="68">
        <v>51.981094360351562</v>
      </c>
      <c r="O21" s="68">
        <v>2.369830846786499</v>
      </c>
      <c r="R21" t="b">
        <f t="shared" si="0"/>
        <v>1</v>
      </c>
      <c r="S21" t="s">
        <v>525</v>
      </c>
      <c r="T21" s="160" t="s">
        <v>658</v>
      </c>
      <c r="U21" s="68">
        <v>15.721315383911133</v>
      </c>
      <c r="V21" s="68">
        <v>4.0268702507019043</v>
      </c>
      <c r="W21" s="68">
        <v>39.620601654052734</v>
      </c>
      <c r="X21" s="68">
        <v>2.6935384273529053</v>
      </c>
    </row>
    <row r="22" spans="1:24">
      <c r="A22" s="160" t="s">
        <v>747</v>
      </c>
      <c r="B22" s="159" t="s">
        <v>25</v>
      </c>
      <c r="C22" s="68">
        <v>34.070430755615234</v>
      </c>
      <c r="D22" s="68">
        <v>1.1527038812637329</v>
      </c>
      <c r="E22" s="68">
        <v>74.336563110351562</v>
      </c>
      <c r="F22" s="68">
        <v>2.2724571228027344</v>
      </c>
      <c r="G22" s="68">
        <v>218.97836303710938</v>
      </c>
      <c r="H22" s="68">
        <v>5.0549392700195312</v>
      </c>
      <c r="I22" s="68">
        <v>5.7752442359924316</v>
      </c>
      <c r="J22" s="68">
        <v>0.24167549610137939</v>
      </c>
      <c r="K22" s="68">
        <v>18.976291656494141</v>
      </c>
      <c r="L22" s="68">
        <v>0.37641775608062744</v>
      </c>
      <c r="M22" s="68">
        <v>332.46478271484375</v>
      </c>
      <c r="N22" s="68">
        <v>11.765227317810059</v>
      </c>
      <c r="O22" s="68">
        <v>5.8993921279907227</v>
      </c>
      <c r="R22" t="b">
        <f t="shared" si="0"/>
        <v>1</v>
      </c>
      <c r="S22" t="s">
        <v>526</v>
      </c>
      <c r="T22" s="160" t="s">
        <v>747</v>
      </c>
      <c r="U22" s="68">
        <v>5.7752442359924316</v>
      </c>
      <c r="V22" s="68">
        <v>0.24167549610137939</v>
      </c>
      <c r="W22" s="68">
        <v>18.976291656494141</v>
      </c>
      <c r="X22" s="68">
        <v>0.37641775608062744</v>
      </c>
    </row>
    <row r="23" spans="1:24">
      <c r="A23" s="160" t="s">
        <v>748</v>
      </c>
      <c r="B23" s="159" t="s">
        <v>26</v>
      </c>
      <c r="C23" s="68">
        <v>44.608226776123047</v>
      </c>
      <c r="D23" s="68">
        <v>1.964247465133667</v>
      </c>
      <c r="E23" s="68">
        <v>95.057258605957031</v>
      </c>
      <c r="F23" s="68">
        <v>4.0238008499145508</v>
      </c>
      <c r="G23" s="68">
        <v>213.38954162597656</v>
      </c>
      <c r="H23" s="68">
        <v>3.123415470123291</v>
      </c>
      <c r="I23" s="68">
        <v>4.6111512184143066</v>
      </c>
      <c r="J23" s="68">
        <v>0.52257996797561646</v>
      </c>
      <c r="K23" s="68">
        <v>17.769330978393555</v>
      </c>
      <c r="L23" s="68">
        <v>0.72662097215652466</v>
      </c>
      <c r="M23" s="68">
        <v>418.72030639648438</v>
      </c>
      <c r="N23" s="68">
        <v>29.143991470336914</v>
      </c>
      <c r="O23" s="68">
        <v>9.6739892959594727</v>
      </c>
      <c r="R23" t="b">
        <f t="shared" si="0"/>
        <v>1</v>
      </c>
      <c r="S23" t="s">
        <v>527</v>
      </c>
      <c r="T23" s="160" t="s">
        <v>748</v>
      </c>
      <c r="U23" s="68">
        <v>4.6111512184143066</v>
      </c>
      <c r="V23" s="68">
        <v>0.52257996797561646</v>
      </c>
      <c r="W23" s="68">
        <v>17.769330978393555</v>
      </c>
      <c r="X23" s="68">
        <v>0.72662097215652466</v>
      </c>
    </row>
    <row r="24" spans="1:24">
      <c r="A24" s="160" t="s">
        <v>720</v>
      </c>
      <c r="B24" s="159" t="s">
        <v>27</v>
      </c>
      <c r="C24" s="68">
        <v>43.321407318115234</v>
      </c>
      <c r="D24" s="68">
        <v>1.3128246068954468</v>
      </c>
      <c r="E24" s="68">
        <v>79.813941955566406</v>
      </c>
      <c r="F24" s="68">
        <v>1.552088737487793</v>
      </c>
      <c r="G24" s="68">
        <v>185.32347106933594</v>
      </c>
      <c r="H24" s="68">
        <v>4.6275949478149414</v>
      </c>
      <c r="I24" s="68">
        <v>7.1337599754333496</v>
      </c>
      <c r="J24" s="68">
        <v>0.84426921606063843</v>
      </c>
      <c r="K24" s="68">
        <v>32.181400299072266</v>
      </c>
      <c r="L24" s="68">
        <v>1.287743091583252</v>
      </c>
      <c r="M24" s="68">
        <v>482.29132080078125</v>
      </c>
      <c r="N24" s="68">
        <v>31.17945671081543</v>
      </c>
      <c r="O24" s="68">
        <v>6.0727314949035645</v>
      </c>
      <c r="R24" t="b">
        <f t="shared" si="0"/>
        <v>1</v>
      </c>
      <c r="S24" t="s">
        <v>528</v>
      </c>
      <c r="T24" s="160" t="s">
        <v>720</v>
      </c>
      <c r="U24" s="68">
        <v>7.1337599754333496</v>
      </c>
      <c r="V24" s="68">
        <v>0.84426921606063843</v>
      </c>
      <c r="W24" s="68">
        <v>32.181400299072266</v>
      </c>
      <c r="X24" s="68">
        <v>1.287743091583252</v>
      </c>
    </row>
    <row r="25" spans="1:24">
      <c r="A25" s="160" t="s">
        <v>721</v>
      </c>
      <c r="B25" s="159" t="s">
        <v>28</v>
      </c>
      <c r="C25" s="68">
        <v>59.524410247802734</v>
      </c>
      <c r="D25" s="68">
        <v>2.087212085723877</v>
      </c>
      <c r="E25" s="68">
        <v>97.044822692871094</v>
      </c>
      <c r="F25" s="68">
        <v>4.2722768783569336</v>
      </c>
      <c r="G25" s="68">
        <v>162.997802734375</v>
      </c>
      <c r="H25" s="68">
        <v>3.7277915477752686</v>
      </c>
      <c r="I25" s="68">
        <v>10.576578140258789</v>
      </c>
      <c r="J25" s="68">
        <v>1.6701066493988037</v>
      </c>
      <c r="K25" s="68">
        <v>43.966224670410156</v>
      </c>
      <c r="L25" s="68">
        <v>3.7559294700622559</v>
      </c>
      <c r="M25" s="68">
        <v>469.49179077148438</v>
      </c>
      <c r="N25" s="68">
        <v>56.074729919433594</v>
      </c>
      <c r="O25" s="68">
        <v>5.6279458999633789</v>
      </c>
      <c r="R25" t="b">
        <f t="shared" si="0"/>
        <v>1</v>
      </c>
      <c r="S25" t="s">
        <v>529</v>
      </c>
      <c r="T25" s="160" t="s">
        <v>721</v>
      </c>
      <c r="U25" s="68">
        <v>10.576578140258789</v>
      </c>
      <c r="V25" s="68">
        <v>1.6701066493988037</v>
      </c>
      <c r="W25" s="68">
        <v>43.966224670410156</v>
      </c>
      <c r="X25" s="68">
        <v>3.7559294700622559</v>
      </c>
    </row>
    <row r="26" spans="1:24">
      <c r="A26" s="160" t="s">
        <v>530</v>
      </c>
      <c r="B26" s="159" t="s">
        <v>31</v>
      </c>
      <c r="C26" s="68">
        <v>46.399967193603516</v>
      </c>
      <c r="D26" s="68">
        <v>3.1084063053131104</v>
      </c>
      <c r="E26" s="68">
        <v>84.436775207519531</v>
      </c>
      <c r="F26" s="68">
        <v>2.1238675117492676</v>
      </c>
      <c r="G26" s="68">
        <v>192.027587890625</v>
      </c>
      <c r="H26" s="68">
        <v>19.708940505981445</v>
      </c>
      <c r="I26" s="68">
        <v>17.394586563110352</v>
      </c>
      <c r="J26" s="68">
        <v>3.1552727222442627</v>
      </c>
      <c r="K26" s="68">
        <v>38.960365295410156</v>
      </c>
      <c r="L26" s="68">
        <v>1.6562021970748901</v>
      </c>
      <c r="M26" s="68">
        <v>275.17880249023438</v>
      </c>
      <c r="N26" s="68">
        <v>35.841751098632812</v>
      </c>
      <c r="O26" s="68">
        <v>2.6674947738647461</v>
      </c>
      <c r="R26" t="b">
        <f t="shared" si="0"/>
        <v>1</v>
      </c>
      <c r="S26" t="s">
        <v>530</v>
      </c>
      <c r="T26" s="160" t="s">
        <v>530</v>
      </c>
      <c r="U26" s="68">
        <v>17.394586563110352</v>
      </c>
      <c r="V26" s="68">
        <v>3.1552727222442627</v>
      </c>
      <c r="W26" s="68">
        <v>38.960365295410156</v>
      </c>
      <c r="X26" s="68">
        <v>1.6562021970748901</v>
      </c>
    </row>
    <row r="27" spans="1:24">
      <c r="A27" s="160" t="s">
        <v>641</v>
      </c>
      <c r="B27" s="159" t="s">
        <v>32</v>
      </c>
      <c r="C27" s="68">
        <v>49.084728240966797</v>
      </c>
      <c r="D27" s="68">
        <v>2.7329428195953369</v>
      </c>
      <c r="E27" s="68">
        <v>80.801345825195312</v>
      </c>
      <c r="F27" s="68">
        <v>2.607262134552002</v>
      </c>
      <c r="G27" s="68">
        <v>171.6773681640625</v>
      </c>
      <c r="H27" s="68">
        <v>13.521100997924805</v>
      </c>
      <c r="I27" s="68">
        <v>14.028120994567871</v>
      </c>
      <c r="J27" s="68">
        <v>2.4145705699920654</v>
      </c>
      <c r="K27" s="68">
        <v>35.395786285400391</v>
      </c>
      <c r="L27" s="68">
        <v>1.0485694408416748</v>
      </c>
      <c r="M27" s="68">
        <v>305.33395385742188</v>
      </c>
      <c r="N27" s="68">
        <v>30.140693664550781</v>
      </c>
      <c r="O27" s="68">
        <v>3.4990236759185791</v>
      </c>
      <c r="R27" t="b">
        <f t="shared" si="0"/>
        <v>1</v>
      </c>
      <c r="S27" t="s">
        <v>531</v>
      </c>
      <c r="T27" s="160" t="s">
        <v>641</v>
      </c>
      <c r="U27" s="68">
        <v>14.028120994567871</v>
      </c>
      <c r="V27" s="68">
        <v>2.4145705699920654</v>
      </c>
      <c r="W27" s="68">
        <v>35.395786285400391</v>
      </c>
      <c r="X27" s="68">
        <v>1.0485694408416748</v>
      </c>
    </row>
    <row r="28" spans="1:24">
      <c r="A28" s="160" t="s">
        <v>659</v>
      </c>
      <c r="B28" s="159" t="s">
        <v>23</v>
      </c>
      <c r="C28" s="68">
        <v>53.440639495849609</v>
      </c>
      <c r="D28" s="68">
        <v>5.4941301345825195</v>
      </c>
      <c r="E28" s="68">
        <v>105.16291809082031</v>
      </c>
      <c r="F28" s="68">
        <v>4.4426364898681641</v>
      </c>
      <c r="G28" s="68">
        <v>236.50640869140625</v>
      </c>
      <c r="H28" s="68">
        <v>39.827392578125</v>
      </c>
      <c r="I28" s="68">
        <v>16.744821548461914</v>
      </c>
      <c r="J28" s="68">
        <v>4.7371816635131836</v>
      </c>
      <c r="K28" s="68">
        <v>42.411533355712891</v>
      </c>
      <c r="L28" s="68">
        <v>1.1514860391616821</v>
      </c>
      <c r="M28" s="68">
        <v>452.22195434570312</v>
      </c>
      <c r="N28" s="68">
        <v>76.367439270019531</v>
      </c>
      <c r="O28" s="68">
        <v>3.1914725303649902</v>
      </c>
      <c r="R28" t="b">
        <f t="shared" si="0"/>
        <v>1</v>
      </c>
      <c r="S28" t="s">
        <v>532</v>
      </c>
      <c r="T28" s="160" t="s">
        <v>659</v>
      </c>
      <c r="U28" s="68">
        <v>16.744821548461914</v>
      </c>
      <c r="V28" s="68">
        <v>4.7371816635131836</v>
      </c>
      <c r="W28" s="68">
        <v>42.411533355712891</v>
      </c>
      <c r="X28" s="68">
        <v>1.1514860391616821</v>
      </c>
    </row>
    <row r="29" spans="1:24">
      <c r="A29" s="160" t="s">
        <v>660</v>
      </c>
      <c r="B29" s="159" t="s">
        <v>24</v>
      </c>
      <c r="C29" s="68">
        <v>52.767196655273438</v>
      </c>
      <c r="D29" s="68">
        <v>5.6718807220458984</v>
      </c>
      <c r="E29" s="68">
        <v>117.18319702148438</v>
      </c>
      <c r="F29" s="68">
        <v>3.8490386009216309</v>
      </c>
      <c r="G29" s="68">
        <v>262.2542724609375</v>
      </c>
      <c r="H29" s="68">
        <v>39.144947052001953</v>
      </c>
      <c r="I29" s="68">
        <v>17.301197052001953</v>
      </c>
      <c r="J29" s="68">
        <v>3.2238776683807373</v>
      </c>
      <c r="K29" s="68">
        <v>37.665287017822266</v>
      </c>
      <c r="L29" s="68">
        <v>1.0124815702438354</v>
      </c>
      <c r="M29" s="68">
        <v>297.98294067382812</v>
      </c>
      <c r="N29" s="68">
        <v>44.4085693359375</v>
      </c>
      <c r="O29" s="68">
        <v>3.0499160289764404</v>
      </c>
      <c r="R29" t="b">
        <f t="shared" si="0"/>
        <v>1</v>
      </c>
      <c r="S29" t="s">
        <v>533</v>
      </c>
      <c r="T29" s="160" t="s">
        <v>660</v>
      </c>
      <c r="U29" s="68">
        <v>17.301197052001953</v>
      </c>
      <c r="V29" s="68">
        <v>3.2238776683807373</v>
      </c>
      <c r="W29" s="68">
        <v>37.665287017822266</v>
      </c>
      <c r="X29" s="68">
        <v>1.0124815702438354</v>
      </c>
    </row>
    <row r="30" spans="1:24">
      <c r="A30" s="160" t="s">
        <v>688</v>
      </c>
      <c r="B30" s="159" t="s">
        <v>33</v>
      </c>
      <c r="C30" s="68">
        <v>46.323497772216797</v>
      </c>
      <c r="D30" s="68">
        <v>3.8430640697479248</v>
      </c>
      <c r="E30" s="68">
        <v>127.29773712158203</v>
      </c>
      <c r="F30" s="68">
        <v>4.4200654029846191</v>
      </c>
      <c r="G30" s="68">
        <v>298.5858154296875</v>
      </c>
      <c r="H30" s="68">
        <v>32.152553558349609</v>
      </c>
      <c r="I30" s="68">
        <v>7.6019396781921387</v>
      </c>
      <c r="J30" s="68">
        <v>0.56069594621658325</v>
      </c>
      <c r="K30" s="68">
        <v>25.981428146362305</v>
      </c>
      <c r="L30" s="68">
        <v>0.88525521755218506</v>
      </c>
      <c r="M30" s="68">
        <v>355.91024780273438</v>
      </c>
      <c r="N30" s="68">
        <v>21.080917358398438</v>
      </c>
      <c r="O30" s="68">
        <v>6.0936417579650879</v>
      </c>
      <c r="R30" t="b">
        <f t="shared" si="0"/>
        <v>1</v>
      </c>
      <c r="S30" t="s">
        <v>534</v>
      </c>
      <c r="T30" s="160" t="s">
        <v>688</v>
      </c>
      <c r="U30" s="68">
        <v>7.6019396781921387</v>
      </c>
      <c r="V30" s="68">
        <v>0.56069594621658325</v>
      </c>
      <c r="W30" s="68">
        <v>25.981428146362305</v>
      </c>
      <c r="X30" s="68">
        <v>0.88525521755218506</v>
      </c>
    </row>
    <row r="31" spans="1:24">
      <c r="A31" s="160" t="s">
        <v>689</v>
      </c>
      <c r="B31" s="159" t="s">
        <v>34</v>
      </c>
      <c r="C31" s="68">
        <v>50.83575439453125</v>
      </c>
      <c r="D31" s="68">
        <v>5.0948128700256348</v>
      </c>
      <c r="E31" s="68">
        <v>131.03556823730469</v>
      </c>
      <c r="F31" s="68">
        <v>4.2417511940002441</v>
      </c>
      <c r="G31" s="68">
        <v>296.40985107421875</v>
      </c>
      <c r="H31" s="68">
        <v>38.570621490478516</v>
      </c>
      <c r="I31" s="68">
        <v>7.7755227088928223</v>
      </c>
      <c r="J31" s="68">
        <v>0.56363791227340698</v>
      </c>
      <c r="K31" s="68">
        <v>25.516557693481445</v>
      </c>
      <c r="L31" s="68">
        <v>0.7822566032409668</v>
      </c>
      <c r="M31" s="68">
        <v>341.38845825195312</v>
      </c>
      <c r="N31" s="68">
        <v>18.17529296875</v>
      </c>
      <c r="O31" s="68">
        <v>6.5379209518432617</v>
      </c>
      <c r="R31" t="b">
        <f t="shared" si="0"/>
        <v>1</v>
      </c>
      <c r="S31" t="s">
        <v>535</v>
      </c>
      <c r="T31" s="160" t="s">
        <v>689</v>
      </c>
      <c r="U31" s="68">
        <v>7.7755227088928223</v>
      </c>
      <c r="V31" s="68">
        <v>0.56363791227340698</v>
      </c>
      <c r="W31" s="68">
        <v>25.516557693481445</v>
      </c>
      <c r="X31" s="68">
        <v>0.7822566032409668</v>
      </c>
    </row>
    <row r="32" spans="1:24">
      <c r="A32" s="160" t="s">
        <v>722</v>
      </c>
      <c r="B32" s="159" t="s">
        <v>27</v>
      </c>
      <c r="C32" s="68">
        <v>56.332466125488281</v>
      </c>
      <c r="D32" s="68">
        <v>6.6398200988769531</v>
      </c>
      <c r="E32" s="68">
        <v>125.89968872070312</v>
      </c>
      <c r="F32" s="68">
        <v>2.1608657836914062</v>
      </c>
      <c r="G32" s="68">
        <v>257.85198974609375</v>
      </c>
      <c r="H32" s="68">
        <v>43.023670196533203</v>
      </c>
      <c r="I32" s="68">
        <v>17.445150375366211</v>
      </c>
      <c r="J32" s="68">
        <v>4.7786273956298828</v>
      </c>
      <c r="K32" s="68">
        <v>47.421760559082031</v>
      </c>
      <c r="L32" s="68">
        <v>0.73898470401763916</v>
      </c>
      <c r="M32" s="68">
        <v>380.36203002929688</v>
      </c>
      <c r="N32" s="68">
        <v>58.136039733886719</v>
      </c>
      <c r="O32" s="68">
        <v>3.2291190624237061</v>
      </c>
      <c r="R32" t="b">
        <f t="shared" si="0"/>
        <v>1</v>
      </c>
      <c r="S32" t="s">
        <v>536</v>
      </c>
      <c r="T32" s="160" t="s">
        <v>722</v>
      </c>
      <c r="U32" s="68">
        <v>17.445150375366211</v>
      </c>
      <c r="V32" s="68">
        <v>4.7786273956298828</v>
      </c>
      <c r="W32" s="68">
        <v>47.421760559082031</v>
      </c>
      <c r="X32" s="68">
        <v>0.73898470401763916</v>
      </c>
    </row>
    <row r="33" spans="1:24">
      <c r="A33" s="160" t="s">
        <v>723</v>
      </c>
      <c r="B33" s="159" t="s">
        <v>28</v>
      </c>
      <c r="C33" s="68">
        <v>69.406295776367188</v>
      </c>
      <c r="D33" s="68">
        <v>6.8624224662780762</v>
      </c>
      <c r="E33" s="68">
        <v>129.12132263183594</v>
      </c>
      <c r="F33" s="68">
        <v>5.1877002716064453</v>
      </c>
      <c r="G33" s="68">
        <v>197.7012939453125</v>
      </c>
      <c r="H33" s="68">
        <v>24.408708572387695</v>
      </c>
      <c r="I33" s="68">
        <v>17.689645767211914</v>
      </c>
      <c r="J33" s="68">
        <v>5.2885475158691406</v>
      </c>
      <c r="K33" s="68">
        <v>52.332538604736328</v>
      </c>
      <c r="L33" s="68">
        <v>4.3157758712768555</v>
      </c>
      <c r="M33" s="68">
        <v>449.81005859375</v>
      </c>
      <c r="N33" s="68">
        <v>119.88552093505859</v>
      </c>
      <c r="O33" s="68">
        <v>3.9235548973083496</v>
      </c>
      <c r="R33" t="b">
        <f t="shared" si="0"/>
        <v>1</v>
      </c>
      <c r="S33" t="s">
        <v>537</v>
      </c>
      <c r="T33" s="160" t="s">
        <v>723</v>
      </c>
      <c r="U33" s="68">
        <v>17.689645767211914</v>
      </c>
      <c r="V33" s="68">
        <v>5.2885475158691406</v>
      </c>
      <c r="W33" s="68">
        <v>52.332538604736328</v>
      </c>
      <c r="X33" s="68">
        <v>4.3157758712768555</v>
      </c>
    </row>
    <row r="34" spans="1:24">
      <c r="A34" s="160" t="s">
        <v>538</v>
      </c>
      <c r="B34" s="159" t="s">
        <v>31</v>
      </c>
      <c r="C34" s="68">
        <v>53.336578369140625</v>
      </c>
      <c r="D34" s="68">
        <v>1.7308192253112793</v>
      </c>
      <c r="E34" s="68">
        <v>98.637825012207031</v>
      </c>
      <c r="F34" s="68">
        <v>4.3827066421508789</v>
      </c>
      <c r="G34" s="68">
        <v>184.70472717285156</v>
      </c>
      <c r="H34" s="68">
        <v>3.5084538459777832</v>
      </c>
      <c r="I34" s="68">
        <v>10.832615852355957</v>
      </c>
      <c r="J34" s="68">
        <v>1.8638962507247925</v>
      </c>
      <c r="K34" s="68">
        <v>41.887428283691406</v>
      </c>
      <c r="L34" s="68">
        <v>2.7132079601287842</v>
      </c>
      <c r="M34" s="68">
        <v>413.76382446289062</v>
      </c>
      <c r="N34" s="68">
        <v>31.590755462646484</v>
      </c>
      <c r="O34" s="68">
        <v>4.9237027168273926</v>
      </c>
      <c r="R34" t="b">
        <f t="shared" si="0"/>
        <v>1</v>
      </c>
      <c r="S34" t="s">
        <v>538</v>
      </c>
      <c r="T34" s="160" t="s">
        <v>538</v>
      </c>
      <c r="U34" s="68">
        <v>10.832615852355957</v>
      </c>
      <c r="V34" s="68">
        <v>1.8638962507247925</v>
      </c>
      <c r="W34" s="68">
        <v>41.887428283691406</v>
      </c>
      <c r="X34" s="68">
        <v>2.7132079601287842</v>
      </c>
    </row>
    <row r="35" spans="1:24">
      <c r="A35" s="160" t="s">
        <v>642</v>
      </c>
      <c r="B35" s="159" t="s">
        <v>32</v>
      </c>
      <c r="C35" s="68">
        <v>59.870822906494141</v>
      </c>
      <c r="D35" s="68">
        <v>1.7627663612365723</v>
      </c>
      <c r="E35" s="68">
        <v>104.19602966308594</v>
      </c>
      <c r="F35" s="68">
        <v>2.5292582511901855</v>
      </c>
      <c r="G35" s="68">
        <v>174.48805236816406</v>
      </c>
      <c r="H35" s="68">
        <v>3.5990471839904785</v>
      </c>
      <c r="I35" s="68">
        <v>10.818561553955078</v>
      </c>
      <c r="J35" s="68">
        <v>0.53616040945053101</v>
      </c>
      <c r="K35" s="68">
        <v>44.914569854736328</v>
      </c>
      <c r="L35" s="68">
        <v>0.81804007291793823</v>
      </c>
      <c r="M35" s="68">
        <v>420.75570678710938</v>
      </c>
      <c r="N35" s="68">
        <v>17.371381759643555</v>
      </c>
      <c r="O35" s="68">
        <v>5.534083366394043</v>
      </c>
      <c r="R35" t="b">
        <f t="shared" si="0"/>
        <v>1</v>
      </c>
      <c r="S35" t="s">
        <v>539</v>
      </c>
      <c r="T35" s="160" t="s">
        <v>642</v>
      </c>
      <c r="U35" s="68">
        <v>10.818561553955078</v>
      </c>
      <c r="V35" s="68">
        <v>0.53616040945053101</v>
      </c>
      <c r="W35" s="68">
        <v>44.914569854736328</v>
      </c>
      <c r="X35" s="68">
        <v>0.81804007291793823</v>
      </c>
    </row>
    <row r="36" spans="1:24">
      <c r="A36" s="160" t="s">
        <v>661</v>
      </c>
      <c r="B36" s="159" t="s">
        <v>23</v>
      </c>
      <c r="C36" s="68">
        <v>61.250984191894531</v>
      </c>
      <c r="D36" s="68">
        <v>1.5314397811889648</v>
      </c>
      <c r="E36" s="68">
        <v>94.645118713378906</v>
      </c>
      <c r="F36" s="68">
        <v>3.6102695465087891</v>
      </c>
      <c r="G36" s="68">
        <v>154.53224182128906</v>
      </c>
      <c r="H36" s="68">
        <v>4.5799565315246582</v>
      </c>
      <c r="I36" s="68">
        <v>8.6055717468261719</v>
      </c>
      <c r="J36" s="68">
        <v>1.6744378805160522</v>
      </c>
      <c r="K36" s="68">
        <v>38.431438446044922</v>
      </c>
      <c r="L36" s="68">
        <v>2.3639199733734131</v>
      </c>
      <c r="M36" s="68">
        <v>498.02944946289062</v>
      </c>
      <c r="N36" s="68">
        <v>54.173458099365234</v>
      </c>
      <c r="O36" s="68">
        <v>7.1175961494445801</v>
      </c>
      <c r="R36" t="b">
        <f t="shared" si="0"/>
        <v>1</v>
      </c>
      <c r="S36" t="s">
        <v>540</v>
      </c>
      <c r="T36" s="160" t="s">
        <v>661</v>
      </c>
      <c r="U36" s="68">
        <v>8.6055717468261719</v>
      </c>
      <c r="V36" s="68">
        <v>1.6744378805160522</v>
      </c>
      <c r="W36" s="68">
        <v>38.431438446044922</v>
      </c>
      <c r="X36" s="68">
        <v>2.3639199733734131</v>
      </c>
    </row>
    <row r="37" spans="1:24">
      <c r="A37" s="160" t="s">
        <v>662</v>
      </c>
      <c r="B37" s="159" t="s">
        <v>24</v>
      </c>
      <c r="C37" s="68">
        <v>63.907196044921875</v>
      </c>
      <c r="D37" s="68">
        <v>4.0510878562927246</v>
      </c>
      <c r="E37" s="68">
        <v>126.12673950195312</v>
      </c>
      <c r="F37" s="68">
        <v>6.3024163246154785</v>
      </c>
      <c r="G37" s="68">
        <v>197.88287353515625</v>
      </c>
      <c r="H37" s="68">
        <v>3.9045383930206299</v>
      </c>
      <c r="I37" s="68">
        <v>6.8841238021850586</v>
      </c>
      <c r="J37" s="68">
        <v>0.6775137186050415</v>
      </c>
      <c r="K37" s="68">
        <v>41.773429870605469</v>
      </c>
      <c r="L37" s="68">
        <v>1.9227499961853027</v>
      </c>
      <c r="M37" s="68">
        <v>622.77117919921875</v>
      </c>
      <c r="N37" s="68">
        <v>64.196403503417969</v>
      </c>
      <c r="O37" s="68">
        <v>9.2832727432250977</v>
      </c>
      <c r="R37" t="b">
        <f t="shared" si="0"/>
        <v>1</v>
      </c>
      <c r="S37" t="s">
        <v>541</v>
      </c>
      <c r="T37" s="160" t="s">
        <v>662</v>
      </c>
      <c r="U37" s="68">
        <v>6.8841238021850586</v>
      </c>
      <c r="V37" s="68">
        <v>0.6775137186050415</v>
      </c>
      <c r="W37" s="68">
        <v>41.773429870605469</v>
      </c>
      <c r="X37" s="68">
        <v>1.9227499961853027</v>
      </c>
    </row>
    <row r="38" spans="1:24">
      <c r="A38" s="160" t="s">
        <v>690</v>
      </c>
      <c r="B38" s="159" t="s">
        <v>33</v>
      </c>
      <c r="C38" s="68">
        <v>48.41473388671875</v>
      </c>
      <c r="D38" s="68">
        <v>2.0679936408996582</v>
      </c>
      <c r="E38" s="68">
        <v>123.57688903808594</v>
      </c>
      <c r="F38" s="68">
        <v>2.1924450397491455</v>
      </c>
      <c r="G38" s="68">
        <v>258.56689453125</v>
      </c>
      <c r="H38" s="68">
        <v>9.8312501907348633</v>
      </c>
      <c r="I38" s="68">
        <v>6.2806196212768555</v>
      </c>
      <c r="J38" s="68">
        <v>0.26446595788002014</v>
      </c>
      <c r="K38" s="68">
        <v>24.316133499145508</v>
      </c>
      <c r="L38" s="68">
        <v>0.76972025632858276</v>
      </c>
      <c r="M38" s="68">
        <v>392.9234619140625</v>
      </c>
      <c r="N38" s="68">
        <v>18.607275009155273</v>
      </c>
      <c r="O38" s="68">
        <v>7.7085919380187988</v>
      </c>
      <c r="R38" t="b">
        <f t="shared" si="0"/>
        <v>1</v>
      </c>
      <c r="S38" t="s">
        <v>542</v>
      </c>
      <c r="T38" s="160" t="s">
        <v>690</v>
      </c>
      <c r="U38" s="68">
        <v>6.2806196212768555</v>
      </c>
      <c r="V38" s="68">
        <v>0.26446595788002014</v>
      </c>
      <c r="W38" s="68">
        <v>24.316133499145508</v>
      </c>
      <c r="X38" s="68">
        <v>0.76972025632858276</v>
      </c>
    </row>
    <row r="39" spans="1:24">
      <c r="A39" s="160" t="s">
        <v>691</v>
      </c>
      <c r="B39" s="159" t="s">
        <v>34</v>
      </c>
      <c r="C39" s="68">
        <v>50.793106079101562</v>
      </c>
      <c r="D39" s="68">
        <v>4.1066627502441406</v>
      </c>
      <c r="E39" s="68">
        <v>121.62893676757812</v>
      </c>
      <c r="F39" s="68">
        <v>6.6565895080566406</v>
      </c>
      <c r="G39" s="68">
        <v>259.20120239257812</v>
      </c>
      <c r="H39" s="68">
        <v>35.851741790771484</v>
      </c>
      <c r="I39" s="68">
        <v>6.448310375213623</v>
      </c>
      <c r="J39" s="68">
        <v>0.62906020879745483</v>
      </c>
      <c r="K39" s="68">
        <v>24.171876907348633</v>
      </c>
      <c r="L39" s="68">
        <v>1.2187005281448364</v>
      </c>
      <c r="M39" s="68">
        <v>392.40966796875</v>
      </c>
      <c r="N39" s="68">
        <v>27.188470840454102</v>
      </c>
      <c r="O39" s="68">
        <v>7.8769636154174805</v>
      </c>
      <c r="R39" t="b">
        <f t="shared" si="0"/>
        <v>1</v>
      </c>
      <c r="S39" t="s">
        <v>543</v>
      </c>
      <c r="T39" s="160" t="s">
        <v>691</v>
      </c>
      <c r="U39" s="68">
        <v>6.448310375213623</v>
      </c>
      <c r="V39" s="68">
        <v>0.62906020879745483</v>
      </c>
      <c r="W39" s="68">
        <v>24.171876907348633</v>
      </c>
      <c r="X39" s="68">
        <v>1.2187005281448364</v>
      </c>
    </row>
    <row r="40" spans="1:24">
      <c r="A40" s="160" t="s">
        <v>724</v>
      </c>
      <c r="B40" s="159" t="s">
        <v>27</v>
      </c>
      <c r="C40" s="68">
        <v>61.272182464599609</v>
      </c>
      <c r="D40" s="68">
        <v>2.7205941677093506</v>
      </c>
      <c r="E40" s="68">
        <v>122.31668853759766</v>
      </c>
      <c r="F40" s="68">
        <v>3.1777908802032471</v>
      </c>
      <c r="G40" s="68">
        <v>201.43855285644531</v>
      </c>
      <c r="H40" s="68">
        <v>7.2612175941467285</v>
      </c>
      <c r="I40" s="68">
        <v>7.6458883285522461</v>
      </c>
      <c r="J40" s="68">
        <v>0.59520465135574341</v>
      </c>
      <c r="K40" s="68">
        <v>42.080780029296875</v>
      </c>
      <c r="L40" s="68">
        <v>1.5659806728363037</v>
      </c>
      <c r="M40" s="68">
        <v>568.59954833984375</v>
      </c>
      <c r="N40" s="68">
        <v>35.791049957275391</v>
      </c>
      <c r="O40" s="68">
        <v>8.0137424468994141</v>
      </c>
      <c r="R40" t="b">
        <f t="shared" si="0"/>
        <v>1</v>
      </c>
      <c r="S40" t="s">
        <v>544</v>
      </c>
      <c r="T40" s="160" t="s">
        <v>724</v>
      </c>
      <c r="U40" s="68">
        <v>7.6458883285522461</v>
      </c>
      <c r="V40" s="68">
        <v>0.59520465135574341</v>
      </c>
      <c r="W40" s="68">
        <v>42.080780029296875</v>
      </c>
      <c r="X40" s="68">
        <v>1.5659806728363037</v>
      </c>
    </row>
    <row r="41" spans="1:24">
      <c r="A41" s="160" t="s">
        <v>725</v>
      </c>
      <c r="B41" s="159" t="s">
        <v>28</v>
      </c>
      <c r="C41" s="68">
        <v>82.361305236816406</v>
      </c>
      <c r="D41" s="68">
        <v>3.3456547260284424</v>
      </c>
      <c r="E41" s="68">
        <v>147.083740234375</v>
      </c>
      <c r="F41" s="68">
        <v>5.4853968620300293</v>
      </c>
      <c r="G41" s="68">
        <v>178.78608703613281</v>
      </c>
      <c r="H41" s="68">
        <v>2.6404476165771484</v>
      </c>
      <c r="I41" s="68">
        <v>10.609786987304688</v>
      </c>
      <c r="J41" s="68">
        <v>1.2264441251754761</v>
      </c>
      <c r="K41" s="68">
        <v>56.802574157714844</v>
      </c>
      <c r="L41" s="68">
        <v>3.3316679000854492</v>
      </c>
      <c r="M41" s="68">
        <v>560.59906005859375</v>
      </c>
      <c r="N41" s="68">
        <v>40.201915740966797</v>
      </c>
      <c r="O41" s="68">
        <v>7.7627673149108887</v>
      </c>
      <c r="R41" t="b">
        <f t="shared" si="0"/>
        <v>1</v>
      </c>
      <c r="S41" t="s">
        <v>545</v>
      </c>
      <c r="T41" s="160" t="s">
        <v>725</v>
      </c>
      <c r="U41" s="68">
        <v>10.609786987304688</v>
      </c>
      <c r="V41" s="68">
        <v>1.2264441251754761</v>
      </c>
      <c r="W41" s="68">
        <v>56.802574157714844</v>
      </c>
      <c r="X41" s="68">
        <v>3.3316679000854492</v>
      </c>
    </row>
    <row r="42" spans="1:24">
      <c r="A42" s="160" t="s">
        <v>546</v>
      </c>
      <c r="B42" s="159" t="s">
        <v>31</v>
      </c>
      <c r="C42" s="68">
        <v>47.70574951171875</v>
      </c>
      <c r="D42" s="68">
        <v>2.150688648223877</v>
      </c>
      <c r="E42" s="68">
        <v>87.646499633789062</v>
      </c>
      <c r="F42" s="68">
        <v>2.7397165298461914</v>
      </c>
      <c r="G42" s="68">
        <v>184.23281860351562</v>
      </c>
      <c r="H42" s="68">
        <v>5.4378232955932617</v>
      </c>
      <c r="I42" s="68">
        <v>8.8329372406005859</v>
      </c>
      <c r="J42" s="68">
        <v>1.3167246580123901</v>
      </c>
      <c r="K42" s="68">
        <v>36.495227813720703</v>
      </c>
      <c r="L42" s="68">
        <v>1.9305412769317627</v>
      </c>
      <c r="M42" s="68">
        <v>436.11105346679688</v>
      </c>
      <c r="N42" s="68">
        <v>56.087635040283203</v>
      </c>
      <c r="O42" s="68">
        <v>5.4008932113647461</v>
      </c>
      <c r="R42" t="b">
        <f t="shared" si="0"/>
        <v>1</v>
      </c>
      <c r="S42" t="s">
        <v>546</v>
      </c>
      <c r="T42" s="160" t="s">
        <v>546</v>
      </c>
      <c r="U42" s="68">
        <v>8.8329372406005859</v>
      </c>
      <c r="V42" s="68">
        <v>1.3167246580123901</v>
      </c>
      <c r="W42" s="68">
        <v>36.495227813720703</v>
      </c>
      <c r="X42" s="68">
        <v>1.9305412769317627</v>
      </c>
    </row>
    <row r="43" spans="1:24">
      <c r="A43" s="160" t="s">
        <v>643</v>
      </c>
      <c r="B43" s="159" t="s">
        <v>32</v>
      </c>
      <c r="C43" s="68">
        <v>46.229770660400391</v>
      </c>
      <c r="D43" s="68">
        <v>1.3224482536315918</v>
      </c>
      <c r="E43" s="68">
        <v>69.697868347167969</v>
      </c>
      <c r="F43" s="68">
        <v>4.7806529998779297</v>
      </c>
      <c r="G43" s="68">
        <v>150.21025085449219</v>
      </c>
      <c r="H43" s="68">
        <v>7.8277392387390137</v>
      </c>
      <c r="I43" s="68">
        <v>6.8540902137756348</v>
      </c>
      <c r="J43" s="68">
        <v>0.74967718124389648</v>
      </c>
      <c r="K43" s="68">
        <v>35.954120635986328</v>
      </c>
      <c r="L43" s="68">
        <v>1.4894150495529175</v>
      </c>
      <c r="M43" s="68">
        <v>551.2464599609375</v>
      </c>
      <c r="N43" s="68">
        <v>52.773811340332031</v>
      </c>
      <c r="O43" s="68">
        <v>6.7448444366455078</v>
      </c>
      <c r="R43" t="b">
        <f t="shared" si="0"/>
        <v>1</v>
      </c>
      <c r="S43" t="s">
        <v>547</v>
      </c>
      <c r="T43" s="160" t="s">
        <v>643</v>
      </c>
      <c r="U43" s="68">
        <v>6.8540902137756348</v>
      </c>
      <c r="V43" s="68">
        <v>0.74967718124389648</v>
      </c>
      <c r="W43" s="68">
        <v>35.954120635986328</v>
      </c>
      <c r="X43" s="68">
        <v>1.4894150495529175</v>
      </c>
    </row>
    <row r="44" spans="1:24">
      <c r="A44" s="160" t="s">
        <v>663</v>
      </c>
      <c r="B44" s="159" t="s">
        <v>23</v>
      </c>
      <c r="C44" s="68">
        <v>59.7784423828125</v>
      </c>
      <c r="D44" s="68">
        <v>2.6771595478057861</v>
      </c>
      <c r="E44" s="68">
        <v>88.385696411132812</v>
      </c>
      <c r="F44" s="68">
        <v>4.463752269744873</v>
      </c>
      <c r="G44" s="68">
        <v>147.85675048828125</v>
      </c>
      <c r="H44" s="68">
        <v>3.770862340927124</v>
      </c>
      <c r="I44" s="68">
        <v>4.0612306594848633</v>
      </c>
      <c r="J44" s="68">
        <v>1.3178701400756836</v>
      </c>
      <c r="K44" s="68">
        <v>38.970115661621094</v>
      </c>
      <c r="L44" s="68">
        <v>1.5554267168045044</v>
      </c>
      <c r="M44" s="68">
        <v>2952.766845703125</v>
      </c>
      <c r="N44" s="68">
        <v>2010.9400634765625</v>
      </c>
      <c r="O44" s="68">
        <v>14.719292640686035</v>
      </c>
      <c r="R44" t="b">
        <f t="shared" si="0"/>
        <v>1</v>
      </c>
      <c r="S44" t="s">
        <v>548</v>
      </c>
      <c r="T44" s="160" t="s">
        <v>663</v>
      </c>
      <c r="U44" s="68">
        <v>4.0612306594848633</v>
      </c>
      <c r="V44" s="68">
        <v>1.3178701400756836</v>
      </c>
      <c r="W44" s="68">
        <v>38.970115661621094</v>
      </c>
      <c r="X44" s="68">
        <v>1.5554267168045044</v>
      </c>
    </row>
    <row r="45" spans="1:24">
      <c r="A45" s="160" t="s">
        <v>664</v>
      </c>
      <c r="B45" s="159" t="s">
        <v>24</v>
      </c>
      <c r="C45" s="68">
        <v>51.177776336669922</v>
      </c>
      <c r="D45" s="68">
        <v>1.801948070526123</v>
      </c>
      <c r="E45" s="68">
        <v>96.545463562011719</v>
      </c>
      <c r="F45" s="68">
        <v>0.90206426382064819</v>
      </c>
      <c r="G45" s="68">
        <v>189.89584350585938</v>
      </c>
      <c r="H45" s="68">
        <v>6.0397987365722656</v>
      </c>
      <c r="I45" s="68">
        <v>8.0757608413696289</v>
      </c>
      <c r="J45" s="68">
        <v>0.27826529741287231</v>
      </c>
      <c r="K45" s="68">
        <v>39.979072570800781</v>
      </c>
      <c r="L45" s="68">
        <v>0.63250023126602173</v>
      </c>
      <c r="M45" s="68">
        <v>497.92681884765625</v>
      </c>
      <c r="N45" s="68">
        <v>15.474455833435059</v>
      </c>
      <c r="O45" s="68">
        <v>6.3372077941894531</v>
      </c>
      <c r="R45" t="b">
        <f t="shared" si="0"/>
        <v>1</v>
      </c>
      <c r="S45" t="s">
        <v>549</v>
      </c>
      <c r="T45" s="160" t="s">
        <v>664</v>
      </c>
      <c r="U45" s="68">
        <v>8.0757608413696289</v>
      </c>
      <c r="V45" s="68">
        <v>0.27826529741287231</v>
      </c>
      <c r="W45" s="68">
        <v>39.979072570800781</v>
      </c>
      <c r="X45" s="68">
        <v>0.63250023126602173</v>
      </c>
    </row>
    <row r="46" spans="1:24">
      <c r="A46" s="160" t="s">
        <v>692</v>
      </c>
      <c r="B46" s="159" t="s">
        <v>33</v>
      </c>
      <c r="C46" s="68">
        <v>39.752422332763672</v>
      </c>
      <c r="D46" s="68">
        <v>3.3735885620117188</v>
      </c>
      <c r="E46" s="68">
        <v>102.14269256591797</v>
      </c>
      <c r="F46" s="68">
        <v>1.9954664707183838</v>
      </c>
      <c r="G46" s="68">
        <v>279.09664916992188</v>
      </c>
      <c r="H46" s="68">
        <v>44.779705047607422</v>
      </c>
      <c r="I46" s="68">
        <v>7.6666884422302246</v>
      </c>
      <c r="J46" s="68">
        <v>1.0020608901977539</v>
      </c>
      <c r="K46" s="68">
        <v>29.369842529296875</v>
      </c>
      <c r="L46" s="68">
        <v>1.4441738128662109</v>
      </c>
      <c r="M46" s="68">
        <v>404.56655883789062</v>
      </c>
      <c r="N46" s="68">
        <v>28.49955940246582</v>
      </c>
      <c r="O46" s="68">
        <v>5.1850838661193848</v>
      </c>
      <c r="R46" t="b">
        <f t="shared" si="0"/>
        <v>1</v>
      </c>
      <c r="S46" t="s">
        <v>550</v>
      </c>
      <c r="T46" s="160" t="s">
        <v>692</v>
      </c>
      <c r="U46" s="68">
        <v>7.6666884422302246</v>
      </c>
      <c r="V46" s="68">
        <v>1.0020608901977539</v>
      </c>
      <c r="W46" s="68">
        <v>29.369842529296875</v>
      </c>
      <c r="X46" s="68">
        <v>1.4441738128662109</v>
      </c>
    </row>
    <row r="47" spans="1:24">
      <c r="A47" s="160" t="s">
        <v>693</v>
      </c>
      <c r="B47" s="159" t="s">
        <v>34</v>
      </c>
      <c r="C47" s="68">
        <v>59.770919799804688</v>
      </c>
      <c r="D47" s="68">
        <v>3.3716449737548828</v>
      </c>
      <c r="E47" s="68">
        <v>126.16202545166016</v>
      </c>
      <c r="F47" s="68">
        <v>4.1785235404968262</v>
      </c>
      <c r="G47" s="68">
        <v>212.97613525390625</v>
      </c>
      <c r="H47" s="68">
        <v>7.9305620193481445</v>
      </c>
      <c r="I47" s="68">
        <v>7.1203389167785645</v>
      </c>
      <c r="J47" s="68">
        <v>1.4081277847290039</v>
      </c>
      <c r="K47" s="68">
        <v>32.934799194335938</v>
      </c>
      <c r="L47" s="68">
        <v>2.8497204780578613</v>
      </c>
      <c r="M47" s="68">
        <v>562.25836181640625</v>
      </c>
      <c r="N47" s="68">
        <v>128.92794799804688</v>
      </c>
      <c r="O47" s="68">
        <v>8.3943929672241211</v>
      </c>
      <c r="R47" t="b">
        <f t="shared" si="0"/>
        <v>1</v>
      </c>
      <c r="S47" t="s">
        <v>551</v>
      </c>
      <c r="T47" s="160" t="s">
        <v>693</v>
      </c>
      <c r="U47" s="68">
        <v>7.1203389167785645</v>
      </c>
      <c r="V47" s="68">
        <v>1.4081277847290039</v>
      </c>
      <c r="W47" s="68">
        <v>32.934799194335938</v>
      </c>
      <c r="X47" s="68">
        <v>2.8497204780578613</v>
      </c>
    </row>
    <row r="48" spans="1:24">
      <c r="A48" s="160" t="s">
        <v>726</v>
      </c>
      <c r="B48" s="159" t="s">
        <v>27</v>
      </c>
      <c r="C48" s="68">
        <v>54.689533233642578</v>
      </c>
      <c r="D48" s="68">
        <v>0.93296229839324951</v>
      </c>
      <c r="E48" s="68">
        <v>106.77521514892578</v>
      </c>
      <c r="F48" s="68">
        <v>7.2205410003662109</v>
      </c>
      <c r="G48" s="68">
        <v>195.79090881347656</v>
      </c>
      <c r="H48" s="68">
        <v>16.694746017456055</v>
      </c>
      <c r="I48" s="68">
        <v>11.572213172912598</v>
      </c>
      <c r="J48" s="68">
        <v>1.1565428972244263</v>
      </c>
      <c r="K48" s="68">
        <v>49.757339477539062</v>
      </c>
      <c r="L48" s="68">
        <v>3.4919514656066895</v>
      </c>
      <c r="M48" s="68">
        <v>432.39254760742188</v>
      </c>
      <c r="N48" s="68">
        <v>12.272091865539551</v>
      </c>
      <c r="O48" s="68">
        <v>4.7259354591369629</v>
      </c>
      <c r="R48" t="b">
        <f t="shared" si="0"/>
        <v>1</v>
      </c>
      <c r="S48" t="s">
        <v>552</v>
      </c>
      <c r="T48" s="160" t="s">
        <v>726</v>
      </c>
      <c r="U48" s="68">
        <v>11.572213172912598</v>
      </c>
      <c r="V48" s="68">
        <v>1.1565428972244263</v>
      </c>
      <c r="W48" s="68">
        <v>49.757339477539062</v>
      </c>
      <c r="X48" s="68">
        <v>3.4919514656066895</v>
      </c>
    </row>
    <row r="49" spans="1:24">
      <c r="A49" s="160" t="s">
        <v>727</v>
      </c>
      <c r="B49" s="159" t="s">
        <v>28</v>
      </c>
      <c r="C49" s="68">
        <v>72.758140563964844</v>
      </c>
      <c r="D49" s="68">
        <v>4.6426153182983398</v>
      </c>
      <c r="E49" s="68">
        <v>134.23353576660156</v>
      </c>
      <c r="F49" s="68">
        <v>7.4046144485473633</v>
      </c>
      <c r="G49" s="68">
        <v>185.84080505371094</v>
      </c>
      <c r="H49" s="68">
        <v>8.2176790237426758</v>
      </c>
      <c r="I49" s="68">
        <v>20.869932174682617</v>
      </c>
      <c r="J49" s="68">
        <v>3.9429805278778076</v>
      </c>
      <c r="K49" s="68">
        <v>65.969039916992188</v>
      </c>
      <c r="L49" s="68">
        <v>5.1343674659729004</v>
      </c>
      <c r="M49" s="68">
        <v>346.10458374023438</v>
      </c>
      <c r="N49" s="68">
        <v>30.83869743347168</v>
      </c>
      <c r="O49" s="68">
        <v>3.4862663745880127</v>
      </c>
      <c r="R49" t="b">
        <f t="shared" si="0"/>
        <v>1</v>
      </c>
      <c r="S49" t="s">
        <v>553</v>
      </c>
      <c r="T49" s="160" t="s">
        <v>727</v>
      </c>
      <c r="U49" s="68">
        <v>20.869932174682617</v>
      </c>
      <c r="V49" s="68">
        <v>3.9429805278778076</v>
      </c>
      <c r="W49" s="68">
        <v>65.969039916992188</v>
      </c>
      <c r="X49" s="68">
        <v>5.1343674659729004</v>
      </c>
    </row>
    <row r="50" spans="1:24">
      <c r="A50" s="160" t="s">
        <v>554</v>
      </c>
      <c r="B50" s="159" t="s">
        <v>31</v>
      </c>
      <c r="C50" s="68">
        <v>61.105209350585938</v>
      </c>
      <c r="D50" s="68">
        <v>1.7289692163467407</v>
      </c>
      <c r="E50" s="68">
        <v>113.77592468261719</v>
      </c>
      <c r="F50" s="68">
        <v>5.7802643775939941</v>
      </c>
      <c r="G50" s="68">
        <v>185.66049194335938</v>
      </c>
      <c r="H50" s="68">
        <v>5.9865012168884277</v>
      </c>
      <c r="I50" s="68">
        <v>11.868480682373047</v>
      </c>
      <c r="J50" s="68">
        <v>1.7631194591522217</v>
      </c>
      <c r="K50" s="68">
        <v>44.120109558105469</v>
      </c>
      <c r="L50" s="68">
        <v>2.004136323928833</v>
      </c>
      <c r="M50" s="68">
        <v>402.29788208007812</v>
      </c>
      <c r="N50" s="68">
        <v>30.489389419555664</v>
      </c>
      <c r="O50" s="68">
        <v>5.1485285758972168</v>
      </c>
      <c r="R50" t="b">
        <f t="shared" si="0"/>
        <v>1</v>
      </c>
      <c r="S50" t="s">
        <v>554</v>
      </c>
      <c r="T50" s="160" t="s">
        <v>554</v>
      </c>
      <c r="U50" s="68">
        <v>11.868480682373047</v>
      </c>
      <c r="V50" s="68">
        <v>1.7631194591522217</v>
      </c>
      <c r="W50" s="68">
        <v>44.120109558105469</v>
      </c>
      <c r="X50" s="68">
        <v>2.004136323928833</v>
      </c>
    </row>
    <row r="51" spans="1:24">
      <c r="A51" s="160" t="s">
        <v>644</v>
      </c>
      <c r="B51" s="159" t="s">
        <v>32</v>
      </c>
      <c r="C51" s="68">
        <v>58.302822113037109</v>
      </c>
      <c r="D51" s="68">
        <v>1.6494684219360352</v>
      </c>
      <c r="E51" s="68">
        <v>102.17810821533203</v>
      </c>
      <c r="F51" s="68">
        <v>3.057976245880127</v>
      </c>
      <c r="G51" s="68">
        <v>175.57086181640625</v>
      </c>
      <c r="H51" s="68">
        <v>4.2017045021057129</v>
      </c>
      <c r="I51" s="68">
        <v>6.956139087677002</v>
      </c>
      <c r="J51" s="68">
        <v>1.1781772375106812</v>
      </c>
      <c r="K51" s="68">
        <v>35.005764007568359</v>
      </c>
      <c r="L51" s="68">
        <v>1.4355603456497192</v>
      </c>
      <c r="M51" s="68">
        <v>581.91119384765625</v>
      </c>
      <c r="N51" s="68">
        <v>56.291324615478516</v>
      </c>
      <c r="O51" s="68">
        <v>8.3814916610717773</v>
      </c>
      <c r="R51" t="b">
        <f t="shared" si="0"/>
        <v>1</v>
      </c>
      <c r="S51" t="s">
        <v>555</v>
      </c>
      <c r="T51" s="160" t="s">
        <v>644</v>
      </c>
      <c r="U51" s="68">
        <v>6.956139087677002</v>
      </c>
      <c r="V51" s="68">
        <v>1.1781772375106812</v>
      </c>
      <c r="W51" s="68">
        <v>35.005764007568359</v>
      </c>
      <c r="X51" s="68">
        <v>1.4355603456497192</v>
      </c>
    </row>
    <row r="52" spans="1:24">
      <c r="A52" s="160" t="s">
        <v>665</v>
      </c>
      <c r="B52" s="159" t="s">
        <v>23</v>
      </c>
      <c r="C52" s="68">
        <v>70.563728332519531</v>
      </c>
      <c r="D52" s="68">
        <v>1.372800350189209</v>
      </c>
      <c r="E52" s="68">
        <v>131.18959045410156</v>
      </c>
      <c r="F52" s="68">
        <v>4.1391720771789551</v>
      </c>
      <c r="G52" s="68">
        <v>186.13117980957031</v>
      </c>
      <c r="H52" s="68">
        <v>5.2440776824951172</v>
      </c>
      <c r="I52" s="68">
        <v>6.4209575653076172</v>
      </c>
      <c r="J52" s="68">
        <v>0.93585795164108276</v>
      </c>
      <c r="K52" s="68">
        <v>43.482929229736328</v>
      </c>
      <c r="L52" s="68">
        <v>1.5704697370529175</v>
      </c>
      <c r="M52" s="68">
        <v>898.12054443359375</v>
      </c>
      <c r="N52" s="68">
        <v>180.65013122558594</v>
      </c>
      <c r="O52" s="68">
        <v>10.989595413208008</v>
      </c>
      <c r="R52" t="b">
        <f t="shared" si="0"/>
        <v>1</v>
      </c>
      <c r="S52" t="s">
        <v>556</v>
      </c>
      <c r="T52" s="160" t="s">
        <v>665</v>
      </c>
      <c r="U52" s="68">
        <v>6.4209575653076172</v>
      </c>
      <c r="V52" s="68">
        <v>0.93585795164108276</v>
      </c>
      <c r="W52" s="68">
        <v>43.482929229736328</v>
      </c>
      <c r="X52" s="68">
        <v>1.5704697370529175</v>
      </c>
    </row>
    <row r="53" spans="1:24">
      <c r="A53" s="160" t="s">
        <v>666</v>
      </c>
      <c r="B53" s="159" t="s">
        <v>24</v>
      </c>
      <c r="C53" s="68">
        <v>70.091941833496094</v>
      </c>
      <c r="D53" s="68">
        <v>2.0521442890167236</v>
      </c>
      <c r="E53" s="68">
        <v>119.98542785644531</v>
      </c>
      <c r="F53" s="68">
        <v>5.7642421722412109</v>
      </c>
      <c r="G53" s="68">
        <v>170.4754638671875</v>
      </c>
      <c r="H53" s="68">
        <v>3.8581602573394775</v>
      </c>
      <c r="I53" s="68">
        <v>7.2483353614807129</v>
      </c>
      <c r="J53" s="68">
        <v>0.74912017583847046</v>
      </c>
      <c r="K53" s="68">
        <v>42.394695281982422</v>
      </c>
      <c r="L53" s="68">
        <v>2.0912585258483887</v>
      </c>
      <c r="M53" s="68">
        <v>628.82208251953125</v>
      </c>
      <c r="N53" s="68">
        <v>48.809600830078125</v>
      </c>
      <c r="O53" s="68">
        <v>9.670074462890625</v>
      </c>
      <c r="R53" t="b">
        <f t="shared" si="0"/>
        <v>1</v>
      </c>
      <c r="S53" t="s">
        <v>557</v>
      </c>
      <c r="T53" s="160" t="s">
        <v>666</v>
      </c>
      <c r="U53" s="68">
        <v>7.2483353614807129</v>
      </c>
      <c r="V53" s="68">
        <v>0.74912017583847046</v>
      </c>
      <c r="W53" s="68">
        <v>42.394695281982422</v>
      </c>
      <c r="X53" s="68">
        <v>2.0912585258483887</v>
      </c>
    </row>
    <row r="54" spans="1:24">
      <c r="A54" s="160" t="s">
        <v>694</v>
      </c>
      <c r="B54" s="159" t="s">
        <v>33</v>
      </c>
      <c r="C54" s="68">
        <v>44.071994781494141</v>
      </c>
      <c r="D54" s="68">
        <v>1.4193803071975708</v>
      </c>
      <c r="E54" s="68">
        <v>105.20073699951172</v>
      </c>
      <c r="F54" s="68">
        <v>1.9914925098419189</v>
      </c>
      <c r="G54" s="68">
        <v>239.95498657226562</v>
      </c>
      <c r="H54" s="68">
        <v>4.8208918571472168</v>
      </c>
      <c r="I54" s="68">
        <v>3.4965963363647461</v>
      </c>
      <c r="J54" s="68">
        <v>0.36486679315567017</v>
      </c>
      <c r="K54" s="68">
        <v>19.352985382080078</v>
      </c>
      <c r="L54" s="68">
        <v>0.83055788278579712</v>
      </c>
      <c r="M54" s="68">
        <v>599.794677734375</v>
      </c>
      <c r="N54" s="68">
        <v>49.064136505126953</v>
      </c>
      <c r="O54" s="68">
        <v>12.604255676269531</v>
      </c>
      <c r="R54" t="b">
        <f t="shared" si="0"/>
        <v>1</v>
      </c>
      <c r="S54" t="s">
        <v>558</v>
      </c>
      <c r="T54" s="160" t="s">
        <v>694</v>
      </c>
      <c r="U54" s="68">
        <v>3.4965963363647461</v>
      </c>
      <c r="V54" s="68">
        <v>0.36486679315567017</v>
      </c>
      <c r="W54" s="68">
        <v>19.352985382080078</v>
      </c>
      <c r="X54" s="68">
        <v>0.83055788278579712</v>
      </c>
    </row>
    <row r="55" spans="1:24">
      <c r="A55" s="160" t="s">
        <v>695</v>
      </c>
      <c r="B55" s="159" t="s">
        <v>34</v>
      </c>
      <c r="C55" s="68">
        <v>49.555374145507812</v>
      </c>
      <c r="D55" s="68">
        <v>2.9318990707397461</v>
      </c>
      <c r="E55" s="68">
        <v>119.91180419921875</v>
      </c>
      <c r="F55" s="68">
        <v>4.9504513740539551</v>
      </c>
      <c r="G55" s="68">
        <v>242.84346008300781</v>
      </c>
      <c r="H55" s="68">
        <v>10.802684783935547</v>
      </c>
      <c r="I55" s="68">
        <v>2.3760020732879639</v>
      </c>
      <c r="J55" s="68">
        <v>0.56037271022796631</v>
      </c>
      <c r="K55" s="68">
        <v>18.554693222045898</v>
      </c>
      <c r="L55" s="68">
        <v>1.1603467464447021</v>
      </c>
      <c r="M55" s="68">
        <v>902.93109130859375</v>
      </c>
      <c r="N55" s="68">
        <v>259.05484008789062</v>
      </c>
      <c r="O55" s="68">
        <v>20.856620788574219</v>
      </c>
      <c r="R55" t="b">
        <f t="shared" si="0"/>
        <v>1</v>
      </c>
      <c r="S55" t="s">
        <v>559</v>
      </c>
      <c r="T55" s="160" t="s">
        <v>695</v>
      </c>
      <c r="U55" s="68">
        <v>2.3760020732879639</v>
      </c>
      <c r="V55" s="68">
        <v>0.56037271022796631</v>
      </c>
      <c r="W55" s="68">
        <v>18.554693222045898</v>
      </c>
      <c r="X55" s="68">
        <v>1.1603467464447021</v>
      </c>
    </row>
    <row r="56" spans="1:24">
      <c r="A56" s="160" t="s">
        <v>728</v>
      </c>
      <c r="B56" s="159" t="s">
        <v>27</v>
      </c>
      <c r="C56" s="68">
        <v>61.806434631347656</v>
      </c>
      <c r="D56" s="68">
        <v>1.1655548810958862</v>
      </c>
      <c r="E56" s="68">
        <v>125.440673828125</v>
      </c>
      <c r="F56" s="68">
        <v>4.2495222091674805</v>
      </c>
      <c r="G56" s="68">
        <v>202.5269775390625</v>
      </c>
      <c r="H56" s="68">
        <v>3.8092303276062012</v>
      </c>
      <c r="I56" s="68">
        <v>7.78692626953125</v>
      </c>
      <c r="J56" s="68">
        <v>1.0673065185546875</v>
      </c>
      <c r="K56" s="68">
        <v>43.756916046142578</v>
      </c>
      <c r="L56" s="68">
        <v>1.5787349939346313</v>
      </c>
      <c r="M56" s="68">
        <v>611.60528564453125</v>
      </c>
      <c r="N56" s="68">
        <v>44.552211761474609</v>
      </c>
      <c r="O56" s="68">
        <v>7.9372057914733887</v>
      </c>
      <c r="R56" t="b">
        <f t="shared" si="0"/>
        <v>1</v>
      </c>
      <c r="S56" t="s">
        <v>560</v>
      </c>
      <c r="T56" s="160" t="s">
        <v>728</v>
      </c>
      <c r="U56" s="68">
        <v>7.78692626953125</v>
      </c>
      <c r="V56" s="68">
        <v>1.0673065185546875</v>
      </c>
      <c r="W56" s="68">
        <v>43.756916046142578</v>
      </c>
      <c r="X56" s="68">
        <v>1.5787349939346313</v>
      </c>
    </row>
    <row r="57" spans="1:24">
      <c r="A57" s="160" t="s">
        <v>729</v>
      </c>
      <c r="B57" s="159" t="s">
        <v>28</v>
      </c>
      <c r="C57" s="68">
        <v>90.578071594238281</v>
      </c>
      <c r="D57" s="68">
        <v>2.6110773086547852</v>
      </c>
      <c r="E57" s="68">
        <v>175.1015625</v>
      </c>
      <c r="F57" s="68">
        <v>5.7755837440490723</v>
      </c>
      <c r="G57" s="68">
        <v>193.27944946289062</v>
      </c>
      <c r="H57" s="68">
        <v>2.9881730079650879</v>
      </c>
      <c r="I57" s="68">
        <v>10.881921768188477</v>
      </c>
      <c r="J57" s="68">
        <v>0.90373200178146362</v>
      </c>
      <c r="K57" s="68">
        <v>56.028095245361328</v>
      </c>
      <c r="L57" s="68">
        <v>2.8964455127716064</v>
      </c>
      <c r="M57" s="68">
        <v>538.1173095703125</v>
      </c>
      <c r="N57" s="68">
        <v>38.011554718017578</v>
      </c>
      <c r="O57" s="68">
        <v>8.3237199783325195</v>
      </c>
      <c r="R57" t="b">
        <f t="shared" si="0"/>
        <v>1</v>
      </c>
      <c r="S57" t="s">
        <v>561</v>
      </c>
      <c r="T57" s="160" t="s">
        <v>729</v>
      </c>
      <c r="U57" s="68">
        <v>10.881921768188477</v>
      </c>
      <c r="V57" s="68">
        <v>0.90373200178146362</v>
      </c>
      <c r="W57" s="68">
        <v>56.028095245361328</v>
      </c>
      <c r="X57" s="68">
        <v>2.8964455127716064</v>
      </c>
    </row>
    <row r="58" spans="1:24">
      <c r="A58" s="160" t="s">
        <v>562</v>
      </c>
      <c r="B58" s="159" t="s">
        <v>31</v>
      </c>
      <c r="C58" s="68">
        <v>32.322864532470703</v>
      </c>
      <c r="D58" s="68">
        <v>0.89683359861373901</v>
      </c>
      <c r="E58" s="68">
        <v>108.16876220703125</v>
      </c>
      <c r="F58" s="68">
        <v>2.8278799057006836</v>
      </c>
      <c r="G58" s="68">
        <v>335.1253662109375</v>
      </c>
      <c r="H58" s="68">
        <v>5.6099762916564941</v>
      </c>
      <c r="I58" s="68">
        <v>12.222820281982422</v>
      </c>
      <c r="J58" s="68">
        <v>0.92763692140579224</v>
      </c>
      <c r="K58" s="68">
        <v>47.088687896728516</v>
      </c>
      <c r="L58" s="68">
        <v>1.6646755933761597</v>
      </c>
      <c r="M58" s="68">
        <v>396.78713989257812</v>
      </c>
      <c r="N58" s="68">
        <v>20.120033264160156</v>
      </c>
      <c r="O58" s="68">
        <v>2.6444685459136963</v>
      </c>
      <c r="R58" t="b">
        <f t="shared" si="0"/>
        <v>1</v>
      </c>
      <c r="S58" t="s">
        <v>562</v>
      </c>
      <c r="T58" s="160" t="s">
        <v>562</v>
      </c>
      <c r="U58" s="68">
        <v>12.222820281982422</v>
      </c>
      <c r="V58" s="68">
        <v>0.92763692140579224</v>
      </c>
      <c r="W58" s="68">
        <v>47.088687896728516</v>
      </c>
      <c r="X58" s="68">
        <v>1.6646755933761597</v>
      </c>
    </row>
    <row r="59" spans="1:24">
      <c r="A59" s="160" t="s">
        <v>645</v>
      </c>
      <c r="B59" s="159" t="s">
        <v>32</v>
      </c>
      <c r="C59" s="68">
        <v>46.468978881835938</v>
      </c>
      <c r="D59" s="68">
        <v>1.0452220439910889</v>
      </c>
      <c r="E59" s="68">
        <v>124.30924987792969</v>
      </c>
      <c r="F59" s="68">
        <v>3.044266939163208</v>
      </c>
      <c r="G59" s="68">
        <v>268.80709838867188</v>
      </c>
      <c r="H59" s="68">
        <v>8.8343896865844727</v>
      </c>
      <c r="I59" s="68">
        <v>11.393234252929688</v>
      </c>
      <c r="J59" s="68">
        <v>0.61386299133300781</v>
      </c>
      <c r="K59" s="68">
        <v>49.589767456054688</v>
      </c>
      <c r="L59" s="68">
        <v>1.3320766687393188</v>
      </c>
      <c r="M59" s="68">
        <v>443.86575317382812</v>
      </c>
      <c r="N59" s="68">
        <v>19.120019912719727</v>
      </c>
      <c r="O59" s="68">
        <v>4.0786466598510742</v>
      </c>
      <c r="R59" t="b">
        <f t="shared" si="0"/>
        <v>1</v>
      </c>
      <c r="S59" t="s">
        <v>563</v>
      </c>
      <c r="T59" s="160" t="s">
        <v>645</v>
      </c>
      <c r="U59" s="68">
        <v>11.393234252929688</v>
      </c>
      <c r="V59" s="68">
        <v>0.61386299133300781</v>
      </c>
      <c r="W59" s="68">
        <v>49.589767456054688</v>
      </c>
      <c r="X59" s="68">
        <v>1.3320766687393188</v>
      </c>
    </row>
    <row r="60" spans="1:24">
      <c r="A60" s="160" t="s">
        <v>667</v>
      </c>
      <c r="B60" s="159" t="s">
        <v>23</v>
      </c>
      <c r="C60" s="68">
        <v>35.525096893310547</v>
      </c>
      <c r="D60" s="68">
        <v>1.8992642164230347</v>
      </c>
      <c r="E60" s="68">
        <v>113.93644714355469</v>
      </c>
      <c r="F60" s="68">
        <v>6.2262082099914551</v>
      </c>
      <c r="G60" s="68">
        <v>329.97891235351562</v>
      </c>
      <c r="H60" s="68">
        <v>25.012413024902344</v>
      </c>
      <c r="I60" s="68">
        <v>9.1918020248413086</v>
      </c>
      <c r="J60" s="68">
        <v>1.4887759685516357</v>
      </c>
      <c r="K60" s="68">
        <v>47.998874664306641</v>
      </c>
      <c r="L60" s="68">
        <v>1.8569240570068359</v>
      </c>
      <c r="M60" s="68">
        <v>594.6993408203125</v>
      </c>
      <c r="N60" s="68">
        <v>48.267581939697266</v>
      </c>
      <c r="O60" s="68">
        <v>3.8648674488067627</v>
      </c>
      <c r="R60" t="b">
        <f t="shared" si="0"/>
        <v>1</v>
      </c>
      <c r="S60" t="s">
        <v>564</v>
      </c>
      <c r="T60" s="160" t="s">
        <v>667</v>
      </c>
      <c r="U60" s="68">
        <v>9.1918020248413086</v>
      </c>
      <c r="V60" s="68">
        <v>1.4887759685516357</v>
      </c>
      <c r="W60" s="68">
        <v>47.998874664306641</v>
      </c>
      <c r="X60" s="68">
        <v>1.8569240570068359</v>
      </c>
    </row>
    <row r="61" spans="1:24">
      <c r="A61" s="160" t="s">
        <v>668</v>
      </c>
      <c r="B61" s="159" t="s">
        <v>24</v>
      </c>
      <c r="C61" s="68">
        <v>56.893184661865234</v>
      </c>
      <c r="D61" s="68">
        <v>1.2201550006866455</v>
      </c>
      <c r="E61" s="68">
        <v>143.79273986816406</v>
      </c>
      <c r="F61" s="68">
        <v>4.1253037452697754</v>
      </c>
      <c r="G61" s="68">
        <v>253.51460266113281</v>
      </c>
      <c r="H61" s="68">
        <v>7.5358624458312988</v>
      </c>
      <c r="I61" s="68">
        <v>11.167824745178223</v>
      </c>
      <c r="J61" s="68">
        <v>0.57375234365463257</v>
      </c>
      <c r="K61" s="68">
        <v>51.702304840087891</v>
      </c>
      <c r="L61" s="68">
        <v>1.4969618320465088</v>
      </c>
      <c r="M61" s="68">
        <v>470.14700317382812</v>
      </c>
      <c r="N61" s="68">
        <v>14.95562744140625</v>
      </c>
      <c r="O61" s="68">
        <v>5.094383716583252</v>
      </c>
      <c r="R61" t="b">
        <f t="shared" si="0"/>
        <v>1</v>
      </c>
      <c r="S61" t="s">
        <v>565</v>
      </c>
      <c r="T61" s="160" t="s">
        <v>668</v>
      </c>
      <c r="U61" s="68">
        <v>11.167824745178223</v>
      </c>
      <c r="V61" s="68">
        <v>0.57375234365463257</v>
      </c>
      <c r="W61" s="68">
        <v>51.702304840087891</v>
      </c>
      <c r="X61" s="68">
        <v>1.4969618320465088</v>
      </c>
    </row>
    <row r="62" spans="1:24">
      <c r="A62" s="160" t="s">
        <v>696</v>
      </c>
      <c r="B62" s="159" t="s">
        <v>33</v>
      </c>
      <c r="C62" s="68">
        <v>19.123098373413086</v>
      </c>
      <c r="D62" s="68">
        <v>1.6922788619995117</v>
      </c>
      <c r="E62" s="68">
        <v>115.60268402099609</v>
      </c>
      <c r="F62" s="68">
        <v>4.7990646362304688</v>
      </c>
      <c r="G62" s="68">
        <v>639.35675048828125</v>
      </c>
      <c r="H62" s="68">
        <v>45.112052917480469</v>
      </c>
      <c r="I62" s="68">
        <v>5.4456310272216797</v>
      </c>
      <c r="J62" s="68">
        <v>0.32311251759529114</v>
      </c>
      <c r="K62" s="68">
        <v>22.408351898193359</v>
      </c>
      <c r="L62" s="68">
        <v>0.94837594032287598</v>
      </c>
      <c r="M62" s="68">
        <v>422.17672729492188</v>
      </c>
      <c r="N62" s="68">
        <v>22.388774871826172</v>
      </c>
      <c r="O62" s="68">
        <v>3.5116405487060547</v>
      </c>
      <c r="R62" t="b">
        <f t="shared" si="0"/>
        <v>1</v>
      </c>
      <c r="S62" t="s">
        <v>566</v>
      </c>
      <c r="T62" s="160" t="s">
        <v>696</v>
      </c>
      <c r="U62" s="68">
        <v>5.4456310272216797</v>
      </c>
      <c r="V62" s="68">
        <v>0.32311251759529114</v>
      </c>
      <c r="W62" s="68">
        <v>22.408351898193359</v>
      </c>
      <c r="X62" s="68">
        <v>0.94837594032287598</v>
      </c>
    </row>
    <row r="63" spans="1:24">
      <c r="A63" s="160" t="s">
        <v>697</v>
      </c>
      <c r="B63" s="159" t="s">
        <v>34</v>
      </c>
      <c r="C63" s="68">
        <v>27.244543075561523</v>
      </c>
      <c r="D63" s="68">
        <v>1.1881051063537598</v>
      </c>
      <c r="E63" s="68">
        <v>127.19498443603516</v>
      </c>
      <c r="F63" s="68">
        <v>5.2580490112304688</v>
      </c>
      <c r="G63" s="68">
        <v>468.0428466796875</v>
      </c>
      <c r="H63" s="68">
        <v>12.004659652709961</v>
      </c>
      <c r="I63" s="68">
        <v>4.9992175102233887</v>
      </c>
      <c r="J63" s="68">
        <v>0.70925432443618774</v>
      </c>
      <c r="K63" s="68">
        <v>22.776130676269531</v>
      </c>
      <c r="L63" s="68">
        <v>1.0303317308425903</v>
      </c>
      <c r="M63" s="68">
        <v>491.70498657226562</v>
      </c>
      <c r="N63" s="68">
        <v>54.989902496337891</v>
      </c>
      <c r="O63" s="68">
        <v>5.4497613906860352</v>
      </c>
      <c r="R63" t="b">
        <f t="shared" si="0"/>
        <v>1</v>
      </c>
      <c r="S63" t="s">
        <v>567</v>
      </c>
      <c r="T63" s="160" t="s">
        <v>697</v>
      </c>
      <c r="U63" s="68">
        <v>4.9992175102233887</v>
      </c>
      <c r="V63" s="68">
        <v>0.70925432443618774</v>
      </c>
      <c r="W63" s="68">
        <v>22.776130676269531</v>
      </c>
      <c r="X63" s="68">
        <v>1.0303317308425903</v>
      </c>
    </row>
    <row r="64" spans="1:24">
      <c r="A64" s="160" t="s">
        <v>730</v>
      </c>
      <c r="B64" s="159" t="s">
        <v>27</v>
      </c>
      <c r="C64" s="68">
        <v>29.41047477722168</v>
      </c>
      <c r="D64" s="68">
        <v>1.4305210113525391</v>
      </c>
      <c r="E64" s="68">
        <v>119.27458953857422</v>
      </c>
      <c r="F64" s="68">
        <v>3.1711282730102539</v>
      </c>
      <c r="G64" s="68">
        <v>420.06008911132812</v>
      </c>
      <c r="H64" s="68">
        <v>29.975070953369141</v>
      </c>
      <c r="I64" s="68">
        <v>9.1137828826904297</v>
      </c>
      <c r="J64" s="68">
        <v>1.0611605644226074</v>
      </c>
      <c r="K64" s="68">
        <v>47.244373321533203</v>
      </c>
      <c r="L64" s="68">
        <v>2.4091463088989258</v>
      </c>
      <c r="M64" s="68">
        <v>587.813720703125</v>
      </c>
      <c r="N64" s="68">
        <v>61.270839691162109</v>
      </c>
      <c r="O64" s="68">
        <v>3.2270326614379883</v>
      </c>
      <c r="R64" t="b">
        <f t="shared" si="0"/>
        <v>1</v>
      </c>
      <c r="S64" t="s">
        <v>568</v>
      </c>
      <c r="T64" s="160" t="s">
        <v>730</v>
      </c>
      <c r="U64" s="68">
        <v>9.1137828826904297</v>
      </c>
      <c r="V64" s="68">
        <v>1.0611605644226074</v>
      </c>
      <c r="W64" s="68">
        <v>47.244373321533203</v>
      </c>
      <c r="X64" s="68">
        <v>2.4091463088989258</v>
      </c>
    </row>
    <row r="65" spans="1:24">
      <c r="A65" s="160" t="s">
        <v>731</v>
      </c>
      <c r="B65" s="159" t="s">
        <v>28</v>
      </c>
      <c r="C65" s="68">
        <v>31.650217056274414</v>
      </c>
      <c r="D65" s="68">
        <v>1.8306713104248047</v>
      </c>
      <c r="E65" s="68">
        <v>152.15254211425781</v>
      </c>
      <c r="F65" s="68">
        <v>6.0278887748718262</v>
      </c>
      <c r="G65" s="68">
        <v>484.62457275390625</v>
      </c>
      <c r="H65" s="68">
        <v>14.338196754455566</v>
      </c>
      <c r="I65" s="68">
        <v>12.454428672790527</v>
      </c>
      <c r="J65" s="68">
        <v>1.1238545179367065</v>
      </c>
      <c r="K65" s="68">
        <v>62.081592559814453</v>
      </c>
      <c r="L65" s="68">
        <v>1.8137930631637573</v>
      </c>
      <c r="M65" s="68">
        <v>518.77545166015625</v>
      </c>
      <c r="N65" s="68">
        <v>39.942802429199219</v>
      </c>
      <c r="O65" s="68">
        <v>2.5412821769714355</v>
      </c>
      <c r="R65" t="b">
        <f t="shared" si="0"/>
        <v>1</v>
      </c>
      <c r="S65" t="s">
        <v>569</v>
      </c>
      <c r="T65" s="160" t="s">
        <v>731</v>
      </c>
      <c r="U65" s="68">
        <v>12.454428672790527</v>
      </c>
      <c r="V65" s="68">
        <v>1.1238545179367065</v>
      </c>
      <c r="W65" s="68">
        <v>62.081592559814453</v>
      </c>
      <c r="X65" s="68">
        <v>1.8137930631637573</v>
      </c>
    </row>
    <row r="66" spans="1:24">
      <c r="A66" s="160" t="s">
        <v>570</v>
      </c>
      <c r="B66" s="159" t="s">
        <v>31</v>
      </c>
      <c r="C66" s="68">
        <v>52.45159912109375</v>
      </c>
      <c r="D66" s="68">
        <v>1.4649131298065186</v>
      </c>
      <c r="E66" s="68">
        <v>98.495826721191406</v>
      </c>
      <c r="F66" s="68">
        <v>2.6879880428314209</v>
      </c>
      <c r="G66" s="68">
        <v>188.05879211425781</v>
      </c>
      <c r="H66" s="68">
        <v>3.7389132976531982</v>
      </c>
      <c r="I66" s="68">
        <v>13.471977233886719</v>
      </c>
      <c r="J66" s="68">
        <v>1.0722115039825439</v>
      </c>
      <c r="K66" s="68">
        <v>44.477546691894531</v>
      </c>
      <c r="L66" s="68">
        <v>1.7255128622055054</v>
      </c>
      <c r="M66" s="68">
        <v>339.3057861328125</v>
      </c>
      <c r="N66" s="68">
        <v>17.767967224121094</v>
      </c>
      <c r="O66" s="68">
        <v>3.8933854103088379</v>
      </c>
      <c r="R66" t="b">
        <f t="shared" si="0"/>
        <v>1</v>
      </c>
      <c r="S66" t="s">
        <v>570</v>
      </c>
      <c r="T66" s="160" t="s">
        <v>570</v>
      </c>
      <c r="U66" s="68">
        <v>13.471977233886719</v>
      </c>
      <c r="V66" s="68">
        <v>1.0722115039825439</v>
      </c>
      <c r="W66" s="68">
        <v>44.477546691894531</v>
      </c>
      <c r="X66" s="68">
        <v>1.7255128622055054</v>
      </c>
    </row>
    <row r="67" spans="1:24">
      <c r="A67" s="160" t="s">
        <v>646</v>
      </c>
      <c r="B67" s="159" t="s">
        <v>32</v>
      </c>
      <c r="C67" s="68">
        <v>63.676994323730469</v>
      </c>
      <c r="D67" s="68">
        <v>1.7391544580459595</v>
      </c>
      <c r="E67" s="68">
        <v>121.938720703125</v>
      </c>
      <c r="F67" s="68">
        <v>2.2143890857696533</v>
      </c>
      <c r="G67" s="68">
        <v>192.2777099609375</v>
      </c>
      <c r="H67" s="68">
        <v>4.7960233688354492</v>
      </c>
      <c r="I67" s="68">
        <v>12.300577163696289</v>
      </c>
      <c r="J67" s="68">
        <v>1.3012208938598633</v>
      </c>
      <c r="K67" s="68">
        <v>48.241287231445312</v>
      </c>
      <c r="L67" s="68">
        <v>1.2771921157836914</v>
      </c>
      <c r="M67" s="68">
        <v>417.5635986328125</v>
      </c>
      <c r="N67" s="68">
        <v>31.466733932495117</v>
      </c>
      <c r="O67" s="68">
        <v>5.1767482757568359</v>
      </c>
      <c r="R67" t="b">
        <f t="shared" ref="R67:R130" si="1">IF(S67=T67,TRUE,FALSE)</f>
        <v>1</v>
      </c>
      <c r="S67" t="s">
        <v>571</v>
      </c>
      <c r="T67" s="160" t="s">
        <v>646</v>
      </c>
      <c r="U67" s="68">
        <v>12.300577163696289</v>
      </c>
      <c r="V67" s="68">
        <v>1.3012208938598633</v>
      </c>
      <c r="W67" s="68">
        <v>48.241287231445312</v>
      </c>
      <c r="X67" s="68">
        <v>1.2771921157836914</v>
      </c>
    </row>
    <row r="68" spans="1:24">
      <c r="A68" s="160" t="s">
        <v>669</v>
      </c>
      <c r="B68" s="159" t="s">
        <v>23</v>
      </c>
      <c r="C68" s="68">
        <v>60.492210388183594</v>
      </c>
      <c r="D68" s="68">
        <v>0.87821900844573975</v>
      </c>
      <c r="E68" s="68">
        <v>110.41487884521484</v>
      </c>
      <c r="F68" s="68">
        <v>3.2457964420318604</v>
      </c>
      <c r="G68" s="68">
        <v>182.84637451171875</v>
      </c>
      <c r="H68" s="68">
        <v>5.7889952659606934</v>
      </c>
      <c r="I68" s="68">
        <v>10.260200500488281</v>
      </c>
      <c r="J68" s="68">
        <v>0.3481956422328949</v>
      </c>
      <c r="K68" s="68">
        <v>48.945587158203125</v>
      </c>
      <c r="L68" s="68">
        <v>1.3355866670608521</v>
      </c>
      <c r="M68" s="68">
        <v>479.292724609375</v>
      </c>
      <c r="N68" s="68">
        <v>12.926301002502441</v>
      </c>
      <c r="O68" s="68">
        <v>5.8958115577697754</v>
      </c>
      <c r="R68" t="b">
        <f t="shared" si="1"/>
        <v>1</v>
      </c>
      <c r="S68" t="s">
        <v>572</v>
      </c>
      <c r="T68" s="160" t="s">
        <v>669</v>
      </c>
      <c r="U68" s="68">
        <v>10.260200500488281</v>
      </c>
      <c r="V68" s="68">
        <v>0.3481956422328949</v>
      </c>
      <c r="W68" s="68">
        <v>48.945587158203125</v>
      </c>
      <c r="X68" s="68">
        <v>1.3355866670608521</v>
      </c>
    </row>
    <row r="69" spans="1:24">
      <c r="A69" s="160" t="s">
        <v>670</v>
      </c>
      <c r="B69" s="159" t="s">
        <v>24</v>
      </c>
      <c r="C69" s="68">
        <v>67.963020324707031</v>
      </c>
      <c r="D69" s="68">
        <v>2.1370918750762939</v>
      </c>
      <c r="E69" s="68">
        <v>144.10421752929688</v>
      </c>
      <c r="F69" s="68">
        <v>3.6482763290405273</v>
      </c>
      <c r="G69" s="68">
        <v>212.65518188476562</v>
      </c>
      <c r="H69" s="68">
        <v>4.5481147766113281</v>
      </c>
      <c r="I69" s="68">
        <v>10.727893829345703</v>
      </c>
      <c r="J69" s="68">
        <v>0.5294044017791748</v>
      </c>
      <c r="K69" s="68">
        <v>50.669761657714844</v>
      </c>
      <c r="L69" s="68">
        <v>1.217318058013916</v>
      </c>
      <c r="M69" s="68">
        <v>477.85818481445312</v>
      </c>
      <c r="N69" s="68">
        <v>17.10252571105957</v>
      </c>
      <c r="O69" s="68">
        <v>6.3351688385009766</v>
      </c>
      <c r="R69" t="b">
        <f t="shared" si="1"/>
        <v>1</v>
      </c>
      <c r="S69" t="s">
        <v>573</v>
      </c>
      <c r="T69" s="160" t="s">
        <v>670</v>
      </c>
      <c r="U69" s="68">
        <v>10.727893829345703</v>
      </c>
      <c r="V69" s="68">
        <v>0.5294044017791748</v>
      </c>
      <c r="W69" s="68">
        <v>50.669761657714844</v>
      </c>
      <c r="X69" s="68">
        <v>1.217318058013916</v>
      </c>
    </row>
    <row r="70" spans="1:24">
      <c r="A70" s="160" t="s">
        <v>698</v>
      </c>
      <c r="B70" s="159" t="s">
        <v>33</v>
      </c>
      <c r="C70" s="68">
        <v>33.258560180664062</v>
      </c>
      <c r="D70" s="68">
        <v>0.70429825782775879</v>
      </c>
      <c r="E70" s="68">
        <v>89.887298583984375</v>
      </c>
      <c r="F70" s="68">
        <v>1.5391228199005127</v>
      </c>
      <c r="G70" s="68">
        <v>271.00567626953125</v>
      </c>
      <c r="H70" s="68">
        <v>5.3856067657470703</v>
      </c>
      <c r="I70" s="68">
        <v>5.1963438987731934</v>
      </c>
      <c r="J70" s="68">
        <v>0.39071089029312134</v>
      </c>
      <c r="K70" s="68">
        <v>18.503408432006836</v>
      </c>
      <c r="L70" s="68">
        <v>0.67732429504394531</v>
      </c>
      <c r="M70" s="68">
        <v>368.92941284179688</v>
      </c>
      <c r="N70" s="68">
        <v>18.375703811645508</v>
      </c>
      <c r="O70" s="68">
        <v>6.4003772735595703</v>
      </c>
      <c r="R70" t="b">
        <f t="shared" si="1"/>
        <v>1</v>
      </c>
      <c r="S70" t="s">
        <v>574</v>
      </c>
      <c r="T70" s="160" t="s">
        <v>698</v>
      </c>
      <c r="U70" s="68">
        <v>5.1963438987731934</v>
      </c>
      <c r="V70" s="68">
        <v>0.39071089029312134</v>
      </c>
      <c r="W70" s="68">
        <v>18.503408432006836</v>
      </c>
      <c r="X70" s="68">
        <v>0.67732429504394531</v>
      </c>
    </row>
    <row r="71" spans="1:24">
      <c r="A71" s="160" t="s">
        <v>699</v>
      </c>
      <c r="B71" s="159" t="s">
        <v>34</v>
      </c>
      <c r="C71" s="68">
        <v>44.135295867919922</v>
      </c>
      <c r="D71" s="68">
        <v>1.9431281089782715</v>
      </c>
      <c r="E71" s="68">
        <v>116.44383239746094</v>
      </c>
      <c r="F71" s="68">
        <v>5.4190292358398438</v>
      </c>
      <c r="G71" s="68">
        <v>264.03692626953125</v>
      </c>
      <c r="H71" s="68">
        <v>4.5895652770996094</v>
      </c>
      <c r="I71" s="68">
        <v>6.1190652847290039</v>
      </c>
      <c r="J71" s="68">
        <v>0.488546222448349</v>
      </c>
      <c r="K71" s="68">
        <v>22.266841888427734</v>
      </c>
      <c r="L71" s="68">
        <v>0.86600041389465332</v>
      </c>
      <c r="M71" s="68">
        <v>377.45538330078125</v>
      </c>
      <c r="N71" s="68">
        <v>19.949066162109375</v>
      </c>
      <c r="O71" s="68">
        <v>7.2127513885498047</v>
      </c>
      <c r="R71" t="b">
        <f t="shared" si="1"/>
        <v>1</v>
      </c>
      <c r="S71" t="s">
        <v>575</v>
      </c>
      <c r="T71" s="160" t="s">
        <v>699</v>
      </c>
      <c r="U71" s="68">
        <v>6.1190652847290039</v>
      </c>
      <c r="V71" s="68">
        <v>0.488546222448349</v>
      </c>
      <c r="W71" s="68">
        <v>22.266841888427734</v>
      </c>
      <c r="X71" s="68">
        <v>0.86600041389465332</v>
      </c>
    </row>
    <row r="72" spans="1:24">
      <c r="A72" s="160" t="s">
        <v>732</v>
      </c>
      <c r="B72" s="159" t="s">
        <v>27</v>
      </c>
      <c r="C72" s="68">
        <v>41.721820831298828</v>
      </c>
      <c r="D72" s="68">
        <v>1.6033737659454346</v>
      </c>
      <c r="E72" s="68">
        <v>95.370620727539062</v>
      </c>
      <c r="F72" s="68">
        <v>2.3595311641693115</v>
      </c>
      <c r="G72" s="68">
        <v>230.68801879882812</v>
      </c>
      <c r="H72" s="68">
        <v>8.0123157501220703</v>
      </c>
      <c r="I72" s="68">
        <v>11.065065383911133</v>
      </c>
      <c r="J72" s="68">
        <v>0.96591615676879883</v>
      </c>
      <c r="K72" s="68">
        <v>39.079303741455078</v>
      </c>
      <c r="L72" s="68">
        <v>1.2189007997512817</v>
      </c>
      <c r="M72" s="68">
        <v>381.41372680664062</v>
      </c>
      <c r="N72" s="68">
        <v>38.387031555175781</v>
      </c>
      <c r="O72" s="68">
        <v>3.7705895900726318</v>
      </c>
      <c r="R72" t="b">
        <f t="shared" si="1"/>
        <v>1</v>
      </c>
      <c r="S72" t="s">
        <v>576</v>
      </c>
      <c r="T72" s="160" t="s">
        <v>732</v>
      </c>
      <c r="U72" s="68">
        <v>11.065065383911133</v>
      </c>
      <c r="V72" s="68">
        <v>0.96591615676879883</v>
      </c>
      <c r="W72" s="68">
        <v>39.079303741455078</v>
      </c>
      <c r="X72" s="68">
        <v>1.2189007997512817</v>
      </c>
    </row>
    <row r="73" spans="1:24">
      <c r="A73" s="160" t="s">
        <v>733</v>
      </c>
      <c r="B73" s="159" t="s">
        <v>28</v>
      </c>
      <c r="C73" s="68">
        <v>82.773750305175781</v>
      </c>
      <c r="D73" s="68">
        <v>3.4956591129302979</v>
      </c>
      <c r="E73" s="68">
        <v>187.24800109863281</v>
      </c>
      <c r="F73" s="68">
        <v>1.1280114650726318</v>
      </c>
      <c r="G73" s="68">
        <v>227.06657409667969</v>
      </c>
      <c r="H73" s="68">
        <v>10.190044403076172</v>
      </c>
      <c r="I73" s="68">
        <v>19.824342727661133</v>
      </c>
      <c r="J73" s="68">
        <v>0.41215226054191589</v>
      </c>
      <c r="K73" s="68">
        <v>69.001258850097656</v>
      </c>
      <c r="L73" s="68">
        <v>1.0330132246017456</v>
      </c>
      <c r="M73" s="68">
        <v>348.45703125</v>
      </c>
      <c r="N73" s="68">
        <v>10.481723785400391</v>
      </c>
      <c r="O73" s="68">
        <v>4.1753592491149902</v>
      </c>
      <c r="R73" t="b">
        <f t="shared" si="1"/>
        <v>1</v>
      </c>
      <c r="S73" t="s">
        <v>577</v>
      </c>
      <c r="T73" s="160" t="s">
        <v>733</v>
      </c>
      <c r="U73" s="68">
        <v>19.824342727661133</v>
      </c>
      <c r="V73" s="68">
        <v>0.41215226054191589</v>
      </c>
      <c r="W73" s="68">
        <v>69.001258850097656</v>
      </c>
      <c r="X73" s="68">
        <v>1.0330132246017456</v>
      </c>
    </row>
    <row r="74" spans="1:24">
      <c r="A74" s="160" t="s">
        <v>578</v>
      </c>
      <c r="B74" s="159" t="s">
        <v>31</v>
      </c>
      <c r="C74" s="68">
        <v>48.062793731689453</v>
      </c>
      <c r="D74" s="68">
        <v>2.2658958435058594</v>
      </c>
      <c r="E74" s="68">
        <v>94.108909606933594</v>
      </c>
      <c r="F74" s="68">
        <v>5.7820324897766113</v>
      </c>
      <c r="G74" s="68">
        <v>195.12823486328125</v>
      </c>
      <c r="H74" s="68">
        <v>5.2727065086364746</v>
      </c>
      <c r="I74" s="68">
        <v>17.799522399902344</v>
      </c>
      <c r="J74" s="68">
        <v>1.5855765342712402</v>
      </c>
      <c r="K74" s="68">
        <v>48.969608306884766</v>
      </c>
      <c r="L74" s="68">
        <v>2.2443981170654297</v>
      </c>
      <c r="M74" s="68">
        <v>283.68246459960938</v>
      </c>
      <c r="N74" s="68">
        <v>14.497930526733398</v>
      </c>
      <c r="O74" s="68">
        <v>2.7002294063568115</v>
      </c>
      <c r="R74" t="b">
        <f t="shared" si="1"/>
        <v>1</v>
      </c>
      <c r="S74" t="s">
        <v>578</v>
      </c>
      <c r="T74" s="160" t="s">
        <v>578</v>
      </c>
      <c r="U74" s="68">
        <v>17.799522399902344</v>
      </c>
      <c r="V74" s="68">
        <v>1.5855765342712402</v>
      </c>
      <c r="W74" s="68">
        <v>48.969608306884766</v>
      </c>
      <c r="X74" s="68">
        <v>2.2443981170654297</v>
      </c>
    </row>
    <row r="75" spans="1:24">
      <c r="A75" s="160" t="s">
        <v>647</v>
      </c>
      <c r="B75" s="159" t="s">
        <v>32</v>
      </c>
      <c r="C75" s="68">
        <v>64.5845947265625</v>
      </c>
      <c r="D75" s="68">
        <v>1.1615867614746094</v>
      </c>
      <c r="E75" s="68">
        <v>113.70073699951172</v>
      </c>
      <c r="F75" s="68">
        <v>5.2662715911865234</v>
      </c>
      <c r="G75" s="68">
        <v>176.17620849609375</v>
      </c>
      <c r="H75" s="68">
        <v>7.6409492492675781</v>
      </c>
      <c r="I75" s="68">
        <v>15.771614074707031</v>
      </c>
      <c r="J75" s="68">
        <v>0.63280254602432251</v>
      </c>
      <c r="K75" s="68">
        <v>61.691375732421875</v>
      </c>
      <c r="L75" s="68">
        <v>1.549963116645813</v>
      </c>
      <c r="M75" s="68">
        <v>392.9552001953125</v>
      </c>
      <c r="N75" s="68">
        <v>7.8693580627441406</v>
      </c>
      <c r="O75" s="68">
        <v>4.0949897766113281</v>
      </c>
      <c r="R75" t="b">
        <f t="shared" si="1"/>
        <v>1</v>
      </c>
      <c r="S75" t="s">
        <v>579</v>
      </c>
      <c r="T75" s="160" t="s">
        <v>647</v>
      </c>
      <c r="U75" s="68">
        <v>15.771614074707031</v>
      </c>
      <c r="V75" s="68">
        <v>0.63280254602432251</v>
      </c>
      <c r="W75" s="68">
        <v>61.691375732421875</v>
      </c>
      <c r="X75" s="68">
        <v>1.549963116645813</v>
      </c>
    </row>
    <row r="76" spans="1:24">
      <c r="A76" s="160" t="s">
        <v>671</v>
      </c>
      <c r="B76" s="159" t="s">
        <v>23</v>
      </c>
      <c r="C76" s="68">
        <v>56.018688201904297</v>
      </c>
      <c r="D76" s="68">
        <v>6.0113434791564941</v>
      </c>
      <c r="E76" s="68">
        <v>119.36533355712891</v>
      </c>
      <c r="F76" s="68">
        <v>1.5540314912796021</v>
      </c>
      <c r="G76" s="68">
        <v>234.9326171875</v>
      </c>
      <c r="H76" s="68">
        <v>41.345161437988281</v>
      </c>
      <c r="I76" s="68">
        <v>13.435465812683105</v>
      </c>
      <c r="J76" s="68">
        <v>4.2052140235900879</v>
      </c>
      <c r="K76" s="68">
        <v>47.152297973632812</v>
      </c>
      <c r="L76" s="68">
        <v>0.21444955468177795</v>
      </c>
      <c r="M76" s="68">
        <v>457.16024780273438</v>
      </c>
      <c r="N76" s="68">
        <v>73.037620544433594</v>
      </c>
      <c r="O76" s="68">
        <v>4.1694636344909668</v>
      </c>
      <c r="R76" t="b">
        <f t="shared" si="1"/>
        <v>1</v>
      </c>
      <c r="S76" t="s">
        <v>580</v>
      </c>
      <c r="T76" s="160" t="s">
        <v>671</v>
      </c>
      <c r="U76" s="68">
        <v>13.435465812683105</v>
      </c>
      <c r="V76" s="68">
        <v>4.2052140235900879</v>
      </c>
      <c r="W76" s="68">
        <v>47.152297973632812</v>
      </c>
      <c r="X76" s="68">
        <v>0.21444955468177795</v>
      </c>
    </row>
    <row r="77" spans="1:24">
      <c r="A77" s="160" t="s">
        <v>672</v>
      </c>
      <c r="B77" s="159" t="s">
        <v>24</v>
      </c>
      <c r="C77" s="68">
        <v>77.209548950195312</v>
      </c>
      <c r="D77" s="68">
        <v>4.3881373405456543</v>
      </c>
      <c r="E77" s="68">
        <v>163.72529602050781</v>
      </c>
      <c r="F77" s="68">
        <v>6.1343708038330078</v>
      </c>
      <c r="G77" s="68">
        <v>228.46234130859375</v>
      </c>
      <c r="H77" s="68">
        <v>28.312015533447266</v>
      </c>
      <c r="I77" s="68">
        <v>14.365725517272949</v>
      </c>
      <c r="J77" s="68">
        <v>3.0601074695587158</v>
      </c>
      <c r="K77" s="68">
        <v>59.247650146484375</v>
      </c>
      <c r="L77" s="68">
        <v>1.8138407468795776</v>
      </c>
      <c r="M77" s="68">
        <v>510.5751953125</v>
      </c>
      <c r="N77" s="68">
        <v>47.64837646484375</v>
      </c>
      <c r="O77" s="68">
        <v>5.3745665550231934</v>
      </c>
      <c r="R77" t="b">
        <f t="shared" si="1"/>
        <v>1</v>
      </c>
      <c r="S77" t="s">
        <v>581</v>
      </c>
      <c r="T77" s="160" t="s">
        <v>672</v>
      </c>
      <c r="U77" s="68">
        <v>14.365725517272949</v>
      </c>
      <c r="V77" s="68">
        <v>3.0601074695587158</v>
      </c>
      <c r="W77" s="68">
        <v>59.247650146484375</v>
      </c>
      <c r="X77" s="68">
        <v>1.8138407468795776</v>
      </c>
    </row>
    <row r="78" spans="1:24">
      <c r="A78" s="160" t="s">
        <v>700</v>
      </c>
      <c r="B78" s="159" t="s">
        <v>33</v>
      </c>
      <c r="C78" s="68">
        <v>35.606948852539062</v>
      </c>
      <c r="D78" s="68">
        <v>1.2814300060272217</v>
      </c>
      <c r="E78" s="68">
        <v>92.813446044921875</v>
      </c>
      <c r="F78" s="68">
        <v>3.1601970195770264</v>
      </c>
      <c r="G78" s="68">
        <v>261.19015502929688</v>
      </c>
      <c r="H78" s="68">
        <v>4.8384513854980469</v>
      </c>
      <c r="I78" s="68">
        <v>5.2743735313415527</v>
      </c>
      <c r="J78" s="68">
        <v>0.54878664016723633</v>
      </c>
      <c r="K78" s="68">
        <v>19.659574508666992</v>
      </c>
      <c r="L78" s="68">
        <v>0.64552944898605347</v>
      </c>
      <c r="M78" s="68">
        <v>414.47607421875</v>
      </c>
      <c r="N78" s="68">
        <v>48.959781646728516</v>
      </c>
      <c r="O78" s="68">
        <v>6.7509341239929199</v>
      </c>
      <c r="R78" t="b">
        <f t="shared" si="1"/>
        <v>1</v>
      </c>
      <c r="S78" t="s">
        <v>582</v>
      </c>
      <c r="T78" s="160" t="s">
        <v>700</v>
      </c>
      <c r="U78" s="68">
        <v>5.2743735313415527</v>
      </c>
      <c r="V78" s="68">
        <v>0.54878664016723633</v>
      </c>
      <c r="W78" s="68">
        <v>19.659574508666992</v>
      </c>
      <c r="X78" s="68">
        <v>0.64552944898605347</v>
      </c>
    </row>
    <row r="79" spans="1:24">
      <c r="A79" s="160" t="s">
        <v>701</v>
      </c>
      <c r="B79" s="159" t="s">
        <v>34</v>
      </c>
      <c r="C79" s="68">
        <v>47.121425628662109</v>
      </c>
      <c r="D79" s="68">
        <v>2.0020129680633545</v>
      </c>
      <c r="E79" s="68">
        <v>117.58303833007812</v>
      </c>
      <c r="F79" s="68">
        <v>8.9924545288085938</v>
      </c>
      <c r="G79" s="68">
        <v>248.59776306152344</v>
      </c>
      <c r="H79" s="68">
        <v>13.598949432373047</v>
      </c>
      <c r="I79" s="68">
        <v>7.3348321914672852</v>
      </c>
      <c r="J79" s="68">
        <v>0.84478187561035156</v>
      </c>
      <c r="K79" s="68">
        <v>26.092391967773438</v>
      </c>
      <c r="L79" s="68">
        <v>1.0153497457504272</v>
      </c>
      <c r="M79" s="68">
        <v>387.82354736328125</v>
      </c>
      <c r="N79" s="68">
        <v>37.216953277587891</v>
      </c>
      <c r="O79" s="68">
        <v>6.4243359565734863</v>
      </c>
      <c r="R79" t="b">
        <f t="shared" si="1"/>
        <v>1</v>
      </c>
      <c r="S79" t="s">
        <v>583</v>
      </c>
      <c r="T79" s="160" t="s">
        <v>701</v>
      </c>
      <c r="U79" s="68">
        <v>7.3348321914672852</v>
      </c>
      <c r="V79" s="68">
        <v>0.84478187561035156</v>
      </c>
      <c r="W79" s="68">
        <v>26.092391967773438</v>
      </c>
      <c r="X79" s="68">
        <v>1.0153497457504272</v>
      </c>
    </row>
    <row r="80" spans="1:24">
      <c r="A80" s="160" t="s">
        <v>734</v>
      </c>
      <c r="B80" s="159" t="s">
        <v>27</v>
      </c>
      <c r="C80" s="68">
        <v>46.8336181640625</v>
      </c>
      <c r="D80" s="68">
        <v>4.2042269706726074</v>
      </c>
      <c r="E80" s="68">
        <v>102.70437622070312</v>
      </c>
      <c r="F80" s="68">
        <v>7.4644432067871094</v>
      </c>
      <c r="G80" s="68">
        <v>231.59161376953125</v>
      </c>
      <c r="H80" s="68">
        <v>22.888971328735352</v>
      </c>
      <c r="I80" s="68">
        <v>19.173948287963867</v>
      </c>
      <c r="J80" s="68">
        <v>3.147413969039917</v>
      </c>
      <c r="K80" s="68">
        <v>49.800575256347656</v>
      </c>
      <c r="L80" s="68">
        <v>2.0722925662994385</v>
      </c>
      <c r="M80" s="68">
        <v>308.19113159179688</v>
      </c>
      <c r="N80" s="68">
        <v>30.679574966430664</v>
      </c>
      <c r="O80" s="68">
        <v>2.4425652027130127</v>
      </c>
      <c r="R80" t="b">
        <f t="shared" si="1"/>
        <v>1</v>
      </c>
      <c r="S80" t="s">
        <v>584</v>
      </c>
      <c r="T80" s="160" t="s">
        <v>734</v>
      </c>
      <c r="U80" s="68">
        <v>19.173948287963867</v>
      </c>
      <c r="V80" s="68">
        <v>3.147413969039917</v>
      </c>
      <c r="W80" s="68">
        <v>49.800575256347656</v>
      </c>
      <c r="X80" s="68">
        <v>2.0722925662994385</v>
      </c>
    </row>
    <row r="81" spans="1:24">
      <c r="A81" s="160" t="s">
        <v>735</v>
      </c>
      <c r="B81" s="159" t="s">
        <v>28</v>
      </c>
      <c r="C81" s="68">
        <v>99.124046325683594</v>
      </c>
      <c r="D81" s="68">
        <v>5.1870660781860352</v>
      </c>
      <c r="E81" s="68">
        <v>209.09664916992188</v>
      </c>
      <c r="F81" s="68">
        <v>15.517214775085449</v>
      </c>
      <c r="G81" s="68">
        <v>211.74267578125</v>
      </c>
      <c r="H81" s="68">
        <v>15.401931762695312</v>
      </c>
      <c r="I81" s="68">
        <v>33.079963684082031</v>
      </c>
      <c r="J81" s="68">
        <v>8.136723518371582</v>
      </c>
      <c r="K81" s="68">
        <v>87.430496215820312</v>
      </c>
      <c r="L81" s="68">
        <v>6.532379150390625</v>
      </c>
      <c r="M81" s="68">
        <v>318.9195556640625</v>
      </c>
      <c r="N81" s="68">
        <v>56.65606689453125</v>
      </c>
      <c r="O81" s="68">
        <v>2.9964981079101562</v>
      </c>
      <c r="R81" t="b">
        <f t="shared" si="1"/>
        <v>1</v>
      </c>
      <c r="S81" t="s">
        <v>585</v>
      </c>
      <c r="T81" s="160" t="s">
        <v>735</v>
      </c>
      <c r="U81" s="68">
        <v>33.079963684082031</v>
      </c>
      <c r="V81" s="68">
        <v>8.136723518371582</v>
      </c>
      <c r="W81" s="68">
        <v>87.430496215820312</v>
      </c>
      <c r="X81" s="68">
        <v>6.532379150390625</v>
      </c>
    </row>
    <row r="82" spans="1:24">
      <c r="A82" s="160" t="s">
        <v>586</v>
      </c>
      <c r="B82" s="159" t="s">
        <v>31</v>
      </c>
      <c r="C82" s="68">
        <v>53.955036163330078</v>
      </c>
      <c r="D82" s="68">
        <v>1.6904226541519165</v>
      </c>
      <c r="E82" s="68">
        <v>100.18474578857422</v>
      </c>
      <c r="F82" s="68">
        <v>8.1300535202026367</v>
      </c>
      <c r="G82" s="68">
        <v>185.45870971679688</v>
      </c>
      <c r="H82" s="68">
        <v>12.92316722869873</v>
      </c>
      <c r="I82" s="68">
        <v>12.49152946472168</v>
      </c>
      <c r="J82" s="68">
        <v>1.3466261625289917</v>
      </c>
      <c r="K82" s="68">
        <v>48.118160247802734</v>
      </c>
      <c r="L82" s="68">
        <v>2.7257866859436035</v>
      </c>
      <c r="M82" s="68">
        <v>406.912109375</v>
      </c>
      <c r="N82" s="68">
        <v>36.869716644287109</v>
      </c>
      <c r="O82" s="68">
        <v>4.3193297386169434</v>
      </c>
      <c r="R82" t="b">
        <f t="shared" si="1"/>
        <v>1</v>
      </c>
      <c r="S82" t="s">
        <v>586</v>
      </c>
      <c r="T82" s="160" t="s">
        <v>586</v>
      </c>
      <c r="U82" s="68">
        <v>12.49152946472168</v>
      </c>
      <c r="V82" s="68">
        <v>1.3466261625289917</v>
      </c>
      <c r="W82" s="68">
        <v>48.118160247802734</v>
      </c>
      <c r="X82" s="68">
        <v>2.7257866859436035</v>
      </c>
    </row>
    <row r="83" spans="1:24">
      <c r="A83" s="160" t="s">
        <v>648</v>
      </c>
      <c r="B83" s="159" t="s">
        <v>32</v>
      </c>
      <c r="C83" s="68">
        <v>70.530181884765625</v>
      </c>
      <c r="D83" s="68">
        <v>2.4155304431915283</v>
      </c>
      <c r="E83" s="68">
        <v>138.7230224609375</v>
      </c>
      <c r="F83" s="68">
        <v>4.7766833305358887</v>
      </c>
      <c r="G83" s="68">
        <v>197.03842163085938</v>
      </c>
      <c r="H83" s="68">
        <v>4.2618498802185059</v>
      </c>
      <c r="I83" s="68">
        <v>12.945871353149414</v>
      </c>
      <c r="J83" s="68">
        <v>0.76312315464019775</v>
      </c>
      <c r="K83" s="68">
        <v>60.515403747558594</v>
      </c>
      <c r="L83" s="68">
        <v>2.2680456638336182</v>
      </c>
      <c r="M83" s="68">
        <v>480.89523315429688</v>
      </c>
      <c r="N83" s="68">
        <v>26.099760055541992</v>
      </c>
      <c r="O83" s="68">
        <v>5.4480829238891602</v>
      </c>
      <c r="R83" t="b">
        <f t="shared" si="1"/>
        <v>1</v>
      </c>
      <c r="S83" t="s">
        <v>587</v>
      </c>
      <c r="T83" s="160" t="s">
        <v>648</v>
      </c>
      <c r="U83" s="68">
        <v>12.945871353149414</v>
      </c>
      <c r="V83" s="68">
        <v>0.76312315464019775</v>
      </c>
      <c r="W83" s="68">
        <v>60.515403747558594</v>
      </c>
      <c r="X83" s="68">
        <v>2.2680456638336182</v>
      </c>
    </row>
    <row r="84" spans="1:24">
      <c r="A84" s="160" t="s">
        <v>673</v>
      </c>
      <c r="B84" s="159" t="s">
        <v>23</v>
      </c>
      <c r="C84" s="68">
        <v>62.896823883056641</v>
      </c>
      <c r="D84" s="68">
        <v>1.784060001373291</v>
      </c>
      <c r="E84" s="68">
        <v>138.86932373046875</v>
      </c>
      <c r="F84" s="68">
        <v>4.2432241439819336</v>
      </c>
      <c r="G84" s="68">
        <v>222.205810546875</v>
      </c>
      <c r="H84" s="68">
        <v>8.3777103424072266</v>
      </c>
      <c r="I84" s="68">
        <v>9.6560602188110352</v>
      </c>
      <c r="J84" s="68">
        <v>0.74390155076980591</v>
      </c>
      <c r="K84" s="68">
        <v>50.387596130371094</v>
      </c>
      <c r="L84" s="68">
        <v>1.2423511743545532</v>
      </c>
      <c r="M84" s="68">
        <v>544.75634765625</v>
      </c>
      <c r="N84" s="68">
        <v>31.259122848510742</v>
      </c>
      <c r="O84" s="68">
        <v>6.5137147903442383</v>
      </c>
      <c r="R84" t="b">
        <f t="shared" si="1"/>
        <v>1</v>
      </c>
      <c r="S84" t="s">
        <v>588</v>
      </c>
      <c r="T84" s="160" t="s">
        <v>673</v>
      </c>
      <c r="U84" s="68">
        <v>9.6560602188110352</v>
      </c>
      <c r="V84" s="68">
        <v>0.74390155076980591</v>
      </c>
      <c r="W84" s="68">
        <v>50.387596130371094</v>
      </c>
      <c r="X84" s="68">
        <v>1.2423511743545532</v>
      </c>
    </row>
    <row r="85" spans="1:24">
      <c r="A85" s="160" t="s">
        <v>674</v>
      </c>
      <c r="B85" s="159" t="s">
        <v>24</v>
      </c>
      <c r="C85" s="68">
        <v>82.036514282226562</v>
      </c>
      <c r="D85" s="68">
        <v>1.617601752281189</v>
      </c>
      <c r="E85" s="68">
        <v>176.9700927734375</v>
      </c>
      <c r="F85" s="68">
        <v>3.8628220558166504</v>
      </c>
      <c r="G85" s="68">
        <v>216.18949890136719</v>
      </c>
      <c r="H85" s="68">
        <v>5.1340303421020508</v>
      </c>
      <c r="I85" s="68">
        <v>10.021089553833008</v>
      </c>
      <c r="J85" s="68">
        <v>1.571358323097229</v>
      </c>
      <c r="K85" s="68">
        <v>65.278900146484375</v>
      </c>
      <c r="L85" s="68">
        <v>2.186711311340332</v>
      </c>
      <c r="M85" s="68">
        <v>1034.1512451171875</v>
      </c>
      <c r="N85" s="68">
        <v>325.13015747070312</v>
      </c>
      <c r="O85" s="68">
        <v>8.1863870620727539</v>
      </c>
      <c r="R85" t="b">
        <f t="shared" si="1"/>
        <v>1</v>
      </c>
      <c r="S85" t="s">
        <v>589</v>
      </c>
      <c r="T85" s="160" t="s">
        <v>674</v>
      </c>
      <c r="U85" s="68">
        <v>10.021089553833008</v>
      </c>
      <c r="V85" s="68">
        <v>1.571358323097229</v>
      </c>
      <c r="W85" s="68">
        <v>65.278900146484375</v>
      </c>
      <c r="X85" s="68">
        <v>2.186711311340332</v>
      </c>
    </row>
    <row r="86" spans="1:24">
      <c r="A86" s="160" t="s">
        <v>702</v>
      </c>
      <c r="B86" s="159" t="s">
        <v>33</v>
      </c>
      <c r="C86" s="68">
        <v>39.638324737548828</v>
      </c>
      <c r="D86" s="68">
        <v>1.2382385730743408</v>
      </c>
      <c r="E86" s="68">
        <v>102.77864074707031</v>
      </c>
      <c r="F86" s="68">
        <v>4.0395002365112305</v>
      </c>
      <c r="G86" s="68">
        <v>260.62274169921875</v>
      </c>
      <c r="H86" s="68">
        <v>9.7335376739501953</v>
      </c>
      <c r="I86" s="68">
        <v>4.0939302444458008</v>
      </c>
      <c r="J86" s="68">
        <v>0.6363985538482666</v>
      </c>
      <c r="K86" s="68">
        <v>20.471036911010742</v>
      </c>
      <c r="L86" s="68">
        <v>0.96975290775299072</v>
      </c>
      <c r="M86" s="68">
        <v>624.03607177734375</v>
      </c>
      <c r="N86" s="68">
        <v>105.69382476806641</v>
      </c>
      <c r="O86" s="68">
        <v>9.6822175979614258</v>
      </c>
      <c r="R86" t="b">
        <f t="shared" si="1"/>
        <v>1</v>
      </c>
      <c r="S86" t="s">
        <v>590</v>
      </c>
      <c r="T86" s="160" t="s">
        <v>702</v>
      </c>
      <c r="U86" s="68">
        <v>4.0939302444458008</v>
      </c>
      <c r="V86" s="68">
        <v>0.6363985538482666</v>
      </c>
      <c r="W86" s="68">
        <v>20.471036911010742</v>
      </c>
      <c r="X86" s="68">
        <v>0.96975290775299072</v>
      </c>
    </row>
    <row r="87" spans="1:24">
      <c r="A87" s="160" t="s">
        <v>703</v>
      </c>
      <c r="B87" s="159" t="s">
        <v>34</v>
      </c>
      <c r="C87" s="68">
        <v>44.263946533203125</v>
      </c>
      <c r="D87" s="68">
        <v>1.7780957221984863</v>
      </c>
      <c r="E87" s="68">
        <v>118.81768035888672</v>
      </c>
      <c r="F87" s="68">
        <v>4.0763206481933594</v>
      </c>
      <c r="G87" s="68">
        <v>270.87850952148438</v>
      </c>
      <c r="H87" s="68">
        <v>9.5759458541870117</v>
      </c>
      <c r="I87" s="68">
        <v>4.5908150672912598</v>
      </c>
      <c r="J87" s="68">
        <v>0.54762512445449829</v>
      </c>
      <c r="K87" s="68">
        <v>22.3701171875</v>
      </c>
      <c r="L87" s="68">
        <v>1.2206950187683105</v>
      </c>
      <c r="M87" s="68">
        <v>524.69891357421875</v>
      </c>
      <c r="N87" s="68">
        <v>35.318199157714844</v>
      </c>
      <c r="O87" s="68">
        <v>9.6418495178222656</v>
      </c>
      <c r="R87" t="b">
        <f t="shared" si="1"/>
        <v>1</v>
      </c>
      <c r="S87" t="s">
        <v>591</v>
      </c>
      <c r="T87" s="160" t="s">
        <v>703</v>
      </c>
      <c r="U87" s="68">
        <v>4.5908150672912598</v>
      </c>
      <c r="V87" s="68">
        <v>0.54762512445449829</v>
      </c>
      <c r="W87" s="68">
        <v>22.3701171875</v>
      </c>
      <c r="X87" s="68">
        <v>1.2206950187683105</v>
      </c>
    </row>
    <row r="88" spans="1:24">
      <c r="A88" s="160" t="s">
        <v>736</v>
      </c>
      <c r="B88" s="159" t="s">
        <v>27</v>
      </c>
      <c r="C88" s="68">
        <v>55.475879669189453</v>
      </c>
      <c r="D88" s="68">
        <v>2.0001583099365234</v>
      </c>
      <c r="E88" s="68">
        <v>142.50657653808594</v>
      </c>
      <c r="F88" s="68">
        <v>5.9539155960083008</v>
      </c>
      <c r="G88" s="68">
        <v>256.88589477539062</v>
      </c>
      <c r="H88" s="68">
        <v>5.1104574203491211</v>
      </c>
      <c r="I88" s="68">
        <v>13.140430450439453</v>
      </c>
      <c r="J88" s="68">
        <v>1.3289042711257935</v>
      </c>
      <c r="K88" s="68">
        <v>52.768001556396484</v>
      </c>
      <c r="L88" s="68">
        <v>2.8647165298461914</v>
      </c>
      <c r="M88" s="68">
        <v>418.7850341796875</v>
      </c>
      <c r="N88" s="68">
        <v>18.957723617553711</v>
      </c>
      <c r="O88" s="68">
        <v>4.2217702865600586</v>
      </c>
      <c r="R88" t="b">
        <f t="shared" si="1"/>
        <v>1</v>
      </c>
      <c r="S88" t="s">
        <v>592</v>
      </c>
      <c r="T88" s="160" t="s">
        <v>736</v>
      </c>
      <c r="U88" s="68">
        <v>13.140430450439453</v>
      </c>
      <c r="V88" s="68">
        <v>1.3289042711257935</v>
      </c>
      <c r="W88" s="68">
        <v>52.768001556396484</v>
      </c>
      <c r="X88" s="68">
        <v>2.8647165298461914</v>
      </c>
    </row>
    <row r="89" spans="1:24">
      <c r="A89" s="160" t="s">
        <v>737</v>
      </c>
      <c r="B89" s="159" t="s">
        <v>28</v>
      </c>
      <c r="C89" s="68">
        <v>100.58302307128906</v>
      </c>
      <c r="D89" s="68">
        <v>2.9757113456726074</v>
      </c>
      <c r="E89" s="68">
        <v>263.12094116210938</v>
      </c>
      <c r="F89" s="68">
        <v>11.742213249206543</v>
      </c>
      <c r="G89" s="68">
        <v>261.61550903320312</v>
      </c>
      <c r="H89" s="68">
        <v>8.6851768493652344</v>
      </c>
      <c r="I89" s="68">
        <v>27.523700714111328</v>
      </c>
      <c r="J89" s="68">
        <v>5.1876468658447266</v>
      </c>
      <c r="K89" s="68">
        <v>94.279655456542969</v>
      </c>
      <c r="L89" s="68">
        <v>11.060673713684082</v>
      </c>
      <c r="M89" s="68">
        <v>353.51260375976562</v>
      </c>
      <c r="N89" s="68">
        <v>20.116336822509766</v>
      </c>
      <c r="O89" s="68">
        <v>3.6544148921966553</v>
      </c>
      <c r="R89" t="b">
        <f t="shared" si="1"/>
        <v>1</v>
      </c>
      <c r="S89" t="s">
        <v>593</v>
      </c>
      <c r="T89" s="160" t="s">
        <v>737</v>
      </c>
      <c r="U89" s="68">
        <v>27.523700714111328</v>
      </c>
      <c r="V89" s="68">
        <v>5.1876468658447266</v>
      </c>
      <c r="W89" s="68">
        <v>94.279655456542969</v>
      </c>
      <c r="X89" s="68">
        <v>11.060673713684082</v>
      </c>
    </row>
    <row r="90" spans="1:24">
      <c r="A90" s="160" t="s">
        <v>594</v>
      </c>
      <c r="B90" s="159" t="s">
        <v>31</v>
      </c>
      <c r="C90" s="68">
        <v>59.196537017822266</v>
      </c>
      <c r="D90" s="68">
        <v>0.79521781206130981</v>
      </c>
      <c r="E90" s="68">
        <v>108.32978820800781</v>
      </c>
      <c r="F90" s="68">
        <v>2.1846897602081299</v>
      </c>
      <c r="G90" s="68">
        <v>182.93606567382812</v>
      </c>
      <c r="H90" s="68">
        <v>1.9133157730102539</v>
      </c>
      <c r="I90" s="68">
        <v>17.809652328491211</v>
      </c>
      <c r="J90" s="68">
        <v>1.4270223379135132</v>
      </c>
      <c r="K90" s="68">
        <v>52.330966949462891</v>
      </c>
      <c r="L90" s="68">
        <v>1.2098382711410522</v>
      </c>
      <c r="M90" s="68">
        <v>301.294189453125</v>
      </c>
      <c r="N90" s="68">
        <v>16.599470138549805</v>
      </c>
      <c r="O90" s="68">
        <v>3.3238456249237061</v>
      </c>
      <c r="R90" t="b">
        <f t="shared" si="1"/>
        <v>1</v>
      </c>
      <c r="S90" t="s">
        <v>594</v>
      </c>
      <c r="T90" s="160" t="s">
        <v>594</v>
      </c>
      <c r="U90" s="68">
        <v>17.809652328491211</v>
      </c>
      <c r="V90" s="68">
        <v>1.4270223379135132</v>
      </c>
      <c r="W90" s="68">
        <v>52.330966949462891</v>
      </c>
      <c r="X90" s="68">
        <v>1.2098382711410522</v>
      </c>
    </row>
    <row r="91" spans="1:24">
      <c r="A91" s="160" t="s">
        <v>649</v>
      </c>
      <c r="B91" s="159" t="s">
        <v>32</v>
      </c>
      <c r="C91" s="68">
        <v>64.930519104003906</v>
      </c>
      <c r="D91" s="68">
        <v>0.71842426061630249</v>
      </c>
      <c r="E91" s="68">
        <v>122.64801025390625</v>
      </c>
      <c r="F91" s="68">
        <v>3.6858160495758057</v>
      </c>
      <c r="G91" s="68">
        <v>188.85673522949219</v>
      </c>
      <c r="H91" s="68">
        <v>4.5817179679870605</v>
      </c>
      <c r="I91" s="68">
        <v>14.640869140625</v>
      </c>
      <c r="J91" s="68">
        <v>2.4270787239074707</v>
      </c>
      <c r="K91" s="68">
        <v>54.889362335205078</v>
      </c>
      <c r="L91" s="68">
        <v>4.8238711357116699</v>
      </c>
      <c r="M91" s="68">
        <v>387.427978515625</v>
      </c>
      <c r="N91" s="68">
        <v>39.081211090087891</v>
      </c>
      <c r="O91" s="68">
        <v>4.4348816871643066</v>
      </c>
      <c r="R91" t="b">
        <f t="shared" si="1"/>
        <v>1</v>
      </c>
      <c r="S91" t="s">
        <v>595</v>
      </c>
      <c r="T91" s="160" t="s">
        <v>649</v>
      </c>
      <c r="U91" s="68">
        <v>14.640869140625</v>
      </c>
      <c r="V91" s="68">
        <v>2.4270787239074707</v>
      </c>
      <c r="W91" s="68">
        <v>54.889362335205078</v>
      </c>
      <c r="X91" s="68">
        <v>4.8238711357116699</v>
      </c>
    </row>
    <row r="92" spans="1:24">
      <c r="A92" s="160" t="s">
        <v>675</v>
      </c>
      <c r="B92" s="159" t="s">
        <v>23</v>
      </c>
      <c r="C92" s="68">
        <v>78.15087890625</v>
      </c>
      <c r="D92" s="68">
        <v>3.3455541133880615</v>
      </c>
      <c r="E92" s="68">
        <v>155.92977905273438</v>
      </c>
      <c r="F92" s="68">
        <v>7.4625968933105469</v>
      </c>
      <c r="G92" s="68">
        <v>199.98324584960938</v>
      </c>
      <c r="H92" s="68">
        <v>6.5287051200866699</v>
      </c>
      <c r="I92" s="68">
        <v>12.022091865539551</v>
      </c>
      <c r="J92" s="68">
        <v>0.7575269341468811</v>
      </c>
      <c r="K92" s="68">
        <v>61.466777801513672</v>
      </c>
      <c r="L92" s="68">
        <v>3.4901969432830811</v>
      </c>
      <c r="M92" s="68">
        <v>515.72705078125</v>
      </c>
      <c r="N92" s="68">
        <v>20.904506683349609</v>
      </c>
      <c r="O92" s="68">
        <v>6.500605583190918</v>
      </c>
      <c r="R92" t="b">
        <f t="shared" si="1"/>
        <v>1</v>
      </c>
      <c r="S92" t="s">
        <v>596</v>
      </c>
      <c r="T92" s="160" t="s">
        <v>675</v>
      </c>
      <c r="U92" s="68">
        <v>12.022091865539551</v>
      </c>
      <c r="V92" s="68">
        <v>0.7575269341468811</v>
      </c>
      <c r="W92" s="68">
        <v>61.466777801513672</v>
      </c>
      <c r="X92" s="68">
        <v>3.4901969432830811</v>
      </c>
    </row>
    <row r="93" spans="1:24">
      <c r="A93" s="160" t="s">
        <v>676</v>
      </c>
      <c r="B93" s="159" t="s">
        <v>24</v>
      </c>
      <c r="C93" s="68">
        <v>123.09963989257812</v>
      </c>
      <c r="D93" s="68">
        <v>3.6590750217437744</v>
      </c>
      <c r="E93" s="68">
        <v>240.201171875</v>
      </c>
      <c r="F93" s="68">
        <v>17.273662567138672</v>
      </c>
      <c r="G93" s="68">
        <v>196.39651489257812</v>
      </c>
      <c r="H93" s="68">
        <v>17.96851921081543</v>
      </c>
      <c r="I93" s="68">
        <v>15.894296646118164</v>
      </c>
      <c r="J93" s="68">
        <v>0.69399511814117432</v>
      </c>
      <c r="K93" s="68">
        <v>84.5052490234375</v>
      </c>
      <c r="L93" s="68">
        <v>0.843852698802948</v>
      </c>
      <c r="M93" s="68">
        <v>534.0341796875</v>
      </c>
      <c r="N93" s="68">
        <v>18.098232269287109</v>
      </c>
      <c r="O93" s="68">
        <v>7.7448940277099609</v>
      </c>
      <c r="R93" t="b">
        <f t="shared" si="1"/>
        <v>1</v>
      </c>
      <c r="S93" t="s">
        <v>597</v>
      </c>
      <c r="T93" s="160" t="s">
        <v>676</v>
      </c>
      <c r="U93" s="68">
        <v>15.894296646118164</v>
      </c>
      <c r="V93" s="68">
        <v>0.69399511814117432</v>
      </c>
      <c r="W93" s="68">
        <v>84.5052490234375</v>
      </c>
      <c r="X93" s="68">
        <v>0.843852698802948</v>
      </c>
    </row>
    <row r="94" spans="1:24">
      <c r="A94" s="160" t="s">
        <v>704</v>
      </c>
      <c r="B94" s="159" t="s">
        <v>33</v>
      </c>
      <c r="C94" s="68">
        <v>46.929710388183594</v>
      </c>
      <c r="D94" s="68">
        <v>3.7394356727600098</v>
      </c>
      <c r="E94" s="68">
        <v>105.28345489501953</v>
      </c>
      <c r="F94" s="68">
        <v>3.0911726951599121</v>
      </c>
      <c r="G94" s="68">
        <v>229.53092956542969</v>
      </c>
      <c r="H94" s="68">
        <v>9.8259677886962891</v>
      </c>
      <c r="I94" s="68">
        <v>5.4168930053710938</v>
      </c>
      <c r="J94" s="68">
        <v>0.42536044120788574</v>
      </c>
      <c r="K94" s="68">
        <v>23.309730529785156</v>
      </c>
      <c r="L94" s="68">
        <v>0.7619747519493103</v>
      </c>
      <c r="M94" s="68">
        <v>441.61337280273438</v>
      </c>
      <c r="N94" s="68">
        <v>22.922763824462891</v>
      </c>
      <c r="O94" s="68">
        <v>8.6635847091674805</v>
      </c>
      <c r="R94" t="b">
        <f t="shared" si="1"/>
        <v>1</v>
      </c>
      <c r="S94" t="s">
        <v>598</v>
      </c>
      <c r="T94" s="160" t="s">
        <v>704</v>
      </c>
      <c r="U94" s="68">
        <v>5.4168930053710938</v>
      </c>
      <c r="V94" s="68">
        <v>0.42536044120788574</v>
      </c>
      <c r="W94" s="68">
        <v>23.309730529785156</v>
      </c>
      <c r="X94" s="68">
        <v>0.7619747519493103</v>
      </c>
    </row>
    <row r="95" spans="1:24">
      <c r="A95" s="160" t="s">
        <v>705</v>
      </c>
      <c r="B95" s="159" t="s">
        <v>34</v>
      </c>
      <c r="C95" s="68">
        <v>52.26019287109375</v>
      </c>
      <c r="D95" s="68">
        <v>3.7308413982391357</v>
      </c>
      <c r="E95" s="68">
        <v>122.37330627441406</v>
      </c>
      <c r="F95" s="68">
        <v>5.0010299682617188</v>
      </c>
      <c r="G95" s="68">
        <v>235.99421691894531</v>
      </c>
      <c r="H95" s="68">
        <v>7.1688446998596191</v>
      </c>
      <c r="I95" s="68">
        <v>3.8634490966796875</v>
      </c>
      <c r="J95" s="68">
        <v>0.45107275247573853</v>
      </c>
      <c r="K95" s="68">
        <v>23.574207305908203</v>
      </c>
      <c r="L95" s="68">
        <v>1.0753931999206543</v>
      </c>
      <c r="M95" s="68">
        <v>626.998046875</v>
      </c>
      <c r="N95" s="68">
        <v>38.713634490966797</v>
      </c>
      <c r="O95" s="68">
        <v>13.526823043823242</v>
      </c>
      <c r="R95" t="b">
        <f t="shared" si="1"/>
        <v>1</v>
      </c>
      <c r="S95" t="s">
        <v>599</v>
      </c>
      <c r="T95" s="160" t="s">
        <v>705</v>
      </c>
      <c r="U95" s="68">
        <v>3.8634490966796875</v>
      </c>
      <c r="V95" s="68">
        <v>0.45107275247573853</v>
      </c>
      <c r="W95" s="68">
        <v>23.574207305908203</v>
      </c>
      <c r="X95" s="68">
        <v>1.0753931999206543</v>
      </c>
    </row>
    <row r="96" spans="1:24">
      <c r="A96" s="160" t="s">
        <v>738</v>
      </c>
      <c r="B96" s="159" t="s">
        <v>27</v>
      </c>
      <c r="C96" s="68">
        <v>46.297183990478516</v>
      </c>
      <c r="D96" s="68">
        <v>3.3082194328308105</v>
      </c>
      <c r="E96" s="68">
        <v>101.33000183105469</v>
      </c>
      <c r="F96" s="68">
        <v>3.4647548198699951</v>
      </c>
      <c r="G96" s="68">
        <v>230.45790100097656</v>
      </c>
      <c r="H96" s="68">
        <v>25.653007507324219</v>
      </c>
      <c r="I96" s="68">
        <v>13.522425651550293</v>
      </c>
      <c r="J96" s="68">
        <v>3.1183047294616699</v>
      </c>
      <c r="K96" s="68">
        <v>45.825599670410156</v>
      </c>
      <c r="L96" s="68">
        <v>1.1848824024200439</v>
      </c>
      <c r="M96" s="68">
        <v>403.3414306640625</v>
      </c>
      <c r="N96" s="68">
        <v>41.885147094726562</v>
      </c>
      <c r="O96" s="68">
        <v>3.4237337112426758</v>
      </c>
      <c r="R96" t="b">
        <f t="shared" si="1"/>
        <v>1</v>
      </c>
      <c r="S96" t="s">
        <v>600</v>
      </c>
      <c r="T96" s="160" t="s">
        <v>738</v>
      </c>
      <c r="U96" s="68">
        <v>13.522425651550293</v>
      </c>
      <c r="V96" s="68">
        <v>3.1183047294616699</v>
      </c>
      <c r="W96" s="68">
        <v>45.825599670410156</v>
      </c>
      <c r="X96" s="68">
        <v>1.1848824024200439</v>
      </c>
    </row>
    <row r="97" spans="1:24">
      <c r="A97" s="160" t="s">
        <v>601</v>
      </c>
      <c r="B97" s="159" t="s">
        <v>31</v>
      </c>
      <c r="C97" s="68">
        <v>42.227081298828125</v>
      </c>
      <c r="D97" s="68">
        <v>0.93484407663345337</v>
      </c>
      <c r="E97" s="68">
        <v>69.940345764160156</v>
      </c>
      <c r="F97" s="68">
        <v>2.3803310394287109</v>
      </c>
      <c r="G97" s="68">
        <v>165.42070007324219</v>
      </c>
      <c r="H97" s="68">
        <v>3.0447516441345215</v>
      </c>
      <c r="I97" s="68">
        <v>13.088495254516602</v>
      </c>
      <c r="J97" s="68">
        <v>1.1270732879638672</v>
      </c>
      <c r="K97" s="68">
        <v>34.189510345458984</v>
      </c>
      <c r="L97" s="68">
        <v>1.8425343036651611</v>
      </c>
      <c r="M97" s="68">
        <v>266.88885498046875</v>
      </c>
      <c r="N97" s="68">
        <v>11.001589775085449</v>
      </c>
      <c r="O97" s="68">
        <v>3.2262747287750244</v>
      </c>
      <c r="R97" t="b">
        <f t="shared" si="1"/>
        <v>1</v>
      </c>
      <c r="S97" t="s">
        <v>601</v>
      </c>
      <c r="T97" s="160" t="s">
        <v>601</v>
      </c>
      <c r="U97" s="68">
        <v>13.088495254516602</v>
      </c>
      <c r="V97" s="68">
        <v>1.1270732879638672</v>
      </c>
      <c r="W97" s="68">
        <v>34.189510345458984</v>
      </c>
      <c r="X97" s="68">
        <v>1.8425343036651611</v>
      </c>
    </row>
    <row r="98" spans="1:24">
      <c r="A98" s="160" t="s">
        <v>650</v>
      </c>
      <c r="B98" s="159" t="s">
        <v>32</v>
      </c>
      <c r="C98" s="68">
        <v>58.010295867919922</v>
      </c>
      <c r="D98" s="68">
        <v>1.8727158308029175</v>
      </c>
      <c r="E98" s="68">
        <v>94.575759887695312</v>
      </c>
      <c r="F98" s="68">
        <v>2.9416608810424805</v>
      </c>
      <c r="G98" s="68">
        <v>163.73805236816406</v>
      </c>
      <c r="H98" s="68">
        <v>5.2563033103942871</v>
      </c>
      <c r="I98" s="68">
        <v>20.208732604980469</v>
      </c>
      <c r="J98" s="68">
        <v>0.58854204416275024</v>
      </c>
      <c r="K98" s="68">
        <v>56.242786407470703</v>
      </c>
      <c r="L98" s="68">
        <v>1.1222065687179565</v>
      </c>
      <c r="M98" s="68">
        <v>279.42898559570312</v>
      </c>
      <c r="N98" s="68">
        <v>6.487947940826416</v>
      </c>
      <c r="O98" s="68">
        <v>2.8705558776855469</v>
      </c>
      <c r="R98" t="b">
        <f t="shared" si="1"/>
        <v>1</v>
      </c>
      <c r="S98" t="s">
        <v>602</v>
      </c>
      <c r="T98" s="160" t="s">
        <v>650</v>
      </c>
      <c r="U98" s="68">
        <v>20.208732604980469</v>
      </c>
      <c r="V98" s="68">
        <v>0.58854204416275024</v>
      </c>
      <c r="W98" s="68">
        <v>56.242786407470703</v>
      </c>
      <c r="X98" s="68">
        <v>1.1222065687179565</v>
      </c>
    </row>
    <row r="99" spans="1:24">
      <c r="A99" s="160" t="s">
        <v>677</v>
      </c>
      <c r="B99" s="159" t="s">
        <v>23</v>
      </c>
      <c r="C99" s="68">
        <v>59.580585479736328</v>
      </c>
      <c r="D99" s="68">
        <v>1.4483860731124878</v>
      </c>
      <c r="E99" s="68">
        <v>109.09855651855469</v>
      </c>
      <c r="F99" s="68">
        <v>3.6733682155609131</v>
      </c>
      <c r="G99" s="68">
        <v>183.54605102539062</v>
      </c>
      <c r="H99" s="68">
        <v>6.2542290687561035</v>
      </c>
      <c r="I99" s="68">
        <v>12.664271354675293</v>
      </c>
      <c r="J99" s="68">
        <v>0.94084489345550537</v>
      </c>
      <c r="K99" s="68">
        <v>48.379974365234375</v>
      </c>
      <c r="L99" s="68">
        <v>1.8576086759567261</v>
      </c>
      <c r="M99" s="68">
        <v>392.5733642578125</v>
      </c>
      <c r="N99" s="68">
        <v>17.152126312255859</v>
      </c>
      <c r="O99" s="68">
        <v>4.7046198844909668</v>
      </c>
      <c r="R99" t="b">
        <f t="shared" si="1"/>
        <v>1</v>
      </c>
      <c r="S99" t="s">
        <v>603</v>
      </c>
      <c r="T99" s="160" t="s">
        <v>677</v>
      </c>
      <c r="U99" s="68">
        <v>12.664271354675293</v>
      </c>
      <c r="V99" s="68">
        <v>0.94084489345550537</v>
      </c>
      <c r="W99" s="68">
        <v>48.379974365234375</v>
      </c>
      <c r="X99" s="68">
        <v>1.8576086759567261</v>
      </c>
    </row>
    <row r="100" spans="1:24">
      <c r="A100" s="160" t="s">
        <v>678</v>
      </c>
      <c r="B100" s="159" t="s">
        <v>24</v>
      </c>
      <c r="C100" s="68">
        <v>91.332763671875</v>
      </c>
      <c r="D100" s="68">
        <v>1.7954068183898926</v>
      </c>
      <c r="E100" s="68">
        <v>183.79505920410156</v>
      </c>
      <c r="F100" s="68">
        <v>4.6735978126525879</v>
      </c>
      <c r="G100" s="68">
        <v>201.60157775878906</v>
      </c>
      <c r="H100" s="68">
        <v>5.7693424224853516</v>
      </c>
      <c r="I100" s="68">
        <v>12.404217720031738</v>
      </c>
      <c r="J100" s="68">
        <v>1.3337315320968628</v>
      </c>
      <c r="K100" s="68">
        <v>79.214752197265625</v>
      </c>
      <c r="L100" s="68">
        <v>1.2231664657592773</v>
      </c>
      <c r="M100" s="68">
        <v>687.39422607421875</v>
      </c>
      <c r="N100" s="68">
        <v>66.827896118164062</v>
      </c>
      <c r="O100" s="68">
        <v>7.3630409240722656</v>
      </c>
      <c r="R100" t="b">
        <f t="shared" si="1"/>
        <v>1</v>
      </c>
      <c r="S100" t="s">
        <v>604</v>
      </c>
      <c r="T100" s="160" t="s">
        <v>678</v>
      </c>
      <c r="U100" s="68">
        <v>12.404217720031738</v>
      </c>
      <c r="V100" s="68">
        <v>1.3337315320968628</v>
      </c>
      <c r="W100" s="68">
        <v>79.214752197265625</v>
      </c>
      <c r="X100" s="68">
        <v>1.2231664657592773</v>
      </c>
    </row>
    <row r="101" spans="1:24">
      <c r="A101" s="160" t="s">
        <v>706</v>
      </c>
      <c r="B101" s="159" t="s">
        <v>33</v>
      </c>
      <c r="C101" s="68">
        <v>41.062721252441406</v>
      </c>
      <c r="D101" s="68">
        <v>1.3203905820846558</v>
      </c>
      <c r="E101" s="68">
        <v>72.776039123535156</v>
      </c>
      <c r="F101" s="68">
        <v>2.2376129627227783</v>
      </c>
      <c r="G101" s="68">
        <v>177.72758483886719</v>
      </c>
      <c r="H101" s="68">
        <v>4.4565072059631348</v>
      </c>
      <c r="I101" s="68">
        <v>7.8363699913024902</v>
      </c>
      <c r="J101" s="68">
        <v>0.29967692494392395</v>
      </c>
      <c r="K101" s="68">
        <v>27.638545989990234</v>
      </c>
      <c r="L101" s="68">
        <v>0.76097816228866577</v>
      </c>
      <c r="M101" s="68">
        <v>355.3453369140625</v>
      </c>
      <c r="N101" s="68">
        <v>12.229648590087891</v>
      </c>
      <c r="O101" s="68">
        <v>5.240018367767334</v>
      </c>
      <c r="R101" t="b">
        <f t="shared" si="1"/>
        <v>1</v>
      </c>
      <c r="S101" t="s">
        <v>605</v>
      </c>
      <c r="T101" s="160" t="s">
        <v>706</v>
      </c>
      <c r="U101" s="68">
        <v>7.8363699913024902</v>
      </c>
      <c r="V101" s="68">
        <v>0.29967692494392395</v>
      </c>
      <c r="W101" s="68">
        <v>27.638545989990234</v>
      </c>
      <c r="X101" s="68">
        <v>0.76097816228866577</v>
      </c>
    </row>
    <row r="102" spans="1:24">
      <c r="A102" s="160" t="s">
        <v>707</v>
      </c>
      <c r="B102" s="159" t="s">
        <v>34</v>
      </c>
      <c r="C102" s="68">
        <v>46.821857452392578</v>
      </c>
      <c r="D102" s="68">
        <v>2.4664030075073242</v>
      </c>
      <c r="E102" s="68">
        <v>94.780014038085938</v>
      </c>
      <c r="F102" s="68">
        <v>3.6820244789123535</v>
      </c>
      <c r="G102" s="68">
        <v>203.49798583984375</v>
      </c>
      <c r="H102" s="68">
        <v>3.8212552070617676</v>
      </c>
      <c r="I102" s="68">
        <v>5.4190950393676758</v>
      </c>
      <c r="J102" s="68">
        <v>0.48199498653411865</v>
      </c>
      <c r="K102" s="68">
        <v>24.734979629516602</v>
      </c>
      <c r="L102" s="68">
        <v>1.4833763837814331</v>
      </c>
      <c r="M102" s="68">
        <v>471.90005493164062</v>
      </c>
      <c r="N102" s="68">
        <v>30.332857131958008</v>
      </c>
      <c r="O102" s="68">
        <v>8.6401615142822266</v>
      </c>
      <c r="R102" t="b">
        <f t="shared" si="1"/>
        <v>1</v>
      </c>
      <c r="S102" t="s">
        <v>606</v>
      </c>
      <c r="T102" s="160" t="s">
        <v>707</v>
      </c>
      <c r="U102" s="68">
        <v>5.4190950393676758</v>
      </c>
      <c r="V102" s="68">
        <v>0.48199498653411865</v>
      </c>
      <c r="W102" s="68">
        <v>24.734979629516602</v>
      </c>
      <c r="X102" s="68">
        <v>1.4833763837814331</v>
      </c>
    </row>
    <row r="103" spans="1:24">
      <c r="A103" s="160" t="s">
        <v>739</v>
      </c>
      <c r="B103" s="159" t="s">
        <v>27</v>
      </c>
      <c r="C103" s="68">
        <v>37.860115051269531</v>
      </c>
      <c r="D103" s="68">
        <v>0.98118418455123901</v>
      </c>
      <c r="E103" s="68">
        <v>80.046661376953125</v>
      </c>
      <c r="F103" s="68">
        <v>2.4974699020385742</v>
      </c>
      <c r="G103" s="68">
        <v>211.42669677734375</v>
      </c>
      <c r="H103" s="68">
        <v>3.5448663234710693</v>
      </c>
      <c r="I103" s="68">
        <v>12.279867172241211</v>
      </c>
      <c r="J103" s="68">
        <v>0.69266659021377563</v>
      </c>
      <c r="K103" s="68">
        <v>35.467536926269531</v>
      </c>
      <c r="L103" s="68">
        <v>1.1540005207061768</v>
      </c>
      <c r="M103" s="68">
        <v>292.9176025390625</v>
      </c>
      <c r="N103" s="68">
        <v>10.08659839630127</v>
      </c>
      <c r="O103" s="68">
        <v>3.0831046104431152</v>
      </c>
      <c r="R103" t="b">
        <f t="shared" si="1"/>
        <v>1</v>
      </c>
      <c r="S103" t="s">
        <v>607</v>
      </c>
      <c r="T103" s="160" t="s">
        <v>739</v>
      </c>
      <c r="U103" s="68">
        <v>12.279867172241211</v>
      </c>
      <c r="V103" s="68">
        <v>0.69266659021377563</v>
      </c>
      <c r="W103" s="68">
        <v>35.467536926269531</v>
      </c>
      <c r="X103" s="68">
        <v>1.1540005207061768</v>
      </c>
    </row>
    <row r="104" spans="1:24">
      <c r="A104" s="160" t="s">
        <v>608</v>
      </c>
      <c r="B104" s="159" t="s">
        <v>31</v>
      </c>
      <c r="C104" s="68">
        <v>43.977642059326172</v>
      </c>
      <c r="D104" s="68">
        <v>4.5400376319885254</v>
      </c>
      <c r="E104" s="68">
        <v>86.716987609863281</v>
      </c>
      <c r="F104" s="68">
        <v>2.3395583629608154</v>
      </c>
      <c r="G104" s="68">
        <v>215.53678894042969</v>
      </c>
      <c r="H104" s="68">
        <v>36.792018890380859</v>
      </c>
      <c r="I104" s="68">
        <v>20.52284049987793</v>
      </c>
      <c r="J104" s="68">
        <v>5.2708067893981934</v>
      </c>
      <c r="K104" s="68">
        <v>46.203216552734375</v>
      </c>
      <c r="L104" s="68">
        <v>3.3352897167205811</v>
      </c>
      <c r="M104" s="68">
        <v>265.82943725585938</v>
      </c>
      <c r="N104" s="68">
        <v>32.872730255126953</v>
      </c>
      <c r="O104" s="68">
        <v>2.1428632736206055</v>
      </c>
      <c r="R104" t="b">
        <f t="shared" si="1"/>
        <v>1</v>
      </c>
      <c r="S104" t="s">
        <v>608</v>
      </c>
      <c r="T104" s="160" t="s">
        <v>608</v>
      </c>
      <c r="U104" s="68">
        <v>20.52284049987793</v>
      </c>
      <c r="V104" s="68">
        <v>5.2708067893981934</v>
      </c>
      <c r="W104" s="68">
        <v>46.203216552734375</v>
      </c>
      <c r="X104" s="68">
        <v>3.3352897167205811</v>
      </c>
    </row>
    <row r="105" spans="1:24">
      <c r="A105" s="160" t="s">
        <v>651</v>
      </c>
      <c r="B105" s="159" t="s">
        <v>32</v>
      </c>
      <c r="C105" s="68">
        <v>64.391609191894531</v>
      </c>
      <c r="D105" s="68">
        <v>7.5208826065063477</v>
      </c>
      <c r="E105" s="68">
        <v>122.39933013916016</v>
      </c>
      <c r="F105" s="68">
        <v>5.4741206169128418</v>
      </c>
      <c r="G105" s="68">
        <v>211.57366943359375</v>
      </c>
      <c r="H105" s="68">
        <v>38.526004791259766</v>
      </c>
      <c r="I105" s="68">
        <v>23.137258529663086</v>
      </c>
      <c r="J105" s="68">
        <v>6.285118579864502</v>
      </c>
      <c r="K105" s="68">
        <v>63.236896514892578</v>
      </c>
      <c r="L105" s="68">
        <v>1.9611717462539673</v>
      </c>
      <c r="M105" s="68">
        <v>329.59686279296875</v>
      </c>
      <c r="N105" s="68">
        <v>42.93231201171875</v>
      </c>
      <c r="O105" s="68">
        <v>2.7830266952514648</v>
      </c>
      <c r="R105" t="b">
        <f t="shared" si="1"/>
        <v>1</v>
      </c>
      <c r="S105" t="s">
        <v>609</v>
      </c>
      <c r="T105" s="160" t="s">
        <v>651</v>
      </c>
      <c r="U105" s="68">
        <v>23.137258529663086</v>
      </c>
      <c r="V105" s="68">
        <v>6.285118579864502</v>
      </c>
      <c r="W105" s="68">
        <v>63.236896514892578</v>
      </c>
      <c r="X105" s="68">
        <v>1.9611717462539673</v>
      </c>
    </row>
    <row r="106" spans="1:24">
      <c r="A106" s="160" t="s">
        <v>679</v>
      </c>
      <c r="B106" s="159" t="s">
        <v>23</v>
      </c>
      <c r="C106" s="68">
        <v>62.949253082275391</v>
      </c>
      <c r="D106" s="68">
        <v>5.3860878944396973</v>
      </c>
      <c r="E106" s="68">
        <v>126.76158142089844</v>
      </c>
      <c r="F106" s="68">
        <v>7.3991580009460449</v>
      </c>
      <c r="G106" s="68">
        <v>219.59164428710938</v>
      </c>
      <c r="H106" s="68">
        <v>37.733760833740234</v>
      </c>
      <c r="I106" s="68">
        <v>15.354951858520508</v>
      </c>
      <c r="J106" s="68">
        <v>5.2398171424865723</v>
      </c>
      <c r="K106" s="68">
        <v>55.250926971435547</v>
      </c>
      <c r="L106" s="68">
        <v>1.542208194732666</v>
      </c>
      <c r="M106" s="68">
        <v>491.57254028320312</v>
      </c>
      <c r="N106" s="68">
        <v>68.673500061035156</v>
      </c>
      <c r="O106" s="68">
        <v>4.0996060371398926</v>
      </c>
      <c r="R106" t="b">
        <f t="shared" si="1"/>
        <v>1</v>
      </c>
      <c r="S106" t="s">
        <v>610</v>
      </c>
      <c r="T106" s="160" t="s">
        <v>679</v>
      </c>
      <c r="U106" s="68">
        <v>15.354951858520508</v>
      </c>
      <c r="V106" s="68">
        <v>5.2398171424865723</v>
      </c>
      <c r="W106" s="68">
        <v>55.250926971435547</v>
      </c>
      <c r="X106" s="68">
        <v>1.542208194732666</v>
      </c>
    </row>
    <row r="107" spans="1:24">
      <c r="A107" s="160" t="s">
        <v>680</v>
      </c>
      <c r="B107" s="159" t="s">
        <v>24</v>
      </c>
      <c r="C107" s="68">
        <v>114.47054290771484</v>
      </c>
      <c r="D107" s="68">
        <v>2.4129109382629395</v>
      </c>
      <c r="E107" s="68">
        <v>246.20121765136719</v>
      </c>
      <c r="F107" s="68">
        <v>5.5113253593444824</v>
      </c>
      <c r="G107" s="68">
        <v>215.24223327636719</v>
      </c>
      <c r="H107" s="68">
        <v>4.1561579704284668</v>
      </c>
      <c r="I107" s="68">
        <v>20.554317474365234</v>
      </c>
      <c r="J107" s="68">
        <v>4.0195293426513672</v>
      </c>
      <c r="K107" s="68">
        <v>96.064231872558594</v>
      </c>
      <c r="L107" s="68">
        <v>3.0219881534576416</v>
      </c>
      <c r="M107" s="68">
        <v>530.21795654296875</v>
      </c>
      <c r="N107" s="68">
        <v>66.539413452148438</v>
      </c>
      <c r="O107" s="68">
        <v>5.5691728591918945</v>
      </c>
      <c r="R107" t="b">
        <f t="shared" si="1"/>
        <v>1</v>
      </c>
      <c r="S107" t="s">
        <v>611</v>
      </c>
      <c r="T107" s="160" t="s">
        <v>680</v>
      </c>
      <c r="U107" s="68">
        <v>20.554317474365234</v>
      </c>
      <c r="V107" s="68">
        <v>4.0195293426513672</v>
      </c>
      <c r="W107" s="68">
        <v>96.064231872558594</v>
      </c>
      <c r="X107" s="68">
        <v>3.0219881534576416</v>
      </c>
    </row>
    <row r="108" spans="1:24">
      <c r="A108" s="160" t="s">
        <v>708</v>
      </c>
      <c r="B108" s="159" t="s">
        <v>33</v>
      </c>
      <c r="C108" s="68">
        <v>32.677482604980469</v>
      </c>
      <c r="D108" s="68">
        <v>3.524327278137207</v>
      </c>
      <c r="E108" s="68">
        <v>79.465179443359375</v>
      </c>
      <c r="F108" s="68">
        <v>1.5300182104110718</v>
      </c>
      <c r="G108" s="68">
        <v>363.07989501953125</v>
      </c>
      <c r="H108" s="68">
        <v>125.96025848388672</v>
      </c>
      <c r="I108" s="68">
        <v>6.9258818626403809</v>
      </c>
      <c r="J108" s="68">
        <v>1.0678372383117676</v>
      </c>
      <c r="K108" s="68">
        <v>23.06639289855957</v>
      </c>
      <c r="L108" s="68">
        <v>0.76781731843948364</v>
      </c>
      <c r="M108" s="68">
        <v>373.88262939453125</v>
      </c>
      <c r="N108" s="68">
        <v>28.4849853515625</v>
      </c>
      <c r="O108" s="68">
        <v>4.7181692123413086</v>
      </c>
      <c r="R108" t="b">
        <f t="shared" si="1"/>
        <v>1</v>
      </c>
      <c r="S108" t="s">
        <v>612</v>
      </c>
      <c r="T108" s="160" t="s">
        <v>708</v>
      </c>
      <c r="U108" s="68">
        <v>6.9258818626403809</v>
      </c>
      <c r="V108" s="68">
        <v>1.0678372383117676</v>
      </c>
      <c r="W108" s="68">
        <v>23.06639289855957</v>
      </c>
      <c r="X108" s="68">
        <v>0.76781731843948364</v>
      </c>
    </row>
    <row r="109" spans="1:24">
      <c r="A109" s="160" t="s">
        <v>709</v>
      </c>
      <c r="B109" s="159" t="s">
        <v>34</v>
      </c>
      <c r="C109" s="68">
        <v>37.006362915039062</v>
      </c>
      <c r="D109" s="68">
        <v>0.89124828577041626</v>
      </c>
      <c r="E109" s="68">
        <v>90.568618774414062</v>
      </c>
      <c r="F109" s="68">
        <v>3.0204765796661377</v>
      </c>
      <c r="G109" s="68">
        <v>244.79106140136719</v>
      </c>
      <c r="H109" s="68">
        <v>5.9883008003234863</v>
      </c>
      <c r="I109" s="68">
        <v>4.0040159225463867</v>
      </c>
      <c r="J109" s="68">
        <v>0.322663813829422</v>
      </c>
      <c r="K109" s="68">
        <v>18.520437240600586</v>
      </c>
      <c r="L109" s="68">
        <v>0.6611596941947937</v>
      </c>
      <c r="M109" s="68">
        <v>472.11846923828125</v>
      </c>
      <c r="N109" s="68">
        <v>32.539890289306641</v>
      </c>
      <c r="O109" s="68">
        <v>9.2423114776611328</v>
      </c>
      <c r="R109" t="b">
        <f t="shared" si="1"/>
        <v>1</v>
      </c>
      <c r="S109" t="s">
        <v>613</v>
      </c>
      <c r="T109" s="160" t="s">
        <v>709</v>
      </c>
      <c r="U109" s="68">
        <v>4.0040159225463867</v>
      </c>
      <c r="V109" s="68">
        <v>0.322663813829422</v>
      </c>
      <c r="W109" s="68">
        <v>18.520437240600586</v>
      </c>
      <c r="X109" s="68">
        <v>0.6611596941947937</v>
      </c>
    </row>
    <row r="110" spans="1:24">
      <c r="A110" s="160" t="s">
        <v>740</v>
      </c>
      <c r="B110" s="159" t="s">
        <v>27</v>
      </c>
      <c r="C110" s="68">
        <v>42.219074249267578</v>
      </c>
      <c r="D110" s="68">
        <v>0.45521321892738342</v>
      </c>
      <c r="E110" s="68">
        <v>87.791923522949219</v>
      </c>
      <c r="F110" s="68">
        <v>4.9859657287597656</v>
      </c>
      <c r="G110" s="68">
        <v>207.67098999023438</v>
      </c>
      <c r="H110" s="68">
        <v>10.373749732971191</v>
      </c>
      <c r="I110" s="68">
        <v>10.978213310241699</v>
      </c>
      <c r="J110" s="68">
        <v>0.82556182146072388</v>
      </c>
      <c r="K110" s="68">
        <v>40.82354736328125</v>
      </c>
      <c r="L110" s="68">
        <v>1.870395302772522</v>
      </c>
      <c r="M110" s="68">
        <v>375.54696655273438</v>
      </c>
      <c r="N110" s="68">
        <v>12.581027030944824</v>
      </c>
      <c r="O110" s="68">
        <v>3.8457145690917969</v>
      </c>
      <c r="R110" t="b">
        <f t="shared" si="1"/>
        <v>1</v>
      </c>
      <c r="S110" t="s">
        <v>614</v>
      </c>
      <c r="T110" s="160" t="s">
        <v>740</v>
      </c>
      <c r="U110" s="68">
        <v>10.978213310241699</v>
      </c>
      <c r="V110" s="68">
        <v>0.82556182146072388</v>
      </c>
      <c r="W110" s="68">
        <v>40.82354736328125</v>
      </c>
      <c r="X110" s="68">
        <v>1.870395302772522</v>
      </c>
    </row>
    <row r="111" spans="1:24">
      <c r="A111" s="160" t="s">
        <v>615</v>
      </c>
      <c r="B111" s="159" t="s">
        <v>31</v>
      </c>
      <c r="C111" s="68">
        <v>33.511791229248047</v>
      </c>
      <c r="D111" s="68">
        <v>1.138009786605835</v>
      </c>
      <c r="E111" s="68">
        <v>46.795982360839844</v>
      </c>
      <c r="F111" s="68">
        <v>1.3380888700485229</v>
      </c>
      <c r="G111" s="68">
        <v>140.88833618164062</v>
      </c>
      <c r="H111" s="68">
        <v>6.4442625045776367</v>
      </c>
      <c r="I111" s="68">
        <v>14.549764633178711</v>
      </c>
      <c r="J111" s="68">
        <v>0.74113506078720093</v>
      </c>
      <c r="K111" s="68">
        <v>32.662460327148438</v>
      </c>
      <c r="L111" s="68">
        <v>1.4189181327819824</v>
      </c>
      <c r="M111" s="68">
        <v>225.572265625</v>
      </c>
      <c r="N111" s="68">
        <v>5.5713624954223633</v>
      </c>
      <c r="O111" s="68">
        <v>2.303253173828125</v>
      </c>
      <c r="R111" t="b">
        <f t="shared" si="1"/>
        <v>1</v>
      </c>
      <c r="S111" t="s">
        <v>615</v>
      </c>
      <c r="T111" s="160" t="s">
        <v>615</v>
      </c>
      <c r="U111" s="68">
        <v>14.549764633178711</v>
      </c>
      <c r="V111" s="68">
        <v>0.74113506078720093</v>
      </c>
      <c r="W111" s="68">
        <v>32.662460327148438</v>
      </c>
      <c r="X111" s="68">
        <v>1.4189181327819824</v>
      </c>
    </row>
    <row r="112" spans="1:24">
      <c r="A112" s="160" t="s">
        <v>681</v>
      </c>
      <c r="B112" s="159" t="s">
        <v>23</v>
      </c>
      <c r="C112" s="68">
        <v>46.917465209960938</v>
      </c>
      <c r="D112" s="68">
        <v>6.1932172775268555</v>
      </c>
      <c r="E112" s="68">
        <v>89.473831176757812</v>
      </c>
      <c r="F112" s="68">
        <v>4.210364818572998</v>
      </c>
      <c r="G112" s="68">
        <v>223.44235229492188</v>
      </c>
      <c r="H112" s="68">
        <v>39.165542602539062</v>
      </c>
      <c r="I112" s="68">
        <v>15.150040626525879</v>
      </c>
      <c r="J112" s="68">
        <v>4.0905461311340332</v>
      </c>
      <c r="K112" s="68">
        <v>43.240394592285156</v>
      </c>
      <c r="L112" s="68">
        <v>1.1129933595657349</v>
      </c>
      <c r="M112" s="68">
        <v>394.59307861328125</v>
      </c>
      <c r="N112" s="68">
        <v>59.493942260742188</v>
      </c>
      <c r="O112" s="68">
        <v>3.0968539714813232</v>
      </c>
      <c r="R112" t="b">
        <f t="shared" si="1"/>
        <v>1</v>
      </c>
      <c r="S112" t="s">
        <v>616</v>
      </c>
      <c r="T112" s="160" t="s">
        <v>681</v>
      </c>
      <c r="U112" s="68">
        <v>15.150040626525879</v>
      </c>
      <c r="V112" s="68">
        <v>4.0905461311340332</v>
      </c>
      <c r="W112" s="68">
        <v>43.240394592285156</v>
      </c>
      <c r="X112" s="68">
        <v>1.1129933595657349</v>
      </c>
    </row>
    <row r="113" spans="1:24">
      <c r="A113" s="160" t="s">
        <v>682</v>
      </c>
      <c r="B113" s="159" t="s">
        <v>24</v>
      </c>
      <c r="C113" s="68">
        <v>104.10987091064453</v>
      </c>
      <c r="D113" s="68">
        <v>13.326101303100586</v>
      </c>
      <c r="E113" s="68">
        <v>206.42478942871094</v>
      </c>
      <c r="F113" s="68">
        <v>9.2370176315307617</v>
      </c>
      <c r="G113" s="68">
        <v>225.71650695800781</v>
      </c>
      <c r="H113" s="68">
        <v>39.247238159179688</v>
      </c>
      <c r="I113" s="68">
        <v>27.787387847900391</v>
      </c>
      <c r="J113" s="68">
        <v>5.9322357177734375</v>
      </c>
      <c r="K113" s="68">
        <v>92.35809326171875</v>
      </c>
      <c r="L113" s="68">
        <v>4.6248087882995605</v>
      </c>
      <c r="M113" s="68">
        <v>394.12222290039062</v>
      </c>
      <c r="N113" s="68">
        <v>50.548732757568359</v>
      </c>
      <c r="O113" s="68">
        <v>3.7466590404510498</v>
      </c>
      <c r="R113" t="b">
        <f t="shared" si="1"/>
        <v>1</v>
      </c>
      <c r="S113" t="s">
        <v>617</v>
      </c>
      <c r="T113" s="160" t="s">
        <v>682</v>
      </c>
      <c r="U113" s="68">
        <v>27.787387847900391</v>
      </c>
      <c r="V113" s="68">
        <v>5.9322357177734375</v>
      </c>
      <c r="W113" s="68">
        <v>92.35809326171875</v>
      </c>
      <c r="X113" s="68">
        <v>4.6248087882995605</v>
      </c>
    </row>
    <row r="114" spans="1:24">
      <c r="A114" s="160" t="s">
        <v>710</v>
      </c>
      <c r="B114" s="159" t="s">
        <v>33</v>
      </c>
      <c r="C114" s="68">
        <v>21.677707672119141</v>
      </c>
      <c r="D114" s="68">
        <v>2.2867786884307861</v>
      </c>
      <c r="E114" s="68">
        <v>47.659343719482422</v>
      </c>
      <c r="F114" s="68">
        <v>1.7352381944656372</v>
      </c>
      <c r="G114" s="68">
        <v>247.85047912597656</v>
      </c>
      <c r="H114" s="68">
        <v>39.330020904541016</v>
      </c>
      <c r="I114" s="68">
        <v>4.6201620101928711</v>
      </c>
      <c r="J114" s="68">
        <v>0.55821198225021362</v>
      </c>
      <c r="K114" s="68">
        <v>14.148469924926758</v>
      </c>
      <c r="L114" s="68">
        <v>0.40401062369346619</v>
      </c>
      <c r="M114" s="68">
        <v>331.615966796875</v>
      </c>
      <c r="N114" s="68">
        <v>34.672111511230469</v>
      </c>
      <c r="O114" s="68">
        <v>4.6919798851013184</v>
      </c>
      <c r="R114" t="b">
        <f t="shared" si="1"/>
        <v>1</v>
      </c>
      <c r="S114" t="s">
        <v>618</v>
      </c>
      <c r="T114" s="160" t="s">
        <v>710</v>
      </c>
      <c r="U114" s="68">
        <v>4.6201620101928711</v>
      </c>
      <c r="V114" s="68">
        <v>0.55821198225021362</v>
      </c>
      <c r="W114" s="68">
        <v>14.148469924926758</v>
      </c>
      <c r="X114" s="68">
        <v>0.40401062369346619</v>
      </c>
    </row>
    <row r="115" spans="1:24">
      <c r="A115" s="160" t="s">
        <v>711</v>
      </c>
      <c r="B115" s="159" t="s">
        <v>34</v>
      </c>
      <c r="C115" s="68">
        <v>29.957420349121094</v>
      </c>
      <c r="D115" s="68">
        <v>2.4599993228912354</v>
      </c>
      <c r="E115" s="68">
        <v>80.316253662109375</v>
      </c>
      <c r="F115" s="68">
        <v>9.5047235488891602</v>
      </c>
      <c r="G115" s="68">
        <v>264.19149780273438</v>
      </c>
      <c r="H115" s="68">
        <v>14.515398979187012</v>
      </c>
      <c r="I115" s="68">
        <v>4.7476778030395508</v>
      </c>
      <c r="J115" s="68">
        <v>1.0542316436767578</v>
      </c>
      <c r="K115" s="68">
        <v>15.771162033081055</v>
      </c>
      <c r="L115" s="68">
        <v>1.2918926477432251</v>
      </c>
      <c r="M115" s="68">
        <v>414.55355834960938</v>
      </c>
      <c r="N115" s="68">
        <v>56.603515625</v>
      </c>
      <c r="O115" s="68">
        <v>6.3099102973937988</v>
      </c>
      <c r="R115" t="b">
        <f t="shared" si="1"/>
        <v>1</v>
      </c>
      <c r="S115" t="s">
        <v>619</v>
      </c>
      <c r="T115" s="160" t="s">
        <v>711</v>
      </c>
      <c r="U115" s="68">
        <v>4.7476778030395508</v>
      </c>
      <c r="V115" s="68">
        <v>1.0542316436767578</v>
      </c>
      <c r="W115" s="68">
        <v>15.771162033081055</v>
      </c>
      <c r="X115" s="68">
        <v>1.2918926477432251</v>
      </c>
    </row>
    <row r="116" spans="1:24">
      <c r="A116" s="160" t="s">
        <v>741</v>
      </c>
      <c r="B116" s="159" t="s">
        <v>27</v>
      </c>
      <c r="C116" s="68">
        <v>32.474384307861328</v>
      </c>
      <c r="D116" s="68">
        <v>2.8935179710388184</v>
      </c>
      <c r="E116" s="68">
        <v>49.745368957519531</v>
      </c>
      <c r="F116" s="68">
        <v>4.9864435195922852</v>
      </c>
      <c r="G116" s="68">
        <v>152.73211669921875</v>
      </c>
      <c r="H116" s="68">
        <v>5.0352678298950195</v>
      </c>
      <c r="I116" s="68">
        <v>10.114250183105469</v>
      </c>
      <c r="J116" s="68">
        <v>1.2478839159011841</v>
      </c>
      <c r="K116" s="68">
        <v>30.004890441894531</v>
      </c>
      <c r="L116" s="68">
        <v>1.9024337530136108</v>
      </c>
      <c r="M116" s="68">
        <v>313.2374267578125</v>
      </c>
      <c r="N116" s="68">
        <v>21.67457389831543</v>
      </c>
      <c r="O116" s="68">
        <v>3.2107555866241455</v>
      </c>
      <c r="R116" t="b">
        <f t="shared" si="1"/>
        <v>1</v>
      </c>
      <c r="S116" t="s">
        <v>620</v>
      </c>
      <c r="T116" s="160" t="s">
        <v>741</v>
      </c>
      <c r="U116" s="68">
        <v>10.114250183105469</v>
      </c>
      <c r="V116" s="68">
        <v>1.2478839159011841</v>
      </c>
      <c r="W116" s="68">
        <v>30.004890441894531</v>
      </c>
      <c r="X116" s="68">
        <v>1.9024337530136108</v>
      </c>
    </row>
    <row r="117" spans="1:24">
      <c r="A117" s="160" t="s">
        <v>621</v>
      </c>
      <c r="B117" s="159" t="s">
        <v>31</v>
      </c>
      <c r="C117" s="68">
        <v>34.045578002929688</v>
      </c>
      <c r="D117" s="68">
        <v>0.41373655200004578</v>
      </c>
      <c r="E117" s="68">
        <v>57.274772644042969</v>
      </c>
      <c r="F117" s="68">
        <v>2.2404875755310059</v>
      </c>
      <c r="G117" s="68">
        <v>168.202392578125</v>
      </c>
      <c r="H117" s="68">
        <v>6.1988768577575684</v>
      </c>
      <c r="I117" s="68">
        <v>10.91718578338623</v>
      </c>
      <c r="J117" s="68">
        <v>0.76952105760574341</v>
      </c>
      <c r="K117" s="68">
        <v>32.756969451904297</v>
      </c>
      <c r="L117" s="68">
        <v>1.1061081886291504</v>
      </c>
      <c r="M117" s="68">
        <v>306.72763061523438</v>
      </c>
      <c r="N117" s="68">
        <v>14.309735298156738</v>
      </c>
      <c r="O117" s="68">
        <v>3.1185305118560791</v>
      </c>
      <c r="R117" t="b">
        <f t="shared" si="1"/>
        <v>1</v>
      </c>
      <c r="S117" t="s">
        <v>621</v>
      </c>
      <c r="T117" s="160" t="s">
        <v>621</v>
      </c>
      <c r="U117" s="68">
        <v>10.91718578338623</v>
      </c>
      <c r="V117" s="68">
        <v>0.76952105760574341</v>
      </c>
      <c r="W117" s="68">
        <v>32.756969451904297</v>
      </c>
      <c r="X117" s="68">
        <v>1.1061081886291504</v>
      </c>
    </row>
    <row r="118" spans="1:24">
      <c r="A118" s="160" t="s">
        <v>652</v>
      </c>
      <c r="B118" s="159" t="s">
        <v>32</v>
      </c>
      <c r="C118" s="68">
        <v>63.061283111572266</v>
      </c>
      <c r="D118" s="68">
        <v>2.2343747615814209</v>
      </c>
      <c r="E118" s="68">
        <v>103.00025177001953</v>
      </c>
      <c r="F118" s="68">
        <v>3.715815544128418</v>
      </c>
      <c r="G118" s="68">
        <v>164.69996643066406</v>
      </c>
      <c r="H118" s="68">
        <v>6.9890847206115723</v>
      </c>
      <c r="I118" s="68">
        <v>26.490209579467773</v>
      </c>
      <c r="J118" s="68">
        <v>1.6000567674636841</v>
      </c>
      <c r="K118" s="68">
        <v>79.551742553710938</v>
      </c>
      <c r="L118" s="68">
        <v>1.9416006803512573</v>
      </c>
      <c r="M118" s="68">
        <v>307.53903198242188</v>
      </c>
      <c r="N118" s="68">
        <v>13.268734931945801</v>
      </c>
      <c r="O118" s="68">
        <v>2.3805506229400635</v>
      </c>
      <c r="R118" t="b">
        <f t="shared" si="1"/>
        <v>1</v>
      </c>
      <c r="S118" t="s">
        <v>622</v>
      </c>
      <c r="T118" s="160" t="s">
        <v>652</v>
      </c>
      <c r="U118" s="68">
        <v>26.490209579467773</v>
      </c>
      <c r="V118" s="68">
        <v>1.6000567674636841</v>
      </c>
      <c r="W118" s="68">
        <v>79.551742553710938</v>
      </c>
      <c r="X118" s="68">
        <v>1.9416006803512573</v>
      </c>
    </row>
    <row r="119" spans="1:24">
      <c r="A119" s="160" t="s">
        <v>683</v>
      </c>
      <c r="B119" s="159" t="s">
        <v>23</v>
      </c>
      <c r="C119" s="68">
        <v>59.671241760253906</v>
      </c>
      <c r="D119" s="68">
        <v>1.6984308958053589</v>
      </c>
      <c r="E119" s="68">
        <v>113.75997161865234</v>
      </c>
      <c r="F119" s="68">
        <v>3.0200366973876953</v>
      </c>
      <c r="G119" s="68">
        <v>191.48196411132812</v>
      </c>
      <c r="H119" s="68">
        <v>5.5131020545959473</v>
      </c>
      <c r="I119" s="68">
        <v>11.559074401855469</v>
      </c>
      <c r="J119" s="68">
        <v>0.58461499214172363</v>
      </c>
      <c r="K119" s="68">
        <v>51.069816589355469</v>
      </c>
      <c r="L119" s="68">
        <v>2.0459692478179932</v>
      </c>
      <c r="M119" s="68">
        <v>445.74334716796875</v>
      </c>
      <c r="N119" s="68">
        <v>14.016314506530762</v>
      </c>
      <c r="O119" s="68">
        <v>5.162285327911377</v>
      </c>
      <c r="R119" t="b">
        <f t="shared" si="1"/>
        <v>1</v>
      </c>
      <c r="S119" t="s">
        <v>749</v>
      </c>
      <c r="T119" s="160" t="s">
        <v>683</v>
      </c>
      <c r="U119" s="68">
        <v>11.559074401855469</v>
      </c>
      <c r="V119" s="68">
        <v>0.58461499214172363</v>
      </c>
      <c r="W119" s="68">
        <v>51.069816589355469</v>
      </c>
      <c r="X119" s="68">
        <v>2.0459692478179932</v>
      </c>
    </row>
    <row r="120" spans="1:24">
      <c r="A120" s="160" t="s">
        <v>712</v>
      </c>
      <c r="B120" s="159" t="s">
        <v>33</v>
      </c>
      <c r="C120" s="68">
        <v>25.38201904296875</v>
      </c>
      <c r="D120" s="68">
        <v>0.8688507080078125</v>
      </c>
      <c r="E120" s="68">
        <v>57.737525939941406</v>
      </c>
      <c r="F120" s="68">
        <v>1.9733909368515015</v>
      </c>
      <c r="G120" s="68">
        <v>228.39952087402344</v>
      </c>
      <c r="H120" s="68">
        <v>6.8682136535644531</v>
      </c>
      <c r="I120" s="68">
        <v>-2.2506752014160156</v>
      </c>
      <c r="J120" s="68">
        <v>5.7254323959350586</v>
      </c>
      <c r="K120" s="68">
        <v>14.209903717041016</v>
      </c>
      <c r="L120" s="68">
        <v>0.48174050450325012</v>
      </c>
      <c r="M120" s="68">
        <v>391.35369873046875</v>
      </c>
      <c r="N120" s="68">
        <v>59.646392822265625</v>
      </c>
      <c r="O120" s="68">
        <v>-11.27751350402832</v>
      </c>
      <c r="R120" t="b">
        <f t="shared" si="1"/>
        <v>1</v>
      </c>
      <c r="S120" t="s">
        <v>623</v>
      </c>
      <c r="T120" s="160" t="s">
        <v>712</v>
      </c>
      <c r="U120" s="68">
        <v>-2.2506752014160156</v>
      </c>
      <c r="V120" s="68">
        <v>5.7254323959350586</v>
      </c>
      <c r="W120" s="68">
        <v>14.209903717041016</v>
      </c>
      <c r="X120" s="68">
        <v>0.48174050450325012</v>
      </c>
    </row>
    <row r="121" spans="1:24">
      <c r="A121" s="160" t="s">
        <v>713</v>
      </c>
      <c r="B121" s="159" t="s">
        <v>34</v>
      </c>
      <c r="C121" s="68">
        <v>28.709997177124023</v>
      </c>
      <c r="D121" s="68">
        <v>1.2399393320083618</v>
      </c>
      <c r="E121" s="68">
        <v>63.259693145751953</v>
      </c>
      <c r="F121" s="68">
        <v>3.1129448413848877</v>
      </c>
      <c r="G121" s="68">
        <v>227.14433288574219</v>
      </c>
      <c r="H121" s="68">
        <v>15.69438362121582</v>
      </c>
      <c r="I121" s="68">
        <v>1.6489232778549194</v>
      </c>
      <c r="J121" s="68">
        <v>0.62653851509094238</v>
      </c>
      <c r="K121" s="68">
        <v>13.015009880065918</v>
      </c>
      <c r="L121" s="68">
        <v>0.93472170829772949</v>
      </c>
      <c r="M121" s="68">
        <v>544.07666015625</v>
      </c>
      <c r="N121" s="68">
        <v>105.95500946044922</v>
      </c>
      <c r="O121" s="68">
        <v>17.411359786987305</v>
      </c>
      <c r="R121" t="b">
        <f t="shared" si="1"/>
        <v>1</v>
      </c>
      <c r="S121" t="s">
        <v>624</v>
      </c>
      <c r="T121" s="160" t="s">
        <v>713</v>
      </c>
      <c r="U121" s="68">
        <v>1.6489232778549194</v>
      </c>
      <c r="V121" s="68">
        <v>0.62653851509094238</v>
      </c>
      <c r="W121" s="68">
        <v>13.015009880065918</v>
      </c>
      <c r="X121" s="68">
        <v>0.93472170829772949</v>
      </c>
    </row>
    <row r="122" spans="1:24">
      <c r="A122" s="160" t="s">
        <v>742</v>
      </c>
      <c r="B122" s="159" t="s">
        <v>27</v>
      </c>
      <c r="C122" s="68">
        <v>25.486663818359375</v>
      </c>
      <c r="D122" s="68">
        <v>1.1353353261947632</v>
      </c>
      <c r="E122" s="68">
        <v>59.821697235107422</v>
      </c>
      <c r="F122" s="68">
        <v>1.9156640768051147</v>
      </c>
      <c r="G122" s="68">
        <v>236.76460266113281</v>
      </c>
      <c r="H122" s="68">
        <v>6.5737824440002441</v>
      </c>
      <c r="I122" s="68">
        <v>9.5882244110107422</v>
      </c>
      <c r="J122" s="68">
        <v>0.64756649732589722</v>
      </c>
      <c r="K122" s="68">
        <v>28.917121887207031</v>
      </c>
      <c r="L122" s="68">
        <v>1.4162445068359375</v>
      </c>
      <c r="M122" s="68">
        <v>309.5284423828125</v>
      </c>
      <c r="N122" s="68">
        <v>14.664335250854492</v>
      </c>
      <c r="O122" s="68">
        <v>2.6581213474273682</v>
      </c>
      <c r="R122" t="b">
        <f t="shared" si="1"/>
        <v>1</v>
      </c>
      <c r="S122" t="s">
        <v>625</v>
      </c>
      <c r="T122" s="160" t="s">
        <v>742</v>
      </c>
      <c r="U122" s="68">
        <v>9.5882244110107422</v>
      </c>
      <c r="V122" s="68">
        <v>0.64756649732589722</v>
      </c>
      <c r="W122" s="68">
        <v>28.917121887207031</v>
      </c>
      <c r="X122" s="68">
        <v>1.4162445068359375</v>
      </c>
    </row>
    <row r="123" spans="1:24">
      <c r="A123" s="160" t="s">
        <v>626</v>
      </c>
      <c r="B123" s="159" t="s">
        <v>31</v>
      </c>
      <c r="C123" s="68">
        <v>49.473640441894531</v>
      </c>
      <c r="D123" s="68">
        <v>3.7164623737335205</v>
      </c>
      <c r="E123" s="68">
        <v>77.660797119140625</v>
      </c>
      <c r="F123" s="68">
        <v>6.8316206932067871</v>
      </c>
      <c r="G123" s="68">
        <v>156.724853515625</v>
      </c>
      <c r="H123" s="68">
        <v>5.3730359077453613</v>
      </c>
      <c r="I123" s="68">
        <v>19.927289962768555</v>
      </c>
      <c r="J123" s="68">
        <v>2.4841911792755127</v>
      </c>
      <c r="K123" s="68">
        <v>49.095672607421875</v>
      </c>
      <c r="L123" s="68">
        <v>2.9015054702758789</v>
      </c>
      <c r="M123" s="68">
        <v>251.99090576171875</v>
      </c>
      <c r="N123" s="68">
        <v>16.547595977783203</v>
      </c>
      <c r="O123" s="68">
        <v>2.4827079772949219</v>
      </c>
      <c r="R123" t="b">
        <f t="shared" si="1"/>
        <v>1</v>
      </c>
      <c r="S123" t="s">
        <v>626</v>
      </c>
      <c r="T123" s="160" t="s">
        <v>626</v>
      </c>
      <c r="U123" s="68">
        <v>19.927289962768555</v>
      </c>
      <c r="V123" s="68">
        <v>2.4841911792755127</v>
      </c>
      <c r="W123" s="68">
        <v>49.095672607421875</v>
      </c>
      <c r="X123" s="68">
        <v>2.9015054702758789</v>
      </c>
    </row>
    <row r="124" spans="1:24">
      <c r="A124" s="160" t="s">
        <v>653</v>
      </c>
      <c r="B124" s="159" t="s">
        <v>32</v>
      </c>
      <c r="C124" s="68">
        <v>71.353385925292969</v>
      </c>
      <c r="D124" s="68">
        <v>0.55649691820144653</v>
      </c>
      <c r="E124" s="68">
        <v>126.47669982910156</v>
      </c>
      <c r="F124" s="68">
        <v>3.7264559268951416</v>
      </c>
      <c r="G124" s="68">
        <v>177.44647216796875</v>
      </c>
      <c r="H124" s="68">
        <v>5.7239742279052734</v>
      </c>
      <c r="I124" s="68">
        <v>18.683399200439453</v>
      </c>
      <c r="J124" s="68">
        <v>1.309167742729187</v>
      </c>
      <c r="K124" s="68">
        <v>68.195686340332031</v>
      </c>
      <c r="L124" s="68">
        <v>2.4794802665710449</v>
      </c>
      <c r="M124" s="68">
        <v>373.50250244140625</v>
      </c>
      <c r="N124" s="68">
        <v>18.988540649414062</v>
      </c>
      <c r="O124" s="68">
        <v>3.8190793991088867</v>
      </c>
      <c r="R124" t="b">
        <f t="shared" si="1"/>
        <v>1</v>
      </c>
      <c r="S124" t="s">
        <v>627</v>
      </c>
      <c r="T124" s="160" t="s">
        <v>653</v>
      </c>
      <c r="U124" s="68">
        <v>18.683399200439453</v>
      </c>
      <c r="V124" s="68">
        <v>1.309167742729187</v>
      </c>
      <c r="W124" s="68">
        <v>68.195686340332031</v>
      </c>
      <c r="X124" s="68">
        <v>2.4794802665710449</v>
      </c>
    </row>
    <row r="125" spans="1:24">
      <c r="A125" s="160" t="s">
        <v>684</v>
      </c>
      <c r="B125" s="159" t="s">
        <v>23</v>
      </c>
      <c r="C125" s="68">
        <v>74.421615600585938</v>
      </c>
      <c r="D125" s="68">
        <v>1.4412252902984619</v>
      </c>
      <c r="E125" s="68">
        <v>125.49761962890625</v>
      </c>
      <c r="F125" s="68">
        <v>6.1684103012084961</v>
      </c>
      <c r="G125" s="68">
        <v>169.47494506835938</v>
      </c>
      <c r="H125" s="68">
        <v>9.6669845581054688</v>
      </c>
      <c r="I125" s="68">
        <v>10.611528396606445</v>
      </c>
      <c r="J125" s="68">
        <v>0.76047807931900024</v>
      </c>
      <c r="K125" s="68">
        <v>58.856029510498047</v>
      </c>
      <c r="L125" s="68">
        <v>2.4430038928985596</v>
      </c>
      <c r="M125" s="68">
        <v>567.36566162109375</v>
      </c>
      <c r="N125" s="68">
        <v>24.716184616088867</v>
      </c>
      <c r="O125" s="68">
        <v>7.0132794380187988</v>
      </c>
      <c r="R125" t="b">
        <f t="shared" si="1"/>
        <v>1</v>
      </c>
      <c r="S125" t="s">
        <v>628</v>
      </c>
      <c r="T125" s="160" t="s">
        <v>684</v>
      </c>
      <c r="U125" s="68">
        <v>10.611528396606445</v>
      </c>
      <c r="V125" s="68">
        <v>0.76047807931900024</v>
      </c>
      <c r="W125" s="68">
        <v>58.856029510498047</v>
      </c>
      <c r="X125" s="68">
        <v>2.4430038928985596</v>
      </c>
    </row>
    <row r="126" spans="1:24">
      <c r="A126" s="160" t="s">
        <v>685</v>
      </c>
      <c r="B126" s="159" t="s">
        <v>24</v>
      </c>
      <c r="C126" s="68">
        <v>72.708541870117188</v>
      </c>
      <c r="D126" s="68">
        <v>1.9687467813491821</v>
      </c>
      <c r="E126" s="68">
        <v>144.56451416015625</v>
      </c>
      <c r="F126" s="68">
        <v>6.4213242530822754</v>
      </c>
      <c r="G126" s="68">
        <v>198.730712890625</v>
      </c>
      <c r="H126" s="68">
        <v>6.6970548629760742</v>
      </c>
      <c r="I126" s="68">
        <v>17.175214767456055</v>
      </c>
      <c r="J126" s="68">
        <v>1.1898893117904663</v>
      </c>
      <c r="K126" s="68">
        <v>78.142852783203125</v>
      </c>
      <c r="L126" s="68">
        <v>2.7402884960174561</v>
      </c>
      <c r="M126" s="68">
        <v>469.90802001953125</v>
      </c>
      <c r="N126" s="68">
        <v>24.876304626464844</v>
      </c>
      <c r="O126" s="68">
        <v>4.2333412170410156</v>
      </c>
      <c r="R126" t="b">
        <f t="shared" si="1"/>
        <v>1</v>
      </c>
      <c r="S126" t="s">
        <v>629</v>
      </c>
      <c r="T126" s="160" t="s">
        <v>685</v>
      </c>
      <c r="U126" s="68">
        <v>17.175214767456055</v>
      </c>
      <c r="V126" s="68">
        <v>1.1898893117904663</v>
      </c>
      <c r="W126" s="68">
        <v>78.142852783203125</v>
      </c>
      <c r="X126" s="68">
        <v>2.7402884960174561</v>
      </c>
    </row>
    <row r="127" spans="1:24">
      <c r="A127" s="160" t="s">
        <v>714</v>
      </c>
      <c r="B127" s="159" t="s">
        <v>33</v>
      </c>
      <c r="C127" s="68">
        <v>31.952814102172852</v>
      </c>
      <c r="D127" s="68">
        <v>1.1015797853469849</v>
      </c>
      <c r="E127" s="68">
        <v>82.414596557617188</v>
      </c>
      <c r="F127" s="68">
        <v>3.2630727291107178</v>
      </c>
      <c r="G127" s="68">
        <v>258.05245971679688</v>
      </c>
      <c r="H127" s="68">
        <v>5.4902520179748535</v>
      </c>
      <c r="I127" s="68">
        <v>3.9613487720489502</v>
      </c>
      <c r="J127" s="68">
        <v>0.57258063554763794</v>
      </c>
      <c r="K127" s="68">
        <v>16.541561126708984</v>
      </c>
      <c r="L127" s="68">
        <v>0.78630697727203369</v>
      </c>
      <c r="M127" s="68">
        <v>495.3372802734375</v>
      </c>
      <c r="N127" s="68">
        <v>59.743095397949219</v>
      </c>
      <c r="O127" s="68">
        <v>8.0661449432373047</v>
      </c>
      <c r="R127" t="b">
        <f t="shared" si="1"/>
        <v>1</v>
      </c>
      <c r="S127" t="s">
        <v>630</v>
      </c>
      <c r="T127" s="160" t="s">
        <v>714</v>
      </c>
      <c r="U127" s="68">
        <v>3.9613487720489502</v>
      </c>
      <c r="V127" s="68">
        <v>0.57258063554763794</v>
      </c>
      <c r="W127" s="68">
        <v>16.541561126708984</v>
      </c>
      <c r="X127" s="68">
        <v>0.78630697727203369</v>
      </c>
    </row>
    <row r="128" spans="1:24">
      <c r="A128" s="160" t="s">
        <v>715</v>
      </c>
      <c r="B128" s="159" t="s">
        <v>34</v>
      </c>
      <c r="C128" s="68">
        <v>45.588943481445312</v>
      </c>
      <c r="D128" s="68">
        <v>1.2266726493835449</v>
      </c>
      <c r="E128" s="68">
        <v>103.21832275390625</v>
      </c>
      <c r="F128" s="68">
        <v>2.0266847610473633</v>
      </c>
      <c r="G128" s="68">
        <v>227.47401428222656</v>
      </c>
      <c r="H128" s="68">
        <v>4.8512578010559082</v>
      </c>
      <c r="I128" s="68">
        <v>4.5730500221252441</v>
      </c>
      <c r="J128" s="68">
        <v>0.73444586992263794</v>
      </c>
      <c r="K128" s="68">
        <v>20.98536491394043</v>
      </c>
      <c r="L128" s="68">
        <v>1.0438123941421509</v>
      </c>
      <c r="M128" s="68">
        <v>541.59027099609375</v>
      </c>
      <c r="N128" s="68">
        <v>55.687335968017578</v>
      </c>
      <c r="O128" s="68">
        <v>9.9690456390380859</v>
      </c>
      <c r="R128" t="b">
        <f t="shared" si="1"/>
        <v>1</v>
      </c>
      <c r="S128" t="s">
        <v>631</v>
      </c>
      <c r="T128" s="160" t="s">
        <v>715</v>
      </c>
      <c r="U128" s="68">
        <v>4.5730500221252441</v>
      </c>
      <c r="V128" s="68">
        <v>0.73444586992263794</v>
      </c>
      <c r="W128" s="68">
        <v>20.98536491394043</v>
      </c>
      <c r="X128" s="68">
        <v>1.0438123941421509</v>
      </c>
    </row>
    <row r="129" spans="1:24">
      <c r="A129" s="160" t="s">
        <v>743</v>
      </c>
      <c r="B129" s="159" t="s">
        <v>27</v>
      </c>
      <c r="C129" s="68">
        <v>39.972743988037109</v>
      </c>
      <c r="D129" s="68">
        <v>0.8474423885345459</v>
      </c>
      <c r="E129" s="68">
        <v>71.010162353515625</v>
      </c>
      <c r="F129" s="68">
        <v>8.134181022644043</v>
      </c>
      <c r="G129" s="68">
        <v>177.13630676269531</v>
      </c>
      <c r="H129" s="68">
        <v>19.626674652099609</v>
      </c>
      <c r="I129" s="68">
        <v>5.8534793853759766</v>
      </c>
      <c r="J129" s="68">
        <v>0.52404439449310303</v>
      </c>
      <c r="K129" s="68">
        <v>35.015720367431641</v>
      </c>
      <c r="L129" s="68">
        <v>1.2692135572433472</v>
      </c>
      <c r="M129" s="68">
        <v>623.432373046875</v>
      </c>
      <c r="N129" s="68">
        <v>40.279365539550781</v>
      </c>
      <c r="O129" s="68">
        <v>6.8288860321044922</v>
      </c>
      <c r="R129" t="b">
        <f t="shared" si="1"/>
        <v>1</v>
      </c>
      <c r="S129" t="s">
        <v>632</v>
      </c>
      <c r="T129" s="160" t="s">
        <v>743</v>
      </c>
      <c r="U129" s="68">
        <v>5.8534793853759766</v>
      </c>
      <c r="V129" s="68">
        <v>0.52404439449310303</v>
      </c>
      <c r="W129" s="68">
        <v>35.015720367431641</v>
      </c>
      <c r="X129" s="68">
        <v>1.2692135572433472</v>
      </c>
    </row>
    <row r="130" spans="1:24">
      <c r="A130" s="160" t="s">
        <v>633</v>
      </c>
      <c r="B130" s="159" t="s">
        <v>31</v>
      </c>
      <c r="C130" s="68">
        <v>38.539058685302734</v>
      </c>
      <c r="D130" s="68">
        <v>6.7901110649108887</v>
      </c>
      <c r="E130" s="68">
        <v>79.465797424316406</v>
      </c>
      <c r="F130" s="68">
        <v>3.1615879535675049</v>
      </c>
      <c r="G130" s="68">
        <v>260.83493041992188</v>
      </c>
      <c r="H130" s="68">
        <v>63.366367340087891</v>
      </c>
      <c r="I130" s="68">
        <v>23.598394393920898</v>
      </c>
      <c r="J130" s="68">
        <v>6.0153894424438477</v>
      </c>
      <c r="K130" s="68">
        <v>46.84967041015625</v>
      </c>
      <c r="L130" s="68">
        <v>2.2247681617736816</v>
      </c>
      <c r="M130" s="68">
        <v>256.54367065429688</v>
      </c>
      <c r="N130" s="68">
        <v>46.223678588867188</v>
      </c>
      <c r="O130" s="68">
        <v>1.6331220865249634</v>
      </c>
      <c r="R130" t="b">
        <f t="shared" si="1"/>
        <v>1</v>
      </c>
      <c r="S130" t="s">
        <v>633</v>
      </c>
      <c r="T130" s="160" t="s">
        <v>633</v>
      </c>
      <c r="U130" s="68">
        <v>23.598394393920898</v>
      </c>
      <c r="V130" s="68">
        <v>6.0153894424438477</v>
      </c>
      <c r="W130" s="68">
        <v>46.84967041015625</v>
      </c>
      <c r="X130" s="68">
        <v>2.2247681617736816</v>
      </c>
    </row>
    <row r="131" spans="1:24">
      <c r="A131" s="160" t="s">
        <v>654</v>
      </c>
      <c r="B131" s="159" t="s">
        <v>32</v>
      </c>
      <c r="C131" s="68">
        <v>73.980476379394531</v>
      </c>
      <c r="D131" s="68">
        <v>4.1489510536193848</v>
      </c>
      <c r="E131" s="68">
        <v>126.0997314453125</v>
      </c>
      <c r="F131" s="68">
        <v>8.5847225189208984</v>
      </c>
      <c r="G131" s="68">
        <v>170.35481262207031</v>
      </c>
      <c r="H131" s="68">
        <v>5.8758764266967773</v>
      </c>
      <c r="I131" s="68">
        <v>30.942262649536133</v>
      </c>
      <c r="J131" s="68">
        <v>3.2196485996246338</v>
      </c>
      <c r="K131" s="68">
        <v>80.299156188964844</v>
      </c>
      <c r="L131" s="68">
        <v>0.72955930233001709</v>
      </c>
      <c r="M131" s="68">
        <v>271.04177856445312</v>
      </c>
      <c r="N131" s="68">
        <v>22.639837265014648</v>
      </c>
      <c r="O131" s="68">
        <v>2.3909201622009277</v>
      </c>
      <c r="R131" t="b">
        <f t="shared" ref="R131:R136" si="2">IF(S131=T131,TRUE,FALSE)</f>
        <v>1</v>
      </c>
      <c r="S131" t="s">
        <v>634</v>
      </c>
      <c r="T131" s="160" t="s">
        <v>654</v>
      </c>
      <c r="U131" s="68">
        <v>30.942262649536133</v>
      </c>
      <c r="V131" s="68">
        <v>3.2196485996246338</v>
      </c>
      <c r="W131" s="68">
        <v>80.299156188964844</v>
      </c>
      <c r="X131" s="68">
        <v>0.72955930233001709</v>
      </c>
    </row>
    <row r="132" spans="1:24">
      <c r="A132" s="160" t="s">
        <v>686</v>
      </c>
      <c r="B132" s="159" t="s">
        <v>23</v>
      </c>
      <c r="C132" s="68">
        <v>75.8624267578125</v>
      </c>
      <c r="D132" s="68">
        <v>1.9163165092468262</v>
      </c>
      <c r="E132" s="68">
        <v>122.37203216552734</v>
      </c>
      <c r="F132" s="68">
        <v>6.0249896049499512</v>
      </c>
      <c r="G132" s="68">
        <v>162.09591674804688</v>
      </c>
      <c r="H132" s="68">
        <v>9.0254955291748047</v>
      </c>
      <c r="I132" s="68">
        <v>14.566977500915527</v>
      </c>
      <c r="J132" s="68">
        <v>1.1651071310043335</v>
      </c>
      <c r="K132" s="68">
        <v>63.745769500732422</v>
      </c>
      <c r="L132" s="68">
        <v>1.9964317083358765</v>
      </c>
      <c r="M132" s="68">
        <v>460.53390502929688</v>
      </c>
      <c r="N132" s="68">
        <v>36.810619354248047</v>
      </c>
      <c r="O132" s="68">
        <v>5.2078356742858887</v>
      </c>
      <c r="R132" t="b">
        <f t="shared" si="2"/>
        <v>1</v>
      </c>
      <c r="S132" t="s">
        <v>635</v>
      </c>
      <c r="T132" s="160" t="s">
        <v>686</v>
      </c>
      <c r="U132" s="68">
        <v>14.566977500915527</v>
      </c>
      <c r="V132" s="68">
        <v>1.1651071310043335</v>
      </c>
      <c r="W132" s="68">
        <v>63.745769500732422</v>
      </c>
      <c r="X132" s="68">
        <v>1.9964317083358765</v>
      </c>
    </row>
    <row r="133" spans="1:24">
      <c r="A133" s="160" t="s">
        <v>687</v>
      </c>
      <c r="B133" s="159" t="s">
        <v>24</v>
      </c>
      <c r="C133" s="68">
        <v>96.446884155273438</v>
      </c>
      <c r="D133" s="68">
        <v>3.5095415115356445</v>
      </c>
      <c r="E133" s="68">
        <v>203.02552795410156</v>
      </c>
      <c r="F133" s="68">
        <v>4.5915956497192383</v>
      </c>
      <c r="G133" s="68">
        <v>213.79949951171875</v>
      </c>
      <c r="H133" s="68">
        <v>12.599984169006348</v>
      </c>
      <c r="I133" s="68">
        <v>29.647430419921875</v>
      </c>
      <c r="J133" s="68">
        <v>3.4869892597198486</v>
      </c>
      <c r="K133" s="68">
        <v>100.44793701171875</v>
      </c>
      <c r="L133" s="68">
        <v>3.7159042358398438</v>
      </c>
      <c r="M133" s="68">
        <v>358.59359741210938</v>
      </c>
      <c r="N133" s="68">
        <v>22.194772720336914</v>
      </c>
      <c r="O133" s="68">
        <v>3.2531280517578125</v>
      </c>
      <c r="R133" t="b">
        <f t="shared" si="2"/>
        <v>1</v>
      </c>
      <c r="S133" t="s">
        <v>636</v>
      </c>
      <c r="T133" s="160" t="s">
        <v>687</v>
      </c>
      <c r="U133" s="68">
        <v>29.647430419921875</v>
      </c>
      <c r="V133" s="68">
        <v>3.4869892597198486</v>
      </c>
      <c r="W133" s="68">
        <v>100.44793701171875</v>
      </c>
      <c r="X133" s="68">
        <v>3.7159042358398438</v>
      </c>
    </row>
    <row r="134" spans="1:24">
      <c r="A134" s="160" t="s">
        <v>716</v>
      </c>
      <c r="B134" s="159" t="s">
        <v>33</v>
      </c>
      <c r="C134" s="68">
        <v>33.492008209228516</v>
      </c>
      <c r="D134" s="68">
        <v>2.413332462310791</v>
      </c>
      <c r="E134" s="68">
        <v>87.528457641601562</v>
      </c>
      <c r="F134" s="68">
        <v>3.1507537364959717</v>
      </c>
      <c r="G134" s="68">
        <v>268.75399780273438</v>
      </c>
      <c r="H134" s="68">
        <v>13.844573974609375</v>
      </c>
      <c r="I134" s="68">
        <v>2.1636395454406738</v>
      </c>
      <c r="J134" s="68">
        <v>0.53126817941665649</v>
      </c>
      <c r="K134" s="68">
        <v>14.831368446350098</v>
      </c>
      <c r="L134" s="68">
        <v>0.72278660535812378</v>
      </c>
      <c r="M134" s="68">
        <v>209.96513366699219</v>
      </c>
      <c r="N134" s="68">
        <v>792.564208984375</v>
      </c>
      <c r="O134" s="68">
        <v>15.479476928710938</v>
      </c>
      <c r="R134" t="b">
        <f t="shared" si="2"/>
        <v>1</v>
      </c>
      <c r="S134" t="s">
        <v>637</v>
      </c>
      <c r="T134" s="160" t="s">
        <v>716</v>
      </c>
      <c r="U134" s="68">
        <v>2.1636395454406738</v>
      </c>
      <c r="V134" s="68">
        <v>0.53126817941665649</v>
      </c>
      <c r="W134" s="68">
        <v>14.831368446350098</v>
      </c>
      <c r="X134" s="68">
        <v>0.72278660535812378</v>
      </c>
    </row>
    <row r="135" spans="1:24">
      <c r="A135" s="160" t="s">
        <v>717</v>
      </c>
      <c r="B135" s="159" t="s">
        <v>34</v>
      </c>
      <c r="C135" s="68">
        <v>43.432468414306641</v>
      </c>
      <c r="D135" s="68">
        <v>5.50927734375</v>
      </c>
      <c r="E135" s="68">
        <v>102.13314819335938</v>
      </c>
      <c r="F135" s="68">
        <v>7.6154041290283203</v>
      </c>
      <c r="G135" s="68">
        <v>250.36199951171875</v>
      </c>
      <c r="H135" s="68">
        <v>29.599493026733398</v>
      </c>
      <c r="I135" s="68">
        <v>4.325803279876709</v>
      </c>
      <c r="J135" s="68">
        <v>0.76247990131378174</v>
      </c>
      <c r="K135" s="68">
        <v>19.867727279663086</v>
      </c>
      <c r="L135" s="68">
        <v>1.1239433288574219</v>
      </c>
      <c r="M135" s="68">
        <v>507.02450561523438</v>
      </c>
      <c r="N135" s="68">
        <v>63.465957641601562</v>
      </c>
      <c r="O135" s="68">
        <v>10.040324211120605</v>
      </c>
      <c r="R135" t="b">
        <f t="shared" si="2"/>
        <v>1</v>
      </c>
      <c r="S135" t="s">
        <v>638</v>
      </c>
      <c r="T135" s="160" t="s">
        <v>717</v>
      </c>
      <c r="U135" s="68">
        <v>4.325803279876709</v>
      </c>
      <c r="V135" s="68">
        <v>0.76247990131378174</v>
      </c>
      <c r="W135" s="68">
        <v>19.867727279663086</v>
      </c>
      <c r="X135" s="68">
        <v>1.1239433288574219</v>
      </c>
    </row>
    <row r="136" spans="1:24">
      <c r="A136" s="160" t="s">
        <v>744</v>
      </c>
      <c r="B136" s="159" t="s">
        <v>27</v>
      </c>
      <c r="C136" s="68">
        <v>36.268787384033203</v>
      </c>
      <c r="D136" s="68">
        <v>1.8671516180038452</v>
      </c>
      <c r="E136" s="68">
        <v>65.390327453613281</v>
      </c>
      <c r="F136" s="68">
        <v>3.5544090270996094</v>
      </c>
      <c r="G136" s="68">
        <v>180.54762268066406</v>
      </c>
      <c r="H136" s="68">
        <v>3.8042209148406982</v>
      </c>
      <c r="I136" s="68">
        <v>9.0898733139038086</v>
      </c>
      <c r="J136" s="68">
        <v>0.46669110655784607</v>
      </c>
      <c r="K136" s="68">
        <v>35.322940826416016</v>
      </c>
      <c r="L136" s="68">
        <v>1.7046267986297607</v>
      </c>
      <c r="M136" s="68">
        <v>389.8912353515625</v>
      </c>
      <c r="N136" s="68">
        <v>8.2342529296875</v>
      </c>
      <c r="O136" s="68">
        <v>3.9900212287902832</v>
      </c>
      <c r="R136" t="b">
        <f t="shared" si="2"/>
        <v>1</v>
      </c>
      <c r="S136" t="s">
        <v>639</v>
      </c>
      <c r="T136" s="160" t="s">
        <v>744</v>
      </c>
      <c r="U136" s="68">
        <v>9.0898733139038086</v>
      </c>
      <c r="V136" s="68">
        <v>0.46669110655784607</v>
      </c>
      <c r="W136" s="68">
        <v>35.322940826416016</v>
      </c>
      <c r="X136" s="68">
        <v>1.7046267986297607</v>
      </c>
    </row>
  </sheetData>
  <dataConsolidate/>
  <conditionalFormatting sqref="S2:S118 S120:S136">
    <cfRule type="containsText" dxfId="1" priority="2" operator="containsText" text="SEM">
      <formula>NOT(ISERROR(SEARCH("SEM",S2)))</formula>
    </cfRule>
  </conditionalFormatting>
  <conditionalFormatting sqref="S119">
    <cfRule type="containsText" dxfId="0" priority="1" operator="containsText" text="SEM">
      <formula>NOT(ISERROR(SEARCH("SEM",S119)))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9DB8-2005-6A48-9589-D83AD87AA1BB}">
  <dimension ref="A1:K138"/>
  <sheetViews>
    <sheetView workbookViewId="0">
      <selection activeCell="H2" sqref="H2"/>
    </sheetView>
  </sheetViews>
  <sheetFormatPr baseColWidth="10" defaultRowHeight="16"/>
  <cols>
    <col min="1" max="1" width="17" customWidth="1"/>
  </cols>
  <sheetData>
    <row r="1" spans="1:11" ht="17" thickBot="1">
      <c r="C1" t="s">
        <v>64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ht="33" thickBot="1">
      <c r="A2" s="20" t="s">
        <v>0</v>
      </c>
      <c r="B2" s="133" t="s">
        <v>1</v>
      </c>
      <c r="C2">
        <f>'Full Data'!B24</f>
        <v>32.183815002441406</v>
      </c>
      <c r="D2">
        <f>'Full Data'!B25</f>
        <v>3.2008316516876221</v>
      </c>
      <c r="E2">
        <f>'Full Data'!B26</f>
        <v>68.577507019042969</v>
      </c>
      <c r="F2">
        <f>'Full Data'!B27</f>
        <v>36.393688201904297</v>
      </c>
      <c r="G2">
        <f>'Full Data'!B28</f>
        <v>12.297143936157227</v>
      </c>
    </row>
    <row r="3" spans="1:11" ht="33" thickBot="1">
      <c r="A3" s="1" t="s">
        <v>21</v>
      </c>
      <c r="B3" s="131" t="s">
        <v>1</v>
      </c>
    </row>
    <row r="4" spans="1:11" ht="33" thickBot="1">
      <c r="A4" s="1" t="s">
        <v>29</v>
      </c>
      <c r="B4" s="131" t="s">
        <v>1</v>
      </c>
    </row>
    <row r="5" spans="1:11" ht="17" thickBot="1">
      <c r="A5" t="s">
        <v>30</v>
      </c>
      <c r="B5" s="61" t="s">
        <v>31</v>
      </c>
    </row>
    <row r="6" spans="1:11" ht="17" thickBot="1">
      <c r="A6" s="1" t="s">
        <v>35</v>
      </c>
      <c r="B6" s="131" t="s">
        <v>31</v>
      </c>
    </row>
    <row r="7" spans="1:11" ht="17" thickBot="1">
      <c r="A7" s="1" t="s">
        <v>36</v>
      </c>
      <c r="B7" s="131" t="s">
        <v>31</v>
      </c>
    </row>
    <row r="8" spans="1:11" ht="17" thickBot="1">
      <c r="A8" s="1" t="s">
        <v>37</v>
      </c>
      <c r="B8" s="129" t="s">
        <v>31</v>
      </c>
    </row>
    <row r="9" spans="1:11" ht="17" thickBot="1">
      <c r="A9" s="1" t="s">
        <v>38</v>
      </c>
      <c r="B9" s="129" t="s">
        <v>31</v>
      </c>
    </row>
    <row r="10" spans="1:11" ht="17" thickBot="1">
      <c r="A10" s="1" t="s">
        <v>39</v>
      </c>
      <c r="B10" s="129" t="s">
        <v>31</v>
      </c>
    </row>
    <row r="11" spans="1:11" ht="17" thickBot="1">
      <c r="A11" s="1" t="s">
        <v>41</v>
      </c>
      <c r="B11" s="138" t="s">
        <v>31</v>
      </c>
    </row>
    <row r="12" spans="1:11" ht="17" thickBot="1">
      <c r="A12" s="1" t="s">
        <v>42</v>
      </c>
      <c r="B12" s="138" t="s">
        <v>31</v>
      </c>
    </row>
    <row r="13" spans="1:11" ht="17" thickBot="1">
      <c r="A13" s="1" t="s">
        <v>43</v>
      </c>
      <c r="B13" s="138" t="s">
        <v>31</v>
      </c>
    </row>
    <row r="14" spans="1:11" ht="17" thickBot="1">
      <c r="A14" s="1" t="s">
        <v>44</v>
      </c>
      <c r="B14" s="138" t="s">
        <v>31</v>
      </c>
    </row>
    <row r="15" spans="1:11" ht="17" thickBot="1">
      <c r="A15" s="1" t="s">
        <v>45</v>
      </c>
      <c r="B15" s="138" t="s">
        <v>31</v>
      </c>
    </row>
    <row r="16" spans="1:11" ht="17" thickBot="1">
      <c r="A16" s="1" t="s">
        <v>46</v>
      </c>
      <c r="B16" s="126" t="s">
        <v>31</v>
      </c>
    </row>
    <row r="17" spans="1:2" ht="17" thickBot="1">
      <c r="A17" s="1" t="s">
        <v>47</v>
      </c>
      <c r="B17" s="126" t="s">
        <v>31</v>
      </c>
    </row>
    <row r="18" spans="1:2" ht="17" thickBot="1">
      <c r="A18" s="1" t="s">
        <v>48</v>
      </c>
      <c r="B18" s="126" t="s">
        <v>31</v>
      </c>
    </row>
    <row r="19" spans="1:2" ht="17" thickBot="1">
      <c r="A19" s="1" t="s">
        <v>49</v>
      </c>
      <c r="B19" s="126" t="s">
        <v>31</v>
      </c>
    </row>
    <row r="20" spans="1:2" ht="33" thickBot="1">
      <c r="A20" s="20" t="s">
        <v>0</v>
      </c>
      <c r="B20" s="133" t="s">
        <v>2</v>
      </c>
    </row>
    <row r="21" spans="1:2" ht="33" thickBot="1">
      <c r="A21" s="1" t="s">
        <v>21</v>
      </c>
      <c r="B21" s="131" t="s">
        <v>22</v>
      </c>
    </row>
    <row r="22" spans="1:2" ht="33" thickBot="1">
      <c r="A22" s="1" t="s">
        <v>29</v>
      </c>
      <c r="B22" s="131" t="s">
        <v>22</v>
      </c>
    </row>
    <row r="23" spans="1:2" ht="17" thickBot="1">
      <c r="A23" t="s">
        <v>30</v>
      </c>
      <c r="B23" s="63" t="s">
        <v>32</v>
      </c>
    </row>
    <row r="24" spans="1:2" ht="17" thickBot="1">
      <c r="A24" s="1" t="s">
        <v>35</v>
      </c>
      <c r="B24" s="131" t="s">
        <v>32</v>
      </c>
    </row>
    <row r="25" spans="1:2" ht="17" thickBot="1">
      <c r="A25" s="1" t="s">
        <v>36</v>
      </c>
      <c r="B25" s="131" t="s">
        <v>32</v>
      </c>
    </row>
    <row r="26" spans="1:2" ht="17" thickBot="1">
      <c r="A26" s="1" t="s">
        <v>37</v>
      </c>
      <c r="B26" s="129" t="s">
        <v>32</v>
      </c>
    </row>
    <row r="27" spans="1:2" ht="17" thickBot="1">
      <c r="A27" s="1" t="s">
        <v>38</v>
      </c>
      <c r="B27" s="129" t="s">
        <v>32</v>
      </c>
    </row>
    <row r="28" spans="1:2" ht="17" thickBot="1">
      <c r="A28" s="1" t="s">
        <v>39</v>
      </c>
      <c r="B28" s="129" t="s">
        <v>32</v>
      </c>
    </row>
    <row r="29" spans="1:2" ht="17" thickBot="1">
      <c r="A29" s="1" t="s">
        <v>41</v>
      </c>
      <c r="B29" s="138" t="s">
        <v>32</v>
      </c>
    </row>
    <row r="30" spans="1:2" ht="17" thickBot="1">
      <c r="A30" s="1" t="s">
        <v>42</v>
      </c>
      <c r="B30" s="138" t="s">
        <v>32</v>
      </c>
    </row>
    <row r="31" spans="1:2" ht="17" thickBot="1">
      <c r="A31" s="1" t="s">
        <v>43</v>
      </c>
      <c r="B31" s="138" t="s">
        <v>32</v>
      </c>
    </row>
    <row r="32" spans="1:2" ht="17" thickBot="1">
      <c r="A32" s="1" t="s">
        <v>44</v>
      </c>
      <c r="B32" s="138" t="s">
        <v>32</v>
      </c>
    </row>
    <row r="33" spans="1:2" ht="17" thickBot="1">
      <c r="A33" s="1" t="s">
        <v>45</v>
      </c>
      <c r="B33" s="138" t="s">
        <v>32</v>
      </c>
    </row>
    <row r="34" spans="1:2" ht="17" thickBot="1">
      <c r="A34" s="1" t="s">
        <v>46</v>
      </c>
    </row>
    <row r="35" spans="1:2" ht="17" thickBot="1">
      <c r="A35" s="1" t="s">
        <v>47</v>
      </c>
      <c r="B35" s="126" t="s">
        <v>32</v>
      </c>
    </row>
    <row r="36" spans="1:2" ht="17" thickBot="1">
      <c r="A36" s="1" t="s">
        <v>48</v>
      </c>
      <c r="B36" s="126" t="s">
        <v>32</v>
      </c>
    </row>
    <row r="37" spans="1:2" ht="17" thickBot="1">
      <c r="A37" s="1" t="s">
        <v>49</v>
      </c>
      <c r="B37" s="126" t="s">
        <v>32</v>
      </c>
    </row>
    <row r="38" spans="1:2" ht="17" thickBot="1">
      <c r="A38" s="20" t="s">
        <v>0</v>
      </c>
      <c r="B38" s="133" t="s">
        <v>3</v>
      </c>
    </row>
    <row r="39" spans="1:2" ht="17" thickBot="1">
      <c r="A39" s="1" t="s">
        <v>21</v>
      </c>
      <c r="B39" s="131" t="s">
        <v>23</v>
      </c>
    </row>
    <row r="40" spans="1:2" ht="17" thickBot="1">
      <c r="A40" s="1" t="s">
        <v>29</v>
      </c>
      <c r="B40" s="131" t="s">
        <v>23</v>
      </c>
    </row>
    <row r="41" spans="1:2" ht="17" thickBot="1">
      <c r="A41" t="s">
        <v>30</v>
      </c>
      <c r="B41" s="63" t="s">
        <v>23</v>
      </c>
    </row>
    <row r="42" spans="1:2" ht="17" thickBot="1">
      <c r="A42" s="1" t="s">
        <v>35</v>
      </c>
      <c r="B42" s="131" t="s">
        <v>23</v>
      </c>
    </row>
    <row r="43" spans="1:2" ht="17" thickBot="1">
      <c r="A43" s="1" t="s">
        <v>36</v>
      </c>
      <c r="B43" s="131" t="s">
        <v>23</v>
      </c>
    </row>
    <row r="44" spans="1:2" ht="17" thickBot="1">
      <c r="A44" s="1" t="s">
        <v>37</v>
      </c>
      <c r="B44" s="129" t="s">
        <v>23</v>
      </c>
    </row>
    <row r="45" spans="1:2" ht="17" thickBot="1">
      <c r="A45" s="1" t="s">
        <v>38</v>
      </c>
      <c r="B45" s="129" t="s">
        <v>23</v>
      </c>
    </row>
    <row r="46" spans="1:2" ht="17" thickBot="1">
      <c r="A46" s="1" t="s">
        <v>39</v>
      </c>
      <c r="B46" s="129" t="s">
        <v>23</v>
      </c>
    </row>
    <row r="47" spans="1:2" ht="17" thickBot="1">
      <c r="A47" s="1" t="s">
        <v>41</v>
      </c>
      <c r="B47" s="138" t="s">
        <v>23</v>
      </c>
    </row>
    <row r="48" spans="1:2" ht="17" thickBot="1">
      <c r="A48" s="1" t="s">
        <v>42</v>
      </c>
      <c r="B48" s="138" t="s">
        <v>23</v>
      </c>
    </row>
    <row r="49" spans="1:2" ht="17" thickBot="1">
      <c r="A49" s="1" t="s">
        <v>43</v>
      </c>
      <c r="B49" s="138" t="s">
        <v>23</v>
      </c>
    </row>
    <row r="50" spans="1:2" ht="17" thickBot="1">
      <c r="A50" s="1" t="s">
        <v>44</v>
      </c>
      <c r="B50" s="138" t="s">
        <v>23</v>
      </c>
    </row>
    <row r="51" spans="1:2" ht="17" thickBot="1">
      <c r="A51" s="1" t="s">
        <v>45</v>
      </c>
      <c r="B51" s="138" t="s">
        <v>23</v>
      </c>
    </row>
    <row r="52" spans="1:2" ht="17" thickBot="1">
      <c r="A52" s="1" t="s">
        <v>46</v>
      </c>
      <c r="B52" s="126" t="s">
        <v>23</v>
      </c>
    </row>
    <row r="53" spans="1:2" ht="17" thickBot="1">
      <c r="A53" s="1" t="s">
        <v>47</v>
      </c>
      <c r="B53" s="126" t="s">
        <v>23</v>
      </c>
    </row>
    <row r="54" spans="1:2" ht="17" thickBot="1">
      <c r="A54" s="1" t="s">
        <v>48</v>
      </c>
      <c r="B54" s="126" t="s">
        <v>23</v>
      </c>
    </row>
    <row r="55" spans="1:2" ht="17" thickBot="1">
      <c r="A55" s="1" t="s">
        <v>49</v>
      </c>
      <c r="B55" s="126" t="s">
        <v>23</v>
      </c>
    </row>
    <row r="56" spans="1:2" ht="17" thickBot="1">
      <c r="A56" s="20" t="s">
        <v>0</v>
      </c>
      <c r="B56" s="133" t="s">
        <v>4</v>
      </c>
    </row>
    <row r="57" spans="1:2" ht="17" thickBot="1">
      <c r="A57" s="1" t="s">
        <v>21</v>
      </c>
      <c r="B57" s="131" t="s">
        <v>24</v>
      </c>
    </row>
    <row r="58" spans="1:2" ht="17" thickBot="1">
      <c r="A58" s="1" t="s">
        <v>29</v>
      </c>
      <c r="B58" s="131" t="s">
        <v>24</v>
      </c>
    </row>
    <row r="59" spans="1:2" ht="17" thickBot="1">
      <c r="A59" t="s">
        <v>30</v>
      </c>
      <c r="B59" s="63" t="s">
        <v>24</v>
      </c>
    </row>
    <row r="60" spans="1:2" ht="17" thickBot="1">
      <c r="A60" s="1" t="s">
        <v>35</v>
      </c>
      <c r="B60" s="131" t="s">
        <v>24</v>
      </c>
    </row>
    <row r="61" spans="1:2" ht="17" thickBot="1">
      <c r="A61" s="1" t="s">
        <v>36</v>
      </c>
      <c r="B61" s="131" t="s">
        <v>24</v>
      </c>
    </row>
    <row r="62" spans="1:2" ht="17" thickBot="1">
      <c r="A62" s="1" t="s">
        <v>37</v>
      </c>
      <c r="B62" s="129" t="s">
        <v>24</v>
      </c>
    </row>
    <row r="63" spans="1:2" ht="17" thickBot="1">
      <c r="A63" s="1" t="s">
        <v>38</v>
      </c>
      <c r="B63" s="129" t="s">
        <v>24</v>
      </c>
    </row>
    <row r="64" spans="1:2" ht="17" thickBot="1">
      <c r="A64" s="1" t="s">
        <v>39</v>
      </c>
      <c r="B64" s="129" t="s">
        <v>24</v>
      </c>
    </row>
    <row r="65" spans="1:2" ht="17" thickBot="1">
      <c r="A65" s="1" t="s">
        <v>41</v>
      </c>
      <c r="B65" s="138" t="s">
        <v>24</v>
      </c>
    </row>
    <row r="66" spans="1:2" ht="17" thickBot="1">
      <c r="A66" s="1" t="s">
        <v>42</v>
      </c>
      <c r="B66" s="138" t="s">
        <v>24</v>
      </c>
    </row>
    <row r="67" spans="1:2" ht="17" thickBot="1">
      <c r="A67" s="1" t="s">
        <v>43</v>
      </c>
      <c r="B67" s="138" t="s">
        <v>24</v>
      </c>
    </row>
    <row r="68" spans="1:2" ht="17" thickBot="1">
      <c r="A68" s="1" t="s">
        <v>44</v>
      </c>
      <c r="B68" s="138" t="s">
        <v>24</v>
      </c>
    </row>
    <row r="69" spans="1:2" ht="17" thickBot="1">
      <c r="A69" s="1" t="s">
        <v>45</v>
      </c>
      <c r="B69" s="138" t="s">
        <v>24</v>
      </c>
    </row>
    <row r="70" spans="1:2" ht="17" thickBot="1">
      <c r="A70" s="1" t="s">
        <v>46</v>
      </c>
      <c r="B70" s="95" t="s">
        <v>24</v>
      </c>
    </row>
    <row r="71" spans="1:2" ht="17" thickBot="1">
      <c r="A71" s="1" t="s">
        <v>47</v>
      </c>
    </row>
    <row r="72" spans="1:2" ht="17" thickBot="1">
      <c r="A72" s="1" t="s">
        <v>48</v>
      </c>
      <c r="B72" s="126" t="s">
        <v>24</v>
      </c>
    </row>
    <row r="73" spans="1:2" ht="17" thickBot="1">
      <c r="A73" s="1" t="s">
        <v>49</v>
      </c>
      <c r="B73" s="126" t="s">
        <v>24</v>
      </c>
    </row>
    <row r="74" spans="1:2" ht="17" thickBot="1">
      <c r="A74" s="20" t="s">
        <v>0</v>
      </c>
      <c r="B74" s="133" t="s">
        <v>5</v>
      </c>
    </row>
    <row r="75" spans="1:2" ht="17" thickBot="1">
      <c r="A75" s="1" t="s">
        <v>21</v>
      </c>
      <c r="B75" s="131" t="s">
        <v>25</v>
      </c>
    </row>
    <row r="76" spans="1:2" ht="17" thickBot="1">
      <c r="A76" s="1" t="s">
        <v>29</v>
      </c>
      <c r="B76" s="131" t="s">
        <v>25</v>
      </c>
    </row>
    <row r="77" spans="1:2" ht="17" thickBot="1">
      <c r="A77" t="s">
        <v>30</v>
      </c>
      <c r="B77" s="63" t="s">
        <v>33</v>
      </c>
    </row>
    <row r="78" spans="1:2" ht="17" thickBot="1">
      <c r="A78" s="1" t="s">
        <v>35</v>
      </c>
      <c r="B78" s="131" t="s">
        <v>33</v>
      </c>
    </row>
    <row r="79" spans="1:2" ht="17" thickBot="1">
      <c r="A79" s="1" t="s">
        <v>36</v>
      </c>
      <c r="B79" s="131" t="s">
        <v>33</v>
      </c>
    </row>
    <row r="80" spans="1:2" ht="17" thickBot="1">
      <c r="A80" s="1" t="s">
        <v>37</v>
      </c>
      <c r="B80" s="129" t="s">
        <v>33</v>
      </c>
    </row>
    <row r="81" spans="1:2" ht="17" thickBot="1">
      <c r="A81" s="1" t="s">
        <v>38</v>
      </c>
      <c r="B81" s="129" t="s">
        <v>33</v>
      </c>
    </row>
    <row r="82" spans="1:2" ht="17" thickBot="1">
      <c r="A82" s="1" t="s">
        <v>39</v>
      </c>
      <c r="B82" s="129" t="s">
        <v>33</v>
      </c>
    </row>
    <row r="83" spans="1:2" ht="17" thickBot="1">
      <c r="A83" s="1" t="s">
        <v>41</v>
      </c>
      <c r="B83" s="138" t="s">
        <v>33</v>
      </c>
    </row>
    <row r="84" spans="1:2" ht="17" thickBot="1">
      <c r="A84" s="1" t="s">
        <v>42</v>
      </c>
      <c r="B84" s="138" t="s">
        <v>33</v>
      </c>
    </row>
    <row r="85" spans="1:2" ht="17" thickBot="1">
      <c r="A85" s="1" t="s">
        <v>43</v>
      </c>
      <c r="B85" s="138" t="s">
        <v>33</v>
      </c>
    </row>
    <row r="86" spans="1:2" ht="17" thickBot="1">
      <c r="A86" s="1" t="s">
        <v>44</v>
      </c>
      <c r="B86" s="138" t="s">
        <v>33</v>
      </c>
    </row>
    <row r="87" spans="1:2" ht="17" thickBot="1">
      <c r="A87" s="1" t="s">
        <v>45</v>
      </c>
      <c r="B87" s="138" t="s">
        <v>33</v>
      </c>
    </row>
    <row r="88" spans="1:2" ht="17" thickBot="1">
      <c r="A88" s="1" t="s">
        <v>46</v>
      </c>
      <c r="B88" s="95" t="s">
        <v>33</v>
      </c>
    </row>
    <row r="89" spans="1:2" ht="17" thickBot="1">
      <c r="A89" s="1" t="s">
        <v>47</v>
      </c>
      <c r="B89" s="126" t="s">
        <v>33</v>
      </c>
    </row>
    <row r="90" spans="1:2" ht="17" thickBot="1">
      <c r="A90" s="1" t="s">
        <v>48</v>
      </c>
      <c r="B90" s="126" t="s">
        <v>33</v>
      </c>
    </row>
    <row r="91" spans="1:2" ht="17" thickBot="1">
      <c r="A91" s="1" t="s">
        <v>49</v>
      </c>
      <c r="B91" s="126" t="s">
        <v>33</v>
      </c>
    </row>
    <row r="92" spans="1:2" ht="17" thickBot="1">
      <c r="A92" s="20" t="s">
        <v>0</v>
      </c>
      <c r="B92" s="133" t="s">
        <v>6</v>
      </c>
    </row>
    <row r="93" spans="1:2" ht="17" thickBot="1">
      <c r="A93" s="1" t="s">
        <v>21</v>
      </c>
      <c r="B93" s="131" t="s">
        <v>26</v>
      </c>
    </row>
    <row r="94" spans="1:2" ht="17" thickBot="1">
      <c r="A94" s="1" t="s">
        <v>29</v>
      </c>
      <c r="B94" s="131" t="s">
        <v>26</v>
      </c>
    </row>
    <row r="95" spans="1:2" ht="17" thickBot="1">
      <c r="A95" t="s">
        <v>30</v>
      </c>
      <c r="B95" s="63" t="s">
        <v>34</v>
      </c>
    </row>
    <row r="96" spans="1:2" ht="17" thickBot="1">
      <c r="A96" s="1" t="s">
        <v>35</v>
      </c>
      <c r="B96" s="131" t="s">
        <v>34</v>
      </c>
    </row>
    <row r="97" spans="1:2" ht="17" thickBot="1">
      <c r="A97" s="1" t="s">
        <v>36</v>
      </c>
      <c r="B97" s="131" t="s">
        <v>34</v>
      </c>
    </row>
    <row r="98" spans="1:2" ht="17" thickBot="1">
      <c r="A98" s="1" t="s">
        <v>37</v>
      </c>
      <c r="B98" s="129" t="s">
        <v>34</v>
      </c>
    </row>
    <row r="99" spans="1:2" ht="17" thickBot="1">
      <c r="A99" s="1" t="s">
        <v>38</v>
      </c>
      <c r="B99" s="129" t="s">
        <v>34</v>
      </c>
    </row>
    <row r="100" spans="1:2" ht="17" thickBot="1">
      <c r="A100" s="1" t="s">
        <v>39</v>
      </c>
      <c r="B100" s="129" t="s">
        <v>34</v>
      </c>
    </row>
    <row r="101" spans="1:2" ht="17" thickBot="1">
      <c r="A101" s="1" t="s">
        <v>41</v>
      </c>
      <c r="B101" s="138" t="s">
        <v>34</v>
      </c>
    </row>
    <row r="102" spans="1:2" ht="17" thickBot="1">
      <c r="A102" s="1" t="s">
        <v>42</v>
      </c>
      <c r="B102" s="138" t="s">
        <v>34</v>
      </c>
    </row>
    <row r="103" spans="1:2" ht="17" thickBot="1">
      <c r="A103" s="1" t="s">
        <v>43</v>
      </c>
      <c r="B103" s="138" t="s">
        <v>34</v>
      </c>
    </row>
    <row r="104" spans="1:2" ht="17" thickBot="1">
      <c r="A104" s="1" t="s">
        <v>44</v>
      </c>
      <c r="B104" s="138" t="s">
        <v>34</v>
      </c>
    </row>
    <row r="105" spans="1:2" ht="17" thickBot="1">
      <c r="A105" s="1" t="s">
        <v>45</v>
      </c>
      <c r="B105" s="138" t="s">
        <v>34</v>
      </c>
    </row>
    <row r="106" spans="1:2" ht="17" thickBot="1">
      <c r="A106" s="1" t="s">
        <v>46</v>
      </c>
      <c r="B106" s="95" t="s">
        <v>34</v>
      </c>
    </row>
    <row r="107" spans="1:2" ht="17" thickBot="1">
      <c r="A107" s="1" t="s">
        <v>47</v>
      </c>
      <c r="B107" s="95" t="s">
        <v>34</v>
      </c>
    </row>
    <row r="108" spans="1:2" ht="17" thickBot="1">
      <c r="A108" s="1" t="s">
        <v>48</v>
      </c>
      <c r="B108" s="126" t="s">
        <v>34</v>
      </c>
    </row>
    <row r="109" spans="1:2" ht="17" thickBot="1">
      <c r="A109" s="1" t="s">
        <v>49</v>
      </c>
      <c r="B109" s="126" t="s">
        <v>34</v>
      </c>
    </row>
    <row r="110" spans="1:2" ht="17" thickBot="1">
      <c r="A110" s="20" t="s">
        <v>0</v>
      </c>
      <c r="B110" s="133" t="s">
        <v>7</v>
      </c>
    </row>
    <row r="111" spans="1:2" ht="17" thickBot="1">
      <c r="A111" s="1" t="s">
        <v>21</v>
      </c>
      <c r="B111" s="131" t="s">
        <v>27</v>
      </c>
    </row>
    <row r="112" spans="1:2" ht="17" thickBot="1">
      <c r="A112" s="1" t="s">
        <v>29</v>
      </c>
      <c r="B112" s="131" t="s">
        <v>27</v>
      </c>
    </row>
    <row r="113" spans="1:2" ht="17" thickBot="1">
      <c r="A113" t="s">
        <v>30</v>
      </c>
      <c r="B113" s="63" t="s">
        <v>27</v>
      </c>
    </row>
    <row r="114" spans="1:2" ht="17" thickBot="1">
      <c r="A114" s="1" t="s">
        <v>35</v>
      </c>
      <c r="B114" s="131" t="s">
        <v>27</v>
      </c>
    </row>
    <row r="115" spans="1:2" ht="17" thickBot="1">
      <c r="A115" s="1" t="s">
        <v>36</v>
      </c>
      <c r="B115" s="131" t="s">
        <v>27</v>
      </c>
    </row>
    <row r="116" spans="1:2" ht="17" thickBot="1">
      <c r="A116" s="1" t="s">
        <v>37</v>
      </c>
      <c r="B116" s="129" t="s">
        <v>27</v>
      </c>
    </row>
    <row r="117" spans="1:2" ht="17" thickBot="1">
      <c r="A117" s="1" t="s">
        <v>38</v>
      </c>
      <c r="B117" s="129" t="s">
        <v>27</v>
      </c>
    </row>
    <row r="118" spans="1:2" ht="17" thickBot="1">
      <c r="A118" s="1" t="s">
        <v>39</v>
      </c>
      <c r="B118" s="129" t="s">
        <v>27</v>
      </c>
    </row>
    <row r="119" spans="1:2" ht="17" thickBot="1">
      <c r="A119" s="1" t="s">
        <v>41</v>
      </c>
      <c r="B119" s="138" t="s">
        <v>27</v>
      </c>
    </row>
    <row r="120" spans="1:2" ht="17" thickBot="1">
      <c r="A120" s="1" t="s">
        <v>42</v>
      </c>
      <c r="B120" s="138" t="s">
        <v>27</v>
      </c>
    </row>
    <row r="121" spans="1:2" ht="17" thickBot="1">
      <c r="A121" s="1" t="s">
        <v>43</v>
      </c>
      <c r="B121" s="138" t="s">
        <v>27</v>
      </c>
    </row>
    <row r="122" spans="1:2" ht="17" thickBot="1">
      <c r="A122" s="1" t="s">
        <v>44</v>
      </c>
      <c r="B122" s="138" t="s">
        <v>27</v>
      </c>
    </row>
    <row r="123" spans="1:2" ht="17" thickBot="1">
      <c r="A123" s="1" t="s">
        <v>45</v>
      </c>
      <c r="B123" s="138" t="s">
        <v>27</v>
      </c>
    </row>
    <row r="124" spans="1:2" ht="17" thickBot="1">
      <c r="A124" s="1" t="s">
        <v>46</v>
      </c>
      <c r="B124" s="95" t="s">
        <v>27</v>
      </c>
    </row>
    <row r="125" spans="1:2" ht="17" thickBot="1">
      <c r="A125" s="1" t="s">
        <v>47</v>
      </c>
      <c r="B125" s="95" t="s">
        <v>27</v>
      </c>
    </row>
    <row r="126" spans="1:2" ht="17" thickBot="1">
      <c r="A126" s="1" t="s">
        <v>48</v>
      </c>
      <c r="B126" s="126" t="s">
        <v>27</v>
      </c>
    </row>
    <row r="127" spans="1:2" ht="17" thickBot="1">
      <c r="A127" s="1" t="s">
        <v>49</v>
      </c>
      <c r="B127" s="126" t="s">
        <v>27</v>
      </c>
    </row>
    <row r="128" spans="1:2" ht="17" thickBot="1">
      <c r="A128" s="20" t="s">
        <v>0</v>
      </c>
      <c r="B128" s="133" t="s">
        <v>8</v>
      </c>
    </row>
    <row r="129" spans="1:2" ht="17" thickBot="1">
      <c r="A129" s="1" t="s">
        <v>21</v>
      </c>
      <c r="B129" s="131" t="s">
        <v>28</v>
      </c>
    </row>
    <row r="130" spans="1:2" ht="17" thickBot="1">
      <c r="A130" s="1" t="s">
        <v>29</v>
      </c>
      <c r="B130" s="131" t="s">
        <v>28</v>
      </c>
    </row>
    <row r="131" spans="1:2" ht="17" thickBot="1">
      <c r="A131" t="s">
        <v>30</v>
      </c>
      <c r="B131" s="63" t="s">
        <v>28</v>
      </c>
    </row>
    <row r="132" spans="1:2" ht="17" thickBot="1">
      <c r="A132" s="1" t="s">
        <v>35</v>
      </c>
      <c r="B132" s="131" t="s">
        <v>28</v>
      </c>
    </row>
    <row r="133" spans="1:2" ht="17" thickBot="1">
      <c r="A133" s="1" t="s">
        <v>36</v>
      </c>
      <c r="B133" s="131" t="s">
        <v>28</v>
      </c>
    </row>
    <row r="134" spans="1:2" ht="17" thickBot="1">
      <c r="A134" s="1" t="s">
        <v>37</v>
      </c>
      <c r="B134" s="129" t="s">
        <v>28</v>
      </c>
    </row>
    <row r="135" spans="1:2" ht="17" thickBot="1">
      <c r="A135" s="1" t="s">
        <v>38</v>
      </c>
      <c r="B135" s="129" t="s">
        <v>28</v>
      </c>
    </row>
    <row r="136" spans="1:2" ht="17" thickBot="1">
      <c r="A136" s="1" t="s">
        <v>39</v>
      </c>
      <c r="B136" s="129" t="s">
        <v>28</v>
      </c>
    </row>
    <row r="137" spans="1:2" ht="17" thickBot="1">
      <c r="A137" s="1" t="s">
        <v>41</v>
      </c>
      <c r="B137" s="138" t="s">
        <v>28</v>
      </c>
    </row>
    <row r="138" spans="1:2" ht="17" thickBot="1">
      <c r="A138" s="1" t="s">
        <v>42</v>
      </c>
      <c r="B138" s="13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3E86-1E83-E845-A71B-77696180B547}">
  <sheetPr filterMode="1"/>
  <dimension ref="A1:HX356"/>
  <sheetViews>
    <sheetView topLeftCell="R214" zoomScale="80" zoomScaleNormal="80" workbookViewId="0">
      <selection activeCell="S253" sqref="S253:AD253"/>
    </sheetView>
  </sheetViews>
  <sheetFormatPr baseColWidth="10" defaultRowHeight="16"/>
  <cols>
    <col min="1" max="1" width="38.6640625" customWidth="1"/>
    <col min="19" max="20" width="24.1640625" customWidth="1"/>
    <col min="21" max="21" width="24.1640625" style="143" customWidth="1"/>
    <col min="22" max="22" width="13.1640625" style="143" customWidth="1"/>
    <col min="23" max="24" width="15.33203125" style="68" customWidth="1"/>
    <col min="25" max="25" width="20.33203125" style="68" bestFit="1" customWidth="1"/>
    <col min="26" max="26" width="18.6640625" style="68" bestFit="1" customWidth="1"/>
    <col min="27" max="27" width="35.1640625" style="68" bestFit="1" customWidth="1"/>
    <col min="28" max="29" width="11.6640625" style="68" bestFit="1" customWidth="1"/>
    <col min="30" max="30" width="23.83203125" style="68" bestFit="1" customWidth="1"/>
    <col min="31" max="31" width="27.1640625" bestFit="1" customWidth="1"/>
    <col min="32" max="32" width="10.83203125" bestFit="1" customWidth="1"/>
    <col min="33" max="33" width="21.6640625" bestFit="1" customWidth="1"/>
    <col min="34" max="34" width="13.33203125" bestFit="1" customWidth="1"/>
    <col min="35" max="35" width="21.6640625" bestFit="1" customWidth="1"/>
    <col min="36" max="36" width="14.33203125" bestFit="1" customWidth="1"/>
    <col min="37" max="37" width="20.5" bestFit="1" customWidth="1"/>
    <col min="38" max="38" width="10.1640625" bestFit="1" customWidth="1"/>
    <col min="39" max="39" width="12.6640625" bestFit="1" customWidth="1"/>
  </cols>
  <sheetData>
    <row r="1" spans="1:232" ht="50" thickBot="1">
      <c r="A1" s="20" t="s">
        <v>0</v>
      </c>
      <c r="B1" s="133" t="s">
        <v>65</v>
      </c>
      <c r="C1" s="134" t="s">
        <v>66</v>
      </c>
      <c r="D1" s="133" t="s">
        <v>74</v>
      </c>
      <c r="E1" s="134" t="s">
        <v>67</v>
      </c>
      <c r="F1" s="133" t="s">
        <v>75</v>
      </c>
      <c r="G1" s="134" t="s">
        <v>68</v>
      </c>
      <c r="H1" s="133" t="s">
        <v>76</v>
      </c>
      <c r="I1" s="134" t="s">
        <v>69</v>
      </c>
      <c r="J1" s="133" t="s">
        <v>77</v>
      </c>
      <c r="K1" s="134" t="s">
        <v>70</v>
      </c>
      <c r="L1" s="133" t="s">
        <v>78</v>
      </c>
      <c r="M1" s="134" t="s">
        <v>71</v>
      </c>
      <c r="N1" s="133" t="s">
        <v>79</v>
      </c>
      <c r="O1" s="134" t="s">
        <v>72</v>
      </c>
      <c r="P1" s="133" t="s">
        <v>80</v>
      </c>
      <c r="Q1" s="134" t="s">
        <v>73</v>
      </c>
      <c r="V1" s="143" t="s">
        <v>9</v>
      </c>
      <c r="W1" s="68" t="s">
        <v>12</v>
      </c>
      <c r="X1" s="68" t="s">
        <v>13</v>
      </c>
      <c r="Y1" s="68" t="s">
        <v>14</v>
      </c>
      <c r="Z1" s="68" t="s">
        <v>15</v>
      </c>
      <c r="AA1" s="68" t="s">
        <v>16</v>
      </c>
      <c r="AB1" s="68" t="s">
        <v>17</v>
      </c>
      <c r="AC1" s="68" t="s">
        <v>18</v>
      </c>
      <c r="AD1" s="68" t="s">
        <v>19</v>
      </c>
      <c r="AE1" t="str">
        <f>CONCATENATE(W1," SEM")</f>
        <v>Basal SEM</v>
      </c>
      <c r="AF1" t="str">
        <f t="shared" ref="AF1:AK1" si="0">CONCATENATE(X1," SEM")</f>
        <v>Proton Leak SEM</v>
      </c>
      <c r="AG1" t="str">
        <f t="shared" si="0"/>
        <v>Maximal Respiration SEM</v>
      </c>
      <c r="AH1" t="str">
        <f t="shared" si="0"/>
        <v>Spare Respiratory Capacity SEM</v>
      </c>
      <c r="AI1" t="str">
        <f t="shared" si="0"/>
        <v>Non Mitochondrial Oxygen Consumption SEM</v>
      </c>
      <c r="AJ1" t="str">
        <f t="shared" si="0"/>
        <v>ATP Production SEM</v>
      </c>
      <c r="AK1" t="str">
        <f t="shared" si="0"/>
        <v>Coupling Efficiency (%) SEM</v>
      </c>
      <c r="AL1" t="str">
        <f>CONCATENATE(AD1," SEM")</f>
        <v>Spare Respiratory Capacity (%) SEM</v>
      </c>
      <c r="DR1" t="s">
        <v>20</v>
      </c>
      <c r="ED1" t="s">
        <v>20</v>
      </c>
      <c r="EP1" t="s">
        <v>20</v>
      </c>
      <c r="FB1" t="s">
        <v>20</v>
      </c>
      <c r="FN1" t="s">
        <v>20</v>
      </c>
      <c r="FZ1" t="s">
        <v>20</v>
      </c>
      <c r="GM1" t="s">
        <v>20</v>
      </c>
      <c r="GY1" t="s">
        <v>20</v>
      </c>
      <c r="HK1" t="s">
        <v>20</v>
      </c>
      <c r="HS1" s="6"/>
      <c r="HT1" s="6"/>
      <c r="HU1" s="6"/>
      <c r="HV1" s="6"/>
      <c r="HW1" s="6"/>
      <c r="HX1" s="16"/>
    </row>
    <row r="2" spans="1:232" ht="22" thickBot="1">
      <c r="A2" s="22" t="s">
        <v>9</v>
      </c>
      <c r="B2" s="23" t="s">
        <v>10</v>
      </c>
      <c r="C2" s="24" t="s">
        <v>11</v>
      </c>
      <c r="D2" s="23" t="s">
        <v>10</v>
      </c>
      <c r="E2" s="24" t="s">
        <v>11</v>
      </c>
      <c r="F2" s="23" t="s">
        <v>10</v>
      </c>
      <c r="G2" s="24" t="s">
        <v>11</v>
      </c>
      <c r="H2" s="23" t="s">
        <v>10</v>
      </c>
      <c r="I2" s="24" t="s">
        <v>11</v>
      </c>
      <c r="J2" s="23" t="s">
        <v>10</v>
      </c>
      <c r="K2" s="24" t="s">
        <v>11</v>
      </c>
      <c r="L2" s="23" t="s">
        <v>10</v>
      </c>
      <c r="M2" s="24" t="s">
        <v>11</v>
      </c>
      <c r="N2" s="23" t="s">
        <v>10</v>
      </c>
      <c r="O2" s="24" t="s">
        <v>11</v>
      </c>
      <c r="P2" s="23" t="s">
        <v>10</v>
      </c>
      <c r="Q2" s="25" t="s">
        <v>11</v>
      </c>
      <c r="S2" t="s">
        <v>91</v>
      </c>
      <c r="T2" t="s">
        <v>65</v>
      </c>
      <c r="U2" s="143" t="s">
        <v>83</v>
      </c>
      <c r="V2" s="143" t="s">
        <v>10</v>
      </c>
      <c r="W2" s="68">
        <v>32.183815002441406</v>
      </c>
      <c r="X2" s="68">
        <v>3.2008316516876221</v>
      </c>
      <c r="Y2" s="68">
        <v>68.577507019042969</v>
      </c>
      <c r="Z2" s="68">
        <v>36.393688201904297</v>
      </c>
      <c r="AA2" s="68">
        <v>12.297143936157227</v>
      </c>
      <c r="AB2" s="68">
        <v>28.982982635498047</v>
      </c>
      <c r="AC2" s="68">
        <v>0.90422904491424561</v>
      </c>
      <c r="AD2" s="68">
        <v>2.1371605396270752</v>
      </c>
      <c r="AE2">
        <f ca="1">OFFSET(W2,1,0)</f>
        <v>1.8311235904693604</v>
      </c>
      <c r="AF2">
        <f t="shared" ref="AF2:AL2" ca="1" si="1">OFFSET(X2,1,0)</f>
        <v>0.82131481170654297</v>
      </c>
      <c r="AG2">
        <f t="shared" ca="1" si="1"/>
        <v>3.2671627998352051</v>
      </c>
      <c r="AH2">
        <f t="shared" ca="1" si="1"/>
        <v>1.60182785987854</v>
      </c>
      <c r="AI2">
        <f t="shared" ca="1" si="1"/>
        <v>1.8863883018493652</v>
      </c>
      <c r="AJ2">
        <f t="shared" ca="1" si="1"/>
        <v>1.330111026763916</v>
      </c>
      <c r="AK2">
        <f t="shared" ca="1" si="1"/>
        <v>2.291678823530674E-2</v>
      </c>
      <c r="AL2">
        <f t="shared" ca="1" si="1"/>
        <v>3.9113517850637436E-2</v>
      </c>
      <c r="HS2" s="86"/>
      <c r="HT2" s="86"/>
      <c r="HU2" s="86"/>
      <c r="HV2" s="88"/>
      <c r="HW2" s="88"/>
      <c r="HX2" s="90"/>
    </row>
    <row r="3" spans="1:232" ht="22" thickBot="1">
      <c r="A3" s="27" t="s">
        <v>12</v>
      </c>
      <c r="B3" s="28">
        <v>32.183815002441406</v>
      </c>
      <c r="C3" s="29">
        <v>1.8311235904693604</v>
      </c>
      <c r="D3" s="28">
        <v>34.803455352783203</v>
      </c>
      <c r="E3" s="29">
        <v>0.74798685312271118</v>
      </c>
      <c r="F3" s="28">
        <v>39.411964416503906</v>
      </c>
      <c r="G3" s="29">
        <v>1.1686371564865112</v>
      </c>
      <c r="H3" s="28">
        <v>39.205787658691406</v>
      </c>
      <c r="I3" s="29">
        <v>0.86481046676635742</v>
      </c>
      <c r="J3" s="28">
        <v>28.868610382080078</v>
      </c>
      <c r="K3" s="29">
        <v>1.0310565233230591</v>
      </c>
      <c r="L3" s="28">
        <v>28.623970031738281</v>
      </c>
      <c r="M3" s="29">
        <v>1.530147910118103</v>
      </c>
      <c r="N3" s="28">
        <v>43.340824127197266</v>
      </c>
      <c r="O3" s="29">
        <v>1.9488314390182495</v>
      </c>
      <c r="P3" s="28">
        <v>46.540683746337891</v>
      </c>
      <c r="Q3" s="30">
        <v>1.1978992223739624</v>
      </c>
      <c r="S3" t="s">
        <v>92</v>
      </c>
      <c r="T3" t="s">
        <v>66</v>
      </c>
      <c r="U3" s="143" t="s">
        <v>83</v>
      </c>
      <c r="V3" s="143" t="s">
        <v>11</v>
      </c>
      <c r="W3" s="68">
        <v>1.8311235904693604</v>
      </c>
      <c r="X3" s="68">
        <v>0.82131481170654297</v>
      </c>
      <c r="Y3" s="68">
        <v>3.2671627998352051</v>
      </c>
      <c r="Z3" s="68">
        <v>1.60182785987854</v>
      </c>
      <c r="AA3" s="68">
        <v>1.8863883018493652</v>
      </c>
      <c r="AB3" s="68">
        <v>1.330111026763916</v>
      </c>
      <c r="AC3" s="68">
        <v>2.291678823530674E-2</v>
      </c>
      <c r="AD3" s="68">
        <v>3.9113517850637436E-2</v>
      </c>
      <c r="HS3" s="87"/>
      <c r="HT3" s="87"/>
      <c r="HU3" s="87"/>
      <c r="HV3" s="89"/>
      <c r="HW3" s="89"/>
      <c r="HX3" s="91"/>
    </row>
    <row r="4" spans="1:232" ht="22" thickBot="1">
      <c r="A4" s="27" t="s">
        <v>13</v>
      </c>
      <c r="B4" s="31">
        <v>3.2008316516876221</v>
      </c>
      <c r="C4" s="32">
        <v>0.82131481170654297</v>
      </c>
      <c r="D4" s="31">
        <v>4.4546098709106445</v>
      </c>
      <c r="E4" s="32">
        <v>0.21094466745853424</v>
      </c>
      <c r="F4" s="31">
        <v>5.4420995712280273</v>
      </c>
      <c r="G4" s="32">
        <v>0.27828788757324219</v>
      </c>
      <c r="H4" s="31">
        <v>6.0239005088806152</v>
      </c>
      <c r="I4" s="32">
        <v>0.26140713691711426</v>
      </c>
      <c r="J4" s="31">
        <v>3.3296160697937012</v>
      </c>
      <c r="K4" s="32">
        <v>0.55610203742980957</v>
      </c>
      <c r="L4" s="31">
        <v>2.284604549407959</v>
      </c>
      <c r="M4" s="32">
        <v>1.1211597919464111</v>
      </c>
      <c r="N4" s="31">
        <v>9.7746458053588867</v>
      </c>
      <c r="O4" s="32">
        <v>2.4579999446868896</v>
      </c>
      <c r="P4" s="31">
        <v>9.126434326171875</v>
      </c>
      <c r="Q4" s="33">
        <v>1.1032712459564209</v>
      </c>
      <c r="S4" t="s">
        <v>93</v>
      </c>
      <c r="T4" t="s">
        <v>74</v>
      </c>
      <c r="U4" s="143" t="s">
        <v>84</v>
      </c>
      <c r="V4" s="143" t="s">
        <v>10</v>
      </c>
      <c r="W4" s="68">
        <v>34.803455352783203</v>
      </c>
      <c r="X4" s="68">
        <v>4.4546098709106445</v>
      </c>
      <c r="Y4" s="68">
        <v>67.174911499023438</v>
      </c>
      <c r="Z4" s="68">
        <v>32.371456146240234</v>
      </c>
      <c r="AA4" s="68">
        <v>11.728423118591309</v>
      </c>
      <c r="AB4" s="68">
        <v>30.348844528198242</v>
      </c>
      <c r="AC4" s="68">
        <v>0.87225860357284546</v>
      </c>
      <c r="AD4" s="68">
        <v>1.9335298538208008</v>
      </c>
      <c r="HS4" s="75"/>
      <c r="HT4" s="75"/>
      <c r="HU4" s="75"/>
      <c r="HV4" s="77"/>
      <c r="HW4" s="77"/>
      <c r="HX4" s="79"/>
    </row>
    <row r="5" spans="1:232" ht="22" thickBot="1">
      <c r="A5" s="27" t="s">
        <v>14</v>
      </c>
      <c r="B5" s="31">
        <v>68.577507019042969</v>
      </c>
      <c r="C5" s="32">
        <v>3.2671627998352051</v>
      </c>
      <c r="D5" s="31">
        <v>67.174911499023438</v>
      </c>
      <c r="E5" s="32">
        <v>1.1796261072158813</v>
      </c>
      <c r="F5" s="31">
        <v>79.924980163574219</v>
      </c>
      <c r="G5" s="32">
        <v>3.6480004787445068</v>
      </c>
      <c r="H5" s="31">
        <v>76.346206665039062</v>
      </c>
      <c r="I5" s="32">
        <v>2.2417435646057129</v>
      </c>
      <c r="J5" s="31">
        <v>83.657890319824219</v>
      </c>
      <c r="K5" s="32">
        <v>1.3713208436965942</v>
      </c>
      <c r="L5" s="31">
        <v>80.767166137695312</v>
      </c>
      <c r="M5" s="32">
        <v>4.6752657890319824</v>
      </c>
      <c r="N5" s="31">
        <v>80.439094543457031</v>
      </c>
      <c r="O5" s="32">
        <v>3.0095939636230469</v>
      </c>
      <c r="P5" s="31">
        <v>106.82963562011719</v>
      </c>
      <c r="Q5" s="33">
        <v>2.9870755672454834</v>
      </c>
      <c r="S5" t="s">
        <v>94</v>
      </c>
      <c r="T5" t="s">
        <v>67</v>
      </c>
      <c r="U5" s="143" t="s">
        <v>84</v>
      </c>
      <c r="V5" s="143" t="s">
        <v>11</v>
      </c>
      <c r="W5" s="68">
        <v>0.74798685312271118</v>
      </c>
      <c r="X5" s="68">
        <v>0.21094466745853424</v>
      </c>
      <c r="Y5" s="68">
        <v>1.1796261072158813</v>
      </c>
      <c r="Z5" s="68">
        <v>1.0578323602676392</v>
      </c>
      <c r="AA5" s="68">
        <v>0.6511186957359314</v>
      </c>
      <c r="AB5" s="68">
        <v>0.59789884090423584</v>
      </c>
      <c r="AC5" s="68">
        <v>4.1575026698410511E-3</v>
      </c>
      <c r="AD5" s="68">
        <v>4.0163181722164154E-2</v>
      </c>
      <c r="HS5" s="76"/>
      <c r="HT5" s="76"/>
      <c r="HU5" s="76"/>
      <c r="HV5" s="78"/>
      <c r="HW5" s="78"/>
      <c r="HX5" s="80"/>
    </row>
    <row r="6" spans="1:232" ht="22" thickBot="1">
      <c r="A6" s="27" t="s">
        <v>15</v>
      </c>
      <c r="B6" s="31">
        <v>36.393688201904297</v>
      </c>
      <c r="C6" s="32">
        <v>1.60182785987854</v>
      </c>
      <c r="D6" s="31">
        <v>32.371456146240234</v>
      </c>
      <c r="E6" s="32">
        <v>1.0578323602676392</v>
      </c>
      <c r="F6" s="31">
        <v>40.513015747070312</v>
      </c>
      <c r="G6" s="32">
        <v>3.0648996829986572</v>
      </c>
      <c r="H6" s="31">
        <v>37.140411376953125</v>
      </c>
      <c r="I6" s="32">
        <v>2.0180230140686035</v>
      </c>
      <c r="J6" s="31">
        <v>54.789279937744141</v>
      </c>
      <c r="K6" s="32">
        <v>1.2952172756195068</v>
      </c>
      <c r="L6" s="31">
        <v>52.143192291259766</v>
      </c>
      <c r="M6" s="32">
        <v>3.3064172267913818</v>
      </c>
      <c r="N6" s="31">
        <v>37.098270416259766</v>
      </c>
      <c r="O6" s="32">
        <v>2.3446872234344482</v>
      </c>
      <c r="P6" s="31">
        <v>60.288944244384766</v>
      </c>
      <c r="Q6" s="33">
        <v>2.3930187225341797</v>
      </c>
      <c r="S6" t="s">
        <v>95</v>
      </c>
      <c r="T6" t="s">
        <v>75</v>
      </c>
      <c r="U6" s="143" t="s">
        <v>85</v>
      </c>
      <c r="V6" s="143" t="s">
        <v>10</v>
      </c>
      <c r="W6" s="68">
        <v>39.411964416503906</v>
      </c>
      <c r="X6" s="68">
        <v>5.4420995712280273</v>
      </c>
      <c r="Y6" s="68">
        <v>79.924980163574219</v>
      </c>
      <c r="Z6" s="68">
        <v>40.513015747070312</v>
      </c>
      <c r="AA6" s="68">
        <v>12.352208137512207</v>
      </c>
      <c r="AB6" s="68">
        <v>33.969867706298828</v>
      </c>
      <c r="AC6" s="68">
        <v>0.86134183406829834</v>
      </c>
      <c r="AD6" s="68">
        <v>2.0286741256713867</v>
      </c>
      <c r="HS6" s="75"/>
      <c r="HT6" s="75"/>
      <c r="HU6" s="75"/>
      <c r="HV6" s="77"/>
      <c r="HW6" s="77"/>
      <c r="HX6" s="79"/>
    </row>
    <row r="7" spans="1:232" ht="22" thickBot="1">
      <c r="A7" s="27" t="s">
        <v>16</v>
      </c>
      <c r="B7" s="31">
        <v>12.297143936157227</v>
      </c>
      <c r="C7" s="32">
        <v>1.8863883018493652</v>
      </c>
      <c r="D7" s="31">
        <v>11.728423118591309</v>
      </c>
      <c r="E7" s="32">
        <v>0.6511186957359314</v>
      </c>
      <c r="F7" s="31">
        <v>12.352208137512207</v>
      </c>
      <c r="G7" s="32">
        <v>1.1314243078231812</v>
      </c>
      <c r="H7" s="31">
        <v>13.415435791015625</v>
      </c>
      <c r="I7" s="32">
        <v>0.90067285299301147</v>
      </c>
      <c r="J7" s="31">
        <v>12.257699012756348</v>
      </c>
      <c r="K7" s="32">
        <v>1.4088497161865234</v>
      </c>
      <c r="L7" s="31">
        <v>13.175759315490723</v>
      </c>
      <c r="M7" s="32">
        <v>1.2921174764633179</v>
      </c>
      <c r="N7" s="31">
        <v>11.609073638916016</v>
      </c>
      <c r="O7" s="32">
        <v>2.1528322696685791</v>
      </c>
      <c r="P7" s="31">
        <v>22.085046768188477</v>
      </c>
      <c r="Q7" s="33">
        <v>1.5080746412277222</v>
      </c>
      <c r="S7" t="s">
        <v>96</v>
      </c>
      <c r="T7" t="s">
        <v>68</v>
      </c>
      <c r="U7" s="143" t="s">
        <v>85</v>
      </c>
      <c r="V7" s="143" t="s">
        <v>11</v>
      </c>
      <c r="W7" s="68">
        <v>1.1686371564865112</v>
      </c>
      <c r="X7" s="68">
        <v>0.27828788757324219</v>
      </c>
      <c r="Y7" s="68">
        <v>3.6480004787445068</v>
      </c>
      <c r="Z7" s="68">
        <v>3.0648996829986572</v>
      </c>
      <c r="AA7" s="68">
        <v>1.1314243078231812</v>
      </c>
      <c r="AB7" s="68">
        <v>1.1640604734420776</v>
      </c>
      <c r="AC7" s="68">
        <v>7.5615830719470978E-3</v>
      </c>
      <c r="AD7" s="68">
        <v>7.3239348828792572E-2</v>
      </c>
      <c r="HS7" s="76"/>
      <c r="HT7" s="76"/>
      <c r="HU7" s="76"/>
      <c r="HV7" s="78"/>
      <c r="HW7" s="78"/>
      <c r="HX7" s="80"/>
    </row>
    <row r="8" spans="1:232" ht="22" thickBot="1">
      <c r="A8" s="27" t="s">
        <v>17</v>
      </c>
      <c r="B8" s="31">
        <v>28.982982635498047</v>
      </c>
      <c r="C8" s="32">
        <v>1.330111026763916</v>
      </c>
      <c r="D8" s="31">
        <v>30.348844528198242</v>
      </c>
      <c r="E8" s="32">
        <v>0.59789884090423584</v>
      </c>
      <c r="F8" s="31">
        <v>33.969867706298828</v>
      </c>
      <c r="G8" s="32">
        <v>1.1640604734420776</v>
      </c>
      <c r="H8" s="31">
        <v>33.181888580322266</v>
      </c>
      <c r="I8" s="32">
        <v>0.76119011640548706</v>
      </c>
      <c r="J8" s="31">
        <v>25.538991928100586</v>
      </c>
      <c r="K8" s="32">
        <v>0.91568088531494141</v>
      </c>
      <c r="L8" s="31">
        <v>26.339365005493164</v>
      </c>
      <c r="M8" s="32">
        <v>0.71861940622329712</v>
      </c>
      <c r="N8" s="31">
        <v>33.566181182861328</v>
      </c>
      <c r="O8" s="32">
        <v>1.1123751401901245</v>
      </c>
      <c r="P8" s="31">
        <v>37.414249420166016</v>
      </c>
      <c r="Q8" s="33">
        <v>0.70239889621734619</v>
      </c>
      <c r="S8" t="s">
        <v>97</v>
      </c>
      <c r="T8" t="s">
        <v>76</v>
      </c>
      <c r="U8" s="143" t="s">
        <v>86</v>
      </c>
      <c r="V8" s="143" t="s">
        <v>10</v>
      </c>
      <c r="W8" s="68">
        <v>39.205787658691406</v>
      </c>
      <c r="X8" s="68">
        <v>6.0239005088806152</v>
      </c>
      <c r="Y8" s="68">
        <v>76.346206665039062</v>
      </c>
      <c r="Z8" s="68">
        <v>37.140411376953125</v>
      </c>
      <c r="AA8" s="68">
        <v>13.415435791015625</v>
      </c>
      <c r="AB8" s="68">
        <v>33.181888580322266</v>
      </c>
      <c r="AC8" s="68">
        <v>0.84639471769332886</v>
      </c>
      <c r="AD8" s="68">
        <v>1.9512488842010498</v>
      </c>
      <c r="HS8" s="75"/>
      <c r="HT8" s="75"/>
      <c r="HU8" s="75"/>
      <c r="HV8" s="77"/>
      <c r="HW8" s="77"/>
      <c r="HX8" s="79"/>
    </row>
    <row r="9" spans="1:232" ht="22" thickBot="1">
      <c r="A9" s="27" t="s">
        <v>18</v>
      </c>
      <c r="B9" s="34">
        <v>0.90422904491424561</v>
      </c>
      <c r="C9" s="35">
        <v>2.291678823530674E-2</v>
      </c>
      <c r="D9" s="34">
        <v>0.87225860357284546</v>
      </c>
      <c r="E9" s="35">
        <v>4.1575026698410511E-3</v>
      </c>
      <c r="F9" s="34">
        <v>0.86134183406829834</v>
      </c>
      <c r="G9" s="35">
        <v>7.5615830719470978E-3</v>
      </c>
      <c r="H9" s="34">
        <v>0.84639471769332886</v>
      </c>
      <c r="I9" s="35">
        <v>5.4731727577745914E-3</v>
      </c>
      <c r="J9" s="34">
        <v>0.88590925931930542</v>
      </c>
      <c r="K9" s="35">
        <v>2.0141065120697021E-2</v>
      </c>
      <c r="L9" s="34">
        <v>0.94055336713790894</v>
      </c>
      <c r="M9" s="35">
        <v>5.3820550441741943E-2</v>
      </c>
      <c r="N9" s="34">
        <v>0.78250521421432495</v>
      </c>
      <c r="O9" s="35">
        <v>4.1817512363195419E-2</v>
      </c>
      <c r="P9" s="34">
        <v>0.80629360675811768</v>
      </c>
      <c r="Q9" s="36">
        <v>1.8214112147688866E-2</v>
      </c>
      <c r="S9" t="s">
        <v>98</v>
      </c>
      <c r="T9" t="s">
        <v>69</v>
      </c>
      <c r="U9" s="143" t="s">
        <v>86</v>
      </c>
      <c r="V9" s="143" t="s">
        <v>11</v>
      </c>
      <c r="W9" s="68">
        <v>0.86481046676635742</v>
      </c>
      <c r="X9" s="68">
        <v>0.26140713691711426</v>
      </c>
      <c r="Y9" s="68">
        <v>2.2417435646057129</v>
      </c>
      <c r="Z9" s="68">
        <v>2.0180230140686035</v>
      </c>
      <c r="AA9" s="68">
        <v>0.90067285299301147</v>
      </c>
      <c r="AB9" s="68">
        <v>0.76119011640548706</v>
      </c>
      <c r="AC9" s="68">
        <v>5.4731727577745914E-3</v>
      </c>
      <c r="AD9" s="68">
        <v>5.3529847413301468E-2</v>
      </c>
      <c r="HS9" s="76"/>
      <c r="HT9" s="76"/>
      <c r="HU9" s="76"/>
      <c r="HV9" s="78"/>
      <c r="HW9" s="78"/>
      <c r="HX9" s="80"/>
    </row>
    <row r="10" spans="1:232" ht="22" thickBot="1">
      <c r="A10" s="27" t="s">
        <v>19</v>
      </c>
      <c r="B10" s="34">
        <v>2.1371605396270752</v>
      </c>
      <c r="C10" s="35">
        <v>3.9113517850637436E-2</v>
      </c>
      <c r="D10" s="34">
        <v>1.9335298538208008</v>
      </c>
      <c r="E10" s="35">
        <v>4.0163181722164154E-2</v>
      </c>
      <c r="F10" s="34">
        <v>2.0286741256713867</v>
      </c>
      <c r="G10" s="35">
        <v>7.3239348828792572E-2</v>
      </c>
      <c r="H10" s="34">
        <v>1.9512488842010498</v>
      </c>
      <c r="I10" s="35">
        <v>5.3529847413301468E-2</v>
      </c>
      <c r="J10" s="34">
        <v>2.9162991046905518</v>
      </c>
      <c r="K10" s="35">
        <v>9.8356775939464569E-2</v>
      </c>
      <c r="L10" s="34">
        <v>2.8222899436950684</v>
      </c>
      <c r="M10" s="35">
        <v>5.672796443104744E-2</v>
      </c>
      <c r="N10" s="34">
        <v>1.8647333383560181</v>
      </c>
      <c r="O10" s="35">
        <v>6.782134622335434E-2</v>
      </c>
      <c r="P10" s="34">
        <v>2.2981691360473633</v>
      </c>
      <c r="Q10" s="36">
        <v>4.9812216311693192E-2</v>
      </c>
      <c r="S10" t="s">
        <v>99</v>
      </c>
      <c r="T10" t="s">
        <v>77</v>
      </c>
      <c r="U10" s="143" t="s">
        <v>87</v>
      </c>
      <c r="V10" s="143" t="s">
        <v>10</v>
      </c>
      <c r="W10" s="68">
        <v>28.868610382080078</v>
      </c>
      <c r="X10" s="68">
        <v>3.3296160697937012</v>
      </c>
      <c r="Y10" s="68">
        <v>83.657890319824219</v>
      </c>
      <c r="Z10" s="68">
        <v>54.789279937744141</v>
      </c>
      <c r="AA10" s="68">
        <v>12.257699012756348</v>
      </c>
      <c r="AB10" s="68">
        <v>25.538991928100586</v>
      </c>
      <c r="AC10" s="68">
        <v>0.88590925931930542</v>
      </c>
      <c r="AD10" s="68">
        <v>2.9162991046905518</v>
      </c>
      <c r="HS10" s="75"/>
      <c r="HT10" s="75"/>
      <c r="HU10" s="75"/>
      <c r="HV10" s="77"/>
      <c r="HW10" s="77"/>
      <c r="HX10" s="79"/>
    </row>
    <row r="11" spans="1:232" ht="22" thickBot="1">
      <c r="A11" s="37" t="s">
        <v>20</v>
      </c>
      <c r="B11" s="38"/>
      <c r="C11" s="39"/>
      <c r="D11" s="38"/>
      <c r="E11" s="39"/>
      <c r="F11" s="38"/>
      <c r="G11" s="39"/>
      <c r="H11" s="38"/>
      <c r="I11" s="39"/>
      <c r="J11" s="38"/>
      <c r="K11" s="39"/>
      <c r="L11" s="38"/>
      <c r="M11" s="39"/>
      <c r="N11" s="38"/>
      <c r="O11" s="39"/>
      <c r="P11" s="38"/>
      <c r="Q11" s="40"/>
      <c r="S11" t="s">
        <v>100</v>
      </c>
      <c r="T11" t="s">
        <v>70</v>
      </c>
      <c r="U11" s="143" t="s">
        <v>87</v>
      </c>
      <c r="V11" s="143" t="s">
        <v>11</v>
      </c>
      <c r="W11" s="68">
        <v>1.0310565233230591</v>
      </c>
      <c r="X11" s="68">
        <v>0.55610203742980957</v>
      </c>
      <c r="Y11" s="68">
        <v>1.3713208436965942</v>
      </c>
      <c r="Z11" s="68">
        <v>1.2952172756195068</v>
      </c>
      <c r="AA11" s="68">
        <v>1.4088497161865234</v>
      </c>
      <c r="AB11" s="68">
        <v>0.91568088531494141</v>
      </c>
      <c r="AC11" s="68">
        <v>2.0141065120697021E-2</v>
      </c>
      <c r="AD11" s="68">
        <v>9.8356775939464569E-2</v>
      </c>
      <c r="HS11" s="76"/>
      <c r="HT11" s="76"/>
      <c r="HU11" s="76"/>
      <c r="HV11" s="78"/>
      <c r="HW11" s="78"/>
      <c r="HX11" s="80"/>
    </row>
    <row r="12" spans="1:232" ht="17" thickBot="1">
      <c r="S12" t="s">
        <v>101</v>
      </c>
      <c r="T12" t="s">
        <v>78</v>
      </c>
      <c r="U12" s="143" t="s">
        <v>88</v>
      </c>
      <c r="V12" s="143" t="s">
        <v>10</v>
      </c>
      <c r="W12" s="68">
        <v>28.623970031738281</v>
      </c>
      <c r="X12" s="68">
        <v>2.284604549407959</v>
      </c>
      <c r="Y12" s="68">
        <v>80.767166137695312</v>
      </c>
      <c r="Z12" s="68">
        <v>52.143192291259766</v>
      </c>
      <c r="AA12" s="68">
        <v>13.175759315490723</v>
      </c>
      <c r="AB12" s="68">
        <v>26.339365005493164</v>
      </c>
      <c r="AC12" s="68">
        <v>0.94055336713790894</v>
      </c>
      <c r="AD12" s="68">
        <v>2.8222899436950684</v>
      </c>
      <c r="HS12" s="75"/>
      <c r="HT12" s="75"/>
      <c r="HU12" s="75"/>
      <c r="HV12" s="77"/>
      <c r="HW12" s="77"/>
      <c r="HX12" s="79"/>
    </row>
    <row r="13" spans="1:232" ht="33" thickBot="1">
      <c r="A13" s="1" t="s">
        <v>21</v>
      </c>
      <c r="B13" s="131" t="s">
        <v>1</v>
      </c>
      <c r="C13" s="132"/>
      <c r="D13" s="131" t="s">
        <v>22</v>
      </c>
      <c r="E13" s="132"/>
      <c r="F13" s="131" t="s">
        <v>23</v>
      </c>
      <c r="G13" s="132"/>
      <c r="H13" s="131" t="s">
        <v>24</v>
      </c>
      <c r="I13" s="132"/>
      <c r="J13" s="131" t="s">
        <v>25</v>
      </c>
      <c r="K13" s="132"/>
      <c r="L13" s="131" t="s">
        <v>26</v>
      </c>
      <c r="M13" s="132"/>
      <c r="N13" s="131" t="s">
        <v>27</v>
      </c>
      <c r="O13" s="132"/>
      <c r="P13" s="131" t="s">
        <v>28</v>
      </c>
      <c r="Q13" s="136"/>
      <c r="S13" t="s">
        <v>102</v>
      </c>
      <c r="T13" t="s">
        <v>71</v>
      </c>
      <c r="U13" s="143" t="s">
        <v>88</v>
      </c>
      <c r="V13" s="143" t="s">
        <v>11</v>
      </c>
      <c r="W13" s="68">
        <v>1.530147910118103</v>
      </c>
      <c r="X13" s="68">
        <v>1.1211597919464111</v>
      </c>
      <c r="Y13" s="68">
        <v>4.6752657890319824</v>
      </c>
      <c r="Z13" s="68">
        <v>3.3064172267913818</v>
      </c>
      <c r="AA13" s="68">
        <v>1.2921174764633179</v>
      </c>
      <c r="AB13" s="68">
        <v>0.71861940622329712</v>
      </c>
      <c r="AC13" s="68">
        <v>5.3820550441741943E-2</v>
      </c>
      <c r="AD13" s="68">
        <v>5.672796443104744E-2</v>
      </c>
      <c r="HS13" s="76"/>
      <c r="HT13" s="76"/>
      <c r="HU13" s="76"/>
      <c r="HV13" s="78"/>
      <c r="HW13" s="78"/>
      <c r="HX13" s="80"/>
    </row>
    <row r="14" spans="1:232" ht="22" thickBot="1">
      <c r="A14" s="2" t="s">
        <v>9</v>
      </c>
      <c r="B14" s="3" t="s">
        <v>10</v>
      </c>
      <c r="C14" s="4" t="s">
        <v>11</v>
      </c>
      <c r="D14" s="3" t="s">
        <v>10</v>
      </c>
      <c r="E14" s="4" t="s">
        <v>11</v>
      </c>
      <c r="F14" s="3" t="s">
        <v>10</v>
      </c>
      <c r="G14" s="4" t="s">
        <v>11</v>
      </c>
      <c r="H14" s="3" t="s">
        <v>10</v>
      </c>
      <c r="I14" s="4" t="s">
        <v>11</v>
      </c>
      <c r="J14" s="3" t="s">
        <v>10</v>
      </c>
      <c r="K14" s="4" t="s">
        <v>11</v>
      </c>
      <c r="L14" s="3" t="s">
        <v>10</v>
      </c>
      <c r="M14" s="4" t="s">
        <v>11</v>
      </c>
      <c r="N14" s="3" t="s">
        <v>10</v>
      </c>
      <c r="O14" s="4" t="s">
        <v>11</v>
      </c>
      <c r="P14" s="3" t="s">
        <v>10</v>
      </c>
      <c r="Q14" s="5" t="s">
        <v>11</v>
      </c>
      <c r="S14" t="s">
        <v>103</v>
      </c>
      <c r="T14" t="s">
        <v>79</v>
      </c>
      <c r="U14" s="143" t="s">
        <v>89</v>
      </c>
      <c r="V14" s="143" t="s">
        <v>10</v>
      </c>
      <c r="W14" s="68">
        <v>43.340824127197266</v>
      </c>
      <c r="X14" s="68">
        <v>9.7746458053588867</v>
      </c>
      <c r="Y14" s="68">
        <v>80.439094543457031</v>
      </c>
      <c r="Z14" s="68">
        <v>37.098270416259766</v>
      </c>
      <c r="AA14" s="68">
        <v>11.609073638916016</v>
      </c>
      <c r="AB14" s="68">
        <v>33.566181182861328</v>
      </c>
      <c r="AC14" s="68">
        <v>0.78250521421432495</v>
      </c>
      <c r="AD14" s="68">
        <v>1.8647333383560181</v>
      </c>
      <c r="HS14" s="75"/>
      <c r="HT14" s="75"/>
      <c r="HU14" s="75"/>
      <c r="HV14" s="77"/>
      <c r="HW14" s="77"/>
      <c r="HX14" s="79"/>
    </row>
    <row r="15" spans="1:232" ht="22" thickBot="1">
      <c r="A15" s="6" t="s">
        <v>12</v>
      </c>
      <c r="B15" s="7">
        <v>34.073081970214844</v>
      </c>
      <c r="C15" s="8">
        <v>1.3664318323135376</v>
      </c>
      <c r="D15" s="7">
        <v>35.654087066650391</v>
      </c>
      <c r="E15" s="8">
        <v>0.5641290545463562</v>
      </c>
      <c r="F15" s="7">
        <v>38.495067596435547</v>
      </c>
      <c r="G15" s="8">
        <v>0.90590637922286987</v>
      </c>
      <c r="H15" s="7">
        <v>44.473724365234375</v>
      </c>
      <c r="I15" s="8">
        <v>1.7693616151809692</v>
      </c>
      <c r="J15" s="7">
        <v>37.788604736328125</v>
      </c>
      <c r="K15" s="8">
        <v>5.7637920379638672</v>
      </c>
      <c r="L15" s="7">
        <v>38.367412567138672</v>
      </c>
      <c r="M15" s="8">
        <v>1.6425377130508423</v>
      </c>
      <c r="N15" s="7">
        <v>41.430717468261719</v>
      </c>
      <c r="O15" s="8">
        <v>1.7908761501312256</v>
      </c>
      <c r="P15" s="7">
        <v>59.933582305908203</v>
      </c>
      <c r="Q15" s="9">
        <v>2.6775448322296143</v>
      </c>
      <c r="S15" t="s">
        <v>104</v>
      </c>
      <c r="T15" t="s">
        <v>72</v>
      </c>
      <c r="U15" s="143" t="s">
        <v>89</v>
      </c>
      <c r="V15" s="143" t="s">
        <v>11</v>
      </c>
      <c r="W15" s="68">
        <v>1.9488314390182495</v>
      </c>
      <c r="X15" s="68">
        <v>2.4579999446868896</v>
      </c>
      <c r="Y15" s="68">
        <v>3.0095939636230469</v>
      </c>
      <c r="Z15" s="68">
        <v>2.3446872234344482</v>
      </c>
      <c r="AA15" s="68">
        <v>2.1528322696685791</v>
      </c>
      <c r="AB15" s="68">
        <v>1.1123751401901245</v>
      </c>
      <c r="AC15" s="68">
        <v>4.1817512363195419E-2</v>
      </c>
      <c r="AD15" s="68">
        <v>6.782134622335434E-2</v>
      </c>
      <c r="HS15" s="12"/>
      <c r="HT15" s="12"/>
      <c r="HU15" s="12"/>
      <c r="HV15" s="15"/>
      <c r="HW15" s="15"/>
      <c r="HX15" s="19"/>
    </row>
    <row r="16" spans="1:232" ht="21">
      <c r="A16" s="6" t="s">
        <v>13</v>
      </c>
      <c r="B16" s="10">
        <v>3.0438094139099121</v>
      </c>
      <c r="C16" s="11">
        <v>1.0218136310577393</v>
      </c>
      <c r="D16" s="10">
        <v>2.7486276626586914</v>
      </c>
      <c r="E16" s="11">
        <v>0.64519000053405762</v>
      </c>
      <c r="F16" s="10">
        <v>5.4649744033813477</v>
      </c>
      <c r="G16" s="11">
        <v>0.97883063554763794</v>
      </c>
      <c r="H16" s="10">
        <v>8.8539361953735352</v>
      </c>
      <c r="I16" s="11">
        <v>2.4072175025939941</v>
      </c>
      <c r="J16" s="10">
        <v>7.1305732727050781</v>
      </c>
      <c r="K16" s="11">
        <v>2.2385833263397217</v>
      </c>
      <c r="L16" s="10">
        <v>8.2231264114379883</v>
      </c>
      <c r="M16" s="11">
        <v>4.6479353904724121</v>
      </c>
      <c r="N16" s="10">
        <v>7.6626901626586914</v>
      </c>
      <c r="O16" s="11">
        <v>1.7873636484146118</v>
      </c>
      <c r="P16" s="10">
        <v>9.7074861526489258</v>
      </c>
      <c r="Q16" s="12">
        <v>2.0890376567840576</v>
      </c>
      <c r="S16" t="s">
        <v>105</v>
      </c>
      <c r="T16" t="s">
        <v>80</v>
      </c>
      <c r="U16" s="143" t="s">
        <v>90</v>
      </c>
      <c r="V16" s="143" t="s">
        <v>10</v>
      </c>
      <c r="W16" s="68">
        <v>46.540683746337891</v>
      </c>
      <c r="X16" s="68">
        <v>9.126434326171875</v>
      </c>
      <c r="Y16" s="68">
        <v>106.82963562011719</v>
      </c>
      <c r="Z16" s="68">
        <v>60.288944244384766</v>
      </c>
      <c r="AA16" s="68">
        <v>22.085046768188477</v>
      </c>
      <c r="AB16" s="68">
        <v>37.414249420166016</v>
      </c>
      <c r="AC16" s="68">
        <v>0.80629360675811768</v>
      </c>
      <c r="AD16" s="68">
        <v>2.2981691360473633</v>
      </c>
    </row>
    <row r="17" spans="1:30" ht="21">
      <c r="A17" s="6" t="s">
        <v>14</v>
      </c>
      <c r="B17" s="10">
        <v>65.288772583007812</v>
      </c>
      <c r="C17" s="11">
        <v>5.6915397644042969</v>
      </c>
      <c r="D17" s="10">
        <v>82.104225158691406</v>
      </c>
      <c r="E17" s="11">
        <v>1.0019046068191528</v>
      </c>
      <c r="F17" s="10">
        <v>89.093978881835938</v>
      </c>
      <c r="G17" s="11">
        <v>3.40256667137146</v>
      </c>
      <c r="H17" s="10">
        <v>104.16384124755859</v>
      </c>
      <c r="I17" s="11">
        <v>4.078392505645752</v>
      </c>
      <c r="J17" s="10">
        <v>113.16284942626953</v>
      </c>
      <c r="K17" s="11">
        <v>3.8831536769866943</v>
      </c>
      <c r="L17" s="10">
        <v>116.00264739990234</v>
      </c>
      <c r="M17" s="11">
        <v>3.5976407527923584</v>
      </c>
      <c r="N17" s="10">
        <v>98.88531494140625</v>
      </c>
      <c r="O17" s="11">
        <v>6.1340017318725586</v>
      </c>
      <c r="P17" s="10">
        <v>145.29278564453125</v>
      </c>
      <c r="Q17" s="12">
        <v>4.5903043746948242</v>
      </c>
      <c r="S17" t="s">
        <v>106</v>
      </c>
      <c r="T17" t="s">
        <v>73</v>
      </c>
      <c r="U17" s="143" t="s">
        <v>90</v>
      </c>
      <c r="V17" s="143" t="s">
        <v>11</v>
      </c>
      <c r="W17" s="68">
        <v>1.1978992223739624</v>
      </c>
      <c r="X17" s="68">
        <v>1.1032712459564209</v>
      </c>
      <c r="Y17" s="68">
        <v>2.9870755672454834</v>
      </c>
      <c r="Z17" s="68">
        <v>2.3930187225341797</v>
      </c>
      <c r="AA17" s="68">
        <v>1.5080746412277222</v>
      </c>
      <c r="AB17" s="68">
        <v>0.70239889621734619</v>
      </c>
      <c r="AC17" s="68">
        <v>1.8214112147688866E-2</v>
      </c>
      <c r="AD17" s="68">
        <v>4.9812216311693192E-2</v>
      </c>
    </row>
    <row r="18" spans="1:30" ht="21" hidden="1">
      <c r="A18" s="6" t="s">
        <v>15</v>
      </c>
      <c r="B18" s="10">
        <v>31.215682983398438</v>
      </c>
      <c r="C18" s="11">
        <v>4.8010454177856445</v>
      </c>
      <c r="D18" s="10">
        <v>46.450145721435547</v>
      </c>
      <c r="E18" s="11">
        <v>0.46093162894248962</v>
      </c>
      <c r="F18" s="10">
        <v>50.598907470703125</v>
      </c>
      <c r="G18" s="11">
        <v>2.7554595470428467</v>
      </c>
      <c r="H18" s="10">
        <v>59.690109252929688</v>
      </c>
      <c r="I18" s="11">
        <v>3.0894107818603516</v>
      </c>
      <c r="J18" s="10">
        <v>75.374252319335938</v>
      </c>
      <c r="K18" s="11">
        <v>7.737339973449707</v>
      </c>
      <c r="L18" s="10">
        <v>77.635231018066406</v>
      </c>
      <c r="M18" s="11">
        <v>3.7622997760772705</v>
      </c>
      <c r="N18" s="10">
        <v>57.454601287841797</v>
      </c>
      <c r="O18" s="11">
        <v>5.9335427284240723</v>
      </c>
      <c r="P18" s="10">
        <v>85.359199523925781</v>
      </c>
      <c r="Q18" s="12">
        <v>2.6315250396728516</v>
      </c>
      <c r="U18" s="143" t="s">
        <v>21</v>
      </c>
      <c r="V18" s="143" t="s">
        <v>9</v>
      </c>
      <c r="W18" s="68" t="s">
        <v>12</v>
      </c>
      <c r="X18" s="68" t="s">
        <v>13</v>
      </c>
      <c r="Y18" s="68" t="s">
        <v>14</v>
      </c>
      <c r="Z18" s="68" t="s">
        <v>15</v>
      </c>
      <c r="AA18" s="68" t="s">
        <v>16</v>
      </c>
      <c r="AB18" s="68" t="s">
        <v>17</v>
      </c>
      <c r="AC18" s="68" t="s">
        <v>18</v>
      </c>
      <c r="AD18" s="68" t="s">
        <v>19</v>
      </c>
    </row>
    <row r="19" spans="1:30" ht="21">
      <c r="A19" s="6" t="s">
        <v>16</v>
      </c>
      <c r="B19" s="10">
        <v>13.504885673522949</v>
      </c>
      <c r="C19" s="11">
        <v>4.9710497856140137</v>
      </c>
      <c r="D19" s="10">
        <v>14.403172492980957</v>
      </c>
      <c r="E19" s="11">
        <v>0.95398074388504028</v>
      </c>
      <c r="F19" s="10">
        <v>13.284578323364258</v>
      </c>
      <c r="G19" s="11">
        <v>1.0054973363876343</v>
      </c>
      <c r="H19" s="10">
        <v>17.389127731323242</v>
      </c>
      <c r="I19" s="11">
        <v>1.1510111093521118</v>
      </c>
      <c r="J19" s="10">
        <v>13.291790008544922</v>
      </c>
      <c r="K19" s="11">
        <v>1.6853641271591187</v>
      </c>
      <c r="L19" s="10">
        <v>23.167215347290039</v>
      </c>
      <c r="M19" s="11">
        <v>1.2756634950637817</v>
      </c>
      <c r="N19" s="10">
        <v>16.276372909545898</v>
      </c>
      <c r="O19" s="11">
        <v>2.1203780174255371</v>
      </c>
      <c r="P19" s="10">
        <v>19.816463470458984</v>
      </c>
      <c r="Q19" s="12">
        <v>5.0722742080688477</v>
      </c>
      <c r="S19" t="s">
        <v>107</v>
      </c>
      <c r="T19" t="s">
        <v>65</v>
      </c>
      <c r="U19" s="143" t="s">
        <v>83</v>
      </c>
      <c r="V19" s="143" t="s">
        <v>10</v>
      </c>
      <c r="W19" s="68">
        <v>34.073081970214844</v>
      </c>
      <c r="X19" s="68">
        <v>3.0438094139099121</v>
      </c>
      <c r="Y19" s="68">
        <v>65.288772583007812</v>
      </c>
      <c r="Z19" s="68">
        <v>31.215682983398438</v>
      </c>
      <c r="AA19" s="68">
        <v>13.504885673522949</v>
      </c>
      <c r="AB19" s="68">
        <v>31.029272079467773</v>
      </c>
      <c r="AC19" s="68">
        <v>0.911182701587677</v>
      </c>
      <c r="AD19" s="68">
        <v>1.909450888633728</v>
      </c>
    </row>
    <row r="20" spans="1:30" ht="21">
      <c r="A20" s="6" t="s">
        <v>17</v>
      </c>
      <c r="B20" s="10">
        <v>31.029272079467773</v>
      </c>
      <c r="C20" s="11">
        <v>1.5030995607376099</v>
      </c>
      <c r="D20" s="10">
        <v>32.905460357666016</v>
      </c>
      <c r="E20" s="11">
        <v>0.56744557619094849</v>
      </c>
      <c r="F20" s="10">
        <v>33.030094146728516</v>
      </c>
      <c r="G20" s="11">
        <v>0.78157269954681396</v>
      </c>
      <c r="H20" s="10">
        <v>35.619789123535156</v>
      </c>
      <c r="I20" s="11">
        <v>3.4872660636901855</v>
      </c>
      <c r="J20" s="10">
        <v>30.658031463623047</v>
      </c>
      <c r="K20" s="11">
        <v>3.7633736133575439</v>
      </c>
      <c r="L20" s="10">
        <v>30.144281387329102</v>
      </c>
      <c r="M20" s="11">
        <v>4.838139533996582</v>
      </c>
      <c r="N20" s="10">
        <v>33.768028259277344</v>
      </c>
      <c r="O20" s="11">
        <v>0.48680040240287781</v>
      </c>
      <c r="P20" s="10">
        <v>50.226089477539062</v>
      </c>
      <c r="Q20" s="12">
        <v>0.96755069494247437</v>
      </c>
      <c r="S20" t="s">
        <v>108</v>
      </c>
      <c r="T20" t="s">
        <v>66</v>
      </c>
      <c r="U20" s="143" t="s">
        <v>83</v>
      </c>
      <c r="V20" s="143" t="s">
        <v>11</v>
      </c>
      <c r="W20" s="68">
        <v>1.3664318323135376</v>
      </c>
      <c r="X20" s="68">
        <v>1.0218136310577393</v>
      </c>
      <c r="Y20" s="68">
        <v>5.6915397644042969</v>
      </c>
      <c r="Z20" s="68">
        <v>4.8010454177856445</v>
      </c>
      <c r="AA20" s="68">
        <v>4.9710497856140137</v>
      </c>
      <c r="AB20" s="68">
        <v>1.5030995607376099</v>
      </c>
      <c r="AC20" s="68">
        <v>2.6792353019118309E-2</v>
      </c>
      <c r="AD20" s="68">
        <v>0.12674026191234589</v>
      </c>
    </row>
    <row r="21" spans="1:30" ht="21">
      <c r="A21" s="6" t="s">
        <v>18</v>
      </c>
      <c r="B21" s="13">
        <v>0.911182701587677</v>
      </c>
      <c r="C21" s="14">
        <v>2.6792353019118309E-2</v>
      </c>
      <c r="D21" s="13">
        <v>0.92359024286270142</v>
      </c>
      <c r="E21" s="14">
        <v>1.7123451456427574E-2</v>
      </c>
      <c r="F21" s="13">
        <v>0.8604809045791626</v>
      </c>
      <c r="G21" s="14">
        <v>2.4162964895367622E-2</v>
      </c>
      <c r="H21" s="13">
        <v>0.79227441549301147</v>
      </c>
      <c r="I21" s="14">
        <v>6.4687184989452362E-2</v>
      </c>
      <c r="J21" s="13">
        <v>0.83113199472427368</v>
      </c>
      <c r="K21" s="14">
        <v>3.1759727746248245E-2</v>
      </c>
      <c r="L21" s="13">
        <v>0.78510910272598267</v>
      </c>
      <c r="M21" s="14">
        <v>0.12732039391994476</v>
      </c>
      <c r="N21" s="13">
        <v>0.82528650760650635</v>
      </c>
      <c r="O21" s="14">
        <v>2.802494540810585E-2</v>
      </c>
      <c r="P21" s="13">
        <v>0.84567254781723022</v>
      </c>
      <c r="Q21" s="15">
        <v>2.7038341388106346E-2</v>
      </c>
      <c r="S21" t="s">
        <v>109</v>
      </c>
      <c r="T21" t="s">
        <v>74</v>
      </c>
      <c r="U21" s="143" t="s">
        <v>84</v>
      </c>
      <c r="V21" s="143" t="s">
        <v>10</v>
      </c>
      <c r="W21" s="68">
        <v>35.654087066650391</v>
      </c>
      <c r="X21" s="68">
        <v>2.7486276626586914</v>
      </c>
      <c r="Y21" s="68">
        <v>82.104225158691406</v>
      </c>
      <c r="Z21" s="68">
        <v>46.450145721435547</v>
      </c>
      <c r="AA21" s="68">
        <v>14.403172492980957</v>
      </c>
      <c r="AB21" s="68">
        <v>32.905460357666016</v>
      </c>
      <c r="AC21" s="68">
        <v>0.92359024286270142</v>
      </c>
      <c r="AD21" s="68">
        <v>2.3035058975219727</v>
      </c>
    </row>
    <row r="22" spans="1:30" ht="21">
      <c r="A22" s="6" t="s">
        <v>19</v>
      </c>
      <c r="B22" s="13">
        <v>1.909450888633728</v>
      </c>
      <c r="C22" s="14">
        <v>0.12674026191234589</v>
      </c>
      <c r="D22" s="13">
        <v>2.3035058975219727</v>
      </c>
      <c r="E22" s="14">
        <v>1.060192845761776E-2</v>
      </c>
      <c r="F22" s="13">
        <v>2.3122246265411377</v>
      </c>
      <c r="G22" s="14">
        <v>5.6776668876409531E-2</v>
      </c>
      <c r="H22" s="13">
        <v>2.3504962921142578</v>
      </c>
      <c r="I22" s="14">
        <v>7.8124232590198517E-2</v>
      </c>
      <c r="J22" s="13">
        <v>3.3446109294891357</v>
      </c>
      <c r="K22" s="14">
        <v>0.36863741278648376</v>
      </c>
      <c r="L22" s="13">
        <v>3.0691013336181641</v>
      </c>
      <c r="M22" s="14">
        <v>0.12365398555994034</v>
      </c>
      <c r="N22" s="13">
        <v>2.4037783145904541</v>
      </c>
      <c r="O22" s="14">
        <v>0.15965338051319122</v>
      </c>
      <c r="P22" s="13">
        <v>2.4375972747802734</v>
      </c>
      <c r="Q22" s="15">
        <v>5.8275319635868073E-2</v>
      </c>
      <c r="S22" t="s">
        <v>110</v>
      </c>
      <c r="T22" t="s">
        <v>67</v>
      </c>
      <c r="U22" s="143" t="s">
        <v>84</v>
      </c>
      <c r="V22" s="143" t="s">
        <v>11</v>
      </c>
      <c r="W22" s="68">
        <v>0.5641290545463562</v>
      </c>
      <c r="X22" s="68">
        <v>0.64519000053405762</v>
      </c>
      <c r="Y22" s="68">
        <v>1.0019046068191528</v>
      </c>
      <c r="Z22" s="68">
        <v>0.46093162894248962</v>
      </c>
      <c r="AA22" s="68">
        <v>0.95398074388504028</v>
      </c>
      <c r="AB22" s="68">
        <v>0.56744557619094849</v>
      </c>
      <c r="AC22" s="68">
        <v>1.7123451456427574E-2</v>
      </c>
      <c r="AD22" s="68">
        <v>1.060192845761776E-2</v>
      </c>
    </row>
    <row r="23" spans="1:30" ht="22" thickBot="1">
      <c r="A23" s="16" t="s">
        <v>20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9"/>
      <c r="S23" t="s">
        <v>111</v>
      </c>
      <c r="T23" t="s">
        <v>75</v>
      </c>
      <c r="U23" s="143" t="s">
        <v>85</v>
      </c>
      <c r="V23" s="143" t="s">
        <v>10</v>
      </c>
      <c r="W23" s="68">
        <v>38.495067596435547</v>
      </c>
      <c r="X23" s="68">
        <v>5.4649744033813477</v>
      </c>
      <c r="Y23" s="68">
        <v>89.093978881835938</v>
      </c>
      <c r="Z23" s="68">
        <v>50.598907470703125</v>
      </c>
      <c r="AA23" s="68">
        <v>13.284578323364258</v>
      </c>
      <c r="AB23" s="68">
        <v>33.030094146728516</v>
      </c>
      <c r="AC23" s="68">
        <v>0.8604809045791626</v>
      </c>
      <c r="AD23" s="68">
        <v>2.3122246265411377</v>
      </c>
    </row>
    <row r="24" spans="1:30" ht="17" thickBot="1">
      <c r="S24" t="s">
        <v>112</v>
      </c>
      <c r="T24" t="s">
        <v>68</v>
      </c>
      <c r="U24" s="143" t="s">
        <v>85</v>
      </c>
      <c r="V24" s="143" t="s">
        <v>11</v>
      </c>
      <c r="W24" s="68">
        <v>0.90590637922286987</v>
      </c>
      <c r="X24" s="68">
        <v>0.97883063554763794</v>
      </c>
      <c r="Y24" s="68">
        <v>3.40256667137146</v>
      </c>
      <c r="Z24" s="68">
        <v>2.7554595470428467</v>
      </c>
      <c r="AA24" s="68">
        <v>1.0054973363876343</v>
      </c>
      <c r="AB24" s="68">
        <v>0.78157269954681396</v>
      </c>
      <c r="AC24" s="68">
        <v>2.4162964895367622E-2</v>
      </c>
      <c r="AD24" s="68">
        <v>5.6776668876409531E-2</v>
      </c>
    </row>
    <row r="25" spans="1:30" ht="33" thickBot="1">
      <c r="A25" s="1" t="s">
        <v>29</v>
      </c>
      <c r="B25" s="131" t="s">
        <v>1</v>
      </c>
      <c r="C25" s="132"/>
      <c r="D25" s="131" t="s">
        <v>22</v>
      </c>
      <c r="E25" s="132"/>
      <c r="F25" s="131" t="s">
        <v>23</v>
      </c>
      <c r="G25" s="132"/>
      <c r="H25" s="131" t="s">
        <v>24</v>
      </c>
      <c r="I25" s="132"/>
      <c r="J25" s="131" t="s">
        <v>25</v>
      </c>
      <c r="K25" s="132"/>
      <c r="L25" s="131" t="s">
        <v>26</v>
      </c>
      <c r="M25" s="132"/>
      <c r="N25" s="131" t="s">
        <v>27</v>
      </c>
      <c r="O25" s="132"/>
      <c r="P25" s="131" t="s">
        <v>28</v>
      </c>
      <c r="Q25" s="136"/>
      <c r="S25" t="s">
        <v>113</v>
      </c>
      <c r="T25" t="s">
        <v>76</v>
      </c>
      <c r="U25" s="143" t="s">
        <v>86</v>
      </c>
      <c r="V25" s="143" t="s">
        <v>10</v>
      </c>
      <c r="W25" s="68">
        <v>44.473724365234375</v>
      </c>
      <c r="X25" s="68">
        <v>8.8539361953735352</v>
      </c>
      <c r="Y25" s="68">
        <v>104.16384124755859</v>
      </c>
      <c r="Z25" s="68">
        <v>59.690109252929688</v>
      </c>
      <c r="AA25" s="68">
        <v>17.389127731323242</v>
      </c>
      <c r="AB25" s="68">
        <v>35.619789123535156</v>
      </c>
      <c r="AC25" s="68">
        <v>0.79227441549301147</v>
      </c>
      <c r="AD25" s="68">
        <v>2.3504962921142578</v>
      </c>
    </row>
    <row r="26" spans="1:30" ht="21">
      <c r="A26" s="2" t="s">
        <v>9</v>
      </c>
      <c r="B26" s="3" t="s">
        <v>10</v>
      </c>
      <c r="C26" s="4" t="s">
        <v>11</v>
      </c>
      <c r="D26" s="3" t="s">
        <v>10</v>
      </c>
      <c r="E26" s="4" t="s">
        <v>11</v>
      </c>
      <c r="F26" s="3" t="s">
        <v>10</v>
      </c>
      <c r="G26" s="4" t="s">
        <v>11</v>
      </c>
      <c r="H26" s="3" t="s">
        <v>10</v>
      </c>
      <c r="I26" s="4" t="s">
        <v>11</v>
      </c>
      <c r="J26" s="3" t="s">
        <v>10</v>
      </c>
      <c r="K26" s="4" t="s">
        <v>11</v>
      </c>
      <c r="L26" s="3" t="s">
        <v>10</v>
      </c>
      <c r="M26" s="4" t="s">
        <v>11</v>
      </c>
      <c r="N26" s="3" t="s">
        <v>10</v>
      </c>
      <c r="O26" s="4" t="s">
        <v>11</v>
      </c>
      <c r="P26" s="3" t="s">
        <v>10</v>
      </c>
      <c r="Q26" s="5" t="s">
        <v>11</v>
      </c>
      <c r="S26" t="s">
        <v>114</v>
      </c>
      <c r="T26" t="s">
        <v>69</v>
      </c>
      <c r="U26" s="143" t="s">
        <v>86</v>
      </c>
      <c r="V26" s="143" t="s">
        <v>11</v>
      </c>
      <c r="W26" s="68">
        <v>1.7693616151809692</v>
      </c>
      <c r="X26" s="68">
        <v>2.4072175025939941</v>
      </c>
      <c r="Y26" s="68">
        <v>4.078392505645752</v>
      </c>
      <c r="Z26" s="68">
        <v>3.0894107818603516</v>
      </c>
      <c r="AA26" s="68">
        <v>1.1510111093521118</v>
      </c>
      <c r="AB26" s="68">
        <v>3.4872660636901855</v>
      </c>
      <c r="AC26" s="68">
        <v>6.4687184989452362E-2</v>
      </c>
      <c r="AD26" s="68">
        <v>7.8124232590198517E-2</v>
      </c>
    </row>
    <row r="27" spans="1:30" ht="21">
      <c r="A27" s="6" t="s">
        <v>12</v>
      </c>
      <c r="B27" s="7">
        <v>28.644657135009766</v>
      </c>
      <c r="C27" s="8">
        <v>1.8390618562698364</v>
      </c>
      <c r="D27" s="7">
        <v>26.599285125732422</v>
      </c>
      <c r="E27" s="8">
        <v>0.95804518461227417</v>
      </c>
      <c r="F27" s="7">
        <v>30.352836608886719</v>
      </c>
      <c r="G27" s="8">
        <v>0.8212704062461853</v>
      </c>
      <c r="H27" s="7">
        <v>32.970691680908203</v>
      </c>
      <c r="I27" s="8">
        <v>1.4085742235183716</v>
      </c>
      <c r="J27" s="7">
        <v>25.569671630859375</v>
      </c>
      <c r="K27" s="8">
        <v>1.1994186639785767</v>
      </c>
      <c r="L27" s="7">
        <v>29.915678024291992</v>
      </c>
      <c r="M27" s="8">
        <v>1.1084597110748291</v>
      </c>
      <c r="N27" s="7">
        <v>31.289545059204102</v>
      </c>
      <c r="O27" s="8">
        <v>0.79159098863601685</v>
      </c>
      <c r="P27" s="7">
        <v>43.643604278564453</v>
      </c>
      <c r="Q27" s="9">
        <v>2.8010931015014648</v>
      </c>
      <c r="S27" t="s">
        <v>115</v>
      </c>
      <c r="T27" t="s">
        <v>77</v>
      </c>
      <c r="U27" s="143" t="s">
        <v>87</v>
      </c>
      <c r="V27" s="143" t="s">
        <v>10</v>
      </c>
      <c r="W27" s="68">
        <v>37.788604736328125</v>
      </c>
      <c r="X27" s="68">
        <v>7.1305732727050781</v>
      </c>
      <c r="Y27" s="68">
        <v>113.16284942626953</v>
      </c>
      <c r="Z27" s="68">
        <v>75.374252319335938</v>
      </c>
      <c r="AA27" s="68">
        <v>13.291790008544922</v>
      </c>
      <c r="AB27" s="68">
        <v>30.658031463623047</v>
      </c>
      <c r="AC27" s="68">
        <v>0.83113199472427368</v>
      </c>
      <c r="AD27" s="68">
        <v>3.3446109294891357</v>
      </c>
    </row>
    <row r="28" spans="1:30" ht="21">
      <c r="A28" s="6" t="s">
        <v>13</v>
      </c>
      <c r="B28" s="10">
        <v>3.3112320899963379</v>
      </c>
      <c r="C28" s="11">
        <v>0.37213143706321716</v>
      </c>
      <c r="D28" s="10">
        <v>2.9382834434509277</v>
      </c>
      <c r="E28" s="11">
        <v>0.54163455963134766</v>
      </c>
      <c r="F28" s="10">
        <v>3.57147216796875</v>
      </c>
      <c r="G28" s="11">
        <v>0.35617241263389587</v>
      </c>
      <c r="H28" s="10">
        <v>4.3538966178894043</v>
      </c>
      <c r="I28" s="11">
        <v>0.75635385513305664</v>
      </c>
      <c r="J28" s="10">
        <v>2.9369618892669678</v>
      </c>
      <c r="K28" s="11">
        <v>0.34151270985603333</v>
      </c>
      <c r="L28" s="10">
        <v>3.0754899978637695</v>
      </c>
      <c r="M28" s="11">
        <v>0.32051563262939453</v>
      </c>
      <c r="N28" s="10">
        <v>4.5934224128723145</v>
      </c>
      <c r="O28" s="11">
        <v>0.26017081737518311</v>
      </c>
      <c r="P28" s="10">
        <v>8.861781120300293</v>
      </c>
      <c r="Q28" s="12">
        <v>1.3584905862808228</v>
      </c>
      <c r="S28" t="s">
        <v>116</v>
      </c>
      <c r="T28" t="s">
        <v>70</v>
      </c>
      <c r="U28" s="143" t="s">
        <v>87</v>
      </c>
      <c r="V28" s="143" t="s">
        <v>11</v>
      </c>
      <c r="W28" s="68">
        <v>5.7637920379638672</v>
      </c>
      <c r="X28" s="68">
        <v>2.2385833263397217</v>
      </c>
      <c r="Y28" s="68">
        <v>3.8831536769866943</v>
      </c>
      <c r="Z28" s="68">
        <v>7.737339973449707</v>
      </c>
      <c r="AA28" s="68">
        <v>1.6853641271591187</v>
      </c>
      <c r="AB28" s="68">
        <v>3.7633736133575439</v>
      </c>
      <c r="AC28" s="68">
        <v>3.1759727746248245E-2</v>
      </c>
      <c r="AD28" s="68">
        <v>0.36863741278648376</v>
      </c>
    </row>
    <row r="29" spans="1:30" ht="21">
      <c r="A29" s="6" t="s">
        <v>14</v>
      </c>
      <c r="B29" s="10">
        <v>51.937740325927734</v>
      </c>
      <c r="C29" s="11">
        <v>3.7018880844116211</v>
      </c>
      <c r="D29" s="10">
        <v>49.515369415283203</v>
      </c>
      <c r="E29" s="11">
        <v>2.5345025062561035</v>
      </c>
      <c r="F29" s="10">
        <v>59.140094757080078</v>
      </c>
      <c r="G29" s="11">
        <v>2.2445461750030518</v>
      </c>
      <c r="H29" s="10">
        <v>59.824676513671875</v>
      </c>
      <c r="I29" s="11">
        <v>3.7932853698730469</v>
      </c>
      <c r="J29" s="10">
        <v>66.464759826660156</v>
      </c>
      <c r="K29" s="11">
        <v>2.5721890926361084</v>
      </c>
      <c r="L29" s="10">
        <v>81.91973876953125</v>
      </c>
      <c r="M29" s="11">
        <v>2.5322291851043701</v>
      </c>
      <c r="N29" s="10">
        <v>67.782096862792969</v>
      </c>
      <c r="O29" s="11">
        <v>1.1416950225830078</v>
      </c>
      <c r="P29" s="10">
        <v>81.164024353027344</v>
      </c>
      <c r="Q29" s="12">
        <v>3.6200282573699951</v>
      </c>
      <c r="S29" t="s">
        <v>117</v>
      </c>
      <c r="T29" t="s">
        <v>78</v>
      </c>
      <c r="U29" s="143" t="s">
        <v>88</v>
      </c>
      <c r="V29" s="143" t="s">
        <v>10</v>
      </c>
      <c r="W29" s="68">
        <v>38.367412567138672</v>
      </c>
      <c r="X29" s="68">
        <v>8.2231264114379883</v>
      </c>
      <c r="Y29" s="68">
        <v>116.00264739990234</v>
      </c>
      <c r="Z29" s="68">
        <v>77.635231018066406</v>
      </c>
      <c r="AA29" s="68">
        <v>23.167215347290039</v>
      </c>
      <c r="AB29" s="68">
        <v>30.144281387329102</v>
      </c>
      <c r="AC29" s="68">
        <v>0.78510910272598267</v>
      </c>
      <c r="AD29" s="68">
        <v>3.0691013336181641</v>
      </c>
    </row>
    <row r="30" spans="1:30" ht="21">
      <c r="A30" s="6" t="s">
        <v>15</v>
      </c>
      <c r="B30" s="10">
        <v>23.293081283569336</v>
      </c>
      <c r="C30" s="11">
        <v>1.9381656646728516</v>
      </c>
      <c r="D30" s="10">
        <v>22.916086196899414</v>
      </c>
      <c r="E30" s="11">
        <v>2.3181703090667725</v>
      </c>
      <c r="F30" s="10">
        <v>28.787254333496094</v>
      </c>
      <c r="G30" s="11">
        <v>1.8036948442459106</v>
      </c>
      <c r="H30" s="10">
        <v>26.853986740112305</v>
      </c>
      <c r="I30" s="11">
        <v>3.2462058067321777</v>
      </c>
      <c r="J30" s="10">
        <v>40.895084381103516</v>
      </c>
      <c r="K30" s="11">
        <v>1.5481693744659424</v>
      </c>
      <c r="L30" s="10">
        <v>52.004062652587891</v>
      </c>
      <c r="M30" s="11">
        <v>1.8037756681442261</v>
      </c>
      <c r="N30" s="10">
        <v>36.492549896240234</v>
      </c>
      <c r="O30" s="11">
        <v>1.2772343158721924</v>
      </c>
      <c r="P30" s="10">
        <v>37.520408630371094</v>
      </c>
      <c r="Q30" s="12">
        <v>2.7497489452362061</v>
      </c>
      <c r="S30" t="s">
        <v>118</v>
      </c>
      <c r="T30" t="s">
        <v>71</v>
      </c>
      <c r="U30" s="143" t="s">
        <v>88</v>
      </c>
      <c r="V30" s="143" t="s">
        <v>11</v>
      </c>
      <c r="W30" s="68">
        <v>1.6425377130508423</v>
      </c>
      <c r="X30" s="68">
        <v>4.6479353904724121</v>
      </c>
      <c r="Y30" s="68">
        <v>3.5976407527923584</v>
      </c>
      <c r="Z30" s="68">
        <v>3.7622997760772705</v>
      </c>
      <c r="AA30" s="68">
        <v>1.2756634950637817</v>
      </c>
      <c r="AB30" s="68">
        <v>4.838139533996582</v>
      </c>
      <c r="AC30" s="68">
        <v>0.12732039391994476</v>
      </c>
      <c r="AD30" s="68">
        <v>0.12365398555994034</v>
      </c>
    </row>
    <row r="31" spans="1:30" ht="21">
      <c r="A31" s="6" t="s">
        <v>16</v>
      </c>
      <c r="B31" s="10">
        <v>6.7941427230834961</v>
      </c>
      <c r="C31" s="11">
        <v>0.7219046950340271</v>
      </c>
      <c r="D31" s="10">
        <v>7.9010038375854492</v>
      </c>
      <c r="E31" s="11">
        <v>0.89547699689865112</v>
      </c>
      <c r="F31" s="10">
        <v>8.334381103515625</v>
      </c>
      <c r="G31" s="11">
        <v>1.0579683780670166</v>
      </c>
      <c r="H31" s="10">
        <v>6.9676613807678223</v>
      </c>
      <c r="I31" s="11">
        <v>1.7190502882003784</v>
      </c>
      <c r="J31" s="10">
        <v>10.695825576782227</v>
      </c>
      <c r="K31" s="11">
        <v>1.6549270153045654</v>
      </c>
      <c r="L31" s="10">
        <v>15.738751411437988</v>
      </c>
      <c r="M31" s="11">
        <v>1.3147289752960205</v>
      </c>
      <c r="N31" s="10">
        <v>12.031857490539551</v>
      </c>
      <c r="O31" s="11">
        <v>0.84591037034988403</v>
      </c>
      <c r="P31" s="10">
        <v>15.880806922912598</v>
      </c>
      <c r="Q31" s="12">
        <v>2.4185400009155273</v>
      </c>
      <c r="S31" t="s">
        <v>119</v>
      </c>
      <c r="T31" t="s">
        <v>79</v>
      </c>
      <c r="U31" s="143" t="s">
        <v>89</v>
      </c>
      <c r="V31" s="143" t="s">
        <v>10</v>
      </c>
      <c r="W31" s="68">
        <v>41.430717468261719</v>
      </c>
      <c r="X31" s="68">
        <v>7.6626901626586914</v>
      </c>
      <c r="Y31" s="68">
        <v>98.88531494140625</v>
      </c>
      <c r="Z31" s="68">
        <v>57.454601287841797</v>
      </c>
      <c r="AA31" s="68">
        <v>16.276372909545898</v>
      </c>
      <c r="AB31" s="68">
        <v>33.768028259277344</v>
      </c>
      <c r="AC31" s="68">
        <v>0.82528650760650635</v>
      </c>
      <c r="AD31" s="68">
        <v>2.4037783145904541</v>
      </c>
    </row>
    <row r="32" spans="1:30" ht="21">
      <c r="A32" s="6" t="s">
        <v>17</v>
      </c>
      <c r="B32" s="10">
        <v>25.333427429199219</v>
      </c>
      <c r="C32" s="11">
        <v>1.5551290512084961</v>
      </c>
      <c r="D32" s="10">
        <v>23.661003112792969</v>
      </c>
      <c r="E32" s="11">
        <v>0.84450894594192505</v>
      </c>
      <c r="F32" s="10">
        <v>26.781364440917969</v>
      </c>
      <c r="G32" s="11">
        <v>0.83583110570907593</v>
      </c>
      <c r="H32" s="10">
        <v>28.616794586181641</v>
      </c>
      <c r="I32" s="11">
        <v>0.98720002174377441</v>
      </c>
      <c r="J32" s="10">
        <v>22.632711410522461</v>
      </c>
      <c r="K32" s="11">
        <v>1.1200226545333862</v>
      </c>
      <c r="L32" s="10">
        <v>26.840187072753906</v>
      </c>
      <c r="M32" s="11">
        <v>0.94297999143600464</v>
      </c>
      <c r="N32" s="10">
        <v>26.696125030517578</v>
      </c>
      <c r="O32" s="11">
        <v>0.6709398627281189</v>
      </c>
      <c r="P32" s="10">
        <v>34.781818389892578</v>
      </c>
      <c r="Q32" s="12">
        <v>1.7970449924468994</v>
      </c>
      <c r="S32" t="s">
        <v>120</v>
      </c>
      <c r="T32" t="s">
        <v>72</v>
      </c>
      <c r="U32" s="143" t="s">
        <v>89</v>
      </c>
      <c r="V32" s="143" t="s">
        <v>11</v>
      </c>
      <c r="W32" s="68">
        <v>1.7908761501312256</v>
      </c>
      <c r="X32" s="68">
        <v>1.7873636484146118</v>
      </c>
      <c r="Y32" s="68">
        <v>6.1340017318725586</v>
      </c>
      <c r="Z32" s="68">
        <v>5.9335427284240723</v>
      </c>
      <c r="AA32" s="68">
        <v>2.1203780174255371</v>
      </c>
      <c r="AB32" s="68">
        <v>0.48680040240287781</v>
      </c>
      <c r="AC32" s="68">
        <v>2.802494540810585E-2</v>
      </c>
      <c r="AD32" s="68">
        <v>0.15965338051319122</v>
      </c>
    </row>
    <row r="33" spans="1:30" ht="21">
      <c r="A33" s="6" t="s">
        <v>18</v>
      </c>
      <c r="B33" s="13">
        <v>0.88557660579681396</v>
      </c>
      <c r="C33" s="14">
        <v>8.6441393941640854E-3</v>
      </c>
      <c r="D33" s="13">
        <v>0.89091938734054565</v>
      </c>
      <c r="E33" s="14">
        <v>1.9058832898736E-2</v>
      </c>
      <c r="F33" s="13">
        <v>0.88203310966491699</v>
      </c>
      <c r="G33" s="14">
        <v>1.1197279207408428E-2</v>
      </c>
      <c r="H33" s="13">
        <v>0.87098109722137451</v>
      </c>
      <c r="I33" s="14">
        <v>1.9999474287033081E-2</v>
      </c>
      <c r="J33" s="13">
        <v>0.88567262887954712</v>
      </c>
      <c r="K33" s="14">
        <v>1.1812743730843067E-2</v>
      </c>
      <c r="L33" s="13">
        <v>0.89808392524719238</v>
      </c>
      <c r="M33" s="14">
        <v>8.9363288134336472E-3</v>
      </c>
      <c r="N33" s="13">
        <v>0.85367226600646973</v>
      </c>
      <c r="O33" s="14">
        <v>6.9325398653745651E-3</v>
      </c>
      <c r="P33" s="13">
        <v>0.8010941743850708</v>
      </c>
      <c r="Q33" s="15">
        <v>1.7790574580430984E-2</v>
      </c>
      <c r="S33" t="s">
        <v>121</v>
      </c>
      <c r="T33" t="s">
        <v>80</v>
      </c>
      <c r="U33" s="143" t="s">
        <v>90</v>
      </c>
      <c r="V33" s="143" t="s">
        <v>10</v>
      </c>
      <c r="W33" s="68">
        <v>59.933582305908203</v>
      </c>
      <c r="X33" s="68">
        <v>9.7074861526489258</v>
      </c>
      <c r="Y33" s="68">
        <v>145.29278564453125</v>
      </c>
      <c r="Z33" s="68">
        <v>85.359199523925781</v>
      </c>
      <c r="AA33" s="68">
        <v>19.816463470458984</v>
      </c>
      <c r="AB33" s="68">
        <v>50.226089477539062</v>
      </c>
      <c r="AC33" s="68">
        <v>0.84567254781723022</v>
      </c>
      <c r="AD33" s="68">
        <v>2.4375972747802734</v>
      </c>
    </row>
    <row r="34" spans="1:30" ht="21">
      <c r="A34" s="6" t="s">
        <v>19</v>
      </c>
      <c r="B34" s="13">
        <v>1.8095841407775879</v>
      </c>
      <c r="C34" s="14">
        <v>2.8861656785011292E-2</v>
      </c>
      <c r="D34" s="13">
        <v>1.8676049709320068</v>
      </c>
      <c r="E34" s="14">
        <v>9.0643711388111115E-2</v>
      </c>
      <c r="F34" s="13">
        <v>1.9485708475112915</v>
      </c>
      <c r="G34" s="14">
        <v>5.503656342625618E-2</v>
      </c>
      <c r="H34" s="13">
        <v>1.8190850019454956</v>
      </c>
      <c r="I34" s="14">
        <v>9.5700345933437347E-2</v>
      </c>
      <c r="J34" s="13">
        <v>2.6128530502319336</v>
      </c>
      <c r="K34" s="14">
        <v>5.2834801375865936E-2</v>
      </c>
      <c r="L34" s="13">
        <v>2.7502477169036865</v>
      </c>
      <c r="M34" s="14">
        <v>6.4497604966163635E-2</v>
      </c>
      <c r="N34" s="13">
        <v>2.179429292678833</v>
      </c>
      <c r="O34" s="14">
        <v>6.2864489853382111E-2</v>
      </c>
      <c r="P34" s="13">
        <v>1.8814520835876465</v>
      </c>
      <c r="Q34" s="15">
        <v>7.6573334634304047E-2</v>
      </c>
      <c r="S34" t="s">
        <v>122</v>
      </c>
      <c r="T34" t="s">
        <v>73</v>
      </c>
      <c r="U34" s="143" t="s">
        <v>90</v>
      </c>
      <c r="V34" s="143" t="s">
        <v>11</v>
      </c>
      <c r="W34" s="68">
        <v>2.6775448322296143</v>
      </c>
      <c r="X34" s="68">
        <v>2.0890376567840576</v>
      </c>
      <c r="Y34" s="68">
        <v>4.5903043746948242</v>
      </c>
      <c r="Z34" s="68">
        <v>2.6315250396728516</v>
      </c>
      <c r="AA34" s="68">
        <v>5.0722742080688477</v>
      </c>
      <c r="AB34" s="68">
        <v>0.96755069494247437</v>
      </c>
      <c r="AC34" s="68">
        <v>2.7038341388106346E-2</v>
      </c>
      <c r="AD34" s="68">
        <v>5.8275319635868073E-2</v>
      </c>
    </row>
    <row r="35" spans="1:30" ht="22" hidden="1" thickBot="1">
      <c r="A35" s="16" t="s">
        <v>20</v>
      </c>
      <c r="B35" s="17"/>
      <c r="C35" s="18"/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9"/>
      <c r="U35" s="143" t="s">
        <v>29</v>
      </c>
      <c r="V35" s="143" t="s">
        <v>9</v>
      </c>
      <c r="W35" s="68" t="s">
        <v>12</v>
      </c>
      <c r="X35" s="68" t="s">
        <v>13</v>
      </c>
      <c r="Y35" s="68" t="s">
        <v>14</v>
      </c>
      <c r="Z35" s="68" t="s">
        <v>15</v>
      </c>
      <c r="AA35" s="68" t="s">
        <v>16</v>
      </c>
      <c r="AB35" s="68" t="s">
        <v>17</v>
      </c>
      <c r="AC35" s="68" t="s">
        <v>18</v>
      </c>
      <c r="AD35" s="68" t="s">
        <v>19</v>
      </c>
    </row>
    <row r="36" spans="1:30" ht="17" thickBot="1">
      <c r="S36" t="s">
        <v>123</v>
      </c>
      <c r="T36" t="s">
        <v>65</v>
      </c>
      <c r="U36" s="143" t="s">
        <v>83</v>
      </c>
      <c r="V36" s="143" t="s">
        <v>10</v>
      </c>
      <c r="W36" s="68">
        <v>28.644657135009766</v>
      </c>
      <c r="X36" s="68">
        <v>3.3112320899963379</v>
      </c>
      <c r="Y36" s="68">
        <v>51.937740325927734</v>
      </c>
      <c r="Z36" s="68">
        <v>23.293081283569336</v>
      </c>
      <c r="AA36" s="68">
        <v>6.7941427230834961</v>
      </c>
      <c r="AB36" s="68">
        <v>25.333427429199219</v>
      </c>
      <c r="AC36" s="68">
        <v>0.88557660579681396</v>
      </c>
      <c r="AD36" s="68">
        <v>1.8095841407775879</v>
      </c>
    </row>
    <row r="37" spans="1:30" ht="17" thickBot="1">
      <c r="A37" t="s">
        <v>30</v>
      </c>
      <c r="B37" s="61" t="s">
        <v>31</v>
      </c>
      <c r="C37" s="62"/>
      <c r="D37" s="63" t="s">
        <v>32</v>
      </c>
      <c r="E37" s="62"/>
      <c r="F37" s="63" t="s">
        <v>23</v>
      </c>
      <c r="G37" s="62"/>
      <c r="H37" s="63" t="s">
        <v>24</v>
      </c>
      <c r="I37" s="62"/>
      <c r="J37" s="63" t="s">
        <v>33</v>
      </c>
      <c r="K37" s="62"/>
      <c r="L37" s="63" t="s">
        <v>34</v>
      </c>
      <c r="M37" s="62"/>
      <c r="N37" s="63" t="s">
        <v>27</v>
      </c>
      <c r="O37" s="62"/>
      <c r="P37" s="63" t="s">
        <v>28</v>
      </c>
      <c r="Q37" s="64"/>
      <c r="S37" t="s">
        <v>124</v>
      </c>
      <c r="T37" t="s">
        <v>66</v>
      </c>
      <c r="U37" s="143" t="s">
        <v>83</v>
      </c>
      <c r="V37" s="143" t="s">
        <v>11</v>
      </c>
      <c r="W37" s="68">
        <v>1.8390618562698364</v>
      </c>
      <c r="X37" s="68">
        <v>0.37213143706321716</v>
      </c>
      <c r="Y37" s="68">
        <v>3.7018880844116211</v>
      </c>
      <c r="Z37" s="68">
        <v>1.9381656646728516</v>
      </c>
      <c r="AA37" s="68">
        <v>0.7219046950340271</v>
      </c>
      <c r="AB37" s="68">
        <v>1.5551290512084961</v>
      </c>
      <c r="AC37" s="68">
        <v>8.6441393941640854E-3</v>
      </c>
      <c r="AD37" s="68">
        <v>2.8861656785011292E-2</v>
      </c>
    </row>
    <row r="38" spans="1:30" ht="21">
      <c r="A38" s="52" t="s">
        <v>9</v>
      </c>
      <c r="B38" s="53" t="s">
        <v>10</v>
      </c>
      <c r="C38" s="53" t="s">
        <v>11</v>
      </c>
      <c r="D38" s="53" t="s">
        <v>10</v>
      </c>
      <c r="E38" s="53" t="s">
        <v>11</v>
      </c>
      <c r="F38" s="53" t="s">
        <v>10</v>
      </c>
      <c r="G38" s="53" t="s">
        <v>11</v>
      </c>
      <c r="H38" s="53" t="s">
        <v>10</v>
      </c>
      <c r="I38" s="53" t="s">
        <v>11</v>
      </c>
      <c r="J38" s="53" t="s">
        <v>10</v>
      </c>
      <c r="K38" s="53" t="s">
        <v>11</v>
      </c>
      <c r="L38" s="53" t="s">
        <v>10</v>
      </c>
      <c r="M38" s="53" t="s">
        <v>11</v>
      </c>
      <c r="N38" s="53" t="s">
        <v>10</v>
      </c>
      <c r="O38" s="53" t="s">
        <v>11</v>
      </c>
      <c r="P38" s="53" t="s">
        <v>10</v>
      </c>
      <c r="Q38" s="54" t="s">
        <v>11</v>
      </c>
      <c r="S38" t="s">
        <v>125</v>
      </c>
      <c r="T38" t="s">
        <v>74</v>
      </c>
      <c r="U38" s="143" t="s">
        <v>84</v>
      </c>
      <c r="V38" s="143" t="s">
        <v>10</v>
      </c>
      <c r="W38" s="68">
        <v>26.599285125732422</v>
      </c>
      <c r="X38" s="68">
        <v>2.9382834434509277</v>
      </c>
      <c r="Y38" s="68">
        <v>49.515369415283203</v>
      </c>
      <c r="Z38" s="68">
        <v>22.916086196899414</v>
      </c>
      <c r="AA38" s="68">
        <v>7.9010038375854492</v>
      </c>
      <c r="AB38" s="68">
        <v>23.661003112792969</v>
      </c>
      <c r="AC38" s="68">
        <v>0.89091938734054565</v>
      </c>
      <c r="AD38" s="68">
        <v>1.8676049709320068</v>
      </c>
    </row>
    <row r="39" spans="1:30" ht="21">
      <c r="A39" s="59" t="s">
        <v>12</v>
      </c>
      <c r="B39" s="50">
        <v>33.5</v>
      </c>
      <c r="C39" s="50">
        <v>2.5</v>
      </c>
      <c r="D39" s="50">
        <v>35.700000000000003</v>
      </c>
      <c r="E39" s="50">
        <v>2.6</v>
      </c>
      <c r="F39" s="50">
        <v>36.1</v>
      </c>
      <c r="G39" s="50">
        <v>5.9</v>
      </c>
      <c r="H39" s="50">
        <v>35.6</v>
      </c>
      <c r="I39" s="50">
        <v>5.8</v>
      </c>
      <c r="J39" s="50">
        <v>31.3</v>
      </c>
      <c r="K39" s="50">
        <v>3.5</v>
      </c>
      <c r="L39" s="50">
        <v>30.8</v>
      </c>
      <c r="M39" s="50">
        <v>4.7</v>
      </c>
      <c r="N39" s="50">
        <v>49.7</v>
      </c>
      <c r="O39" s="50">
        <v>7.5</v>
      </c>
      <c r="P39" s="50">
        <v>57</v>
      </c>
      <c r="Q39" s="55">
        <v>5.9</v>
      </c>
      <c r="S39" t="s">
        <v>126</v>
      </c>
      <c r="T39" t="s">
        <v>67</v>
      </c>
      <c r="U39" s="143" t="s">
        <v>84</v>
      </c>
      <c r="V39" s="143" t="s">
        <v>11</v>
      </c>
      <c r="W39" s="68">
        <v>0.95804518461227417</v>
      </c>
      <c r="X39" s="68">
        <v>0.54163455963134766</v>
      </c>
      <c r="Y39" s="68">
        <v>2.5345025062561035</v>
      </c>
      <c r="Z39" s="68">
        <v>2.3181703090667725</v>
      </c>
      <c r="AA39" s="68">
        <v>0.89547699689865112</v>
      </c>
      <c r="AB39" s="68">
        <v>0.84450894594192505</v>
      </c>
      <c r="AC39" s="68">
        <v>1.9058832898736E-2</v>
      </c>
      <c r="AD39" s="68">
        <v>9.0643711388111115E-2</v>
      </c>
    </row>
    <row r="40" spans="1:30" ht="21">
      <c r="A40" s="59" t="s">
        <v>13</v>
      </c>
      <c r="B40" s="50">
        <v>10.199999999999999</v>
      </c>
      <c r="C40" s="50">
        <v>3.1</v>
      </c>
      <c r="D40" s="50">
        <v>11.3</v>
      </c>
      <c r="E40" s="50">
        <v>2.5</v>
      </c>
      <c r="F40" s="50">
        <v>6.1</v>
      </c>
      <c r="G40" s="50">
        <v>0.8</v>
      </c>
      <c r="H40" s="50">
        <v>12</v>
      </c>
      <c r="I40" s="50">
        <v>3.5</v>
      </c>
      <c r="J40" s="50">
        <v>7.2</v>
      </c>
      <c r="K40" s="50">
        <v>2</v>
      </c>
      <c r="L40" s="50">
        <v>11.4</v>
      </c>
      <c r="M40" s="50">
        <v>4.0999999999999996</v>
      </c>
      <c r="N40" s="50">
        <v>25.3</v>
      </c>
      <c r="O40" s="50">
        <v>7.4</v>
      </c>
      <c r="P40" s="50">
        <v>19.5</v>
      </c>
      <c r="Q40" s="55">
        <v>4.4000000000000004</v>
      </c>
      <c r="S40" t="s">
        <v>127</v>
      </c>
      <c r="T40" t="s">
        <v>75</v>
      </c>
      <c r="U40" s="143" t="s">
        <v>85</v>
      </c>
      <c r="V40" s="143" t="s">
        <v>10</v>
      </c>
      <c r="W40" s="68">
        <v>30.352836608886719</v>
      </c>
      <c r="X40" s="68">
        <v>3.57147216796875</v>
      </c>
      <c r="Y40" s="68">
        <v>59.140094757080078</v>
      </c>
      <c r="Z40" s="68">
        <v>28.787254333496094</v>
      </c>
      <c r="AA40" s="68">
        <v>8.334381103515625</v>
      </c>
      <c r="AB40" s="68">
        <v>26.781364440917969</v>
      </c>
      <c r="AC40" s="68">
        <v>0.88203310966491699</v>
      </c>
      <c r="AD40" s="68">
        <v>1.9485708475112915</v>
      </c>
    </row>
    <row r="41" spans="1:30" ht="21">
      <c r="A41" s="59" t="s">
        <v>14</v>
      </c>
      <c r="B41" s="50">
        <v>71.900000000000006</v>
      </c>
      <c r="C41" s="50">
        <v>2.6</v>
      </c>
      <c r="D41" s="50">
        <v>67.8</v>
      </c>
      <c r="E41" s="50">
        <v>2.5</v>
      </c>
      <c r="F41" s="50">
        <v>88.4</v>
      </c>
      <c r="G41" s="50">
        <v>3.3</v>
      </c>
      <c r="H41" s="50">
        <v>100.7</v>
      </c>
      <c r="I41" s="50">
        <v>3.9</v>
      </c>
      <c r="J41" s="50">
        <v>109.1</v>
      </c>
      <c r="K41" s="50">
        <v>4.3</v>
      </c>
      <c r="L41" s="50">
        <v>111.8</v>
      </c>
      <c r="M41" s="50">
        <v>3.2</v>
      </c>
      <c r="N41" s="50">
        <v>107.1</v>
      </c>
      <c r="O41" s="50">
        <v>3.7</v>
      </c>
      <c r="P41" s="50">
        <v>114.6</v>
      </c>
      <c r="Q41" s="55">
        <v>4.9000000000000004</v>
      </c>
      <c r="S41" t="s">
        <v>128</v>
      </c>
      <c r="T41" t="s">
        <v>68</v>
      </c>
      <c r="U41" s="143" t="s">
        <v>85</v>
      </c>
      <c r="V41" s="143" t="s">
        <v>11</v>
      </c>
      <c r="W41" s="68">
        <v>0.8212704062461853</v>
      </c>
      <c r="X41" s="68">
        <v>0.35617241263389587</v>
      </c>
      <c r="Y41" s="68">
        <v>2.2445461750030518</v>
      </c>
      <c r="Z41" s="68">
        <v>1.8036948442459106</v>
      </c>
      <c r="AA41" s="68">
        <v>1.0579683780670166</v>
      </c>
      <c r="AB41" s="68">
        <v>0.83583110570907593</v>
      </c>
      <c r="AC41" s="68">
        <v>1.1197279207408428E-2</v>
      </c>
      <c r="AD41" s="68">
        <v>5.503656342625618E-2</v>
      </c>
    </row>
    <row r="42" spans="1:30" ht="21">
      <c r="A42" s="59" t="s">
        <v>15</v>
      </c>
      <c r="B42" s="50">
        <v>38.4</v>
      </c>
      <c r="C42" s="50">
        <v>3.4</v>
      </c>
      <c r="D42" s="50">
        <v>32.1</v>
      </c>
      <c r="E42" s="50">
        <v>3.8</v>
      </c>
      <c r="F42" s="50">
        <v>52.3</v>
      </c>
      <c r="G42" s="50">
        <v>7.9</v>
      </c>
      <c r="H42" s="50">
        <v>65.099999999999994</v>
      </c>
      <c r="I42" s="50">
        <v>6.1</v>
      </c>
      <c r="J42" s="50">
        <v>77.8</v>
      </c>
      <c r="K42" s="50">
        <v>5.9</v>
      </c>
      <c r="L42" s="50">
        <v>81.099999999999994</v>
      </c>
      <c r="M42" s="50">
        <v>5.0999999999999996</v>
      </c>
      <c r="N42" s="50">
        <v>57.4</v>
      </c>
      <c r="O42" s="50">
        <v>9</v>
      </c>
      <c r="P42" s="50">
        <v>57.6</v>
      </c>
      <c r="Q42" s="55">
        <v>4.0999999999999996</v>
      </c>
      <c r="S42" t="s">
        <v>129</v>
      </c>
      <c r="T42" t="s">
        <v>76</v>
      </c>
      <c r="U42" s="143" t="s">
        <v>86</v>
      </c>
      <c r="V42" s="143" t="s">
        <v>10</v>
      </c>
      <c r="W42" s="68">
        <v>32.970691680908203</v>
      </c>
      <c r="X42" s="68">
        <v>4.3538966178894043</v>
      </c>
      <c r="Y42" s="68">
        <v>59.824676513671875</v>
      </c>
      <c r="Z42" s="68">
        <v>26.853986740112305</v>
      </c>
      <c r="AA42" s="68">
        <v>6.9676613807678223</v>
      </c>
      <c r="AB42" s="68">
        <v>28.616794586181641</v>
      </c>
      <c r="AC42" s="68">
        <v>0.87098109722137451</v>
      </c>
      <c r="AD42" s="68">
        <v>1.8190850019454956</v>
      </c>
    </row>
    <row r="43" spans="1:30" ht="21">
      <c r="A43" s="59" t="s">
        <v>16</v>
      </c>
      <c r="B43" s="50">
        <v>13.4</v>
      </c>
      <c r="C43" s="50">
        <v>1</v>
      </c>
      <c r="D43" s="50">
        <v>13.9</v>
      </c>
      <c r="E43" s="50">
        <v>0.5</v>
      </c>
      <c r="F43" s="50">
        <v>17.899999999999999</v>
      </c>
      <c r="G43" s="50">
        <v>2.5</v>
      </c>
      <c r="H43" s="50">
        <v>17.8</v>
      </c>
      <c r="I43" s="50">
        <v>0.6</v>
      </c>
      <c r="J43" s="50">
        <v>17</v>
      </c>
      <c r="K43" s="50">
        <v>1</v>
      </c>
      <c r="L43" s="50">
        <v>20.6</v>
      </c>
      <c r="M43" s="50">
        <v>1.5</v>
      </c>
      <c r="N43" s="50">
        <v>20.6</v>
      </c>
      <c r="O43" s="50">
        <v>1.1000000000000001</v>
      </c>
      <c r="P43" s="50">
        <v>27.1</v>
      </c>
      <c r="Q43" s="55">
        <v>1.8</v>
      </c>
      <c r="S43" t="s">
        <v>130</v>
      </c>
      <c r="T43" t="s">
        <v>69</v>
      </c>
      <c r="U43" s="143" t="s">
        <v>86</v>
      </c>
      <c r="V43" s="143" t="s">
        <v>11</v>
      </c>
      <c r="W43" s="68">
        <v>1.4085742235183716</v>
      </c>
      <c r="X43" s="68">
        <v>0.75635385513305664</v>
      </c>
      <c r="Y43" s="68">
        <v>3.7932853698730469</v>
      </c>
      <c r="Z43" s="68">
        <v>3.2462058067321777</v>
      </c>
      <c r="AA43" s="68">
        <v>1.7190502882003784</v>
      </c>
      <c r="AB43" s="68">
        <v>0.98720002174377441</v>
      </c>
      <c r="AC43" s="68">
        <v>1.9999474287033081E-2</v>
      </c>
      <c r="AD43" s="68">
        <v>9.5700345933437347E-2</v>
      </c>
    </row>
    <row r="44" spans="1:30" ht="21">
      <c r="A44" s="59" t="s">
        <v>17</v>
      </c>
      <c r="B44" s="50">
        <v>23.3</v>
      </c>
      <c r="C44" s="50">
        <v>4</v>
      </c>
      <c r="D44" s="50">
        <v>24.4</v>
      </c>
      <c r="E44" s="50">
        <v>3.4</v>
      </c>
      <c r="F44" s="50">
        <v>30</v>
      </c>
      <c r="G44" s="50">
        <v>6.1</v>
      </c>
      <c r="H44" s="50">
        <v>23.5</v>
      </c>
      <c r="I44" s="50">
        <v>4.5999999999999996</v>
      </c>
      <c r="J44" s="50">
        <v>24</v>
      </c>
      <c r="K44" s="50">
        <v>3.4</v>
      </c>
      <c r="L44" s="50">
        <v>19.399999999999999</v>
      </c>
      <c r="M44" s="50">
        <v>5.6</v>
      </c>
      <c r="N44" s="50">
        <v>24.5</v>
      </c>
      <c r="O44" s="50">
        <v>4.2</v>
      </c>
      <c r="P44" s="50">
        <v>37.5</v>
      </c>
      <c r="Q44" s="55">
        <v>4.2</v>
      </c>
      <c r="S44" t="s">
        <v>131</v>
      </c>
      <c r="T44" t="s">
        <v>77</v>
      </c>
      <c r="U44" s="143" t="s">
        <v>87</v>
      </c>
      <c r="V44" s="143" t="s">
        <v>10</v>
      </c>
      <c r="W44" s="68">
        <v>25.569671630859375</v>
      </c>
      <c r="X44" s="68">
        <v>2.9369618892669678</v>
      </c>
      <c r="Y44" s="68">
        <v>66.464759826660156</v>
      </c>
      <c r="Z44" s="68">
        <v>40.895084381103516</v>
      </c>
      <c r="AA44" s="68">
        <v>10.695825576782227</v>
      </c>
      <c r="AB44" s="68">
        <v>22.632711410522461</v>
      </c>
      <c r="AC44" s="68">
        <v>0.88567262887954712</v>
      </c>
      <c r="AD44" s="68">
        <v>2.6128530502319336</v>
      </c>
    </row>
    <row r="45" spans="1:30" ht="21">
      <c r="A45" s="59" t="s">
        <v>18</v>
      </c>
      <c r="B45" s="51">
        <v>0.67500000000000004</v>
      </c>
      <c r="C45" s="51">
        <v>0.1</v>
      </c>
      <c r="D45" s="51">
        <v>0.65200000000000002</v>
      </c>
      <c r="E45" s="51">
        <v>8.6999999999999994E-2</v>
      </c>
      <c r="F45" s="51">
        <v>0.64900000000000002</v>
      </c>
      <c r="G45" s="51">
        <v>0.13</v>
      </c>
      <c r="H45" s="51">
        <v>0.624</v>
      </c>
      <c r="I45" s="51">
        <v>7.0000000000000007E-2</v>
      </c>
      <c r="J45" s="51">
        <v>0.72</v>
      </c>
      <c r="K45" s="51">
        <v>8.2000000000000003E-2</v>
      </c>
      <c r="L45" s="51">
        <v>0.55600000000000005</v>
      </c>
      <c r="M45" s="51">
        <v>0.13800000000000001</v>
      </c>
      <c r="N45" s="51">
        <v>0.52900000000000003</v>
      </c>
      <c r="O45" s="51">
        <v>0.09</v>
      </c>
      <c r="P45" s="51">
        <v>0.64300000000000002</v>
      </c>
      <c r="Q45" s="56">
        <v>7.4999999999999997E-2</v>
      </c>
      <c r="S45" t="s">
        <v>132</v>
      </c>
      <c r="T45" t="s">
        <v>70</v>
      </c>
      <c r="U45" s="143" t="s">
        <v>87</v>
      </c>
      <c r="V45" s="143" t="s">
        <v>11</v>
      </c>
      <c r="W45" s="68">
        <v>1.1994186639785767</v>
      </c>
      <c r="X45" s="68">
        <v>0.34151270985603333</v>
      </c>
      <c r="Y45" s="68">
        <v>2.5721890926361084</v>
      </c>
      <c r="Z45" s="68">
        <v>1.5481693744659424</v>
      </c>
      <c r="AA45" s="68">
        <v>1.6549270153045654</v>
      </c>
      <c r="AB45" s="68">
        <v>1.1200226545333862</v>
      </c>
      <c r="AC45" s="68">
        <v>1.1812743730843067E-2</v>
      </c>
      <c r="AD45" s="68">
        <v>5.2834801375865936E-2</v>
      </c>
    </row>
    <row r="46" spans="1:30" ht="22" thickBot="1">
      <c r="A46" s="60" t="s">
        <v>19</v>
      </c>
      <c r="B46" s="57">
        <v>2.298</v>
      </c>
      <c r="C46" s="57">
        <v>0.27900000000000003</v>
      </c>
      <c r="D46" s="57">
        <v>2.0739999999999998</v>
      </c>
      <c r="E46" s="57">
        <v>0.25600000000000001</v>
      </c>
      <c r="F46" s="57">
        <v>4.7430000000000003</v>
      </c>
      <c r="G46" s="57">
        <v>1.4970000000000001</v>
      </c>
      <c r="H46" s="57">
        <v>5.3849999999999998</v>
      </c>
      <c r="I46" s="57">
        <v>1.7330000000000001</v>
      </c>
      <c r="J46" s="57">
        <v>4.6340000000000003</v>
      </c>
      <c r="K46" s="57">
        <v>1.0960000000000001</v>
      </c>
      <c r="L46" s="57">
        <v>6.3949999999999996</v>
      </c>
      <c r="M46" s="57">
        <v>1.8839999999999999</v>
      </c>
      <c r="N46" s="57">
        <v>3.6749999999999998</v>
      </c>
      <c r="O46" s="57">
        <v>1.123</v>
      </c>
      <c r="P46" s="57">
        <v>2.335</v>
      </c>
      <c r="Q46" s="58">
        <v>0.40699999999999997</v>
      </c>
      <c r="S46" t="s">
        <v>133</v>
      </c>
      <c r="T46" t="s">
        <v>78</v>
      </c>
      <c r="U46" s="143" t="s">
        <v>88</v>
      </c>
      <c r="V46" s="143" t="s">
        <v>10</v>
      </c>
      <c r="W46" s="68">
        <v>29.915678024291992</v>
      </c>
      <c r="X46" s="68">
        <v>3.0754899978637695</v>
      </c>
      <c r="Y46" s="68">
        <v>81.91973876953125</v>
      </c>
      <c r="Z46" s="68">
        <v>52.004062652587891</v>
      </c>
      <c r="AA46" s="68">
        <v>15.738751411437988</v>
      </c>
      <c r="AB46" s="68">
        <v>26.840187072753906</v>
      </c>
      <c r="AC46" s="68">
        <v>0.89808392524719238</v>
      </c>
      <c r="AD46" s="68">
        <v>2.7502477169036865</v>
      </c>
    </row>
    <row r="47" spans="1:30" ht="17" thickBot="1">
      <c r="S47" t="s">
        <v>134</v>
      </c>
      <c r="T47" t="s">
        <v>71</v>
      </c>
      <c r="U47" s="143" t="s">
        <v>88</v>
      </c>
      <c r="V47" s="143" t="s">
        <v>11</v>
      </c>
      <c r="W47" s="68">
        <v>1.1084597110748291</v>
      </c>
      <c r="X47" s="68">
        <v>0.32051563262939453</v>
      </c>
      <c r="Y47" s="68">
        <v>2.5322291851043701</v>
      </c>
      <c r="Z47" s="68">
        <v>1.8037756681442261</v>
      </c>
      <c r="AA47" s="68">
        <v>1.3147289752960205</v>
      </c>
      <c r="AB47" s="68">
        <v>0.94297999143600464</v>
      </c>
      <c r="AC47" s="68">
        <v>8.9363288134336472E-3</v>
      </c>
      <c r="AD47" s="68">
        <v>6.4497604966163635E-2</v>
      </c>
    </row>
    <row r="48" spans="1:30" ht="17" thickBot="1">
      <c r="A48" s="1" t="s">
        <v>35</v>
      </c>
      <c r="B48" s="131" t="s">
        <v>31</v>
      </c>
      <c r="C48" s="132"/>
      <c r="D48" s="131" t="s">
        <v>32</v>
      </c>
      <c r="E48" s="132"/>
      <c r="F48" s="131" t="s">
        <v>23</v>
      </c>
      <c r="G48" s="132"/>
      <c r="H48" s="131" t="s">
        <v>24</v>
      </c>
      <c r="I48" s="132"/>
      <c r="J48" s="131" t="s">
        <v>33</v>
      </c>
      <c r="K48" s="132"/>
      <c r="L48" s="131" t="s">
        <v>34</v>
      </c>
      <c r="M48" s="132"/>
      <c r="N48" s="131" t="s">
        <v>27</v>
      </c>
      <c r="O48" s="132"/>
      <c r="P48" s="131" t="s">
        <v>28</v>
      </c>
      <c r="Q48" s="136"/>
      <c r="S48" t="s">
        <v>135</v>
      </c>
      <c r="T48" t="s">
        <v>79</v>
      </c>
      <c r="U48" s="143" t="s">
        <v>89</v>
      </c>
      <c r="V48" s="143" t="s">
        <v>10</v>
      </c>
      <c r="W48" s="68">
        <v>31.289545059204102</v>
      </c>
      <c r="X48" s="68">
        <v>4.5934224128723145</v>
      </c>
      <c r="Y48" s="68">
        <v>67.782096862792969</v>
      </c>
      <c r="Z48" s="68">
        <v>36.492549896240234</v>
      </c>
      <c r="AA48" s="68">
        <v>12.031857490539551</v>
      </c>
      <c r="AB48" s="68">
        <v>26.696125030517578</v>
      </c>
      <c r="AC48" s="68">
        <v>0.85367226600646973</v>
      </c>
      <c r="AD48" s="68">
        <v>2.179429292678833</v>
      </c>
    </row>
    <row r="49" spans="1:30" ht="21">
      <c r="A49" s="2" t="s">
        <v>9</v>
      </c>
      <c r="B49" s="3" t="s">
        <v>10</v>
      </c>
      <c r="C49" s="4" t="s">
        <v>11</v>
      </c>
      <c r="D49" s="3" t="s">
        <v>10</v>
      </c>
      <c r="E49" s="4" t="s">
        <v>11</v>
      </c>
      <c r="F49" s="3" t="s">
        <v>10</v>
      </c>
      <c r="G49" s="4" t="s">
        <v>11</v>
      </c>
      <c r="H49" s="3" t="s">
        <v>10</v>
      </c>
      <c r="I49" s="4" t="s">
        <v>11</v>
      </c>
      <c r="J49" s="3" t="s">
        <v>10</v>
      </c>
      <c r="K49" s="4" t="s">
        <v>11</v>
      </c>
      <c r="L49" s="3" t="s">
        <v>10</v>
      </c>
      <c r="M49" s="4" t="s">
        <v>11</v>
      </c>
      <c r="N49" s="3" t="s">
        <v>10</v>
      </c>
      <c r="O49" s="4" t="s">
        <v>11</v>
      </c>
      <c r="P49" s="3" t="s">
        <v>10</v>
      </c>
      <c r="Q49" s="5" t="s">
        <v>11</v>
      </c>
      <c r="S49" t="s">
        <v>136</v>
      </c>
      <c r="T49" t="s">
        <v>72</v>
      </c>
      <c r="U49" s="143" t="s">
        <v>89</v>
      </c>
      <c r="V49" s="143" t="s">
        <v>11</v>
      </c>
      <c r="W49" s="68">
        <v>0.79159098863601685</v>
      </c>
      <c r="X49" s="68">
        <v>0.26017081737518311</v>
      </c>
      <c r="Y49" s="68">
        <v>1.1416950225830078</v>
      </c>
      <c r="Z49" s="68">
        <v>1.2772343158721924</v>
      </c>
      <c r="AA49" s="68">
        <v>0.84591037034988403</v>
      </c>
      <c r="AB49" s="68">
        <v>0.6709398627281189</v>
      </c>
      <c r="AC49" s="68">
        <v>6.9325398653745651E-3</v>
      </c>
      <c r="AD49" s="68">
        <v>6.2864489853382111E-2</v>
      </c>
    </row>
    <row r="50" spans="1:30" ht="21">
      <c r="A50" s="6" t="s">
        <v>12</v>
      </c>
      <c r="B50" s="7">
        <v>38.951766967773438</v>
      </c>
      <c r="C50" s="8">
        <v>1.5751752853393555</v>
      </c>
      <c r="D50" s="7">
        <v>46.492149353027344</v>
      </c>
      <c r="E50" s="8">
        <v>1.018459677696228</v>
      </c>
      <c r="F50" s="7">
        <v>47.010414123535156</v>
      </c>
      <c r="G50" s="8">
        <v>2.5581424236297607</v>
      </c>
      <c r="H50" s="7">
        <v>47.90618896484375</v>
      </c>
      <c r="I50" s="8">
        <v>5.1878719329833984</v>
      </c>
      <c r="J50" s="7">
        <v>32.948707580566406</v>
      </c>
      <c r="K50" s="8">
        <v>1.429040789604187</v>
      </c>
      <c r="L50" s="7">
        <v>36.17236328125</v>
      </c>
      <c r="M50" s="8">
        <v>3.2578520774841309</v>
      </c>
      <c r="N50" s="7">
        <v>43.316978454589844</v>
      </c>
      <c r="O50" s="8">
        <v>1.9379435777664185</v>
      </c>
      <c r="P50" s="7">
        <v>55.297206878662109</v>
      </c>
      <c r="Q50" s="9">
        <v>2.4405031204223633</v>
      </c>
      <c r="S50" t="s">
        <v>137</v>
      </c>
      <c r="T50" t="s">
        <v>80</v>
      </c>
      <c r="U50" s="143" t="s">
        <v>90</v>
      </c>
      <c r="V50" s="143" t="s">
        <v>10</v>
      </c>
      <c r="W50" s="68">
        <v>43.643604278564453</v>
      </c>
      <c r="X50" s="68">
        <v>8.861781120300293</v>
      </c>
      <c r="Y50" s="68">
        <v>81.164024353027344</v>
      </c>
      <c r="Z50" s="68">
        <v>37.520408630371094</v>
      </c>
      <c r="AA50" s="68">
        <v>15.880806922912598</v>
      </c>
      <c r="AB50" s="68">
        <v>34.781818389892578</v>
      </c>
      <c r="AC50" s="68">
        <v>0.8010941743850708</v>
      </c>
      <c r="AD50" s="68">
        <v>1.8814520835876465</v>
      </c>
    </row>
    <row r="51" spans="1:30" ht="21">
      <c r="A51" s="6" t="s">
        <v>13</v>
      </c>
      <c r="B51" s="10">
        <v>3.5420875549316406</v>
      </c>
      <c r="C51" s="11">
        <v>0.93637192249298096</v>
      </c>
      <c r="D51" s="10">
        <v>8.6648931503295898</v>
      </c>
      <c r="E51" s="11">
        <v>4.1227049827575684</v>
      </c>
      <c r="F51" s="10">
        <v>8.8532562255859375</v>
      </c>
      <c r="G51" s="11">
        <v>3.6630227565765381</v>
      </c>
      <c r="H51" s="10">
        <v>10.663994789123535</v>
      </c>
      <c r="I51" s="11">
        <v>4.7674069404602051</v>
      </c>
      <c r="J51" s="10">
        <v>3.7109618186950684</v>
      </c>
      <c r="K51" s="11">
        <v>1.4930480718612671</v>
      </c>
      <c r="L51" s="10">
        <v>7.484499454498291</v>
      </c>
      <c r="M51" s="11">
        <v>3.8500514030456543</v>
      </c>
      <c r="N51" s="10">
        <v>8.7059965133666992</v>
      </c>
      <c r="O51" s="11">
        <v>3.0258967876434326</v>
      </c>
      <c r="P51" s="10">
        <v>7.7484598159790039</v>
      </c>
      <c r="Q51" s="12">
        <v>0.85660171508789062</v>
      </c>
      <c r="S51" t="s">
        <v>138</v>
      </c>
      <c r="T51" t="s">
        <v>73</v>
      </c>
      <c r="U51" s="143" t="s">
        <v>90</v>
      </c>
      <c r="V51" s="143" t="s">
        <v>11</v>
      </c>
      <c r="W51" s="68">
        <v>2.8010931015014648</v>
      </c>
      <c r="X51" s="68">
        <v>1.3584905862808228</v>
      </c>
      <c r="Y51" s="68">
        <v>3.6200282573699951</v>
      </c>
      <c r="Z51" s="68">
        <v>2.7497489452362061</v>
      </c>
      <c r="AA51" s="68">
        <v>2.4185400009155273</v>
      </c>
      <c r="AB51" s="68">
        <v>1.7970449924468994</v>
      </c>
      <c r="AC51" s="68">
        <v>1.7790574580430984E-2</v>
      </c>
      <c r="AD51" s="68">
        <v>7.6573334634304047E-2</v>
      </c>
    </row>
    <row r="52" spans="1:30" ht="21" hidden="1">
      <c r="A52" s="6" t="s">
        <v>14</v>
      </c>
      <c r="B52" s="10">
        <v>84.180656433105469</v>
      </c>
      <c r="C52" s="11">
        <v>3.0395019054412842</v>
      </c>
      <c r="D52" s="10">
        <v>92.333808898925781</v>
      </c>
      <c r="E52" s="11">
        <v>2.7324206829071045</v>
      </c>
      <c r="F52" s="10">
        <v>85.968734741210938</v>
      </c>
      <c r="G52" s="11">
        <v>6.0332803726196289</v>
      </c>
      <c r="H52" s="10">
        <v>106.72243499755859</v>
      </c>
      <c r="I52" s="11">
        <v>6.837031364440918</v>
      </c>
      <c r="J52" s="10">
        <v>108.7755126953125</v>
      </c>
      <c r="K52" s="11">
        <v>1.750519871711731</v>
      </c>
      <c r="L52" s="10">
        <v>109.31500244140625</v>
      </c>
      <c r="M52" s="11">
        <v>5.925743579864502</v>
      </c>
      <c r="N52" s="10">
        <v>104.99189758300781</v>
      </c>
      <c r="O52" s="11">
        <v>2.8545148372650146</v>
      </c>
      <c r="P52" s="10">
        <v>119.91627502441406</v>
      </c>
      <c r="Q52" s="12">
        <v>4.2507576942443848</v>
      </c>
      <c r="U52" s="143" t="s">
        <v>30</v>
      </c>
      <c r="V52" s="143" t="s">
        <v>9</v>
      </c>
      <c r="W52" s="68" t="s">
        <v>12</v>
      </c>
      <c r="X52" s="68" t="s">
        <v>13</v>
      </c>
      <c r="Y52" s="68" t="s">
        <v>14</v>
      </c>
      <c r="Z52" s="68" t="s">
        <v>15</v>
      </c>
      <c r="AA52" s="68" t="s">
        <v>16</v>
      </c>
      <c r="AB52" s="68" t="s">
        <v>17</v>
      </c>
      <c r="AC52" s="68" t="s">
        <v>18</v>
      </c>
      <c r="AD52" s="68" t="s">
        <v>19</v>
      </c>
    </row>
    <row r="53" spans="1:30" ht="21">
      <c r="A53" s="6" t="s">
        <v>15</v>
      </c>
      <c r="B53" s="10">
        <v>45.228893280029297</v>
      </c>
      <c r="C53" s="11">
        <v>2.8731307983398438</v>
      </c>
      <c r="D53" s="10">
        <v>45.841655731201172</v>
      </c>
      <c r="E53" s="11">
        <v>2.1752619743347168</v>
      </c>
      <c r="F53" s="10">
        <v>38.958316802978516</v>
      </c>
      <c r="G53" s="11">
        <v>4.4041881561279297</v>
      </c>
      <c r="H53" s="10">
        <v>58.816253662109375</v>
      </c>
      <c r="I53" s="11">
        <v>5.0979270935058594</v>
      </c>
      <c r="J53" s="10">
        <v>75.826797485351562</v>
      </c>
      <c r="K53" s="11">
        <v>2.3896467685699463</v>
      </c>
      <c r="L53" s="10">
        <v>73.14263916015625</v>
      </c>
      <c r="M53" s="11">
        <v>5.8382363319396973</v>
      </c>
      <c r="N53" s="10">
        <v>61.6749267578125</v>
      </c>
      <c r="O53" s="11">
        <v>2.4634878635406494</v>
      </c>
      <c r="P53" s="10">
        <v>64.61907958984375</v>
      </c>
      <c r="Q53" s="12">
        <v>2.676055908203125</v>
      </c>
      <c r="S53" t="s">
        <v>139</v>
      </c>
      <c r="T53" t="s">
        <v>65</v>
      </c>
      <c r="U53" s="143" t="s">
        <v>83</v>
      </c>
      <c r="V53" s="143" t="s">
        <v>10</v>
      </c>
      <c r="W53" s="68">
        <v>33.5</v>
      </c>
      <c r="X53" s="68">
        <v>10.199999999999999</v>
      </c>
      <c r="Y53" s="68">
        <v>71.900000000000006</v>
      </c>
      <c r="Z53" s="68">
        <v>38.4</v>
      </c>
      <c r="AA53" s="68">
        <v>13.4</v>
      </c>
      <c r="AB53" s="68">
        <v>23.3</v>
      </c>
      <c r="AC53" s="68">
        <v>0.67500000000000004</v>
      </c>
      <c r="AD53" s="68">
        <v>2.298</v>
      </c>
    </row>
    <row r="54" spans="1:30" ht="21">
      <c r="A54" s="6" t="s">
        <v>16</v>
      </c>
      <c r="B54" s="10">
        <v>14.299620628356934</v>
      </c>
      <c r="C54" s="11">
        <v>2.2048623561859131</v>
      </c>
      <c r="D54" s="10">
        <v>14.39764404296875</v>
      </c>
      <c r="E54" s="11">
        <v>1.1741193532943726</v>
      </c>
      <c r="F54" s="10">
        <v>16.656261444091797</v>
      </c>
      <c r="G54" s="11">
        <v>1.1795799732208252</v>
      </c>
      <c r="H54" s="10">
        <v>16.681724548339844</v>
      </c>
      <c r="I54" s="11">
        <v>2.4734954833984375</v>
      </c>
      <c r="J54" s="10">
        <v>16.302955627441406</v>
      </c>
      <c r="K54" s="11">
        <v>1.6856385469436646</v>
      </c>
      <c r="L54" s="10">
        <v>16.312887191772461</v>
      </c>
      <c r="M54" s="11">
        <v>1.6431267261505127</v>
      </c>
      <c r="N54" s="10">
        <v>20.815996170043945</v>
      </c>
      <c r="O54" s="11">
        <v>4.1157526969909668</v>
      </c>
      <c r="P54" s="10">
        <v>26.932538986206055</v>
      </c>
      <c r="Q54" s="12">
        <v>1.6554259061813354</v>
      </c>
      <c r="S54" t="s">
        <v>140</v>
      </c>
      <c r="T54" t="s">
        <v>66</v>
      </c>
      <c r="U54" s="143" t="s">
        <v>83</v>
      </c>
      <c r="V54" s="143" t="s">
        <v>11</v>
      </c>
      <c r="W54" s="68">
        <v>2.5</v>
      </c>
      <c r="X54" s="68">
        <v>3.1</v>
      </c>
      <c r="Y54" s="68">
        <v>2.6</v>
      </c>
      <c r="Z54" s="68">
        <v>3.4</v>
      </c>
      <c r="AA54" s="68">
        <v>1</v>
      </c>
      <c r="AB54" s="68">
        <v>4</v>
      </c>
      <c r="AC54" s="68">
        <v>0.1</v>
      </c>
      <c r="AD54" s="68">
        <v>0.27900000000000003</v>
      </c>
    </row>
    <row r="55" spans="1:30" ht="21">
      <c r="A55" s="6" t="s">
        <v>17</v>
      </c>
      <c r="B55" s="10">
        <v>35.409679412841797</v>
      </c>
      <c r="C55" s="11">
        <v>1.2170553207397461</v>
      </c>
      <c r="D55" s="10">
        <v>37.827255249023438</v>
      </c>
      <c r="E55" s="11">
        <v>3.8193027973175049</v>
      </c>
      <c r="F55" s="10">
        <v>38.157161712646484</v>
      </c>
      <c r="G55" s="11">
        <v>1.4152101278305054</v>
      </c>
      <c r="H55" s="10">
        <v>37.242195129394531</v>
      </c>
      <c r="I55" s="11">
        <v>4.077479362487793</v>
      </c>
      <c r="J55" s="10">
        <v>29.237747192382812</v>
      </c>
      <c r="K55" s="11">
        <v>0.51952743530273438</v>
      </c>
      <c r="L55" s="10">
        <v>28.687862396240234</v>
      </c>
      <c r="M55" s="11">
        <v>4.720942497253418</v>
      </c>
      <c r="N55" s="10">
        <v>34.610980987548828</v>
      </c>
      <c r="O55" s="11">
        <v>1.4795519113540649</v>
      </c>
      <c r="P55" s="10">
        <v>47.548748016357422</v>
      </c>
      <c r="Q55" s="12">
        <v>1.944243311882019</v>
      </c>
      <c r="S55" t="s">
        <v>141</v>
      </c>
      <c r="T55" t="s">
        <v>74</v>
      </c>
      <c r="U55" s="143" t="s">
        <v>84</v>
      </c>
      <c r="V55" s="143" t="s">
        <v>10</v>
      </c>
      <c r="W55" s="68">
        <v>35.700000000000003</v>
      </c>
      <c r="X55" s="68">
        <v>11.3</v>
      </c>
      <c r="Y55" s="68">
        <v>67.8</v>
      </c>
      <c r="Z55" s="68">
        <v>32.1</v>
      </c>
      <c r="AA55" s="68">
        <v>13.9</v>
      </c>
      <c r="AB55" s="68">
        <v>24.4</v>
      </c>
      <c r="AC55" s="68">
        <v>0.65200000000000002</v>
      </c>
      <c r="AD55" s="68">
        <v>2.0739999999999998</v>
      </c>
    </row>
    <row r="56" spans="1:30" ht="21">
      <c r="A56" s="6" t="s">
        <v>18</v>
      </c>
      <c r="B56" s="13">
        <v>0.91194218397140503</v>
      </c>
      <c r="C56" s="14">
        <v>2.5160426273941994E-2</v>
      </c>
      <c r="D56" s="13">
        <v>0.81908345222473145</v>
      </c>
      <c r="E56" s="14">
        <v>8.1628076732158661E-2</v>
      </c>
      <c r="F56" s="13">
        <v>0.8287169337272644</v>
      </c>
      <c r="G56" s="14">
        <v>5.5002186447381973E-2</v>
      </c>
      <c r="H56" s="13">
        <v>0.79473888874053955</v>
      </c>
      <c r="I56" s="14">
        <v>8.7599046528339386E-2</v>
      </c>
      <c r="J56" s="13">
        <v>0.89909058809280396</v>
      </c>
      <c r="K56" s="14">
        <v>3.2295480370521545E-2</v>
      </c>
      <c r="L56" s="13">
        <v>0.77716934680938721</v>
      </c>
      <c r="M56" s="14">
        <v>9.8548218607902527E-2</v>
      </c>
      <c r="N56" s="13">
        <v>0.81533247232437134</v>
      </c>
      <c r="O56" s="14">
        <v>5.0512764602899551E-2</v>
      </c>
      <c r="P56" s="13">
        <v>0.86090213060379028</v>
      </c>
      <c r="Q56" s="15">
        <v>1.2102682143449783E-2</v>
      </c>
      <c r="S56" t="s">
        <v>142</v>
      </c>
      <c r="T56" t="s">
        <v>67</v>
      </c>
      <c r="U56" s="143" t="s">
        <v>84</v>
      </c>
      <c r="V56" s="143" t="s">
        <v>11</v>
      </c>
      <c r="W56" s="68">
        <v>2.6</v>
      </c>
      <c r="X56" s="68">
        <v>2.5</v>
      </c>
      <c r="Y56" s="68">
        <v>2.5</v>
      </c>
      <c r="Z56" s="68">
        <v>3.8</v>
      </c>
      <c r="AA56" s="68">
        <v>0.5</v>
      </c>
      <c r="AB56" s="68">
        <v>3.4</v>
      </c>
      <c r="AC56" s="68">
        <v>8.6999999999999994E-2</v>
      </c>
      <c r="AD56" s="68">
        <v>0.25600000000000001</v>
      </c>
    </row>
    <row r="57" spans="1:30" ht="21">
      <c r="A57" s="6" t="s">
        <v>19</v>
      </c>
      <c r="B57" s="13">
        <v>2.1753761768341064</v>
      </c>
      <c r="C57" s="14">
        <v>0.1041262075304985</v>
      </c>
      <c r="D57" s="13">
        <v>1.9869732856750488</v>
      </c>
      <c r="E57" s="14">
        <v>4.2210053652524948E-2</v>
      </c>
      <c r="F57" s="13">
        <v>1.8296525478363037</v>
      </c>
      <c r="G57" s="14">
        <v>8.8229924440383911E-2</v>
      </c>
      <c r="H57" s="13">
        <v>2.3030529022216797</v>
      </c>
      <c r="I57" s="14">
        <v>0.16115802526473999</v>
      </c>
      <c r="J57" s="13">
        <v>3.3519024848937988</v>
      </c>
      <c r="K57" s="14">
        <v>0.14548131823539734</v>
      </c>
      <c r="L57" s="13">
        <v>3.6888022422790527</v>
      </c>
      <c r="M57" s="14">
        <v>0.8884660005569458</v>
      </c>
      <c r="N57" s="13">
        <v>2.4461324214935303</v>
      </c>
      <c r="O57" s="14">
        <v>8.0381013453006744E-2</v>
      </c>
      <c r="P57" s="13">
        <v>2.1763060092926025</v>
      </c>
      <c r="Q57" s="15">
        <v>5.5752262473106384E-2</v>
      </c>
      <c r="S57" t="s">
        <v>143</v>
      </c>
      <c r="T57" t="s">
        <v>75</v>
      </c>
      <c r="U57" s="143" t="s">
        <v>85</v>
      </c>
      <c r="V57" s="143" t="s">
        <v>10</v>
      </c>
      <c r="W57" s="68">
        <v>36.1</v>
      </c>
      <c r="X57" s="68">
        <v>6.1</v>
      </c>
      <c r="Y57" s="68">
        <v>88.4</v>
      </c>
      <c r="Z57" s="68">
        <v>52.3</v>
      </c>
      <c r="AA57" s="68">
        <v>17.899999999999999</v>
      </c>
      <c r="AB57" s="68">
        <v>30</v>
      </c>
      <c r="AC57" s="68">
        <v>0.64900000000000002</v>
      </c>
      <c r="AD57" s="68">
        <v>4.7430000000000003</v>
      </c>
    </row>
    <row r="58" spans="1:30" ht="17" thickBot="1">
      <c r="S58" t="s">
        <v>144</v>
      </c>
      <c r="T58" t="s">
        <v>68</v>
      </c>
      <c r="U58" s="143" t="s">
        <v>85</v>
      </c>
      <c r="V58" s="143" t="s">
        <v>11</v>
      </c>
      <c r="W58" s="68">
        <v>5.9</v>
      </c>
      <c r="X58" s="68">
        <v>0.8</v>
      </c>
      <c r="Y58" s="68">
        <v>3.3</v>
      </c>
      <c r="Z58" s="68">
        <v>7.9</v>
      </c>
      <c r="AA58" s="68">
        <v>2.5</v>
      </c>
      <c r="AB58" s="68">
        <v>6.1</v>
      </c>
      <c r="AC58" s="68">
        <v>0.13</v>
      </c>
      <c r="AD58" s="68">
        <v>1.4970000000000001</v>
      </c>
    </row>
    <row r="59" spans="1:30" ht="17" thickBot="1">
      <c r="A59" s="1" t="s">
        <v>36</v>
      </c>
      <c r="B59" s="131" t="s">
        <v>31</v>
      </c>
      <c r="C59" s="132"/>
      <c r="D59" s="131" t="s">
        <v>32</v>
      </c>
      <c r="E59" s="132"/>
      <c r="F59" s="131" t="s">
        <v>23</v>
      </c>
      <c r="G59" s="132"/>
      <c r="H59" s="131" t="s">
        <v>24</v>
      </c>
      <c r="I59" s="132"/>
      <c r="J59" s="131" t="s">
        <v>33</v>
      </c>
      <c r="K59" s="132"/>
      <c r="L59" s="131" t="s">
        <v>34</v>
      </c>
      <c r="M59" s="132"/>
      <c r="N59" s="131" t="s">
        <v>27</v>
      </c>
      <c r="O59" s="132"/>
      <c r="P59" s="131" t="s">
        <v>28</v>
      </c>
      <c r="Q59" s="136"/>
      <c r="S59" t="s">
        <v>145</v>
      </c>
      <c r="T59" t="s">
        <v>76</v>
      </c>
      <c r="U59" s="143" t="s">
        <v>86</v>
      </c>
      <c r="V59" s="143" t="s">
        <v>10</v>
      </c>
      <c r="W59" s="68">
        <v>35.6</v>
      </c>
      <c r="X59" s="68">
        <v>12</v>
      </c>
      <c r="Y59" s="68">
        <v>100.7</v>
      </c>
      <c r="Z59" s="68">
        <v>65.099999999999994</v>
      </c>
      <c r="AA59" s="68">
        <v>17.8</v>
      </c>
      <c r="AB59" s="68">
        <v>23.5</v>
      </c>
      <c r="AC59" s="68">
        <v>0.624</v>
      </c>
      <c r="AD59" s="68">
        <v>5.3849999999999998</v>
      </c>
    </row>
    <row r="60" spans="1:30" ht="21">
      <c r="A60" s="2" t="s">
        <v>9</v>
      </c>
      <c r="B60" s="3" t="s">
        <v>10</v>
      </c>
      <c r="C60" s="4" t="s">
        <v>11</v>
      </c>
      <c r="D60" s="3" t="s">
        <v>10</v>
      </c>
      <c r="E60" s="4" t="s">
        <v>11</v>
      </c>
      <c r="F60" s="3" t="s">
        <v>10</v>
      </c>
      <c r="G60" s="4" t="s">
        <v>11</v>
      </c>
      <c r="H60" s="3" t="s">
        <v>10</v>
      </c>
      <c r="I60" s="4" t="s">
        <v>11</v>
      </c>
      <c r="J60" s="3" t="s">
        <v>10</v>
      </c>
      <c r="K60" s="4" t="s">
        <v>11</v>
      </c>
      <c r="L60" s="3" t="s">
        <v>10</v>
      </c>
      <c r="M60" s="4" t="s">
        <v>11</v>
      </c>
      <c r="N60" s="3" t="s">
        <v>10</v>
      </c>
      <c r="O60" s="4" t="s">
        <v>11</v>
      </c>
      <c r="P60" s="3" t="s">
        <v>10</v>
      </c>
      <c r="Q60" s="5" t="s">
        <v>11</v>
      </c>
      <c r="S60" t="s">
        <v>146</v>
      </c>
      <c r="T60" t="s">
        <v>69</v>
      </c>
      <c r="U60" s="143" t="s">
        <v>86</v>
      </c>
      <c r="V60" s="143" t="s">
        <v>11</v>
      </c>
      <c r="W60" s="68">
        <v>5.8</v>
      </c>
      <c r="X60" s="68">
        <v>3.5</v>
      </c>
      <c r="Y60" s="68">
        <v>3.9</v>
      </c>
      <c r="Z60" s="68">
        <v>6.1</v>
      </c>
      <c r="AA60" s="68">
        <v>0.6</v>
      </c>
      <c r="AB60" s="68">
        <v>4.5999999999999996</v>
      </c>
      <c r="AC60" s="68">
        <v>7.0000000000000007E-2</v>
      </c>
      <c r="AD60" s="68">
        <v>1.7330000000000001</v>
      </c>
    </row>
    <row r="61" spans="1:30" ht="21">
      <c r="A61" s="6" t="s">
        <v>12</v>
      </c>
      <c r="B61" s="7">
        <v>34.782024383544922</v>
      </c>
      <c r="C61" s="8">
        <v>0.93934649229049683</v>
      </c>
      <c r="D61" s="7">
        <v>34.580436706542969</v>
      </c>
      <c r="E61" s="8">
        <v>0.85885429382324219</v>
      </c>
      <c r="F61" s="7">
        <v>40.725875854492188</v>
      </c>
      <c r="G61" s="8">
        <v>0.24916902184486389</v>
      </c>
      <c r="H61" s="7">
        <v>37.788520812988281</v>
      </c>
      <c r="I61" s="8">
        <v>0.55878305435180664</v>
      </c>
      <c r="J61" s="7">
        <v>25.985944747924805</v>
      </c>
      <c r="K61" s="8">
        <v>3.0405685901641846</v>
      </c>
      <c r="L61" s="7">
        <v>38.188388824462891</v>
      </c>
      <c r="M61" s="8">
        <v>2.3232612609863281</v>
      </c>
      <c r="N61" s="7">
        <v>38.526107788085938</v>
      </c>
      <c r="O61" s="8">
        <v>0.93120026588439941</v>
      </c>
      <c r="P61" s="7">
        <v>45.056694030761719</v>
      </c>
      <c r="Q61" s="9">
        <v>0.88254845142364502</v>
      </c>
      <c r="S61" t="s">
        <v>147</v>
      </c>
      <c r="T61" t="s">
        <v>77</v>
      </c>
      <c r="U61" s="143" t="s">
        <v>87</v>
      </c>
      <c r="V61" s="143" t="s">
        <v>10</v>
      </c>
      <c r="W61" s="68">
        <v>31.3</v>
      </c>
      <c r="X61" s="68">
        <v>7.2</v>
      </c>
      <c r="Y61" s="68">
        <v>109.1</v>
      </c>
      <c r="Z61" s="68">
        <v>77.8</v>
      </c>
      <c r="AA61" s="68">
        <v>17</v>
      </c>
      <c r="AB61" s="68">
        <v>24</v>
      </c>
      <c r="AC61" s="68">
        <v>0.72</v>
      </c>
      <c r="AD61" s="68">
        <v>4.6340000000000003</v>
      </c>
    </row>
    <row r="62" spans="1:30" ht="21">
      <c r="A62" s="6" t="s">
        <v>13</v>
      </c>
      <c r="B62" s="10">
        <v>3.8978314399719238</v>
      </c>
      <c r="C62" s="11">
        <v>0.23833693563938141</v>
      </c>
      <c r="D62" s="10">
        <v>3.3428223133087158</v>
      </c>
      <c r="E62" s="11">
        <v>0.28093984723091125</v>
      </c>
      <c r="F62" s="10">
        <v>5.3727784156799316</v>
      </c>
      <c r="G62" s="11">
        <v>0.49199923872947693</v>
      </c>
      <c r="H62" s="10">
        <v>5.2292542457580566</v>
      </c>
      <c r="I62" s="11">
        <v>0.27514743804931641</v>
      </c>
      <c r="J62" s="10">
        <v>3.3008971214294434</v>
      </c>
      <c r="K62" s="11">
        <v>0.31662264466285706</v>
      </c>
      <c r="L62" s="10">
        <v>3.4562313556671143</v>
      </c>
      <c r="M62" s="11">
        <v>0.67475277185440063</v>
      </c>
      <c r="N62" s="10">
        <v>6.6966114044189453</v>
      </c>
      <c r="O62" s="11">
        <v>0.29143229126930237</v>
      </c>
      <c r="P62" s="10">
        <v>5.874760627746582</v>
      </c>
      <c r="Q62" s="12">
        <v>0.45538622140884399</v>
      </c>
      <c r="S62" t="s">
        <v>148</v>
      </c>
      <c r="T62" t="s">
        <v>70</v>
      </c>
      <c r="U62" s="143" t="s">
        <v>87</v>
      </c>
      <c r="V62" s="143" t="s">
        <v>11</v>
      </c>
      <c r="W62" s="68">
        <v>3.5</v>
      </c>
      <c r="X62" s="68">
        <v>2</v>
      </c>
      <c r="Y62" s="68">
        <v>4.3</v>
      </c>
      <c r="Z62" s="68">
        <v>5.9</v>
      </c>
      <c r="AA62" s="68">
        <v>1</v>
      </c>
      <c r="AB62" s="68">
        <v>3.4</v>
      </c>
      <c r="AC62" s="68">
        <v>8.2000000000000003E-2</v>
      </c>
      <c r="AD62" s="68">
        <v>1.0960000000000001</v>
      </c>
    </row>
    <row r="63" spans="1:30" ht="21">
      <c r="A63" s="6" t="s">
        <v>14</v>
      </c>
      <c r="B63" s="10">
        <v>74.581771850585938</v>
      </c>
      <c r="C63" s="11">
        <v>2.6731815338134766</v>
      </c>
      <c r="D63" s="10">
        <v>61.404064178466797</v>
      </c>
      <c r="E63" s="11">
        <v>3.7069721221923828</v>
      </c>
      <c r="F63" s="10">
        <v>68.201072692871094</v>
      </c>
      <c r="G63" s="11">
        <v>3.0871553421020508</v>
      </c>
      <c r="H63" s="10">
        <v>82.996047973632812</v>
      </c>
      <c r="I63" s="11">
        <v>1.4886270761489868</v>
      </c>
      <c r="J63" s="10">
        <v>88.155960083007812</v>
      </c>
      <c r="K63" s="11">
        <v>2.2528822422027588</v>
      </c>
      <c r="L63" s="10">
        <v>104.34511566162109</v>
      </c>
      <c r="M63" s="11">
        <v>2.6836094856262207</v>
      </c>
      <c r="N63" s="10">
        <v>90.42791748046875</v>
      </c>
      <c r="O63" s="11">
        <v>7.5364832878112793</v>
      </c>
      <c r="P63" s="10">
        <v>113.5015869140625</v>
      </c>
      <c r="Q63" s="12">
        <v>5.2749109268188477</v>
      </c>
      <c r="S63" t="s">
        <v>149</v>
      </c>
      <c r="T63" t="s">
        <v>78</v>
      </c>
      <c r="U63" s="143" t="s">
        <v>88</v>
      </c>
      <c r="V63" s="143" t="s">
        <v>10</v>
      </c>
      <c r="W63" s="68">
        <v>30.8</v>
      </c>
      <c r="X63" s="68">
        <v>11.4</v>
      </c>
      <c r="Y63" s="68">
        <v>111.8</v>
      </c>
      <c r="Z63" s="68">
        <v>81.099999999999994</v>
      </c>
      <c r="AA63" s="68">
        <v>20.6</v>
      </c>
      <c r="AB63" s="68">
        <v>19.399999999999999</v>
      </c>
      <c r="AC63" s="68">
        <v>0.55600000000000005</v>
      </c>
      <c r="AD63" s="68">
        <v>6.3949999999999996</v>
      </c>
    </row>
    <row r="64" spans="1:30" ht="21">
      <c r="A64" s="6" t="s">
        <v>15</v>
      </c>
      <c r="B64" s="10">
        <v>39.799751281738281</v>
      </c>
      <c r="C64" s="11">
        <v>1.9141173362731934</v>
      </c>
      <c r="D64" s="10">
        <v>26.823627471923828</v>
      </c>
      <c r="E64" s="11">
        <v>3.8472239971160889</v>
      </c>
      <c r="F64" s="10">
        <v>27.475198745727539</v>
      </c>
      <c r="G64" s="11">
        <v>2.9023239612579346</v>
      </c>
      <c r="H64" s="10">
        <v>45.207530975341797</v>
      </c>
      <c r="I64" s="11">
        <v>1.5252114534378052</v>
      </c>
      <c r="J64" s="10">
        <v>62.170017242431641</v>
      </c>
      <c r="K64" s="11">
        <v>5.0511221885681152</v>
      </c>
      <c r="L64" s="10">
        <v>66.156715393066406</v>
      </c>
      <c r="M64" s="11">
        <v>2.0577869415283203</v>
      </c>
      <c r="N64" s="10">
        <v>51.901805877685547</v>
      </c>
      <c r="O64" s="11">
        <v>8.0864458084106445</v>
      </c>
      <c r="P64" s="10">
        <v>68.44488525390625</v>
      </c>
      <c r="Q64" s="12">
        <v>4.4298009872436523</v>
      </c>
      <c r="S64" t="s">
        <v>150</v>
      </c>
      <c r="T64" t="s">
        <v>71</v>
      </c>
      <c r="U64" s="143" t="s">
        <v>88</v>
      </c>
      <c r="V64" s="143" t="s">
        <v>11</v>
      </c>
      <c r="W64" s="68">
        <v>4.7</v>
      </c>
      <c r="X64" s="68">
        <v>4.0999999999999996</v>
      </c>
      <c r="Y64" s="68">
        <v>3.2</v>
      </c>
      <c r="Z64" s="68">
        <v>5.0999999999999996</v>
      </c>
      <c r="AA64" s="68">
        <v>1.5</v>
      </c>
      <c r="AB64" s="68">
        <v>5.6</v>
      </c>
      <c r="AC64" s="68">
        <v>0.13800000000000001</v>
      </c>
      <c r="AD64" s="68">
        <v>1.8839999999999999</v>
      </c>
    </row>
    <row r="65" spans="1:30" ht="21">
      <c r="A65" s="6" t="s">
        <v>16</v>
      </c>
      <c r="B65" s="10">
        <v>12.755309104919434</v>
      </c>
      <c r="C65" s="11">
        <v>1.7424238920211792</v>
      </c>
      <c r="D65" s="10">
        <v>12.336030960083008</v>
      </c>
      <c r="E65" s="11">
        <v>0.5077444314956665</v>
      </c>
      <c r="F65" s="10">
        <v>16.199348449707031</v>
      </c>
      <c r="G65" s="11">
        <v>0.37862804532051086</v>
      </c>
      <c r="H65" s="10">
        <v>13.208580017089844</v>
      </c>
      <c r="I65" s="11">
        <v>1.8310211896896362</v>
      </c>
      <c r="J65" s="10">
        <v>13.626144409179688</v>
      </c>
      <c r="K65" s="11">
        <v>0.60100042819976807</v>
      </c>
      <c r="L65" s="10">
        <v>21.371522903442383</v>
      </c>
      <c r="M65" s="11">
        <v>1.8236497640609741</v>
      </c>
      <c r="N65" s="10">
        <v>15.970355033874512</v>
      </c>
      <c r="O65" s="11">
        <v>0.56816977262496948</v>
      </c>
      <c r="P65" s="10">
        <v>24.930215835571289</v>
      </c>
      <c r="Q65" s="12">
        <v>1.3545632362365723</v>
      </c>
      <c r="S65" t="s">
        <v>151</v>
      </c>
      <c r="T65" t="s">
        <v>79</v>
      </c>
      <c r="U65" s="143" t="s">
        <v>89</v>
      </c>
      <c r="V65" s="143" t="s">
        <v>10</v>
      </c>
      <c r="W65" s="68">
        <v>49.7</v>
      </c>
      <c r="X65" s="68">
        <v>25.3</v>
      </c>
      <c r="Y65" s="68">
        <v>107.1</v>
      </c>
      <c r="Z65" s="68">
        <v>57.4</v>
      </c>
      <c r="AA65" s="68">
        <v>20.6</v>
      </c>
      <c r="AB65" s="68">
        <v>24.5</v>
      </c>
      <c r="AC65" s="68">
        <v>0.52900000000000003</v>
      </c>
      <c r="AD65" s="68">
        <v>3.6749999999999998</v>
      </c>
    </row>
    <row r="66" spans="1:30" ht="21">
      <c r="A66" s="6" t="s">
        <v>17</v>
      </c>
      <c r="B66" s="10">
        <v>30.884193420410156</v>
      </c>
      <c r="C66" s="11">
        <v>1.1331032514572144</v>
      </c>
      <c r="D66" s="10">
        <v>31.237615585327148</v>
      </c>
      <c r="E66" s="11">
        <v>0.80741381645202637</v>
      </c>
      <c r="F66" s="10">
        <v>35.353096008300781</v>
      </c>
      <c r="G66" s="11">
        <v>0.5487096905708313</v>
      </c>
      <c r="H66" s="10">
        <v>32.559261322021484</v>
      </c>
      <c r="I66" s="11">
        <v>0.52593123912811279</v>
      </c>
      <c r="J66" s="10">
        <v>22.685047149658203</v>
      </c>
      <c r="K66" s="11">
        <v>3.2445781230926514</v>
      </c>
      <c r="L66" s="10">
        <v>34.732158660888672</v>
      </c>
      <c r="M66" s="11">
        <v>1.9905170202255249</v>
      </c>
      <c r="N66" s="10">
        <v>31.829496383666992</v>
      </c>
      <c r="O66" s="11">
        <v>0.65983283519744873</v>
      </c>
      <c r="P66" s="10">
        <v>39.181938171386719</v>
      </c>
      <c r="Q66" s="12">
        <v>1.2650163173675537</v>
      </c>
      <c r="S66" t="s">
        <v>152</v>
      </c>
      <c r="T66" t="s">
        <v>72</v>
      </c>
      <c r="U66" s="143" t="s">
        <v>89</v>
      </c>
      <c r="V66" s="143" t="s">
        <v>11</v>
      </c>
      <c r="W66" s="68">
        <v>7.5</v>
      </c>
      <c r="X66" s="68">
        <v>7.4</v>
      </c>
      <c r="Y66" s="68">
        <v>3.7</v>
      </c>
      <c r="Z66" s="68">
        <v>9</v>
      </c>
      <c r="AA66" s="68">
        <v>1.1000000000000001</v>
      </c>
      <c r="AB66" s="68">
        <v>4.2</v>
      </c>
      <c r="AC66" s="68">
        <v>0.09</v>
      </c>
      <c r="AD66" s="68">
        <v>1.123</v>
      </c>
    </row>
    <row r="67" spans="1:30" ht="21">
      <c r="A67" s="6" t="s">
        <v>18</v>
      </c>
      <c r="B67" s="13">
        <v>0.88722056150436401</v>
      </c>
      <c r="C67" s="14">
        <v>9.8296897485852242E-3</v>
      </c>
      <c r="D67" s="13">
        <v>0.90336954593658447</v>
      </c>
      <c r="E67" s="14">
        <v>7.3858341202139854E-3</v>
      </c>
      <c r="F67" s="13">
        <v>0.86806172132492065</v>
      </c>
      <c r="G67" s="14">
        <v>1.2053573504090309E-2</v>
      </c>
      <c r="H67" s="13">
        <v>0.86167991161346436</v>
      </c>
      <c r="I67" s="14">
        <v>6.7415125668048859E-3</v>
      </c>
      <c r="J67" s="13">
        <v>0.82862341403961182</v>
      </c>
      <c r="K67" s="14">
        <v>6.6028505563735962E-2</v>
      </c>
      <c r="L67" s="13">
        <v>0.91104650497436523</v>
      </c>
      <c r="M67" s="14">
        <v>1.6343854367733002E-2</v>
      </c>
      <c r="N67" s="13">
        <v>0.8263208270072937</v>
      </c>
      <c r="O67" s="14">
        <v>3.7302747368812561E-3</v>
      </c>
      <c r="P67" s="13">
        <v>0.86880266666412354</v>
      </c>
      <c r="Q67" s="15">
        <v>1.2056771665811539E-2</v>
      </c>
      <c r="S67" t="s">
        <v>153</v>
      </c>
      <c r="T67" t="s">
        <v>80</v>
      </c>
      <c r="U67" s="143" t="s">
        <v>90</v>
      </c>
      <c r="V67" s="143" t="s">
        <v>10</v>
      </c>
      <c r="W67" s="68">
        <v>57</v>
      </c>
      <c r="X67" s="68">
        <v>19.5</v>
      </c>
      <c r="Y67" s="68">
        <v>114.6</v>
      </c>
      <c r="Z67" s="68">
        <v>57.6</v>
      </c>
      <c r="AA67" s="68">
        <v>27.1</v>
      </c>
      <c r="AB67" s="68">
        <v>37.5</v>
      </c>
      <c r="AC67" s="68">
        <v>0.64300000000000002</v>
      </c>
      <c r="AD67" s="68">
        <v>2.335</v>
      </c>
    </row>
    <row r="68" spans="1:30" ht="22" thickBot="1">
      <c r="A68" s="6" t="s">
        <v>19</v>
      </c>
      <c r="B68" s="13">
        <v>2.1435220241546631</v>
      </c>
      <c r="C68" s="14">
        <v>3.8200888782739639E-2</v>
      </c>
      <c r="D68" s="13">
        <v>1.7804222106933594</v>
      </c>
      <c r="E68" s="14">
        <v>0.11515410244464874</v>
      </c>
      <c r="F68" s="13">
        <v>1.6737561225891113</v>
      </c>
      <c r="G68" s="14">
        <v>6.8754494190216064E-2</v>
      </c>
      <c r="H68" s="13">
        <v>2.1988346576690674</v>
      </c>
      <c r="I68" s="14">
        <v>4.7790396958589554E-2</v>
      </c>
      <c r="J68" s="13">
        <v>4.2798705101013184</v>
      </c>
      <c r="K68" s="14">
        <v>1.2925399541854858</v>
      </c>
      <c r="L68" s="13">
        <v>2.7718591690063477</v>
      </c>
      <c r="M68" s="14">
        <v>0.14286363124847412</v>
      </c>
      <c r="N68" s="13">
        <v>2.3550782203674316</v>
      </c>
      <c r="O68" s="14">
        <v>0.23488262295722961</v>
      </c>
      <c r="P68" s="13">
        <v>2.5139727592468262</v>
      </c>
      <c r="Q68" s="15">
        <v>7.2321131825447083E-2</v>
      </c>
      <c r="S68" t="s">
        <v>154</v>
      </c>
      <c r="T68" t="s">
        <v>73</v>
      </c>
      <c r="U68" s="143" t="s">
        <v>90</v>
      </c>
      <c r="V68" s="143" t="s">
        <v>11</v>
      </c>
      <c r="W68" s="68">
        <v>5.9</v>
      </c>
      <c r="X68" s="68">
        <v>4.4000000000000004</v>
      </c>
      <c r="Y68" s="68">
        <v>4.9000000000000004</v>
      </c>
      <c r="Z68" s="68">
        <v>4.0999999999999996</v>
      </c>
      <c r="AA68" s="68">
        <v>1.8</v>
      </c>
      <c r="AB68" s="68">
        <v>4.2</v>
      </c>
      <c r="AC68" s="68">
        <v>7.4999999999999997E-2</v>
      </c>
      <c r="AD68" s="68">
        <v>0.40699999999999997</v>
      </c>
    </row>
    <row r="69" spans="1:30" ht="17" hidden="1" thickBot="1">
      <c r="U69" s="143" t="s">
        <v>35</v>
      </c>
      <c r="V69" s="143" t="s">
        <v>9</v>
      </c>
      <c r="W69" s="68" t="s">
        <v>12</v>
      </c>
      <c r="X69" s="68" t="s">
        <v>13</v>
      </c>
      <c r="Y69" s="68" t="s">
        <v>14</v>
      </c>
      <c r="Z69" s="68" t="s">
        <v>15</v>
      </c>
      <c r="AA69" s="68" t="s">
        <v>16</v>
      </c>
      <c r="AB69" s="68" t="s">
        <v>17</v>
      </c>
      <c r="AC69" s="68" t="s">
        <v>18</v>
      </c>
      <c r="AD69" s="68" t="s">
        <v>19</v>
      </c>
    </row>
    <row r="70" spans="1:30" ht="17" thickBot="1">
      <c r="A70" s="1" t="s">
        <v>37</v>
      </c>
      <c r="B70" s="129" t="s">
        <v>31</v>
      </c>
      <c r="C70" s="137"/>
      <c r="D70" s="129" t="s">
        <v>32</v>
      </c>
      <c r="E70" s="137"/>
      <c r="F70" s="129" t="s">
        <v>23</v>
      </c>
      <c r="G70" s="137"/>
      <c r="H70" s="129" t="s">
        <v>24</v>
      </c>
      <c r="I70" s="137"/>
      <c r="J70" s="129" t="s">
        <v>33</v>
      </c>
      <c r="K70" s="137"/>
      <c r="L70" s="129" t="s">
        <v>34</v>
      </c>
      <c r="M70" s="137"/>
      <c r="N70" s="129" t="s">
        <v>27</v>
      </c>
      <c r="O70" s="137"/>
      <c r="P70" s="129" t="s">
        <v>28</v>
      </c>
      <c r="Q70" s="130"/>
      <c r="S70" t="s">
        <v>155</v>
      </c>
      <c r="T70" t="s">
        <v>65</v>
      </c>
      <c r="U70" s="143" t="s">
        <v>83</v>
      </c>
      <c r="V70" s="143" t="s">
        <v>10</v>
      </c>
      <c r="W70" s="68">
        <v>38.951766967773438</v>
      </c>
      <c r="X70" s="68">
        <v>3.5420875549316406</v>
      </c>
      <c r="Y70" s="68">
        <v>84.180656433105469</v>
      </c>
      <c r="Z70" s="68">
        <v>45.228893280029297</v>
      </c>
      <c r="AA70" s="68">
        <v>14.299620628356934</v>
      </c>
      <c r="AB70" s="68">
        <v>35.409679412841797</v>
      </c>
      <c r="AC70" s="68">
        <v>0.91194218397140503</v>
      </c>
      <c r="AD70" s="68">
        <v>2.1753761768341064</v>
      </c>
    </row>
    <row r="71" spans="1:30" ht="21">
      <c r="A71" s="2" t="s">
        <v>9</v>
      </c>
      <c r="B71" s="41" t="s">
        <v>10</v>
      </c>
      <c r="C71" s="42" t="s">
        <v>11</v>
      </c>
      <c r="D71" s="41" t="s">
        <v>10</v>
      </c>
      <c r="E71" s="42" t="s">
        <v>11</v>
      </c>
      <c r="F71" s="41" t="s">
        <v>10</v>
      </c>
      <c r="G71" s="42" t="s">
        <v>11</v>
      </c>
      <c r="H71" s="41" t="s">
        <v>10</v>
      </c>
      <c r="I71" s="42" t="s">
        <v>11</v>
      </c>
      <c r="J71" s="41" t="s">
        <v>10</v>
      </c>
      <c r="K71" s="42" t="s">
        <v>11</v>
      </c>
      <c r="L71" s="41" t="s">
        <v>10</v>
      </c>
      <c r="M71" s="42" t="s">
        <v>11</v>
      </c>
      <c r="N71" s="41" t="s">
        <v>10</v>
      </c>
      <c r="O71" s="42" t="s">
        <v>11</v>
      </c>
      <c r="P71" s="3" t="s">
        <v>10</v>
      </c>
      <c r="Q71" s="5" t="s">
        <v>11</v>
      </c>
      <c r="S71" t="s">
        <v>156</v>
      </c>
      <c r="T71" t="s">
        <v>66</v>
      </c>
      <c r="U71" s="143" t="s">
        <v>83</v>
      </c>
      <c r="V71" s="143" t="s">
        <v>11</v>
      </c>
      <c r="W71" s="68">
        <v>1.5751752853393555</v>
      </c>
      <c r="X71" s="68">
        <v>0.93637192249298096</v>
      </c>
      <c r="Y71" s="68">
        <v>3.0395019054412842</v>
      </c>
      <c r="Z71" s="68">
        <v>2.8731307983398438</v>
      </c>
      <c r="AA71" s="68">
        <v>2.2048623561859131</v>
      </c>
      <c r="AB71" s="68">
        <v>1.2170553207397461</v>
      </c>
      <c r="AC71" s="68">
        <v>2.5160426273941994E-2</v>
      </c>
      <c r="AD71" s="68">
        <v>0.1041262075304985</v>
      </c>
    </row>
    <row r="72" spans="1:30" ht="21">
      <c r="A72" s="6" t="s">
        <v>12</v>
      </c>
      <c r="B72" s="43">
        <v>46.662395477294922</v>
      </c>
      <c r="C72" s="44">
        <v>1.419852614402771</v>
      </c>
      <c r="D72" s="43">
        <v>42.949417114257812</v>
      </c>
      <c r="E72" s="44">
        <v>1.1224853992462158</v>
      </c>
      <c r="F72" s="43">
        <v>50.531875610351562</v>
      </c>
      <c r="G72" s="44">
        <v>1.1583739519119263</v>
      </c>
      <c r="H72" s="43">
        <v>53.531879425048828</v>
      </c>
      <c r="I72" s="44">
        <v>1.4319756031036377</v>
      </c>
      <c r="J72" s="43">
        <v>30.860174179077148</v>
      </c>
      <c r="K72" s="44">
        <v>1.063536524772644</v>
      </c>
      <c r="L72" s="43">
        <v>35.605602264404297</v>
      </c>
      <c r="M72" s="44">
        <v>2.1711316108703613</v>
      </c>
      <c r="N72" s="43">
        <v>45.290214538574219</v>
      </c>
      <c r="O72" s="44">
        <v>0.66442817449569702</v>
      </c>
      <c r="P72" s="7">
        <v>61.519752502441406</v>
      </c>
      <c r="Q72" s="9">
        <v>2.0521790981292725</v>
      </c>
      <c r="S72" t="s">
        <v>157</v>
      </c>
      <c r="T72" t="s">
        <v>74</v>
      </c>
      <c r="U72" s="143" t="s">
        <v>84</v>
      </c>
      <c r="V72" s="143" t="s">
        <v>10</v>
      </c>
      <c r="W72" s="68">
        <v>46.492149353027344</v>
      </c>
      <c r="X72" s="68">
        <v>8.6648931503295898</v>
      </c>
      <c r="Y72" s="68">
        <v>92.333808898925781</v>
      </c>
      <c r="Z72" s="68">
        <v>45.841655731201172</v>
      </c>
      <c r="AA72" s="68">
        <v>14.39764404296875</v>
      </c>
      <c r="AB72" s="68">
        <v>37.827255249023438</v>
      </c>
      <c r="AC72" s="68">
        <v>0.81908345222473145</v>
      </c>
      <c r="AD72" s="68">
        <v>1.9869732856750488</v>
      </c>
    </row>
    <row r="73" spans="1:30" ht="21">
      <c r="A73" s="6" t="s">
        <v>13</v>
      </c>
      <c r="B73" s="45">
        <v>4.9557619094848633</v>
      </c>
      <c r="C73" s="46">
        <v>0.37304633855819702</v>
      </c>
      <c r="D73" s="45">
        <v>4.7112865447998047</v>
      </c>
      <c r="E73" s="46">
        <v>0.25488084554672241</v>
      </c>
      <c r="F73" s="45">
        <v>6.139441967010498</v>
      </c>
      <c r="G73" s="46">
        <v>0.45498749613761902</v>
      </c>
      <c r="H73" s="45">
        <v>6.1738429069519043</v>
      </c>
      <c r="I73" s="46">
        <v>0.52425897121429443</v>
      </c>
      <c r="J73" s="45">
        <v>2.3837287425994873</v>
      </c>
      <c r="K73" s="46">
        <v>0.47493824362754822</v>
      </c>
      <c r="L73" s="45">
        <v>3.6923291683197021</v>
      </c>
      <c r="M73" s="46">
        <v>0.35889902710914612</v>
      </c>
      <c r="N73" s="45">
        <v>6.24407958984375</v>
      </c>
      <c r="O73" s="46">
        <v>0.23197086155414581</v>
      </c>
      <c r="P73" s="10">
        <v>8.7941789627075195</v>
      </c>
      <c r="Q73" s="12">
        <v>0.86843061447143555</v>
      </c>
      <c r="S73" t="s">
        <v>158</v>
      </c>
      <c r="T73" t="s">
        <v>67</v>
      </c>
      <c r="U73" s="143" t="s">
        <v>84</v>
      </c>
      <c r="V73" s="143" t="s">
        <v>11</v>
      </c>
      <c r="W73" s="68">
        <v>1.018459677696228</v>
      </c>
      <c r="X73" s="68">
        <v>4.1227049827575684</v>
      </c>
      <c r="Y73" s="68">
        <v>2.7324206829071045</v>
      </c>
      <c r="Z73" s="68">
        <v>2.1752619743347168</v>
      </c>
      <c r="AA73" s="68">
        <v>1.1741193532943726</v>
      </c>
      <c r="AB73" s="68">
        <v>3.8193027973175049</v>
      </c>
      <c r="AC73" s="68">
        <v>8.1628076732158661E-2</v>
      </c>
      <c r="AD73" s="68">
        <v>4.2210053652524948E-2</v>
      </c>
    </row>
    <row r="74" spans="1:30" ht="21">
      <c r="A74" s="6" t="s">
        <v>14</v>
      </c>
      <c r="B74" s="45">
        <v>99.333099365234375</v>
      </c>
      <c r="C74" s="46">
        <v>5.1150312423706055</v>
      </c>
      <c r="D74" s="45">
        <v>89.270782470703125</v>
      </c>
      <c r="E74" s="46">
        <v>2.3410112857818604</v>
      </c>
      <c r="F74" s="45">
        <v>111.15773773193359</v>
      </c>
      <c r="G74" s="46">
        <v>4.2598958015441895</v>
      </c>
      <c r="H74" s="45">
        <v>95.463325500488281</v>
      </c>
      <c r="I74" s="46">
        <v>9.3602132797241211</v>
      </c>
      <c r="J74" s="45">
        <v>91.988914489746094</v>
      </c>
      <c r="K74" s="46">
        <v>1.8288780450820923</v>
      </c>
      <c r="L74" s="45">
        <v>105.9620361328125</v>
      </c>
      <c r="M74" s="46">
        <v>4.794097900390625</v>
      </c>
      <c r="N74" s="45">
        <v>108.92445373535156</v>
      </c>
      <c r="O74" s="46">
        <v>3.740220308303833</v>
      </c>
      <c r="P74" s="10">
        <v>146.04324340820312</v>
      </c>
      <c r="Q74" s="12">
        <v>5.2294774055480957</v>
      </c>
      <c r="S74" t="s">
        <v>159</v>
      </c>
      <c r="T74" t="s">
        <v>75</v>
      </c>
      <c r="U74" s="143" t="s">
        <v>85</v>
      </c>
      <c r="V74" s="143" t="s">
        <v>10</v>
      </c>
      <c r="W74" s="68">
        <v>47.010414123535156</v>
      </c>
      <c r="X74" s="68">
        <v>8.8532562255859375</v>
      </c>
      <c r="Y74" s="68">
        <v>85.968734741210938</v>
      </c>
      <c r="Z74" s="68">
        <v>38.958316802978516</v>
      </c>
      <c r="AA74" s="68">
        <v>16.656261444091797</v>
      </c>
      <c r="AB74" s="68">
        <v>38.157161712646484</v>
      </c>
      <c r="AC74" s="68">
        <v>0.8287169337272644</v>
      </c>
      <c r="AD74" s="68">
        <v>1.8296525478363037</v>
      </c>
    </row>
    <row r="75" spans="1:30" ht="21">
      <c r="A75" s="6" t="s">
        <v>15</v>
      </c>
      <c r="B75" s="45">
        <v>52.670711517333984</v>
      </c>
      <c r="C75" s="46">
        <v>4.4348659515380859</v>
      </c>
      <c r="D75" s="45">
        <v>46.321365356445312</v>
      </c>
      <c r="E75" s="46">
        <v>1.62315833568573</v>
      </c>
      <c r="F75" s="45">
        <v>60.6258544921875</v>
      </c>
      <c r="G75" s="46">
        <v>3.7248022556304932</v>
      </c>
      <c r="H75" s="45">
        <v>41.931446075439453</v>
      </c>
      <c r="I75" s="46">
        <v>8.7240171432495117</v>
      </c>
      <c r="J75" s="45">
        <v>61.128734588623047</v>
      </c>
      <c r="K75" s="46">
        <v>1.260170578956604</v>
      </c>
      <c r="L75" s="45">
        <v>70.356422424316406</v>
      </c>
      <c r="M75" s="46">
        <v>3.6650848388671875</v>
      </c>
      <c r="N75" s="45">
        <v>63.634239196777344</v>
      </c>
      <c r="O75" s="46">
        <v>3.2147617340087891</v>
      </c>
      <c r="P75" s="10">
        <v>84.523490905761719</v>
      </c>
      <c r="Q75" s="12">
        <v>3.6457839012145996</v>
      </c>
      <c r="S75" t="s">
        <v>160</v>
      </c>
      <c r="T75" t="s">
        <v>68</v>
      </c>
      <c r="U75" s="143" t="s">
        <v>85</v>
      </c>
      <c r="V75" s="143" t="s">
        <v>11</v>
      </c>
      <c r="W75" s="68">
        <v>2.5581424236297607</v>
      </c>
      <c r="X75" s="68">
        <v>3.6630227565765381</v>
      </c>
      <c r="Y75" s="68">
        <v>6.0332803726196289</v>
      </c>
      <c r="Z75" s="68">
        <v>4.4041881561279297</v>
      </c>
      <c r="AA75" s="68">
        <v>1.1795799732208252</v>
      </c>
      <c r="AB75" s="68">
        <v>1.4152101278305054</v>
      </c>
      <c r="AC75" s="68">
        <v>5.5002186447381973E-2</v>
      </c>
      <c r="AD75" s="68">
        <v>8.8229924440383911E-2</v>
      </c>
    </row>
    <row r="76" spans="1:30" ht="21">
      <c r="A76" s="6" t="s">
        <v>16</v>
      </c>
      <c r="B76" s="45">
        <v>14.442816734313965</v>
      </c>
      <c r="C76" s="46">
        <v>1.1693936586380005</v>
      </c>
      <c r="D76" s="45">
        <v>15.019078254699707</v>
      </c>
      <c r="E76" s="46">
        <v>1.5599583387374878</v>
      </c>
      <c r="F76" s="45">
        <v>20.0318603515625</v>
      </c>
      <c r="G76" s="46">
        <v>1.1987122297286987</v>
      </c>
      <c r="H76" s="45">
        <v>16.442197799682617</v>
      </c>
      <c r="I76" s="46">
        <v>0.90269005298614502</v>
      </c>
      <c r="J76" s="45">
        <v>13.211821556091309</v>
      </c>
      <c r="K76" s="46">
        <v>0.70253932476043701</v>
      </c>
      <c r="L76" s="45">
        <v>13.949771881103516</v>
      </c>
      <c r="M76" s="46">
        <v>0.90316909551620483</v>
      </c>
      <c r="N76" s="45">
        <v>16.516210556030273</v>
      </c>
      <c r="O76" s="46">
        <v>0.73539549112319946</v>
      </c>
      <c r="P76" s="10">
        <v>29.058324813842773</v>
      </c>
      <c r="Q76" s="12">
        <v>0.84182500839233398</v>
      </c>
      <c r="S76" t="s">
        <v>161</v>
      </c>
      <c r="T76" t="s">
        <v>76</v>
      </c>
      <c r="U76" s="143" t="s">
        <v>86</v>
      </c>
      <c r="V76" s="143" t="s">
        <v>10</v>
      </c>
      <c r="W76" s="68">
        <v>47.90618896484375</v>
      </c>
      <c r="X76" s="68">
        <v>10.663994789123535</v>
      </c>
      <c r="Y76" s="68">
        <v>106.72243499755859</v>
      </c>
      <c r="Z76" s="68">
        <v>58.816253662109375</v>
      </c>
      <c r="AA76" s="68">
        <v>16.681724548339844</v>
      </c>
      <c r="AB76" s="68">
        <v>37.242195129394531</v>
      </c>
      <c r="AC76" s="68">
        <v>0.79473888874053955</v>
      </c>
      <c r="AD76" s="68">
        <v>2.3030529022216797</v>
      </c>
    </row>
    <row r="77" spans="1:30" ht="21">
      <c r="A77" s="6" t="s">
        <v>17</v>
      </c>
      <c r="B77" s="45">
        <v>41.706630706787109</v>
      </c>
      <c r="C77" s="46">
        <v>1.3790580034255981</v>
      </c>
      <c r="D77" s="45">
        <v>38.238132476806641</v>
      </c>
      <c r="E77" s="46">
        <v>0.97675704956054688</v>
      </c>
      <c r="F77" s="45">
        <v>44.392436981201172</v>
      </c>
      <c r="G77" s="46">
        <v>0.90182435512542725</v>
      </c>
      <c r="H77" s="45">
        <v>47.358036041259766</v>
      </c>
      <c r="I77" s="46">
        <v>1.0818053483963013</v>
      </c>
      <c r="J77" s="45">
        <v>28.476442337036133</v>
      </c>
      <c r="K77" s="46">
        <v>0.84289062023162842</v>
      </c>
      <c r="L77" s="45">
        <v>31.913274765014648</v>
      </c>
      <c r="M77" s="46">
        <v>2.0155031681060791</v>
      </c>
      <c r="N77" s="45">
        <v>39.046134948730469</v>
      </c>
      <c r="O77" s="46">
        <v>0.55863785743713379</v>
      </c>
      <c r="P77" s="10">
        <v>52.725574493408203</v>
      </c>
      <c r="Q77" s="12">
        <v>1.3018702268600464</v>
      </c>
      <c r="S77" t="s">
        <v>162</v>
      </c>
      <c r="T77" t="s">
        <v>69</v>
      </c>
      <c r="U77" s="143" t="s">
        <v>86</v>
      </c>
      <c r="V77" s="143" t="s">
        <v>11</v>
      </c>
      <c r="W77" s="68">
        <v>5.1878719329833984</v>
      </c>
      <c r="X77" s="68">
        <v>4.7674069404602051</v>
      </c>
      <c r="Y77" s="68">
        <v>6.837031364440918</v>
      </c>
      <c r="Z77" s="68">
        <v>5.0979270935058594</v>
      </c>
      <c r="AA77" s="68">
        <v>2.4734954833984375</v>
      </c>
      <c r="AB77" s="68">
        <v>4.077479362487793</v>
      </c>
      <c r="AC77" s="68">
        <v>8.7599046528339386E-2</v>
      </c>
      <c r="AD77" s="68">
        <v>0.16115802526473999</v>
      </c>
    </row>
    <row r="78" spans="1:30" ht="21">
      <c r="A78" s="6" t="s">
        <v>18</v>
      </c>
      <c r="B78" s="47">
        <v>0.89345824718475342</v>
      </c>
      <c r="C78" s="48">
        <v>8.0342777073383331E-3</v>
      </c>
      <c r="D78" s="47">
        <v>0.89051616191864014</v>
      </c>
      <c r="E78" s="48">
        <v>4.4594733044505119E-3</v>
      </c>
      <c r="F78" s="47">
        <v>0.87930971384048462</v>
      </c>
      <c r="G78" s="48">
        <v>6.834997795522213E-3</v>
      </c>
      <c r="H78" s="47">
        <v>0.88587206602096558</v>
      </c>
      <c r="I78" s="48">
        <v>7.6324241235852242E-3</v>
      </c>
      <c r="J78" s="47">
        <v>0.92560380697250366</v>
      </c>
      <c r="K78" s="48">
        <v>1.4122426509857178E-2</v>
      </c>
      <c r="L78" s="47">
        <v>0.89613461494445801</v>
      </c>
      <c r="M78" s="48">
        <v>9.3917530030012131E-3</v>
      </c>
      <c r="N78" s="47">
        <v>0.86226499080657959</v>
      </c>
      <c r="O78" s="48">
        <v>4.3054632842540741E-3</v>
      </c>
      <c r="P78" s="13">
        <v>0.85953247547149658</v>
      </c>
      <c r="Q78" s="15">
        <v>1.0139918886125088E-2</v>
      </c>
      <c r="S78" t="s">
        <v>163</v>
      </c>
      <c r="T78" t="s">
        <v>77</v>
      </c>
      <c r="U78" s="143" t="s">
        <v>87</v>
      </c>
      <c r="V78" s="143" t="s">
        <v>10</v>
      </c>
      <c r="W78" s="68">
        <v>32.948707580566406</v>
      </c>
      <c r="X78" s="68">
        <v>3.7109618186950684</v>
      </c>
      <c r="Y78" s="68">
        <v>108.7755126953125</v>
      </c>
      <c r="Z78" s="68">
        <v>75.826797485351562</v>
      </c>
      <c r="AA78" s="68">
        <v>16.302955627441406</v>
      </c>
      <c r="AB78" s="68">
        <v>29.237747192382812</v>
      </c>
      <c r="AC78" s="68">
        <v>0.89909058809280396</v>
      </c>
      <c r="AD78" s="68">
        <v>3.3519024848937988</v>
      </c>
    </row>
    <row r="79" spans="1:30" ht="21">
      <c r="A79" s="6" t="s">
        <v>19</v>
      </c>
      <c r="B79" s="47">
        <v>2.1290485858917236</v>
      </c>
      <c r="C79" s="48">
        <v>9.2446193099021912E-2</v>
      </c>
      <c r="D79" s="47">
        <v>2.0808601379394531</v>
      </c>
      <c r="E79" s="48">
        <v>3.5322278738021851E-2</v>
      </c>
      <c r="F79" s="47">
        <v>2.2000269889831543</v>
      </c>
      <c r="G79" s="48">
        <v>7.0229306817054749E-2</v>
      </c>
      <c r="H79" s="47">
        <v>1.7730145454406738</v>
      </c>
      <c r="I79" s="48">
        <v>0.15831649303436279</v>
      </c>
      <c r="J79" s="47">
        <v>3.0021820068359375</v>
      </c>
      <c r="K79" s="48">
        <v>7.421131432056427E-2</v>
      </c>
      <c r="L79" s="47">
        <v>2.9861552715301514</v>
      </c>
      <c r="M79" s="48">
        <v>0.13236632943153381</v>
      </c>
      <c r="N79" s="47">
        <v>2.4006400108337402</v>
      </c>
      <c r="O79" s="48">
        <v>5.8032538741827011E-2</v>
      </c>
      <c r="P79" s="13">
        <v>2.3760876655578613</v>
      </c>
      <c r="Q79" s="15">
        <v>4.8259638249874115E-2</v>
      </c>
      <c r="S79" t="s">
        <v>164</v>
      </c>
      <c r="T79" t="s">
        <v>70</v>
      </c>
      <c r="U79" s="143" t="s">
        <v>87</v>
      </c>
      <c r="V79" s="143" t="s">
        <v>11</v>
      </c>
      <c r="W79" s="68">
        <v>1.429040789604187</v>
      </c>
      <c r="X79" s="68">
        <v>1.4930480718612671</v>
      </c>
      <c r="Y79" s="68">
        <v>1.750519871711731</v>
      </c>
      <c r="Z79" s="68">
        <v>2.3896467685699463</v>
      </c>
      <c r="AA79" s="68">
        <v>1.6856385469436646</v>
      </c>
      <c r="AB79" s="68">
        <v>0.51952743530273438</v>
      </c>
      <c r="AC79" s="68">
        <v>3.2295480370521545E-2</v>
      </c>
      <c r="AD79" s="68">
        <v>0.14548131823539734</v>
      </c>
    </row>
    <row r="80" spans="1:30" ht="17" thickBot="1">
      <c r="S80" t="s">
        <v>165</v>
      </c>
      <c r="T80" t="s">
        <v>78</v>
      </c>
      <c r="U80" s="143" t="s">
        <v>88</v>
      </c>
      <c r="V80" s="143" t="s">
        <v>10</v>
      </c>
      <c r="W80" s="68">
        <v>36.17236328125</v>
      </c>
      <c r="X80" s="68">
        <v>7.484499454498291</v>
      </c>
      <c r="Y80" s="68">
        <v>109.31500244140625</v>
      </c>
      <c r="Z80" s="68">
        <v>73.14263916015625</v>
      </c>
      <c r="AA80" s="68">
        <v>16.312887191772461</v>
      </c>
      <c r="AB80" s="68">
        <v>28.687862396240234</v>
      </c>
      <c r="AC80" s="68">
        <v>0.77716934680938721</v>
      </c>
      <c r="AD80" s="68">
        <v>3.6888022422790527</v>
      </c>
    </row>
    <row r="81" spans="1:30" ht="17" thickBot="1">
      <c r="A81" s="1" t="s">
        <v>38</v>
      </c>
      <c r="B81" s="129" t="s">
        <v>31</v>
      </c>
      <c r="C81" s="137"/>
      <c r="D81" s="129" t="s">
        <v>32</v>
      </c>
      <c r="E81" s="137"/>
      <c r="F81" s="129" t="s">
        <v>23</v>
      </c>
      <c r="G81" s="137"/>
      <c r="H81" s="129" t="s">
        <v>24</v>
      </c>
      <c r="I81" s="137"/>
      <c r="J81" s="129" t="s">
        <v>33</v>
      </c>
      <c r="K81" s="137"/>
      <c r="L81" s="129" t="s">
        <v>34</v>
      </c>
      <c r="M81" s="137"/>
      <c r="N81" s="129" t="s">
        <v>27</v>
      </c>
      <c r="O81" s="137"/>
      <c r="P81" s="129" t="s">
        <v>28</v>
      </c>
      <c r="Q81" s="130"/>
      <c r="S81" t="s">
        <v>166</v>
      </c>
      <c r="T81" t="s">
        <v>71</v>
      </c>
      <c r="U81" s="143" t="s">
        <v>88</v>
      </c>
      <c r="V81" s="143" t="s">
        <v>11</v>
      </c>
      <c r="W81" s="68">
        <v>3.2578520774841309</v>
      </c>
      <c r="X81" s="68">
        <v>3.8500514030456543</v>
      </c>
      <c r="Y81" s="68">
        <v>5.925743579864502</v>
      </c>
      <c r="Z81" s="68">
        <v>5.8382363319396973</v>
      </c>
      <c r="AA81" s="68">
        <v>1.6431267261505127</v>
      </c>
      <c r="AB81" s="68">
        <v>4.720942497253418</v>
      </c>
      <c r="AC81" s="68">
        <v>9.8548218607902527E-2</v>
      </c>
      <c r="AD81" s="68">
        <v>0.8884660005569458</v>
      </c>
    </row>
    <row r="82" spans="1:30" ht="21">
      <c r="A82" s="2" t="s">
        <v>9</v>
      </c>
      <c r="B82" s="41" t="s">
        <v>10</v>
      </c>
      <c r="C82" s="42" t="s">
        <v>11</v>
      </c>
      <c r="D82" s="3" t="s">
        <v>10</v>
      </c>
      <c r="E82" s="4" t="s">
        <v>11</v>
      </c>
      <c r="F82" s="3" t="s">
        <v>10</v>
      </c>
      <c r="G82" s="4" t="s">
        <v>11</v>
      </c>
      <c r="H82" s="3" t="s">
        <v>10</v>
      </c>
      <c r="I82" s="4" t="s">
        <v>11</v>
      </c>
      <c r="J82" s="3" t="s">
        <v>10</v>
      </c>
      <c r="K82" s="4" t="s">
        <v>11</v>
      </c>
      <c r="L82" s="3" t="s">
        <v>10</v>
      </c>
      <c r="M82" s="4" t="s">
        <v>11</v>
      </c>
      <c r="N82" s="3" t="s">
        <v>10</v>
      </c>
      <c r="O82" s="4" t="s">
        <v>11</v>
      </c>
      <c r="P82" s="3" t="s">
        <v>10</v>
      </c>
      <c r="Q82" s="5" t="s">
        <v>11</v>
      </c>
      <c r="S82" t="s">
        <v>167</v>
      </c>
      <c r="T82" t="s">
        <v>79</v>
      </c>
      <c r="U82" s="143" t="s">
        <v>89</v>
      </c>
      <c r="V82" s="143" t="s">
        <v>10</v>
      </c>
      <c r="W82" s="68">
        <v>43.316978454589844</v>
      </c>
      <c r="X82" s="68">
        <v>8.7059965133666992</v>
      </c>
      <c r="Y82" s="68">
        <v>104.99189758300781</v>
      </c>
      <c r="Z82" s="68">
        <v>61.6749267578125</v>
      </c>
      <c r="AA82" s="68">
        <v>20.815996170043945</v>
      </c>
      <c r="AB82" s="68">
        <v>34.610980987548828</v>
      </c>
      <c r="AC82" s="68">
        <v>0.81533247232437134</v>
      </c>
      <c r="AD82" s="68">
        <v>2.4461324214935303</v>
      </c>
    </row>
    <row r="83" spans="1:30" ht="21">
      <c r="A83" s="6" t="s">
        <v>12</v>
      </c>
      <c r="B83" s="43">
        <v>26.053590774536133</v>
      </c>
      <c r="C83" s="44">
        <v>1.1238003969192505</v>
      </c>
      <c r="D83" s="7">
        <v>32.634178161621094</v>
      </c>
      <c r="E83" s="8">
        <v>1.1572439670562744</v>
      </c>
      <c r="F83" s="7">
        <v>23.948274612426758</v>
      </c>
      <c r="G83" s="8">
        <v>2.3410029411315918</v>
      </c>
      <c r="H83" s="7">
        <v>41.58251953125</v>
      </c>
      <c r="I83" s="8">
        <v>1.4214855432510376</v>
      </c>
      <c r="J83" s="7">
        <v>10.020481109619141</v>
      </c>
      <c r="K83" s="8">
        <v>0.92089670896530151</v>
      </c>
      <c r="L83" s="7">
        <v>18.237447738647461</v>
      </c>
      <c r="M83" s="8">
        <v>1.2987900972366333</v>
      </c>
      <c r="N83" s="7">
        <v>18.342145919799805</v>
      </c>
      <c r="O83" s="8">
        <v>1.1538804769515991</v>
      </c>
      <c r="P83" s="7">
        <v>21.636640548706055</v>
      </c>
      <c r="Q83" s="9">
        <v>1.6041281223297119</v>
      </c>
      <c r="S83" t="s">
        <v>168</v>
      </c>
      <c r="T83" t="s">
        <v>72</v>
      </c>
      <c r="U83" s="143" t="s">
        <v>89</v>
      </c>
      <c r="V83" s="143" t="s">
        <v>11</v>
      </c>
      <c r="W83" s="68">
        <v>1.9379435777664185</v>
      </c>
      <c r="X83" s="68">
        <v>3.0258967876434326</v>
      </c>
      <c r="Y83" s="68">
        <v>2.8545148372650146</v>
      </c>
      <c r="Z83" s="68">
        <v>2.4634878635406494</v>
      </c>
      <c r="AA83" s="68">
        <v>4.1157526969909668</v>
      </c>
      <c r="AB83" s="68">
        <v>1.4795519113540649</v>
      </c>
      <c r="AC83" s="68">
        <v>5.0512764602899551E-2</v>
      </c>
      <c r="AD83" s="68">
        <v>8.0381013453006744E-2</v>
      </c>
    </row>
    <row r="84" spans="1:30" ht="21">
      <c r="A84" s="6" t="s">
        <v>13</v>
      </c>
      <c r="B84" s="45">
        <v>2.1811323165893555</v>
      </c>
      <c r="C84" s="46">
        <v>0.72253179550170898</v>
      </c>
      <c r="D84" s="10">
        <v>2.2521321773529053</v>
      </c>
      <c r="E84" s="11">
        <v>0.78666186332702637</v>
      </c>
      <c r="F84" s="10">
        <v>3.3016595840454102</v>
      </c>
      <c r="G84" s="11">
        <v>1.3529180288314819</v>
      </c>
      <c r="H84" s="10">
        <v>7.181006908416748</v>
      </c>
      <c r="I84" s="11">
        <v>0.6055675745010376</v>
      </c>
      <c r="J84" s="10">
        <v>1.4179911613464355</v>
      </c>
      <c r="K84" s="11">
        <v>0.48206833004951477</v>
      </c>
      <c r="L84" s="10">
        <v>3.6532716751098633</v>
      </c>
      <c r="M84" s="11">
        <v>0.61758142709732056</v>
      </c>
      <c r="N84" s="10">
        <v>3.7569253444671631</v>
      </c>
      <c r="O84" s="11">
        <v>0.49539399147033691</v>
      </c>
      <c r="P84" s="10">
        <v>5.6754508018493652</v>
      </c>
      <c r="Q84" s="12">
        <v>1.3113521337509155</v>
      </c>
      <c r="S84" t="s">
        <v>169</v>
      </c>
      <c r="T84" t="s">
        <v>80</v>
      </c>
      <c r="U84" s="143" t="s">
        <v>90</v>
      </c>
      <c r="V84" s="143" t="s">
        <v>10</v>
      </c>
      <c r="W84" s="68">
        <v>55.297206878662109</v>
      </c>
      <c r="X84" s="68">
        <v>7.7484598159790039</v>
      </c>
      <c r="Y84" s="68">
        <v>119.91627502441406</v>
      </c>
      <c r="Z84" s="68">
        <v>64.61907958984375</v>
      </c>
      <c r="AA84" s="68">
        <v>26.932538986206055</v>
      </c>
      <c r="AB84" s="68">
        <v>47.548748016357422</v>
      </c>
      <c r="AC84" s="68">
        <v>0.86090213060379028</v>
      </c>
      <c r="AD84" s="68">
        <v>2.1763060092926025</v>
      </c>
    </row>
    <row r="85" spans="1:30" ht="21">
      <c r="A85" s="6" t="s">
        <v>14</v>
      </c>
      <c r="B85" s="45">
        <v>101.89949035644531</v>
      </c>
      <c r="C85" s="46">
        <v>2.8641436100006104</v>
      </c>
      <c r="D85" s="10">
        <v>110.47445678710938</v>
      </c>
      <c r="E85" s="11">
        <v>3.034693717956543</v>
      </c>
      <c r="F85" s="10">
        <v>102.619384765625</v>
      </c>
      <c r="G85" s="11">
        <v>5.574347972869873</v>
      </c>
      <c r="H85" s="10">
        <v>128.48208618164062</v>
      </c>
      <c r="I85" s="11">
        <v>3.9523541927337646</v>
      </c>
      <c r="J85" s="10">
        <v>106.50006866455078</v>
      </c>
      <c r="K85" s="11">
        <v>4.9811358451843262</v>
      </c>
      <c r="L85" s="10">
        <v>118.18788909912109</v>
      </c>
      <c r="M85" s="11">
        <v>5.3731379508972168</v>
      </c>
      <c r="N85" s="10">
        <v>108.20626831054688</v>
      </c>
      <c r="O85" s="11">
        <v>3.116023063659668</v>
      </c>
      <c r="P85" s="10">
        <v>143.66033935546875</v>
      </c>
      <c r="Q85" s="12">
        <v>3.3887226581573486</v>
      </c>
      <c r="S85" t="s">
        <v>170</v>
      </c>
      <c r="T85" t="s">
        <v>73</v>
      </c>
      <c r="U85" s="143" t="s">
        <v>90</v>
      </c>
      <c r="V85" s="143" t="s">
        <v>11</v>
      </c>
      <c r="W85" s="68">
        <v>2.4405031204223633</v>
      </c>
      <c r="X85" s="68">
        <v>0.85660171508789062</v>
      </c>
      <c r="Y85" s="68">
        <v>4.2507576942443848</v>
      </c>
      <c r="Z85" s="68">
        <v>2.676055908203125</v>
      </c>
      <c r="AA85" s="68">
        <v>1.6554259061813354</v>
      </c>
      <c r="AB85" s="68">
        <v>1.944243311882019</v>
      </c>
      <c r="AC85" s="68">
        <v>1.2102682143449783E-2</v>
      </c>
      <c r="AD85" s="68">
        <v>5.5752262473106384E-2</v>
      </c>
    </row>
    <row r="86" spans="1:30" ht="21" hidden="1">
      <c r="A86" s="6" t="s">
        <v>15</v>
      </c>
      <c r="B86" s="45">
        <v>75.845893859863281</v>
      </c>
      <c r="C86" s="46">
        <v>2.1792950630187988</v>
      </c>
      <c r="D86" s="10">
        <v>77.840278625488281</v>
      </c>
      <c r="E86" s="11">
        <v>3.2296252250671387</v>
      </c>
      <c r="F86" s="10">
        <v>78.671112060546875</v>
      </c>
      <c r="G86" s="11">
        <v>6.045168399810791</v>
      </c>
      <c r="H86" s="10">
        <v>86.899559020996094</v>
      </c>
      <c r="I86" s="11">
        <v>3.9779741764068604</v>
      </c>
      <c r="J86" s="10">
        <v>96.479583740234375</v>
      </c>
      <c r="K86" s="11">
        <v>4.3106436729431152</v>
      </c>
      <c r="L86" s="10">
        <v>99.950439453125</v>
      </c>
      <c r="M86" s="11">
        <v>4.327725887298584</v>
      </c>
      <c r="N86" s="10">
        <v>89.864112854003906</v>
      </c>
      <c r="O86" s="11">
        <v>3.6270787715911865</v>
      </c>
      <c r="P86" s="10">
        <v>122.02370452880859</v>
      </c>
      <c r="Q86" s="12">
        <v>4.1279306411743164</v>
      </c>
      <c r="U86" s="143" t="s">
        <v>36</v>
      </c>
      <c r="V86" s="143" t="s">
        <v>9</v>
      </c>
      <c r="W86" s="68" t="s">
        <v>12</v>
      </c>
      <c r="X86" s="68" t="s">
        <v>13</v>
      </c>
      <c r="Y86" s="68" t="s">
        <v>14</v>
      </c>
      <c r="Z86" s="68" t="s">
        <v>15</v>
      </c>
      <c r="AA86" s="68" t="s">
        <v>16</v>
      </c>
      <c r="AB86" s="68" t="s">
        <v>17</v>
      </c>
      <c r="AC86" s="68" t="s">
        <v>18</v>
      </c>
      <c r="AD86" s="68" t="s">
        <v>19</v>
      </c>
    </row>
    <row r="87" spans="1:30" ht="21">
      <c r="A87" s="6" t="s">
        <v>16</v>
      </c>
      <c r="B87" s="45">
        <v>6.2692747116088867</v>
      </c>
      <c r="C87" s="46">
        <v>0.50312668085098267</v>
      </c>
      <c r="D87" s="10">
        <v>13.834799766540527</v>
      </c>
      <c r="E87" s="11">
        <v>1.4761344194412231</v>
      </c>
      <c r="F87" s="10">
        <v>11.486610412597656</v>
      </c>
      <c r="G87" s="11">
        <v>1.8528072834014893</v>
      </c>
      <c r="H87" s="10">
        <v>15.310664176940918</v>
      </c>
      <c r="I87" s="11">
        <v>0.53616845607757568</v>
      </c>
      <c r="J87" s="10">
        <v>9.1026163101196289</v>
      </c>
      <c r="K87" s="11">
        <v>1.8267278671264648</v>
      </c>
      <c r="L87" s="10">
        <v>9.0070953369140625</v>
      </c>
      <c r="M87" s="11">
        <v>1.3039088249206543</v>
      </c>
      <c r="N87" s="10">
        <v>11.068329811096191</v>
      </c>
      <c r="O87" s="11">
        <v>0.61278218030929565</v>
      </c>
      <c r="P87" s="10">
        <v>11.155962944030762</v>
      </c>
      <c r="Q87" s="12">
        <v>3.2093634605407715</v>
      </c>
      <c r="S87" t="s">
        <v>171</v>
      </c>
      <c r="T87" t="s">
        <v>65</v>
      </c>
      <c r="U87" s="143" t="s">
        <v>83</v>
      </c>
      <c r="V87" s="143" t="s">
        <v>10</v>
      </c>
      <c r="W87" s="68">
        <v>34.782024383544922</v>
      </c>
      <c r="X87" s="68">
        <v>3.8978314399719238</v>
      </c>
      <c r="Y87" s="68">
        <v>74.581771850585938</v>
      </c>
      <c r="Z87" s="68">
        <v>39.799751281738281</v>
      </c>
      <c r="AA87" s="68">
        <v>12.755309104919434</v>
      </c>
      <c r="AB87" s="68">
        <v>30.884193420410156</v>
      </c>
      <c r="AC87" s="68">
        <v>0.88722056150436401</v>
      </c>
      <c r="AD87" s="68">
        <v>2.1435220241546631</v>
      </c>
    </row>
    <row r="88" spans="1:30" ht="21">
      <c r="A88" s="6" t="s">
        <v>17</v>
      </c>
      <c r="B88" s="45">
        <v>23.872459411621094</v>
      </c>
      <c r="C88" s="46">
        <v>1.0456739664077759</v>
      </c>
      <c r="D88" s="10">
        <v>30.382047653198242</v>
      </c>
      <c r="E88" s="11">
        <v>0.5758478045463562</v>
      </c>
      <c r="F88" s="10">
        <v>20.646615982055664</v>
      </c>
      <c r="G88" s="11">
        <v>1.5220615863800049</v>
      </c>
      <c r="H88" s="10">
        <v>34.401515960693359</v>
      </c>
      <c r="I88" s="11">
        <v>1.0280987024307251</v>
      </c>
      <c r="J88" s="10">
        <v>8.6024913787841797</v>
      </c>
      <c r="K88" s="11">
        <v>0.89146661758422852</v>
      </c>
      <c r="L88" s="10">
        <v>14.584175109863281</v>
      </c>
      <c r="M88" s="11">
        <v>0.74446582794189453</v>
      </c>
      <c r="N88" s="10">
        <v>14.585220336914062</v>
      </c>
      <c r="O88" s="11">
        <v>0.93395936489105225</v>
      </c>
      <c r="P88" s="10">
        <v>15.961191177368164</v>
      </c>
      <c r="Q88" s="12">
        <v>1.7098020315170288</v>
      </c>
      <c r="S88" t="s">
        <v>172</v>
      </c>
      <c r="T88" t="s">
        <v>66</v>
      </c>
      <c r="U88" s="143" t="s">
        <v>83</v>
      </c>
      <c r="V88" s="143" t="s">
        <v>11</v>
      </c>
      <c r="W88" s="68">
        <v>0.93934649229049683</v>
      </c>
      <c r="X88" s="68">
        <v>0.23833693563938141</v>
      </c>
      <c r="Y88" s="68">
        <v>2.6731815338134766</v>
      </c>
      <c r="Z88" s="68">
        <v>1.9141173362731934</v>
      </c>
      <c r="AA88" s="68">
        <v>1.7424238920211792</v>
      </c>
      <c r="AB88" s="68">
        <v>1.1331032514572144</v>
      </c>
      <c r="AC88" s="68">
        <v>9.8296897485852242E-3</v>
      </c>
      <c r="AD88" s="68">
        <v>3.8200888782739639E-2</v>
      </c>
    </row>
    <row r="89" spans="1:30" ht="21">
      <c r="A89" s="6" t="s">
        <v>18</v>
      </c>
      <c r="B89" s="47">
        <v>0.91914325952529907</v>
      </c>
      <c r="C89" s="48">
        <v>2.7206696569919586E-2</v>
      </c>
      <c r="D89" s="13">
        <v>0.93857669830322266</v>
      </c>
      <c r="E89" s="14">
        <v>2.4225993081927299E-2</v>
      </c>
      <c r="F89" s="13">
        <v>0.88890981674194336</v>
      </c>
      <c r="G89" s="14">
        <v>5.1946353167295456E-2</v>
      </c>
      <c r="H89" s="13">
        <v>0.82947301864624023</v>
      </c>
      <c r="I89" s="14">
        <v>1.1211780831217766E-2</v>
      </c>
      <c r="J89" s="13">
        <v>0.86568731069564819</v>
      </c>
      <c r="K89" s="14">
        <v>4.740389809012413E-2</v>
      </c>
      <c r="L89" s="13">
        <v>0.80576878786087036</v>
      </c>
      <c r="M89" s="14">
        <v>2.1495437249541283E-2</v>
      </c>
      <c r="N89" s="13">
        <v>0.79655957221984863</v>
      </c>
      <c r="O89" s="14">
        <v>2.3054523393511772E-2</v>
      </c>
      <c r="P89" s="13">
        <v>0.73785549402236938</v>
      </c>
      <c r="Q89" s="15">
        <v>4.8389717936515808E-2</v>
      </c>
      <c r="S89" t="s">
        <v>173</v>
      </c>
      <c r="T89" t="s">
        <v>74</v>
      </c>
      <c r="U89" s="143" t="s">
        <v>84</v>
      </c>
      <c r="V89" s="143" t="s">
        <v>10</v>
      </c>
      <c r="W89" s="68">
        <v>34.580436706542969</v>
      </c>
      <c r="X89" s="68">
        <v>3.3428223133087158</v>
      </c>
      <c r="Y89" s="68">
        <v>61.404064178466797</v>
      </c>
      <c r="Z89" s="68">
        <v>26.823627471923828</v>
      </c>
      <c r="AA89" s="68">
        <v>12.336030960083008</v>
      </c>
      <c r="AB89" s="68">
        <v>31.237615585327148</v>
      </c>
      <c r="AC89" s="68">
        <v>0.90336954593658447</v>
      </c>
      <c r="AD89" s="68">
        <v>1.7804222106933594</v>
      </c>
    </row>
    <row r="90" spans="1:30" ht="21">
      <c r="A90" s="6" t="s">
        <v>19</v>
      </c>
      <c r="B90" s="47">
        <v>3.9382047653198242</v>
      </c>
      <c r="C90" s="48">
        <v>0.10538310557603836</v>
      </c>
      <c r="D90" s="13">
        <v>3.4308958053588867</v>
      </c>
      <c r="E90" s="14">
        <v>0.15505419671535492</v>
      </c>
      <c r="F90" s="13">
        <v>4.7673506736755371</v>
      </c>
      <c r="G90" s="14">
        <v>0.55655086040496826</v>
      </c>
      <c r="H90" s="13">
        <v>3.1228835582733154</v>
      </c>
      <c r="I90" s="14">
        <v>0.12647143006324768</v>
      </c>
      <c r="J90" s="13">
        <v>11.159265518188477</v>
      </c>
      <c r="K90" s="14">
        <v>0.70784491300582886</v>
      </c>
      <c r="L90" s="13">
        <v>6.5497589111328125</v>
      </c>
      <c r="M90" s="14">
        <v>0.25713968276977539</v>
      </c>
      <c r="N90" s="13">
        <v>6.3228645324707031</v>
      </c>
      <c r="O90" s="14">
        <v>0.65920716524124146</v>
      </c>
      <c r="P90" s="13">
        <v>6.9488792419433594</v>
      </c>
      <c r="Q90" s="15">
        <v>0.6290087103843689</v>
      </c>
      <c r="S90" t="s">
        <v>174</v>
      </c>
      <c r="T90" t="s">
        <v>67</v>
      </c>
      <c r="U90" s="143" t="s">
        <v>84</v>
      </c>
      <c r="V90" s="143" t="s">
        <v>11</v>
      </c>
      <c r="W90" s="68">
        <v>0.85885429382324219</v>
      </c>
      <c r="X90" s="68">
        <v>0.28093984723091125</v>
      </c>
      <c r="Y90" s="68">
        <v>3.7069721221923828</v>
      </c>
      <c r="Z90" s="68">
        <v>3.8472239971160889</v>
      </c>
      <c r="AA90" s="68">
        <v>0.5077444314956665</v>
      </c>
      <c r="AB90" s="68">
        <v>0.80741381645202637</v>
      </c>
      <c r="AC90" s="68">
        <v>7.3858341202139854E-3</v>
      </c>
      <c r="AD90" s="68">
        <v>0.11515410244464874</v>
      </c>
    </row>
    <row r="91" spans="1:30" ht="17" thickBot="1">
      <c r="S91" t="s">
        <v>175</v>
      </c>
      <c r="T91" t="s">
        <v>75</v>
      </c>
      <c r="U91" s="143" t="s">
        <v>85</v>
      </c>
      <c r="V91" s="143" t="s">
        <v>10</v>
      </c>
      <c r="W91" s="68">
        <v>40.725875854492188</v>
      </c>
      <c r="X91" s="68">
        <v>5.3727784156799316</v>
      </c>
      <c r="Y91" s="68">
        <v>68.201072692871094</v>
      </c>
      <c r="Z91" s="68">
        <v>27.475198745727539</v>
      </c>
      <c r="AA91" s="68">
        <v>16.199348449707031</v>
      </c>
      <c r="AB91" s="68">
        <v>35.353096008300781</v>
      </c>
      <c r="AC91" s="68">
        <v>0.86806172132492065</v>
      </c>
      <c r="AD91" s="68">
        <v>1.6737561225891113</v>
      </c>
    </row>
    <row r="92" spans="1:30" ht="17" thickBot="1">
      <c r="A92" s="1" t="s">
        <v>39</v>
      </c>
      <c r="B92" s="129" t="s">
        <v>31</v>
      </c>
      <c r="C92" s="137"/>
      <c r="D92" s="129" t="s">
        <v>32</v>
      </c>
      <c r="E92" s="137"/>
      <c r="F92" s="129" t="s">
        <v>23</v>
      </c>
      <c r="G92" s="137"/>
      <c r="H92" s="129" t="s">
        <v>24</v>
      </c>
      <c r="I92" s="137"/>
      <c r="J92" s="129" t="s">
        <v>33</v>
      </c>
      <c r="K92" s="137"/>
      <c r="L92" s="129" t="s">
        <v>34</v>
      </c>
      <c r="M92" s="137"/>
      <c r="N92" s="129" t="s">
        <v>27</v>
      </c>
      <c r="O92" s="137"/>
      <c r="P92" s="129" t="s">
        <v>28</v>
      </c>
      <c r="Q92" s="130"/>
      <c r="S92" t="s">
        <v>176</v>
      </c>
      <c r="T92" t="s">
        <v>68</v>
      </c>
      <c r="U92" s="143" t="s">
        <v>85</v>
      </c>
      <c r="V92" s="143" t="s">
        <v>11</v>
      </c>
      <c r="W92" s="68">
        <v>0.24916902184486389</v>
      </c>
      <c r="X92" s="68">
        <v>0.49199923872947693</v>
      </c>
      <c r="Y92" s="68">
        <v>3.0871553421020508</v>
      </c>
      <c r="Z92" s="68">
        <v>2.9023239612579346</v>
      </c>
      <c r="AA92" s="68">
        <v>0.37862804532051086</v>
      </c>
      <c r="AB92" s="68">
        <v>0.5487096905708313</v>
      </c>
      <c r="AC92" s="68">
        <v>1.2053573504090309E-2</v>
      </c>
      <c r="AD92" s="68">
        <v>6.8754494190216064E-2</v>
      </c>
    </row>
    <row r="93" spans="1:30" ht="21">
      <c r="A93" s="2" t="s">
        <v>9</v>
      </c>
      <c r="B93" s="41" t="s">
        <v>10</v>
      </c>
      <c r="C93" s="42" t="s">
        <v>11</v>
      </c>
      <c r="D93" s="41" t="s">
        <v>10</v>
      </c>
      <c r="E93" s="42" t="s">
        <v>11</v>
      </c>
      <c r="F93" s="41" t="s">
        <v>10</v>
      </c>
      <c r="G93" s="42" t="s">
        <v>11</v>
      </c>
      <c r="H93" s="41" t="s">
        <v>10</v>
      </c>
      <c r="I93" s="42" t="s">
        <v>11</v>
      </c>
      <c r="J93" s="41" t="s">
        <v>10</v>
      </c>
      <c r="K93" s="42" t="s">
        <v>11</v>
      </c>
      <c r="L93" s="41" t="s">
        <v>10</v>
      </c>
      <c r="M93" s="42" t="s">
        <v>11</v>
      </c>
      <c r="N93" s="41" t="s">
        <v>10</v>
      </c>
      <c r="O93" s="42" t="s">
        <v>11</v>
      </c>
      <c r="P93" s="41" t="s">
        <v>10</v>
      </c>
      <c r="Q93" s="5" t="s">
        <v>11</v>
      </c>
      <c r="S93" t="s">
        <v>177</v>
      </c>
      <c r="T93" t="s">
        <v>76</v>
      </c>
      <c r="U93" s="143" t="s">
        <v>86</v>
      </c>
      <c r="V93" s="143" t="s">
        <v>10</v>
      </c>
      <c r="W93" s="68">
        <v>37.788520812988281</v>
      </c>
      <c r="X93" s="68">
        <v>5.2292542457580566</v>
      </c>
      <c r="Y93" s="68">
        <v>82.996047973632812</v>
      </c>
      <c r="Z93" s="68">
        <v>45.207530975341797</v>
      </c>
      <c r="AA93" s="68">
        <v>13.208580017089844</v>
      </c>
      <c r="AB93" s="68">
        <v>32.559261322021484</v>
      </c>
      <c r="AC93" s="68">
        <v>0.86167991161346436</v>
      </c>
      <c r="AD93" s="68">
        <v>2.1988346576690674</v>
      </c>
    </row>
    <row r="94" spans="1:30" ht="21">
      <c r="A94" s="6" t="s">
        <v>12</v>
      </c>
      <c r="B94" s="43">
        <v>39.283111572265625</v>
      </c>
      <c r="C94" s="44">
        <v>1.2409055233001709</v>
      </c>
      <c r="D94" s="43">
        <v>46.532844543457031</v>
      </c>
      <c r="E94" s="44">
        <v>1.2021989822387695</v>
      </c>
      <c r="F94" s="43">
        <v>42.849952697753906</v>
      </c>
      <c r="G94" s="44">
        <v>0.76178741455078125</v>
      </c>
      <c r="H94" s="43">
        <v>48.174686431884766</v>
      </c>
      <c r="I94" s="44">
        <v>2.130063533782959</v>
      </c>
      <c r="J94" s="43">
        <v>22.217496871948242</v>
      </c>
      <c r="K94" s="44">
        <v>1.0561326742172241</v>
      </c>
      <c r="L94" s="43">
        <v>29.742435455322266</v>
      </c>
      <c r="M94" s="44">
        <v>1.6372771263122559</v>
      </c>
      <c r="N94" s="43">
        <v>28.145162582397461</v>
      </c>
      <c r="O94" s="44">
        <v>0.44828170537948608</v>
      </c>
      <c r="P94" s="43">
        <v>61.434070587158203</v>
      </c>
      <c r="Q94" s="9">
        <v>2.3618571758270264</v>
      </c>
      <c r="S94" t="s">
        <v>178</v>
      </c>
      <c r="T94" t="s">
        <v>69</v>
      </c>
      <c r="U94" s="143" t="s">
        <v>86</v>
      </c>
      <c r="V94" s="143" t="s">
        <v>11</v>
      </c>
      <c r="W94" s="68">
        <v>0.55878305435180664</v>
      </c>
      <c r="X94" s="68">
        <v>0.27514743804931641</v>
      </c>
      <c r="Y94" s="68">
        <v>1.4886270761489868</v>
      </c>
      <c r="Z94" s="68">
        <v>1.5252114534378052</v>
      </c>
      <c r="AA94" s="68">
        <v>1.8310211896896362</v>
      </c>
      <c r="AB94" s="68">
        <v>0.52593123912811279</v>
      </c>
      <c r="AC94" s="68">
        <v>6.7415125668048859E-3</v>
      </c>
      <c r="AD94" s="68">
        <v>4.7790396958589554E-2</v>
      </c>
    </row>
    <row r="95" spans="1:30" ht="21">
      <c r="A95" s="6" t="s">
        <v>13</v>
      </c>
      <c r="B95" s="45">
        <v>4.4130029678344727</v>
      </c>
      <c r="C95" s="46">
        <v>0.67622947692871094</v>
      </c>
      <c r="D95" s="45">
        <v>5.2031683921813965</v>
      </c>
      <c r="E95" s="46">
        <v>0.35595884919166565</v>
      </c>
      <c r="F95" s="45">
        <v>6.1570048332214355</v>
      </c>
      <c r="G95" s="46">
        <v>0.27929261326789856</v>
      </c>
      <c r="H95" s="45">
        <v>6.5361828804016113</v>
      </c>
      <c r="I95" s="46">
        <v>0.55460065603256226</v>
      </c>
      <c r="J95" s="45">
        <v>2.1978681087493896</v>
      </c>
      <c r="K95" s="46">
        <v>0.48401963710784912</v>
      </c>
      <c r="L95" s="45">
        <v>2.9922163486480713</v>
      </c>
      <c r="M95" s="46">
        <v>0.43382188677787781</v>
      </c>
      <c r="N95" s="45">
        <v>4.7794766426086426</v>
      </c>
      <c r="O95" s="46">
        <v>0.37989312410354614</v>
      </c>
      <c r="P95" s="45">
        <v>12.593415260314941</v>
      </c>
      <c r="Q95" s="12">
        <v>1.4655829668045044</v>
      </c>
      <c r="S95" t="s">
        <v>179</v>
      </c>
      <c r="T95" t="s">
        <v>77</v>
      </c>
      <c r="U95" s="143" t="s">
        <v>87</v>
      </c>
      <c r="V95" s="143" t="s">
        <v>10</v>
      </c>
      <c r="W95" s="68">
        <v>25.985944747924805</v>
      </c>
      <c r="X95" s="68">
        <v>3.3008971214294434</v>
      </c>
      <c r="Y95" s="68">
        <v>88.155960083007812</v>
      </c>
      <c r="Z95" s="68">
        <v>62.170017242431641</v>
      </c>
      <c r="AA95" s="68">
        <v>13.626144409179688</v>
      </c>
      <c r="AB95" s="68">
        <v>22.685047149658203</v>
      </c>
      <c r="AC95" s="68">
        <v>0.82862341403961182</v>
      </c>
      <c r="AD95" s="68">
        <v>4.2798705101013184</v>
      </c>
    </row>
    <row r="96" spans="1:30" ht="21">
      <c r="A96" s="6" t="s">
        <v>14</v>
      </c>
      <c r="B96" s="45">
        <v>85.327346801757812</v>
      </c>
      <c r="C96" s="46">
        <v>2.7001533508300781</v>
      </c>
      <c r="D96" s="45">
        <v>104.79457092285156</v>
      </c>
      <c r="E96" s="46">
        <v>2.0781495571136475</v>
      </c>
      <c r="F96" s="45">
        <v>92.772621154785156</v>
      </c>
      <c r="G96" s="46">
        <v>3.1915199756622314</v>
      </c>
      <c r="H96" s="45">
        <v>124.31586456298828</v>
      </c>
      <c r="I96" s="46">
        <v>3.65130615234375</v>
      </c>
      <c r="J96" s="45">
        <v>78.846244812011719</v>
      </c>
      <c r="K96" s="46">
        <v>1.4414639472961426</v>
      </c>
      <c r="L96" s="45">
        <v>102.05097961425781</v>
      </c>
      <c r="M96" s="46">
        <v>5.2105317115783691</v>
      </c>
      <c r="N96" s="45">
        <v>81.793952941894531</v>
      </c>
      <c r="O96" s="46">
        <v>1.961378812789917</v>
      </c>
      <c r="P96" s="45">
        <v>162.35054016113281</v>
      </c>
      <c r="Q96" s="12">
        <v>3.1736011505126953</v>
      </c>
      <c r="S96" t="s">
        <v>180</v>
      </c>
      <c r="T96" t="s">
        <v>70</v>
      </c>
      <c r="U96" s="143" t="s">
        <v>87</v>
      </c>
      <c r="V96" s="143" t="s">
        <v>11</v>
      </c>
      <c r="W96" s="68">
        <v>3.0405685901641846</v>
      </c>
      <c r="X96" s="68">
        <v>0.31662264466285706</v>
      </c>
      <c r="Y96" s="68">
        <v>2.2528822422027588</v>
      </c>
      <c r="Z96" s="68">
        <v>5.0511221885681152</v>
      </c>
      <c r="AA96" s="68">
        <v>0.60100042819976807</v>
      </c>
      <c r="AB96" s="68">
        <v>3.2445781230926514</v>
      </c>
      <c r="AC96" s="68">
        <v>6.6028505563735962E-2</v>
      </c>
      <c r="AD96" s="68">
        <v>1.2925399541854858</v>
      </c>
    </row>
    <row r="97" spans="1:30" ht="21">
      <c r="A97" s="6" t="s">
        <v>15</v>
      </c>
      <c r="B97" s="45">
        <v>46.044235229492188</v>
      </c>
      <c r="C97" s="46">
        <v>1.8319002389907837</v>
      </c>
      <c r="D97" s="45">
        <v>58.26171875</v>
      </c>
      <c r="E97" s="46">
        <v>2.0979807376861572</v>
      </c>
      <c r="F97" s="45">
        <v>49.922672271728516</v>
      </c>
      <c r="G97" s="46">
        <v>3.3411087989807129</v>
      </c>
      <c r="H97" s="45">
        <v>76.14117431640625</v>
      </c>
      <c r="I97" s="46">
        <v>2.4977753162384033</v>
      </c>
      <c r="J97" s="45">
        <v>56.628749847412109</v>
      </c>
      <c r="K97" s="46">
        <v>1.3293509483337402</v>
      </c>
      <c r="L97" s="45">
        <v>72.308547973632812</v>
      </c>
      <c r="M97" s="46">
        <v>3.6900091171264648</v>
      </c>
      <c r="N97" s="45">
        <v>53.648792266845703</v>
      </c>
      <c r="O97" s="46">
        <v>1.8381705284118652</v>
      </c>
      <c r="P97" s="45">
        <v>100.91645812988281</v>
      </c>
      <c r="Q97" s="12">
        <v>4.4447598457336426</v>
      </c>
      <c r="S97" t="s">
        <v>181</v>
      </c>
      <c r="T97" t="s">
        <v>78</v>
      </c>
      <c r="U97" s="143" t="s">
        <v>88</v>
      </c>
      <c r="V97" s="143" t="s">
        <v>10</v>
      </c>
      <c r="W97" s="68">
        <v>38.188388824462891</v>
      </c>
      <c r="X97" s="68">
        <v>3.4562313556671143</v>
      </c>
      <c r="Y97" s="68">
        <v>104.34511566162109</v>
      </c>
      <c r="Z97" s="68">
        <v>66.156715393066406</v>
      </c>
      <c r="AA97" s="68">
        <v>21.371522903442383</v>
      </c>
      <c r="AB97" s="68">
        <v>34.732158660888672</v>
      </c>
      <c r="AC97" s="68">
        <v>0.91104650497436523</v>
      </c>
      <c r="AD97" s="68">
        <v>2.7718591690063477</v>
      </c>
    </row>
    <row r="98" spans="1:30" ht="21">
      <c r="A98" s="6" t="s">
        <v>16</v>
      </c>
      <c r="B98" s="45">
        <v>13.168487548828125</v>
      </c>
      <c r="C98" s="46">
        <v>1.4691829681396484</v>
      </c>
      <c r="D98" s="45">
        <v>17.144157409667969</v>
      </c>
      <c r="E98" s="46">
        <v>0.6936919093132019</v>
      </c>
      <c r="F98" s="45">
        <v>17.642261505126953</v>
      </c>
      <c r="G98" s="46">
        <v>0.62754029035568237</v>
      </c>
      <c r="H98" s="45">
        <v>19.788339614868164</v>
      </c>
      <c r="I98" s="46">
        <v>0.47672414779663086</v>
      </c>
      <c r="J98" s="45">
        <v>11.041061401367188</v>
      </c>
      <c r="K98" s="46">
        <v>0.99513894319534302</v>
      </c>
      <c r="L98" s="45">
        <v>14.392855644226074</v>
      </c>
      <c r="M98" s="46">
        <v>0.57161450386047363</v>
      </c>
      <c r="N98" s="45">
        <v>13.576655387878418</v>
      </c>
      <c r="O98" s="46">
        <v>1.2855889797210693</v>
      </c>
      <c r="P98" s="45">
        <v>27.179515838623047</v>
      </c>
      <c r="Q98" s="12">
        <v>4.6381869316101074</v>
      </c>
      <c r="S98" t="s">
        <v>182</v>
      </c>
      <c r="T98" t="s">
        <v>71</v>
      </c>
      <c r="U98" s="143" t="s">
        <v>88</v>
      </c>
      <c r="V98" s="143" t="s">
        <v>11</v>
      </c>
      <c r="W98" s="68">
        <v>2.3232612609863281</v>
      </c>
      <c r="X98" s="68">
        <v>0.67475277185440063</v>
      </c>
      <c r="Y98" s="68">
        <v>2.6836094856262207</v>
      </c>
      <c r="Z98" s="68">
        <v>2.0577869415283203</v>
      </c>
      <c r="AA98" s="68">
        <v>1.8236497640609741</v>
      </c>
      <c r="AB98" s="68">
        <v>1.9905170202255249</v>
      </c>
      <c r="AC98" s="68">
        <v>1.6343854367733002E-2</v>
      </c>
      <c r="AD98" s="68">
        <v>0.14286363124847412</v>
      </c>
    </row>
    <row r="99" spans="1:30" ht="21">
      <c r="A99" s="6" t="s">
        <v>17</v>
      </c>
      <c r="B99" s="45">
        <v>34.870109558105469</v>
      </c>
      <c r="C99" s="46">
        <v>1.0117788314819336</v>
      </c>
      <c r="D99" s="45">
        <v>41.329677581787109</v>
      </c>
      <c r="E99" s="46">
        <v>0.94662898778915405</v>
      </c>
      <c r="F99" s="45">
        <v>36.692951202392578</v>
      </c>
      <c r="G99" s="46">
        <v>0.5862886905670166</v>
      </c>
      <c r="H99" s="45">
        <v>41.638500213623047</v>
      </c>
      <c r="I99" s="46">
        <v>1.6857031583786011</v>
      </c>
      <c r="J99" s="45">
        <v>20.019628524780273</v>
      </c>
      <c r="K99" s="46">
        <v>0.71788108348846436</v>
      </c>
      <c r="L99" s="45">
        <v>26.750219345092773</v>
      </c>
      <c r="M99" s="46">
        <v>1.2259021997451782</v>
      </c>
      <c r="N99" s="45">
        <v>23.365686416625977</v>
      </c>
      <c r="O99" s="46">
        <v>0.52763158082962036</v>
      </c>
      <c r="P99" s="45">
        <v>48.840660095214844</v>
      </c>
      <c r="Q99" s="12">
        <v>1.7336907386779785</v>
      </c>
      <c r="S99" t="s">
        <v>183</v>
      </c>
      <c r="T99" t="s">
        <v>79</v>
      </c>
      <c r="U99" s="143" t="s">
        <v>89</v>
      </c>
      <c r="V99" s="143" t="s">
        <v>10</v>
      </c>
      <c r="W99" s="68">
        <v>38.526107788085938</v>
      </c>
      <c r="X99" s="68">
        <v>6.6966114044189453</v>
      </c>
      <c r="Y99" s="68">
        <v>90.42791748046875</v>
      </c>
      <c r="Z99" s="68">
        <v>51.901805877685547</v>
      </c>
      <c r="AA99" s="68">
        <v>15.970355033874512</v>
      </c>
      <c r="AB99" s="68">
        <v>31.829496383666992</v>
      </c>
      <c r="AC99" s="68">
        <v>0.8263208270072937</v>
      </c>
      <c r="AD99" s="68">
        <v>2.3550782203674316</v>
      </c>
    </row>
    <row r="100" spans="1:30" ht="21">
      <c r="A100" s="6" t="s">
        <v>18</v>
      </c>
      <c r="B100" s="47">
        <v>0.88927745819091797</v>
      </c>
      <c r="C100" s="48">
        <v>1.7052622511982918E-2</v>
      </c>
      <c r="D100" s="47">
        <v>0.88884401321411133</v>
      </c>
      <c r="E100" s="48">
        <v>5.6834481656551361E-3</v>
      </c>
      <c r="F100" s="47">
        <v>0.85667026042938232</v>
      </c>
      <c r="G100" s="48">
        <v>4.8895482905209064E-3</v>
      </c>
      <c r="H100" s="47">
        <v>0.86533397436141968</v>
      </c>
      <c r="I100" s="48">
        <v>6.7876079119741917E-3</v>
      </c>
      <c r="J100" s="47">
        <v>0.90569651126861572</v>
      </c>
      <c r="K100" s="48">
        <v>1.6065206378698349E-2</v>
      </c>
      <c r="L100" s="47">
        <v>0.90350437164306641</v>
      </c>
      <c r="M100" s="48">
        <v>9.6131293103098869E-3</v>
      </c>
      <c r="N100" s="47">
        <v>0.83018243312835693</v>
      </c>
      <c r="O100" s="48">
        <v>1.2578676454722881E-2</v>
      </c>
      <c r="P100" s="47">
        <v>0.7958952784538269</v>
      </c>
      <c r="Q100" s="15">
        <v>1.9510000944137573E-2</v>
      </c>
      <c r="S100" t="s">
        <v>184</v>
      </c>
      <c r="T100" t="s">
        <v>72</v>
      </c>
      <c r="U100" s="143" t="s">
        <v>89</v>
      </c>
      <c r="V100" s="143" t="s">
        <v>11</v>
      </c>
      <c r="W100" s="68">
        <v>0.93120026588439941</v>
      </c>
      <c r="X100" s="68">
        <v>0.29143229126930237</v>
      </c>
      <c r="Y100" s="68">
        <v>7.5364832878112793</v>
      </c>
      <c r="Z100" s="68">
        <v>8.0864458084106445</v>
      </c>
      <c r="AA100" s="68">
        <v>0.56816977262496948</v>
      </c>
      <c r="AB100" s="68">
        <v>0.65983283519744873</v>
      </c>
      <c r="AC100" s="68">
        <v>3.7302747368812561E-3</v>
      </c>
      <c r="AD100" s="68">
        <v>0.23488262295722961</v>
      </c>
    </row>
    <row r="101" spans="1:30" ht="21">
      <c r="A101" s="6" t="s">
        <v>19</v>
      </c>
      <c r="B101" s="47">
        <v>2.1750972270965576</v>
      </c>
      <c r="C101" s="48">
        <v>4.2850159108638763E-2</v>
      </c>
      <c r="D101" s="47">
        <v>2.2613048553466797</v>
      </c>
      <c r="E101" s="48">
        <v>6.2759861350059509E-2</v>
      </c>
      <c r="F101" s="47">
        <v>2.1716437339782715</v>
      </c>
      <c r="G101" s="48">
        <v>8.4816627204418182E-2</v>
      </c>
      <c r="H101" s="47">
        <v>2.5996448993682861</v>
      </c>
      <c r="I101" s="48">
        <v>8.1410735845565796E-2</v>
      </c>
      <c r="J101" s="47">
        <v>3.5999460220336914</v>
      </c>
      <c r="K101" s="48">
        <v>0.12180215120315552</v>
      </c>
      <c r="L101" s="47">
        <v>3.443972110748291</v>
      </c>
      <c r="M101" s="48">
        <v>6.2540024518966675E-2</v>
      </c>
      <c r="N101" s="47">
        <v>2.9090321063995361</v>
      </c>
      <c r="O101" s="48">
        <v>6.8567901849746704E-2</v>
      </c>
      <c r="P101" s="47">
        <v>2.6553084850311279</v>
      </c>
      <c r="Q101" s="15">
        <v>0.11979715526103973</v>
      </c>
      <c r="S101" t="s">
        <v>185</v>
      </c>
      <c r="T101" t="s">
        <v>80</v>
      </c>
      <c r="U101" s="143" t="s">
        <v>90</v>
      </c>
      <c r="V101" s="143" t="s">
        <v>10</v>
      </c>
      <c r="W101" s="68">
        <v>45.056694030761719</v>
      </c>
      <c r="X101" s="68">
        <v>5.874760627746582</v>
      </c>
      <c r="Y101" s="68">
        <v>113.5015869140625</v>
      </c>
      <c r="Z101" s="68">
        <v>68.44488525390625</v>
      </c>
      <c r="AA101" s="68">
        <v>24.930215835571289</v>
      </c>
      <c r="AB101" s="68">
        <v>39.181938171386719</v>
      </c>
      <c r="AC101" s="68">
        <v>0.86880266666412354</v>
      </c>
      <c r="AD101" s="68">
        <v>2.5139727592468262</v>
      </c>
    </row>
    <row r="102" spans="1:30" ht="22" thickBot="1">
      <c r="A102" s="16" t="s">
        <v>20</v>
      </c>
      <c r="B102" s="17"/>
      <c r="C102" s="18"/>
      <c r="D102" s="17"/>
      <c r="E102" s="18"/>
      <c r="F102" s="17"/>
      <c r="G102" s="18"/>
      <c r="H102" s="17"/>
      <c r="I102" s="18"/>
      <c r="J102" s="17"/>
      <c r="K102" s="18"/>
      <c r="L102" s="17"/>
      <c r="M102" s="18"/>
      <c r="N102" s="17"/>
      <c r="O102" s="18"/>
      <c r="P102" s="17"/>
      <c r="Q102" s="19"/>
      <c r="S102" t="s">
        <v>186</v>
      </c>
      <c r="T102" t="s">
        <v>73</v>
      </c>
      <c r="U102" s="143" t="s">
        <v>90</v>
      </c>
      <c r="V102" s="143" t="s">
        <v>11</v>
      </c>
      <c r="W102" s="68">
        <v>0.88254845142364502</v>
      </c>
      <c r="X102" s="68">
        <v>0.45538622140884399</v>
      </c>
      <c r="Y102" s="68">
        <v>5.2749109268188477</v>
      </c>
      <c r="Z102" s="68">
        <v>4.4298009872436523</v>
      </c>
      <c r="AA102" s="68">
        <v>1.3545632362365723</v>
      </c>
      <c r="AB102" s="68">
        <v>1.2650163173675537</v>
      </c>
      <c r="AC102" s="68">
        <v>1.2056771665811539E-2</v>
      </c>
      <c r="AD102" s="68">
        <v>7.2321131825447083E-2</v>
      </c>
    </row>
    <row r="103" spans="1:30" ht="17" hidden="1" thickBot="1">
      <c r="U103" s="143" t="s">
        <v>37</v>
      </c>
      <c r="V103" s="143" t="s">
        <v>9</v>
      </c>
      <c r="W103" s="68" t="s">
        <v>12</v>
      </c>
      <c r="X103" s="68" t="s">
        <v>13</v>
      </c>
      <c r="Y103" s="68" t="s">
        <v>14</v>
      </c>
      <c r="Z103" s="68" t="s">
        <v>15</v>
      </c>
      <c r="AA103" s="68" t="s">
        <v>16</v>
      </c>
      <c r="AB103" s="68" t="s">
        <v>17</v>
      </c>
      <c r="AC103" s="68" t="s">
        <v>18</v>
      </c>
      <c r="AD103" s="68" t="s">
        <v>19</v>
      </c>
    </row>
    <row r="104" spans="1:30" ht="17" thickBot="1">
      <c r="A104" s="1" t="s">
        <v>41</v>
      </c>
      <c r="B104" s="138" t="s">
        <v>31</v>
      </c>
      <c r="C104" s="139"/>
      <c r="D104" s="138" t="s">
        <v>32</v>
      </c>
      <c r="E104" s="139"/>
      <c r="F104" s="138" t="s">
        <v>23</v>
      </c>
      <c r="G104" s="139"/>
      <c r="H104" s="138" t="s">
        <v>24</v>
      </c>
      <c r="I104" s="139"/>
      <c r="J104" s="138" t="s">
        <v>33</v>
      </c>
      <c r="K104" s="139"/>
      <c r="L104" s="138" t="s">
        <v>34</v>
      </c>
      <c r="M104" s="139"/>
      <c r="N104" s="138" t="s">
        <v>27</v>
      </c>
      <c r="O104" s="139"/>
      <c r="P104" s="138" t="s">
        <v>28</v>
      </c>
      <c r="Q104" s="140"/>
      <c r="S104" t="s">
        <v>187</v>
      </c>
      <c r="T104" t="s">
        <v>65</v>
      </c>
      <c r="U104" s="143" t="s">
        <v>83</v>
      </c>
      <c r="V104" s="143" t="s">
        <v>10</v>
      </c>
      <c r="W104" s="68">
        <v>46.662395477294922</v>
      </c>
      <c r="X104" s="68">
        <v>4.9557619094848633</v>
      </c>
      <c r="Y104" s="68">
        <v>99.333099365234375</v>
      </c>
      <c r="Z104" s="68">
        <v>52.670711517333984</v>
      </c>
      <c r="AA104" s="68">
        <v>14.442816734313965</v>
      </c>
      <c r="AB104" s="68">
        <v>41.706630706787109</v>
      </c>
      <c r="AC104" s="68">
        <v>0.89345824718475342</v>
      </c>
      <c r="AD104" s="68">
        <v>2.1290485858917236</v>
      </c>
    </row>
    <row r="105" spans="1:30" ht="21">
      <c r="A105" s="2" t="s">
        <v>9</v>
      </c>
      <c r="B105" s="71" t="s">
        <v>10</v>
      </c>
      <c r="C105" s="72" t="s">
        <v>11</v>
      </c>
      <c r="D105" s="41" t="s">
        <v>10</v>
      </c>
      <c r="E105" s="42" t="s">
        <v>11</v>
      </c>
      <c r="F105" s="41" t="s">
        <v>10</v>
      </c>
      <c r="G105" s="42" t="s">
        <v>11</v>
      </c>
      <c r="H105" s="41" t="s">
        <v>10</v>
      </c>
      <c r="I105" s="42" t="s">
        <v>11</v>
      </c>
      <c r="J105" s="41" t="s">
        <v>10</v>
      </c>
      <c r="K105" s="42" t="s">
        <v>11</v>
      </c>
      <c r="L105" s="41" t="s">
        <v>10</v>
      </c>
      <c r="M105" s="42" t="s">
        <v>11</v>
      </c>
      <c r="N105" s="41" t="s">
        <v>10</v>
      </c>
      <c r="O105" s="42" t="s">
        <v>11</v>
      </c>
      <c r="P105" s="41" t="s">
        <v>10</v>
      </c>
      <c r="Q105" s="5" t="s">
        <v>11</v>
      </c>
      <c r="S105" t="s">
        <v>188</v>
      </c>
      <c r="T105" t="s">
        <v>66</v>
      </c>
      <c r="U105" s="143" t="s">
        <v>83</v>
      </c>
      <c r="V105" s="143" t="s">
        <v>11</v>
      </c>
      <c r="W105" s="68">
        <v>1.419852614402771</v>
      </c>
      <c r="X105" s="68">
        <v>0.37304633855819702</v>
      </c>
      <c r="Y105" s="68">
        <v>5.1150312423706055</v>
      </c>
      <c r="Z105" s="68">
        <v>4.4348659515380859</v>
      </c>
      <c r="AA105" s="68">
        <v>1.1693936586380005</v>
      </c>
      <c r="AB105" s="68">
        <v>1.3790580034255981</v>
      </c>
      <c r="AC105" s="68">
        <v>8.0342777073383331E-3</v>
      </c>
      <c r="AD105" s="68">
        <v>9.2446193099021912E-2</v>
      </c>
    </row>
    <row r="106" spans="1:30" ht="21">
      <c r="A106" s="6" t="s">
        <v>12</v>
      </c>
      <c r="B106" s="73">
        <v>33.849143981933594</v>
      </c>
      <c r="C106" s="74">
        <v>0.73837059736251831</v>
      </c>
      <c r="D106" s="43">
        <v>49.115768432617188</v>
      </c>
      <c r="E106" s="44">
        <v>2.6158874034881592</v>
      </c>
      <c r="F106" s="43">
        <v>42.604747772216797</v>
      </c>
      <c r="G106" s="44">
        <v>5.8371801376342773</v>
      </c>
      <c r="H106" s="43">
        <v>54.120288848876953</v>
      </c>
      <c r="I106" s="44">
        <v>4.1890935897827148</v>
      </c>
      <c r="J106" s="43">
        <v>23.96533203125</v>
      </c>
      <c r="K106" s="44">
        <v>0.98414087295532227</v>
      </c>
      <c r="L106" s="43">
        <v>29.759237289428711</v>
      </c>
      <c r="M106" s="44">
        <v>1.6451606750488281</v>
      </c>
      <c r="N106" s="43">
        <v>33.565258026123047</v>
      </c>
      <c r="O106" s="44">
        <v>4.4956541061401367</v>
      </c>
      <c r="P106" s="43">
        <v>60.249156951904297</v>
      </c>
      <c r="Q106" s="9">
        <v>6.0694389343261719</v>
      </c>
      <c r="S106" t="s">
        <v>189</v>
      </c>
      <c r="T106" t="s">
        <v>74</v>
      </c>
      <c r="U106" s="143" t="s">
        <v>84</v>
      </c>
      <c r="V106" s="143" t="s">
        <v>10</v>
      </c>
      <c r="W106" s="68">
        <v>42.949417114257812</v>
      </c>
      <c r="X106" s="68">
        <v>4.7112865447998047</v>
      </c>
      <c r="Y106" s="68">
        <v>89.270782470703125</v>
      </c>
      <c r="Z106" s="68">
        <v>46.321365356445312</v>
      </c>
      <c r="AA106" s="68">
        <v>15.019078254699707</v>
      </c>
      <c r="AB106" s="68">
        <v>38.238132476806641</v>
      </c>
      <c r="AC106" s="68">
        <v>0.89051616191864014</v>
      </c>
      <c r="AD106" s="68">
        <v>2.0808601379394531</v>
      </c>
    </row>
    <row r="107" spans="1:30" ht="21">
      <c r="A107" s="6" t="s">
        <v>13</v>
      </c>
      <c r="B107" s="75">
        <v>11.42692756652832</v>
      </c>
      <c r="C107" s="76">
        <v>5.921147346496582</v>
      </c>
      <c r="D107" s="45">
        <v>13.645861625671387</v>
      </c>
      <c r="E107" s="46">
        <v>4.7727532386779785</v>
      </c>
      <c r="F107" s="45">
        <v>15.532453536987305</v>
      </c>
      <c r="G107" s="46">
        <v>6.1026005744934082</v>
      </c>
      <c r="H107" s="45">
        <v>7.1081204414367676</v>
      </c>
      <c r="I107" s="46">
        <v>0.90796655416488647</v>
      </c>
      <c r="J107" s="45">
        <v>3.0783402919769287</v>
      </c>
      <c r="K107" s="46">
        <v>0.8534664511680603</v>
      </c>
      <c r="L107" s="45">
        <v>5.5861868858337402</v>
      </c>
      <c r="M107" s="46">
        <v>3.6321480274200439</v>
      </c>
      <c r="N107" s="45">
        <v>8.8081455230712891</v>
      </c>
      <c r="O107" s="46">
        <v>2.2114057540893555</v>
      </c>
      <c r="P107" s="45">
        <v>18.651432037353516</v>
      </c>
      <c r="Q107" s="12">
        <v>2.8374576568603516</v>
      </c>
      <c r="S107" t="s">
        <v>190</v>
      </c>
      <c r="T107" t="s">
        <v>67</v>
      </c>
      <c r="U107" s="143" t="s">
        <v>84</v>
      </c>
      <c r="V107" s="143" t="s">
        <v>11</v>
      </c>
      <c r="W107" s="68">
        <v>1.1224853992462158</v>
      </c>
      <c r="X107" s="68">
        <v>0.25488084554672241</v>
      </c>
      <c r="Y107" s="68">
        <v>2.3410112857818604</v>
      </c>
      <c r="Z107" s="68">
        <v>1.62315833568573</v>
      </c>
      <c r="AA107" s="68">
        <v>1.5599583387374878</v>
      </c>
      <c r="AB107" s="68">
        <v>0.97675704956054688</v>
      </c>
      <c r="AC107" s="68">
        <v>4.4594733044505119E-3</v>
      </c>
      <c r="AD107" s="68">
        <v>3.5322278738021851E-2</v>
      </c>
    </row>
    <row r="108" spans="1:30" ht="21">
      <c r="A108" s="6" t="s">
        <v>14</v>
      </c>
      <c r="B108" s="75">
        <v>70.630462646484375</v>
      </c>
      <c r="C108" s="76">
        <v>8.1487941741943359</v>
      </c>
      <c r="D108" s="45">
        <v>97.233367919921875</v>
      </c>
      <c r="E108" s="46">
        <v>8.4837970733642578</v>
      </c>
      <c r="F108" s="45">
        <v>100.40470886230469</v>
      </c>
      <c r="G108" s="46">
        <v>1.5910733938217163</v>
      </c>
      <c r="H108" s="45">
        <v>140.63604736328125</v>
      </c>
      <c r="I108" s="46">
        <v>5.6148509979248047</v>
      </c>
      <c r="J108" s="45">
        <v>81.171821594238281</v>
      </c>
      <c r="K108" s="46">
        <v>2.7131233215332031</v>
      </c>
      <c r="L108" s="45">
        <v>100.22084808349609</v>
      </c>
      <c r="M108" s="46">
        <v>9.2442464828491211</v>
      </c>
      <c r="N108" s="45">
        <v>101.55493927001953</v>
      </c>
      <c r="O108" s="46">
        <v>7.1631126403808594</v>
      </c>
      <c r="P108" s="45">
        <v>180.04847717285156</v>
      </c>
      <c r="Q108" s="12">
        <v>13.907693862915039</v>
      </c>
      <c r="S108" t="s">
        <v>191</v>
      </c>
      <c r="T108" t="s">
        <v>75</v>
      </c>
      <c r="U108" s="143" t="s">
        <v>85</v>
      </c>
      <c r="V108" s="143" t="s">
        <v>10</v>
      </c>
      <c r="W108" s="68">
        <v>50.531875610351562</v>
      </c>
      <c r="X108" s="68">
        <v>6.139441967010498</v>
      </c>
      <c r="Y108" s="68">
        <v>111.15773773193359</v>
      </c>
      <c r="Z108" s="68">
        <v>60.6258544921875</v>
      </c>
      <c r="AA108" s="68">
        <v>20.0318603515625</v>
      </c>
      <c r="AB108" s="68">
        <v>44.392436981201172</v>
      </c>
      <c r="AC108" s="68">
        <v>0.87930971384048462</v>
      </c>
      <c r="AD108" s="68">
        <v>2.2000269889831543</v>
      </c>
    </row>
    <row r="109" spans="1:30" ht="21">
      <c r="A109" s="6" t="s">
        <v>15</v>
      </c>
      <c r="B109" s="75">
        <v>36.781322479248047</v>
      </c>
      <c r="C109" s="76">
        <v>8.1559009552001953</v>
      </c>
      <c r="D109" s="45">
        <v>48.117599487304688</v>
      </c>
      <c r="E109" s="46">
        <v>8.6677408218383789</v>
      </c>
      <c r="F109" s="45">
        <v>57.799964904785156</v>
      </c>
      <c r="G109" s="46">
        <v>5.7706761360168457</v>
      </c>
      <c r="H109" s="45">
        <v>86.5157470703125</v>
      </c>
      <c r="I109" s="46">
        <v>7.0993552207946777</v>
      </c>
      <c r="J109" s="45">
        <v>57.206485748291016</v>
      </c>
      <c r="K109" s="46">
        <v>2.1726562976837158</v>
      </c>
      <c r="L109" s="45">
        <v>70.461616516113281</v>
      </c>
      <c r="M109" s="46">
        <v>7.7368674278259277</v>
      </c>
      <c r="N109" s="45">
        <v>67.98968505859375</v>
      </c>
      <c r="O109" s="46">
        <v>5.9989209175109863</v>
      </c>
      <c r="P109" s="45">
        <v>119.79932403564453</v>
      </c>
      <c r="Q109" s="12">
        <v>13.054749488830566</v>
      </c>
      <c r="S109" t="s">
        <v>192</v>
      </c>
      <c r="T109" t="s">
        <v>68</v>
      </c>
      <c r="U109" s="143" t="s">
        <v>85</v>
      </c>
      <c r="V109" s="143" t="s">
        <v>11</v>
      </c>
      <c r="W109" s="68">
        <v>1.1583739519119263</v>
      </c>
      <c r="X109" s="68">
        <v>0.45498749613761902</v>
      </c>
      <c r="Y109" s="68">
        <v>4.2598958015441895</v>
      </c>
      <c r="Z109" s="68">
        <v>3.7248022556304932</v>
      </c>
      <c r="AA109" s="68">
        <v>1.1987122297286987</v>
      </c>
      <c r="AB109" s="68">
        <v>0.90182435512542725</v>
      </c>
      <c r="AC109" s="68">
        <v>6.834997795522213E-3</v>
      </c>
      <c r="AD109" s="68">
        <v>7.0229306817054749E-2</v>
      </c>
    </row>
    <row r="110" spans="1:30" ht="21">
      <c r="A110" s="6" t="s">
        <v>16</v>
      </c>
      <c r="B110" s="75">
        <v>15.05891227722168</v>
      </c>
      <c r="C110" s="76">
        <v>1.9523093700408936</v>
      </c>
      <c r="D110" s="45">
        <v>19.017343521118164</v>
      </c>
      <c r="E110" s="46">
        <v>0.66606783866882324</v>
      </c>
      <c r="F110" s="45">
        <v>18.079498291015625</v>
      </c>
      <c r="G110" s="46">
        <v>0.45090004801750183</v>
      </c>
      <c r="H110" s="45">
        <v>23.089258193969727</v>
      </c>
      <c r="I110" s="46">
        <v>0.8130875825881958</v>
      </c>
      <c r="J110" s="45">
        <v>11.641615867614746</v>
      </c>
      <c r="K110" s="46">
        <v>1.2767648696899414</v>
      </c>
      <c r="L110" s="45">
        <v>17.362190246582031</v>
      </c>
      <c r="M110" s="46">
        <v>1.4830188751220703</v>
      </c>
      <c r="N110" s="45">
        <v>18.828880310058594</v>
      </c>
      <c r="O110" s="46">
        <v>0.72465860843658447</v>
      </c>
      <c r="P110" s="45">
        <v>37.887931823730469</v>
      </c>
      <c r="Q110" s="12">
        <v>5.0751185417175293</v>
      </c>
      <c r="S110" t="s">
        <v>193</v>
      </c>
      <c r="T110" t="s">
        <v>76</v>
      </c>
      <c r="U110" s="143" t="s">
        <v>86</v>
      </c>
      <c r="V110" s="143" t="s">
        <v>10</v>
      </c>
      <c r="W110" s="68">
        <v>53.531879425048828</v>
      </c>
      <c r="X110" s="68">
        <v>6.1738429069519043</v>
      </c>
      <c r="Y110" s="68">
        <v>95.463325500488281</v>
      </c>
      <c r="Z110" s="68">
        <v>41.931446075439453</v>
      </c>
      <c r="AA110" s="68">
        <v>16.442197799682617</v>
      </c>
      <c r="AB110" s="68">
        <v>47.358036041259766</v>
      </c>
      <c r="AC110" s="68">
        <v>0.88587206602096558</v>
      </c>
      <c r="AD110" s="68">
        <v>1.7730145454406738</v>
      </c>
    </row>
    <row r="111" spans="1:30" ht="21">
      <c r="A111" s="6" t="s">
        <v>17</v>
      </c>
      <c r="B111" s="75">
        <v>22.422218322753906</v>
      </c>
      <c r="C111" s="76">
        <v>5.7072205543518066</v>
      </c>
      <c r="D111" s="45">
        <v>35.469905853271484</v>
      </c>
      <c r="E111" s="46">
        <v>4.0847091674804688</v>
      </c>
      <c r="F111" s="45">
        <v>27.072296142578125</v>
      </c>
      <c r="G111" s="46">
        <v>5.518035888671875</v>
      </c>
      <c r="H111" s="45">
        <v>47.012172698974609</v>
      </c>
      <c r="I111" s="46">
        <v>3.8532934188842773</v>
      </c>
      <c r="J111" s="45">
        <v>20.886993408203125</v>
      </c>
      <c r="K111" s="46">
        <v>0.75616919994354248</v>
      </c>
      <c r="L111" s="45">
        <v>24.173049926757812</v>
      </c>
      <c r="M111" s="46">
        <v>3.4862840175628662</v>
      </c>
      <c r="N111" s="45">
        <v>24.757110595703125</v>
      </c>
      <c r="O111" s="46">
        <v>3.7926805019378662</v>
      </c>
      <c r="P111" s="45">
        <v>41.597728729248047</v>
      </c>
      <c r="Q111" s="12">
        <v>6.5440239906311035</v>
      </c>
      <c r="S111" t="s">
        <v>194</v>
      </c>
      <c r="T111" t="s">
        <v>69</v>
      </c>
      <c r="U111" s="143" t="s">
        <v>86</v>
      </c>
      <c r="V111" s="143" t="s">
        <v>11</v>
      </c>
      <c r="W111" s="68">
        <v>1.4319756031036377</v>
      </c>
      <c r="X111" s="68">
        <v>0.52425897121429443</v>
      </c>
      <c r="Y111" s="68">
        <v>9.3602132797241211</v>
      </c>
      <c r="Z111" s="68">
        <v>8.7240171432495117</v>
      </c>
      <c r="AA111" s="68">
        <v>0.90269005298614502</v>
      </c>
      <c r="AB111" s="68">
        <v>1.0818053483963013</v>
      </c>
      <c r="AC111" s="68">
        <v>7.6324241235852242E-3</v>
      </c>
      <c r="AD111" s="68">
        <v>0.15831649303436279</v>
      </c>
    </row>
    <row r="112" spans="1:30" ht="21">
      <c r="A112" s="6" t="s">
        <v>18</v>
      </c>
      <c r="B112" s="77">
        <v>0.6730760931968689</v>
      </c>
      <c r="C112" s="78">
        <v>0.16753533482551575</v>
      </c>
      <c r="D112" s="47">
        <v>0.7365003228187561</v>
      </c>
      <c r="E112" s="48">
        <v>9.0285032987594604E-2</v>
      </c>
      <c r="F112" s="47">
        <v>0.65060842037200928</v>
      </c>
      <c r="G112" s="48">
        <v>0.10616691410541534</v>
      </c>
      <c r="H112" s="47">
        <v>0.84672921895980835</v>
      </c>
      <c r="I112" s="48">
        <v>3.2738979905843735E-2</v>
      </c>
      <c r="J112" s="47">
        <v>0.87843477725982666</v>
      </c>
      <c r="K112" s="48">
        <v>2.9217071831226349E-2</v>
      </c>
      <c r="L112" s="47">
        <v>0.82636344432830811</v>
      </c>
      <c r="M112" s="48">
        <v>0.11185139417648315</v>
      </c>
      <c r="N112" s="47">
        <v>0.69946634769439697</v>
      </c>
      <c r="O112" s="48">
        <v>8.5139311850070953E-2</v>
      </c>
      <c r="P112" s="47">
        <v>0.66423583030700684</v>
      </c>
      <c r="Q112" s="15">
        <v>7.6429210603237152E-2</v>
      </c>
      <c r="S112" t="s">
        <v>195</v>
      </c>
      <c r="T112" t="s">
        <v>77</v>
      </c>
      <c r="U112" s="143" t="s">
        <v>87</v>
      </c>
      <c r="V112" s="143" t="s">
        <v>10</v>
      </c>
      <c r="W112" s="68">
        <v>30.860174179077148</v>
      </c>
      <c r="X112" s="68">
        <v>2.3837287425994873</v>
      </c>
      <c r="Y112" s="68">
        <v>91.988914489746094</v>
      </c>
      <c r="Z112" s="68">
        <v>61.128734588623047</v>
      </c>
      <c r="AA112" s="68">
        <v>13.211821556091309</v>
      </c>
      <c r="AB112" s="68">
        <v>28.476442337036133</v>
      </c>
      <c r="AC112" s="68">
        <v>0.92560380697250366</v>
      </c>
      <c r="AD112" s="68">
        <v>3.0021820068359375</v>
      </c>
    </row>
    <row r="113" spans="1:30" ht="21">
      <c r="A113" s="6" t="s">
        <v>19</v>
      </c>
      <c r="B113" s="77">
        <v>2.0934643745422363</v>
      </c>
      <c r="C113" s="78">
        <v>0.2397947758436203</v>
      </c>
      <c r="D113" s="47">
        <v>2.0137853622436523</v>
      </c>
      <c r="E113" s="48">
        <v>0.19092334806919098</v>
      </c>
      <c r="F113" s="47">
        <v>3.7187361717224121</v>
      </c>
      <c r="G113" s="48">
        <v>1.5664153099060059</v>
      </c>
      <c r="H113" s="47">
        <v>3.3548538684844971</v>
      </c>
      <c r="I113" s="48">
        <v>0.93223839998245239</v>
      </c>
      <c r="J113" s="47">
        <v>3.4105260372161865</v>
      </c>
      <c r="K113" s="48">
        <v>0.10350074619054794</v>
      </c>
      <c r="L113" s="47">
        <v>3.3297467231750488</v>
      </c>
      <c r="M113" s="48">
        <v>0.1395588219165802</v>
      </c>
      <c r="N113" s="47">
        <v>3.7526595592498779</v>
      </c>
      <c r="O113" s="48">
        <v>0.98666626214981079</v>
      </c>
      <c r="P113" s="47">
        <v>3.1813726425170898</v>
      </c>
      <c r="Q113" s="15">
        <v>0.39480453729629517</v>
      </c>
      <c r="S113" t="s">
        <v>196</v>
      </c>
      <c r="T113" t="s">
        <v>70</v>
      </c>
      <c r="U113" s="143" t="s">
        <v>87</v>
      </c>
      <c r="V113" s="143" t="s">
        <v>11</v>
      </c>
      <c r="W113" s="68">
        <v>1.063536524772644</v>
      </c>
      <c r="X113" s="68">
        <v>0.47493824362754822</v>
      </c>
      <c r="Y113" s="68">
        <v>1.8288780450820923</v>
      </c>
      <c r="Z113" s="68">
        <v>1.260170578956604</v>
      </c>
      <c r="AA113" s="68">
        <v>0.70253932476043701</v>
      </c>
      <c r="AB113" s="68">
        <v>0.84289062023162842</v>
      </c>
      <c r="AC113" s="68">
        <v>1.4122426509857178E-2</v>
      </c>
      <c r="AD113" s="68">
        <v>7.421131432056427E-2</v>
      </c>
    </row>
    <row r="114" spans="1:30" ht="22" thickBot="1">
      <c r="A114" s="16" t="s">
        <v>20</v>
      </c>
      <c r="B114" s="79"/>
      <c r="C114" s="80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8"/>
      <c r="P114" s="17"/>
      <c r="Q114" s="19"/>
      <c r="S114" t="s">
        <v>197</v>
      </c>
      <c r="T114" t="s">
        <v>78</v>
      </c>
      <c r="U114" s="143" t="s">
        <v>88</v>
      </c>
      <c r="V114" s="143" t="s">
        <v>10</v>
      </c>
      <c r="W114" s="68">
        <v>35.605602264404297</v>
      </c>
      <c r="X114" s="68">
        <v>3.6923291683197021</v>
      </c>
      <c r="Y114" s="68">
        <v>105.9620361328125</v>
      </c>
      <c r="Z114" s="68">
        <v>70.356422424316406</v>
      </c>
      <c r="AA114" s="68">
        <v>13.949771881103516</v>
      </c>
      <c r="AB114" s="68">
        <v>31.913274765014648</v>
      </c>
      <c r="AC114" s="68">
        <v>0.89613461494445801</v>
      </c>
      <c r="AD114" s="68">
        <v>2.9861552715301514</v>
      </c>
    </row>
    <row r="115" spans="1:30" ht="17" thickBot="1">
      <c r="S115" t="s">
        <v>198</v>
      </c>
      <c r="T115" t="s">
        <v>71</v>
      </c>
      <c r="U115" s="143" t="s">
        <v>88</v>
      </c>
      <c r="V115" s="143" t="s">
        <v>11</v>
      </c>
      <c r="W115" s="68">
        <v>2.1711316108703613</v>
      </c>
      <c r="X115" s="68">
        <v>0.35889902710914612</v>
      </c>
      <c r="Y115" s="68">
        <v>4.794097900390625</v>
      </c>
      <c r="Z115" s="68">
        <v>3.6650848388671875</v>
      </c>
      <c r="AA115" s="68">
        <v>0.90316909551620483</v>
      </c>
      <c r="AB115" s="68">
        <v>2.0155031681060791</v>
      </c>
      <c r="AC115" s="68">
        <v>9.3917530030012131E-3</v>
      </c>
      <c r="AD115" s="68">
        <v>0.13236632943153381</v>
      </c>
    </row>
    <row r="116" spans="1:30" ht="17" thickBot="1">
      <c r="A116" s="1" t="s">
        <v>42</v>
      </c>
      <c r="B116" s="138" t="s">
        <v>31</v>
      </c>
      <c r="C116" s="139"/>
      <c r="D116" s="138" t="s">
        <v>32</v>
      </c>
      <c r="E116" s="139"/>
      <c r="F116" s="138" t="s">
        <v>23</v>
      </c>
      <c r="G116" s="139"/>
      <c r="H116" s="138" t="s">
        <v>24</v>
      </c>
      <c r="I116" s="139"/>
      <c r="J116" s="138" t="s">
        <v>33</v>
      </c>
      <c r="K116" s="139"/>
      <c r="L116" s="138" t="s">
        <v>34</v>
      </c>
      <c r="M116" s="139"/>
      <c r="N116" s="138" t="s">
        <v>27</v>
      </c>
      <c r="O116" s="139"/>
      <c r="P116" s="138" t="s">
        <v>28</v>
      </c>
      <c r="Q116" s="140"/>
      <c r="S116" t="s">
        <v>199</v>
      </c>
      <c r="T116" t="s">
        <v>79</v>
      </c>
      <c r="U116" s="143" t="s">
        <v>89</v>
      </c>
      <c r="V116" s="143" t="s">
        <v>10</v>
      </c>
      <c r="W116" s="68">
        <v>45.290214538574219</v>
      </c>
      <c r="X116" s="68">
        <v>6.24407958984375</v>
      </c>
      <c r="Y116" s="68">
        <v>108.92445373535156</v>
      </c>
      <c r="Z116" s="68">
        <v>63.634239196777344</v>
      </c>
      <c r="AA116" s="68">
        <v>16.516210556030273</v>
      </c>
      <c r="AB116" s="68">
        <v>39.046134948730469</v>
      </c>
      <c r="AC116" s="68">
        <v>0.86226499080657959</v>
      </c>
      <c r="AD116" s="68">
        <v>2.4006400108337402</v>
      </c>
    </row>
    <row r="117" spans="1:30" ht="21">
      <c r="A117" s="2" t="s">
        <v>9</v>
      </c>
      <c r="B117" s="71" t="s">
        <v>10</v>
      </c>
      <c r="C117" s="72" t="s">
        <v>11</v>
      </c>
      <c r="D117" s="41" t="s">
        <v>10</v>
      </c>
      <c r="E117" s="42" t="s">
        <v>11</v>
      </c>
      <c r="F117" s="41" t="s">
        <v>10</v>
      </c>
      <c r="G117" s="42" t="s">
        <v>11</v>
      </c>
      <c r="H117" s="41" t="s">
        <v>10</v>
      </c>
      <c r="I117" s="42" t="s">
        <v>11</v>
      </c>
      <c r="J117" s="41" t="s">
        <v>10</v>
      </c>
      <c r="K117" s="42" t="s">
        <v>11</v>
      </c>
      <c r="L117" s="41" t="s">
        <v>10</v>
      </c>
      <c r="M117" s="42" t="s">
        <v>11</v>
      </c>
      <c r="N117" s="41" t="s">
        <v>10</v>
      </c>
      <c r="O117" s="42" t="s">
        <v>11</v>
      </c>
      <c r="P117" s="41" t="s">
        <v>10</v>
      </c>
      <c r="Q117" s="5" t="s">
        <v>11</v>
      </c>
      <c r="S117" t="s">
        <v>200</v>
      </c>
      <c r="T117" t="s">
        <v>72</v>
      </c>
      <c r="U117" s="143" t="s">
        <v>89</v>
      </c>
      <c r="V117" s="143" t="s">
        <v>11</v>
      </c>
      <c r="W117" s="68">
        <v>0.66442817449569702</v>
      </c>
      <c r="X117" s="68">
        <v>0.23197086155414581</v>
      </c>
      <c r="Y117" s="68">
        <v>3.740220308303833</v>
      </c>
      <c r="Z117" s="68">
        <v>3.2147617340087891</v>
      </c>
      <c r="AA117" s="68">
        <v>0.73539549112319946</v>
      </c>
      <c r="AB117" s="68">
        <v>0.55863785743713379</v>
      </c>
      <c r="AC117" s="68">
        <v>4.3054632842540741E-3</v>
      </c>
      <c r="AD117" s="68">
        <v>5.8032538741827011E-2</v>
      </c>
    </row>
    <row r="118" spans="1:30" ht="21">
      <c r="A118" s="6" t="s">
        <v>12</v>
      </c>
      <c r="B118" s="73">
        <v>41.360996246337891</v>
      </c>
      <c r="C118" s="74">
        <v>2.5091822147369385</v>
      </c>
      <c r="D118" s="43">
        <v>55.009784698486328</v>
      </c>
      <c r="E118" s="44">
        <v>3.3392119407653809</v>
      </c>
      <c r="F118" s="43">
        <v>44.525402069091797</v>
      </c>
      <c r="G118" s="44">
        <v>1.5633323192596436</v>
      </c>
      <c r="H118" s="43">
        <v>57.881847381591797</v>
      </c>
      <c r="I118" s="44">
        <v>0.90596669912338257</v>
      </c>
      <c r="J118" s="43">
        <v>25.395343780517578</v>
      </c>
      <c r="K118" s="44">
        <v>1.1729409694671631</v>
      </c>
      <c r="L118" s="43">
        <v>29.714117050170898</v>
      </c>
      <c r="M118" s="44">
        <v>1.3642901182174683</v>
      </c>
      <c r="N118" s="43">
        <v>38.734500885009766</v>
      </c>
      <c r="O118" s="44">
        <v>1.5395092964172363</v>
      </c>
      <c r="P118" s="43">
        <v>66.461723327636719</v>
      </c>
      <c r="Q118" s="9">
        <v>4.5211377143859863</v>
      </c>
      <c r="S118" t="s">
        <v>201</v>
      </c>
      <c r="T118" t="s">
        <v>80</v>
      </c>
      <c r="U118" s="143" t="s">
        <v>90</v>
      </c>
      <c r="V118" s="143" t="s">
        <v>10</v>
      </c>
      <c r="W118" s="68">
        <v>61.519752502441406</v>
      </c>
      <c r="X118" s="68">
        <v>8.7941789627075195</v>
      </c>
      <c r="Y118" s="68">
        <v>146.04324340820312</v>
      </c>
      <c r="Z118" s="68">
        <v>84.523490905761719</v>
      </c>
      <c r="AA118" s="68">
        <v>29.058324813842773</v>
      </c>
      <c r="AB118" s="68">
        <v>52.725574493408203</v>
      </c>
      <c r="AC118" s="68">
        <v>0.85953247547149658</v>
      </c>
      <c r="AD118" s="68">
        <v>2.3760876655578613</v>
      </c>
    </row>
    <row r="119" spans="1:30" ht="21">
      <c r="A119" s="6" t="s">
        <v>13</v>
      </c>
      <c r="B119" s="75">
        <v>5.2923941612243652</v>
      </c>
      <c r="C119" s="76">
        <v>0.50362652540206909</v>
      </c>
      <c r="D119" s="45">
        <v>9.2171192169189453</v>
      </c>
      <c r="E119" s="46">
        <v>4.2325339317321777</v>
      </c>
      <c r="F119" s="45">
        <v>9.4300088882446289</v>
      </c>
      <c r="G119" s="46">
        <v>3.1428728103637695</v>
      </c>
      <c r="H119" s="45">
        <v>6.8393340110778809</v>
      </c>
      <c r="I119" s="46">
        <v>0.50165420770645142</v>
      </c>
      <c r="J119" s="45">
        <v>3.2829000949859619</v>
      </c>
      <c r="K119" s="46">
        <v>0.44006672501564026</v>
      </c>
      <c r="L119" s="45">
        <v>3.7980101108551025</v>
      </c>
      <c r="M119" s="46">
        <v>1.2524505853652954</v>
      </c>
      <c r="N119" s="45">
        <v>8.7624549865722656</v>
      </c>
      <c r="O119" s="46">
        <v>0.69831585884094238</v>
      </c>
      <c r="P119" s="45">
        <v>17.596036911010742</v>
      </c>
      <c r="Q119" s="12">
        <v>1.627852201461792</v>
      </c>
      <c r="S119" t="s">
        <v>202</v>
      </c>
      <c r="T119" t="s">
        <v>73</v>
      </c>
      <c r="U119" s="143" t="s">
        <v>90</v>
      </c>
      <c r="V119" s="143" t="s">
        <v>11</v>
      </c>
      <c r="W119" s="68">
        <v>2.0521790981292725</v>
      </c>
      <c r="X119" s="68">
        <v>0.86843061447143555</v>
      </c>
      <c r="Y119" s="68">
        <v>5.2294774055480957</v>
      </c>
      <c r="Z119" s="68">
        <v>3.6457839012145996</v>
      </c>
      <c r="AA119" s="68">
        <v>0.84182500839233398</v>
      </c>
      <c r="AB119" s="68">
        <v>1.3018702268600464</v>
      </c>
      <c r="AC119" s="68">
        <v>1.0139918886125088E-2</v>
      </c>
      <c r="AD119" s="68">
        <v>4.8259638249874115E-2</v>
      </c>
    </row>
    <row r="120" spans="1:30" ht="21" hidden="1">
      <c r="A120" s="6" t="s">
        <v>14</v>
      </c>
      <c r="B120" s="75">
        <v>88.28497314453125</v>
      </c>
      <c r="C120" s="76">
        <v>8.1173915863037109</v>
      </c>
      <c r="D120" s="45">
        <v>123.45174407958984</v>
      </c>
      <c r="E120" s="46">
        <v>5.0637416839599609</v>
      </c>
      <c r="F120" s="45">
        <v>120.31021881103516</v>
      </c>
      <c r="G120" s="46">
        <v>4.0682201385498047</v>
      </c>
      <c r="H120" s="45">
        <v>152.81541442871094</v>
      </c>
      <c r="I120" s="46">
        <v>3.2434697151184082</v>
      </c>
      <c r="J120" s="45">
        <v>87.659774780273438</v>
      </c>
      <c r="K120" s="46">
        <v>4.4880261421203613</v>
      </c>
      <c r="L120" s="45">
        <v>104.26786041259766</v>
      </c>
      <c r="M120" s="46">
        <v>3.94461989402771</v>
      </c>
      <c r="N120" s="45">
        <v>125.76520538330078</v>
      </c>
      <c r="O120" s="46">
        <v>5.3577814102172852</v>
      </c>
      <c r="P120" s="45">
        <v>225.72090148925781</v>
      </c>
      <c r="Q120" s="12">
        <v>20.489658355712891</v>
      </c>
      <c r="U120" s="143" t="s">
        <v>38</v>
      </c>
      <c r="V120" s="143" t="s">
        <v>9</v>
      </c>
      <c r="W120" s="68" t="s">
        <v>12</v>
      </c>
      <c r="X120" s="68" t="s">
        <v>13</v>
      </c>
      <c r="Y120" s="68" t="s">
        <v>14</v>
      </c>
      <c r="Z120" s="68" t="s">
        <v>15</v>
      </c>
      <c r="AA120" s="68" t="s">
        <v>16</v>
      </c>
      <c r="AB120" s="68" t="s">
        <v>17</v>
      </c>
      <c r="AC120" s="68" t="s">
        <v>18</v>
      </c>
      <c r="AD120" s="68" t="s">
        <v>19</v>
      </c>
    </row>
    <row r="121" spans="1:30" ht="21">
      <c r="A121" s="6" t="s">
        <v>15</v>
      </c>
      <c r="B121" s="75">
        <v>46.923969268798828</v>
      </c>
      <c r="C121" s="76">
        <v>6.5800418853759766</v>
      </c>
      <c r="D121" s="45">
        <v>68.441963195800781</v>
      </c>
      <c r="E121" s="46">
        <v>2.8749771118164062</v>
      </c>
      <c r="F121" s="45">
        <v>75.784828186035156</v>
      </c>
      <c r="G121" s="46">
        <v>3.8082511425018311</v>
      </c>
      <c r="H121" s="45">
        <v>94.933563232421875</v>
      </c>
      <c r="I121" s="46">
        <v>3.5820441246032715</v>
      </c>
      <c r="J121" s="45">
        <v>62.264430999755859</v>
      </c>
      <c r="K121" s="46">
        <v>3.8732290267944336</v>
      </c>
      <c r="L121" s="45">
        <v>74.553733825683594</v>
      </c>
      <c r="M121" s="46">
        <v>3.4854724407196045</v>
      </c>
      <c r="N121" s="45">
        <v>87.030693054199219</v>
      </c>
      <c r="O121" s="46">
        <v>4.27874755859375</v>
      </c>
      <c r="P121" s="45">
        <v>159.25917053222656</v>
      </c>
      <c r="Q121" s="12">
        <v>16.354948043823242</v>
      </c>
      <c r="S121" t="s">
        <v>203</v>
      </c>
      <c r="T121" t="s">
        <v>65</v>
      </c>
      <c r="U121" s="143" t="s">
        <v>83</v>
      </c>
      <c r="V121" s="143" t="s">
        <v>10</v>
      </c>
      <c r="W121" s="68">
        <v>26.053590774536133</v>
      </c>
      <c r="X121" s="68">
        <v>2.1811323165893555</v>
      </c>
      <c r="Y121" s="68">
        <v>101.89949035644531</v>
      </c>
      <c r="Z121" s="68">
        <v>75.845893859863281</v>
      </c>
      <c r="AA121" s="68">
        <v>6.2692747116088867</v>
      </c>
      <c r="AB121" s="68">
        <v>23.872459411621094</v>
      </c>
      <c r="AC121" s="68">
        <v>0.91914325952529907</v>
      </c>
      <c r="AD121" s="68">
        <v>3.9382047653198242</v>
      </c>
    </row>
    <row r="122" spans="1:30" ht="21">
      <c r="A122" s="6" t="s">
        <v>16</v>
      </c>
      <c r="B122" s="75">
        <v>14.751946449279785</v>
      </c>
      <c r="C122" s="76">
        <v>2.4098954200744629</v>
      </c>
      <c r="D122" s="45">
        <v>18.645870208740234</v>
      </c>
      <c r="E122" s="46">
        <v>0.79601216316223145</v>
      </c>
      <c r="F122" s="45">
        <v>18.443967819213867</v>
      </c>
      <c r="G122" s="46">
        <v>1.1539306640625</v>
      </c>
      <c r="H122" s="45">
        <v>24.154666900634766</v>
      </c>
      <c r="I122" s="46">
        <v>1.2546417713165283</v>
      </c>
      <c r="J122" s="45">
        <v>13.859709739685059</v>
      </c>
      <c r="K122" s="46">
        <v>1.7710028886795044</v>
      </c>
      <c r="L122" s="45">
        <v>14.54982852935791</v>
      </c>
      <c r="M122" s="46">
        <v>0.84189862012863159</v>
      </c>
      <c r="N122" s="45">
        <v>16.74138069152832</v>
      </c>
      <c r="O122" s="46">
        <v>0.70993912220001221</v>
      </c>
      <c r="P122" s="45">
        <v>28.177009582519531</v>
      </c>
      <c r="Q122" s="12">
        <v>2.3252198696136475</v>
      </c>
      <c r="S122" t="s">
        <v>204</v>
      </c>
      <c r="T122" t="s">
        <v>66</v>
      </c>
      <c r="U122" s="143" t="s">
        <v>83</v>
      </c>
      <c r="V122" s="143" t="s">
        <v>11</v>
      </c>
      <c r="W122" s="68">
        <v>1.1238003969192505</v>
      </c>
      <c r="X122" s="68">
        <v>0.72253179550170898</v>
      </c>
      <c r="Y122" s="68">
        <v>2.8641436100006104</v>
      </c>
      <c r="Z122" s="68">
        <v>2.1792950630187988</v>
      </c>
      <c r="AA122" s="68">
        <v>0.50312668085098267</v>
      </c>
      <c r="AB122" s="68">
        <v>1.0456739664077759</v>
      </c>
      <c r="AC122" s="68">
        <v>2.7206696569919586E-2</v>
      </c>
      <c r="AD122" s="68">
        <v>0.10538310557603836</v>
      </c>
    </row>
    <row r="123" spans="1:30" ht="21">
      <c r="A123" s="6" t="s">
        <v>17</v>
      </c>
      <c r="B123" s="75">
        <v>36.068603515625</v>
      </c>
      <c r="C123" s="76">
        <v>2.0249698162078857</v>
      </c>
      <c r="D123" s="45">
        <v>45.79266357421875</v>
      </c>
      <c r="E123" s="46">
        <v>2.0050148963928223</v>
      </c>
      <c r="F123" s="45">
        <v>35.095394134521484</v>
      </c>
      <c r="G123" s="46">
        <v>3.3732624053955078</v>
      </c>
      <c r="H123" s="45">
        <v>51.042510986328125</v>
      </c>
      <c r="I123" s="46">
        <v>0.95448458194732666</v>
      </c>
      <c r="J123" s="45">
        <v>22.112445831298828</v>
      </c>
      <c r="K123" s="46">
        <v>0.81757903099060059</v>
      </c>
      <c r="L123" s="45">
        <v>25.916107177734375</v>
      </c>
      <c r="M123" s="46">
        <v>0.94446563720703125</v>
      </c>
      <c r="N123" s="45">
        <v>29.9720458984375</v>
      </c>
      <c r="O123" s="46">
        <v>1.1860545873641968</v>
      </c>
      <c r="P123" s="45">
        <v>48.865692138671875</v>
      </c>
      <c r="Q123" s="12">
        <v>4.1688041687011719</v>
      </c>
      <c r="S123" t="s">
        <v>205</v>
      </c>
      <c r="T123" t="s">
        <v>74</v>
      </c>
      <c r="U123" s="143" t="s">
        <v>84</v>
      </c>
      <c r="V123" s="143" t="s">
        <v>10</v>
      </c>
      <c r="W123" s="68">
        <v>32.634178161621094</v>
      </c>
      <c r="X123" s="68">
        <v>2.2521321773529053</v>
      </c>
      <c r="Y123" s="68">
        <v>110.47445678710938</v>
      </c>
      <c r="Z123" s="68">
        <v>77.840278625488281</v>
      </c>
      <c r="AA123" s="68">
        <v>13.834799766540527</v>
      </c>
      <c r="AB123" s="68">
        <v>30.382047653198242</v>
      </c>
      <c r="AC123" s="68">
        <v>0.93857669830322266</v>
      </c>
      <c r="AD123" s="68">
        <v>3.4308958053588867</v>
      </c>
    </row>
    <row r="124" spans="1:30" ht="21">
      <c r="A124" s="6" t="s">
        <v>18</v>
      </c>
      <c r="B124" s="77">
        <v>0.87432760000228882</v>
      </c>
      <c r="C124" s="78">
        <v>5.8569051325321198E-3</v>
      </c>
      <c r="D124" s="47">
        <v>0.85950112342834473</v>
      </c>
      <c r="E124" s="48">
        <v>4.6384666115045547E-2</v>
      </c>
      <c r="F124" s="47">
        <v>0.78875899314880371</v>
      </c>
      <c r="G124" s="48">
        <v>6.9561474025249481E-2</v>
      </c>
      <c r="H124" s="47">
        <v>0.88177549839019775</v>
      </c>
      <c r="I124" s="48">
        <v>8.347880095243454E-3</v>
      </c>
      <c r="J124" s="47">
        <v>0.87526625394821167</v>
      </c>
      <c r="K124" s="48">
        <v>1.2494824826717377E-2</v>
      </c>
      <c r="L124" s="47">
        <v>0.88209027051925659</v>
      </c>
      <c r="M124" s="48">
        <v>2.8755169361829758E-2</v>
      </c>
      <c r="N124" s="47">
        <v>0.77522754669189453</v>
      </c>
      <c r="O124" s="48">
        <v>1.3981967233121395E-2</v>
      </c>
      <c r="P124" s="47">
        <v>0.73037821054458618</v>
      </c>
      <c r="Q124" s="15">
        <v>2.8450967743992805E-2</v>
      </c>
      <c r="S124" t="s">
        <v>206</v>
      </c>
      <c r="T124" t="s">
        <v>67</v>
      </c>
      <c r="U124" s="143" t="s">
        <v>84</v>
      </c>
      <c r="V124" s="143" t="s">
        <v>11</v>
      </c>
      <c r="W124" s="68">
        <v>1.1572439670562744</v>
      </c>
      <c r="X124" s="68">
        <v>0.78666186332702637</v>
      </c>
      <c r="Y124" s="68">
        <v>3.034693717956543</v>
      </c>
      <c r="Z124" s="68">
        <v>3.2296252250671387</v>
      </c>
      <c r="AA124" s="68">
        <v>1.4761344194412231</v>
      </c>
      <c r="AB124" s="68">
        <v>0.5758478045463562</v>
      </c>
      <c r="AC124" s="68">
        <v>2.4225993081927299E-2</v>
      </c>
      <c r="AD124" s="68">
        <v>0.15505419671535492</v>
      </c>
    </row>
    <row r="125" spans="1:30" ht="21">
      <c r="A125" s="6" t="s">
        <v>19</v>
      </c>
      <c r="B125" s="77">
        <v>2.1308794021606445</v>
      </c>
      <c r="C125" s="78">
        <v>0.13122262060642242</v>
      </c>
      <c r="D125" s="47">
        <v>2.2726798057556152</v>
      </c>
      <c r="E125" s="48">
        <v>6.7010924220085144E-2</v>
      </c>
      <c r="F125" s="47">
        <v>2.7298533916473389</v>
      </c>
      <c r="G125" s="48">
        <v>0.11222692579030991</v>
      </c>
      <c r="H125" s="47">
        <v>2.6483039855957031</v>
      </c>
      <c r="I125" s="48">
        <v>7.7692911028862E-2</v>
      </c>
      <c r="J125" s="47">
        <v>3.4674394130706787</v>
      </c>
      <c r="K125" s="48">
        <v>0.14413954317569733</v>
      </c>
      <c r="L125" s="47">
        <v>3.5475566387176514</v>
      </c>
      <c r="M125" s="48">
        <v>0.13495376706123352</v>
      </c>
      <c r="N125" s="47">
        <v>3.2589020729064941</v>
      </c>
      <c r="O125" s="48">
        <v>9.3586079776287079E-2</v>
      </c>
      <c r="P125" s="47">
        <v>3.372999906539917</v>
      </c>
      <c r="Q125" s="15">
        <v>0.12381114065647125</v>
      </c>
      <c r="S125" t="s">
        <v>207</v>
      </c>
      <c r="T125" t="s">
        <v>75</v>
      </c>
      <c r="U125" s="143" t="s">
        <v>85</v>
      </c>
      <c r="V125" s="143" t="s">
        <v>10</v>
      </c>
      <c r="W125" s="68">
        <v>23.948274612426758</v>
      </c>
      <c r="X125" s="68">
        <v>3.3016595840454102</v>
      </c>
      <c r="Y125" s="68">
        <v>102.619384765625</v>
      </c>
      <c r="Z125" s="68">
        <v>78.671112060546875</v>
      </c>
      <c r="AA125" s="68">
        <v>11.486610412597656</v>
      </c>
      <c r="AB125" s="68">
        <v>20.646615982055664</v>
      </c>
      <c r="AC125" s="68">
        <v>0.88890981674194336</v>
      </c>
      <c r="AD125" s="68">
        <v>4.7673506736755371</v>
      </c>
    </row>
    <row r="126" spans="1:30" ht="22" thickBot="1">
      <c r="A126" s="16" t="s">
        <v>20</v>
      </c>
      <c r="B126" s="79"/>
      <c r="C126" s="80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8"/>
      <c r="P126" s="17"/>
      <c r="Q126" s="19"/>
      <c r="S126" t="s">
        <v>208</v>
      </c>
      <c r="T126" t="s">
        <v>68</v>
      </c>
      <c r="U126" s="143" t="s">
        <v>85</v>
      </c>
      <c r="V126" s="143" t="s">
        <v>11</v>
      </c>
      <c r="W126" s="68">
        <v>2.3410029411315918</v>
      </c>
      <c r="X126" s="68">
        <v>1.3529180288314819</v>
      </c>
      <c r="Y126" s="68">
        <v>5.574347972869873</v>
      </c>
      <c r="Z126" s="68">
        <v>6.045168399810791</v>
      </c>
      <c r="AA126" s="68">
        <v>1.8528072834014893</v>
      </c>
      <c r="AB126" s="68">
        <v>1.5220615863800049</v>
      </c>
      <c r="AC126" s="68">
        <v>5.1946353167295456E-2</v>
      </c>
      <c r="AD126" s="68">
        <v>0.55655086040496826</v>
      </c>
    </row>
    <row r="127" spans="1:30" ht="17" thickBot="1">
      <c r="S127" t="s">
        <v>209</v>
      </c>
      <c r="T127" t="s">
        <v>76</v>
      </c>
      <c r="U127" s="143" t="s">
        <v>86</v>
      </c>
      <c r="V127" s="143" t="s">
        <v>10</v>
      </c>
      <c r="W127" s="68">
        <v>41.58251953125</v>
      </c>
      <c r="X127" s="68">
        <v>7.181006908416748</v>
      </c>
      <c r="Y127" s="68">
        <v>128.48208618164062</v>
      </c>
      <c r="Z127" s="68">
        <v>86.899559020996094</v>
      </c>
      <c r="AA127" s="68">
        <v>15.310664176940918</v>
      </c>
      <c r="AB127" s="68">
        <v>34.401515960693359</v>
      </c>
      <c r="AC127" s="68">
        <v>0.82947301864624023</v>
      </c>
      <c r="AD127" s="68">
        <v>3.1228835582733154</v>
      </c>
    </row>
    <row r="128" spans="1:30" ht="17" thickBot="1">
      <c r="A128" s="1" t="s">
        <v>43</v>
      </c>
      <c r="B128" s="138" t="s">
        <v>31</v>
      </c>
      <c r="C128" s="139"/>
      <c r="D128" s="138" t="s">
        <v>32</v>
      </c>
      <c r="E128" s="139"/>
      <c r="F128" s="138" t="s">
        <v>23</v>
      </c>
      <c r="G128" s="139"/>
      <c r="H128" s="138" t="s">
        <v>24</v>
      </c>
      <c r="I128" s="139"/>
      <c r="J128" s="138" t="s">
        <v>33</v>
      </c>
      <c r="K128" s="139"/>
      <c r="L128" s="138" t="s">
        <v>34</v>
      </c>
      <c r="M128" s="139"/>
      <c r="N128" s="138" t="s">
        <v>27</v>
      </c>
      <c r="O128" s="140"/>
      <c r="S128" t="s">
        <v>210</v>
      </c>
      <c r="T128" t="s">
        <v>69</v>
      </c>
      <c r="U128" s="143" t="s">
        <v>86</v>
      </c>
      <c r="V128" s="143" t="s">
        <v>11</v>
      </c>
      <c r="W128" s="68">
        <v>1.4214855432510376</v>
      </c>
      <c r="X128" s="68">
        <v>0.6055675745010376</v>
      </c>
      <c r="Y128" s="68">
        <v>3.9523541927337646</v>
      </c>
      <c r="Z128" s="68">
        <v>3.9779741764068604</v>
      </c>
      <c r="AA128" s="68">
        <v>0.53616845607757568</v>
      </c>
      <c r="AB128" s="68">
        <v>1.0280987024307251</v>
      </c>
      <c r="AC128" s="68">
        <v>1.1211780831217766E-2</v>
      </c>
      <c r="AD128" s="68">
        <v>0.12647143006324768</v>
      </c>
    </row>
    <row r="129" spans="1:30" ht="21">
      <c r="A129" s="2" t="s">
        <v>9</v>
      </c>
      <c r="B129" s="71" t="s">
        <v>10</v>
      </c>
      <c r="C129" s="72" t="s">
        <v>11</v>
      </c>
      <c r="D129" s="41" t="s">
        <v>10</v>
      </c>
      <c r="E129" s="42" t="s">
        <v>11</v>
      </c>
      <c r="F129" s="41" t="s">
        <v>10</v>
      </c>
      <c r="G129" s="42" t="s">
        <v>11</v>
      </c>
      <c r="H129" s="41" t="s">
        <v>10</v>
      </c>
      <c r="I129" s="42" t="s">
        <v>11</v>
      </c>
      <c r="J129" s="41" t="s">
        <v>10</v>
      </c>
      <c r="K129" s="42" t="s">
        <v>11</v>
      </c>
      <c r="L129" s="41" t="s">
        <v>10</v>
      </c>
      <c r="M129" s="42" t="s">
        <v>11</v>
      </c>
      <c r="N129" s="41" t="s">
        <v>10</v>
      </c>
      <c r="O129" s="5" t="s">
        <v>11</v>
      </c>
      <c r="S129" t="s">
        <v>211</v>
      </c>
      <c r="T129" t="s">
        <v>77</v>
      </c>
      <c r="U129" s="143" t="s">
        <v>87</v>
      </c>
      <c r="V129" s="143" t="s">
        <v>10</v>
      </c>
      <c r="W129" s="68">
        <v>10.020481109619141</v>
      </c>
      <c r="X129" s="68">
        <v>1.4179911613464355</v>
      </c>
      <c r="Y129" s="68">
        <v>106.50006866455078</v>
      </c>
      <c r="Z129" s="68">
        <v>96.479583740234375</v>
      </c>
      <c r="AA129" s="68">
        <v>9.1026163101196289</v>
      </c>
      <c r="AB129" s="68">
        <v>8.6024913787841797</v>
      </c>
      <c r="AC129" s="68">
        <v>0.86568731069564819</v>
      </c>
      <c r="AD129" s="68">
        <v>11.159265518188477</v>
      </c>
    </row>
    <row r="130" spans="1:30" ht="21">
      <c r="A130" s="6" t="s">
        <v>12</v>
      </c>
      <c r="B130" s="73">
        <v>39.513877868652344</v>
      </c>
      <c r="C130" s="74">
        <v>0.71770352125167847</v>
      </c>
      <c r="D130" s="43">
        <v>44.673828125</v>
      </c>
      <c r="E130" s="44">
        <v>0.88334077596664429</v>
      </c>
      <c r="F130" s="43">
        <v>51.803028106689453</v>
      </c>
      <c r="G130" s="44">
        <v>2.2671439647674561</v>
      </c>
      <c r="H130" s="43">
        <v>95.119621276855469</v>
      </c>
      <c r="I130" s="44">
        <v>8.7677621841430664</v>
      </c>
      <c r="J130" s="43">
        <v>28.479648590087891</v>
      </c>
      <c r="K130" s="44">
        <v>2.4695332050323486</v>
      </c>
      <c r="L130" s="43">
        <v>34.281223297119141</v>
      </c>
      <c r="M130" s="44">
        <v>3.2291138172149658</v>
      </c>
      <c r="N130" s="43">
        <v>27.243263244628906</v>
      </c>
      <c r="O130" s="9">
        <v>2.86326003074646</v>
      </c>
      <c r="S130" t="s">
        <v>212</v>
      </c>
      <c r="T130" t="s">
        <v>70</v>
      </c>
      <c r="U130" s="143" t="s">
        <v>87</v>
      </c>
      <c r="V130" s="143" t="s">
        <v>11</v>
      </c>
      <c r="W130" s="68">
        <v>0.92089670896530151</v>
      </c>
      <c r="X130" s="68">
        <v>0.48206833004951477</v>
      </c>
      <c r="Y130" s="68">
        <v>4.9811358451843262</v>
      </c>
      <c r="Z130" s="68">
        <v>4.3106436729431152</v>
      </c>
      <c r="AA130" s="68">
        <v>1.8267278671264648</v>
      </c>
      <c r="AB130" s="68">
        <v>0.89146661758422852</v>
      </c>
      <c r="AC130" s="68">
        <v>4.740389809012413E-2</v>
      </c>
      <c r="AD130" s="68">
        <v>0.70784491300582886</v>
      </c>
    </row>
    <row r="131" spans="1:30" ht="21">
      <c r="A131" s="6" t="s">
        <v>13</v>
      </c>
      <c r="B131" s="75">
        <v>2.1695430278778076</v>
      </c>
      <c r="C131" s="76">
        <v>0.54440391063690186</v>
      </c>
      <c r="D131" s="45">
        <v>2.9532928466796875</v>
      </c>
      <c r="E131" s="46">
        <v>0.27475103735923767</v>
      </c>
      <c r="F131" s="45">
        <v>6.4367833137512207</v>
      </c>
      <c r="G131" s="46">
        <v>0.75094437599182129</v>
      </c>
      <c r="H131" s="45">
        <v>25.116098403930664</v>
      </c>
      <c r="I131" s="46">
        <v>11.431836128234863</v>
      </c>
      <c r="J131" s="45">
        <v>1.6460863351821899</v>
      </c>
      <c r="K131" s="46">
        <v>1.3656373023986816</v>
      </c>
      <c r="L131" s="45">
        <v>2.7838833332061768</v>
      </c>
      <c r="M131" s="46">
        <v>3.48736572265625</v>
      </c>
      <c r="N131" s="45">
        <v>2.6797988414764404</v>
      </c>
      <c r="O131" s="12">
        <v>0.47243157029151917</v>
      </c>
      <c r="S131" t="s">
        <v>213</v>
      </c>
      <c r="T131" t="s">
        <v>78</v>
      </c>
      <c r="U131" s="143" t="s">
        <v>88</v>
      </c>
      <c r="V131" s="143" t="s">
        <v>10</v>
      </c>
      <c r="W131" s="68">
        <v>18.237447738647461</v>
      </c>
      <c r="X131" s="68">
        <v>3.6532716751098633</v>
      </c>
      <c r="Y131" s="68">
        <v>118.18788909912109</v>
      </c>
      <c r="Z131" s="68">
        <v>99.950439453125</v>
      </c>
      <c r="AA131" s="68">
        <v>9.0070953369140625</v>
      </c>
      <c r="AB131" s="68">
        <v>14.584175109863281</v>
      </c>
      <c r="AC131" s="68">
        <v>0.80576878786087036</v>
      </c>
      <c r="AD131" s="68">
        <v>6.5497589111328125</v>
      </c>
    </row>
    <row r="132" spans="1:30" ht="21">
      <c r="A132" s="6" t="s">
        <v>14</v>
      </c>
      <c r="B132" s="75">
        <v>88.647117614746094</v>
      </c>
      <c r="C132" s="76">
        <v>1.4048066139221191</v>
      </c>
      <c r="D132" s="45">
        <v>102.39130401611328</v>
      </c>
      <c r="E132" s="46">
        <v>3.5081121921539307</v>
      </c>
      <c r="F132" s="45">
        <v>129.5819091796875</v>
      </c>
      <c r="G132" s="46">
        <v>6.8547158241271973</v>
      </c>
      <c r="H132" s="45">
        <v>191.48255920410156</v>
      </c>
      <c r="I132" s="46">
        <v>18.957258224487305</v>
      </c>
      <c r="J132" s="45">
        <v>86.791877746582031</v>
      </c>
      <c r="K132" s="46">
        <v>2.2325847148895264</v>
      </c>
      <c r="L132" s="45">
        <v>102.91625213623047</v>
      </c>
      <c r="M132" s="46">
        <v>2.7446634769439697</v>
      </c>
      <c r="N132" s="45">
        <v>82.276084899902344</v>
      </c>
      <c r="O132" s="12">
        <v>2.0387427806854248</v>
      </c>
      <c r="S132" t="s">
        <v>214</v>
      </c>
      <c r="T132" t="s">
        <v>71</v>
      </c>
      <c r="U132" s="143" t="s">
        <v>88</v>
      </c>
      <c r="V132" s="143" t="s">
        <v>11</v>
      </c>
      <c r="W132" s="68">
        <v>1.2987900972366333</v>
      </c>
      <c r="X132" s="68">
        <v>0.61758142709732056</v>
      </c>
      <c r="Y132" s="68">
        <v>5.3731379508972168</v>
      </c>
      <c r="Z132" s="68">
        <v>4.327725887298584</v>
      </c>
      <c r="AA132" s="68">
        <v>1.3039088249206543</v>
      </c>
      <c r="AB132" s="68">
        <v>0.74446582794189453</v>
      </c>
      <c r="AC132" s="68">
        <v>2.1495437249541283E-2</v>
      </c>
      <c r="AD132" s="68">
        <v>0.25713968276977539</v>
      </c>
    </row>
    <row r="133" spans="1:30" ht="21">
      <c r="A133" s="6" t="s">
        <v>15</v>
      </c>
      <c r="B133" s="75">
        <v>49.133251190185547</v>
      </c>
      <c r="C133" s="76">
        <v>1.5314052104949951</v>
      </c>
      <c r="D133" s="45">
        <v>57.717483520507812</v>
      </c>
      <c r="E133" s="46">
        <v>3.2725436687469482</v>
      </c>
      <c r="F133" s="45">
        <v>77.778892517089844</v>
      </c>
      <c r="G133" s="46">
        <v>5.5703682899475098</v>
      </c>
      <c r="H133" s="45">
        <v>96.362937927246094</v>
      </c>
      <c r="I133" s="46">
        <v>17.279348373413086</v>
      </c>
      <c r="J133" s="45">
        <v>58.312229156494141</v>
      </c>
      <c r="K133" s="46">
        <v>1.4706336259841919</v>
      </c>
      <c r="L133" s="45">
        <v>68.635032653808594</v>
      </c>
      <c r="M133" s="46">
        <v>2.1917004585266113</v>
      </c>
      <c r="N133" s="45">
        <v>55.032821655273438</v>
      </c>
      <c r="O133" s="12">
        <v>3.9300074577331543</v>
      </c>
      <c r="S133" t="s">
        <v>215</v>
      </c>
      <c r="T133" t="s">
        <v>79</v>
      </c>
      <c r="U133" s="143" t="s">
        <v>89</v>
      </c>
      <c r="V133" s="143" t="s">
        <v>10</v>
      </c>
      <c r="W133" s="68">
        <v>18.342145919799805</v>
      </c>
      <c r="X133" s="68">
        <v>3.7569253444671631</v>
      </c>
      <c r="Y133" s="68">
        <v>108.20626831054688</v>
      </c>
      <c r="Z133" s="68">
        <v>89.864112854003906</v>
      </c>
      <c r="AA133" s="68">
        <v>11.068329811096191</v>
      </c>
      <c r="AB133" s="68">
        <v>14.585220336914062</v>
      </c>
      <c r="AC133" s="68">
        <v>0.79655957221984863</v>
      </c>
      <c r="AD133" s="68">
        <v>6.3228645324707031</v>
      </c>
    </row>
    <row r="134" spans="1:30" ht="21">
      <c r="A134" s="6" t="s">
        <v>16</v>
      </c>
      <c r="B134" s="75">
        <v>19.682666778564453</v>
      </c>
      <c r="C134" s="76">
        <v>1.3660057783126831</v>
      </c>
      <c r="D134" s="45">
        <v>20.256696701049805</v>
      </c>
      <c r="E134" s="46">
        <v>0.34580555558204651</v>
      </c>
      <c r="F134" s="45">
        <v>26.347860336303711</v>
      </c>
      <c r="G134" s="46">
        <v>1.3730508089065552</v>
      </c>
      <c r="H134" s="45">
        <v>40.772735595703125</v>
      </c>
      <c r="I134" s="46">
        <v>2.0907721519470215</v>
      </c>
      <c r="J134" s="45">
        <v>19.019554138183594</v>
      </c>
      <c r="K134" s="46">
        <v>1.3984464406967163</v>
      </c>
      <c r="L134" s="45">
        <v>20.890134811401367</v>
      </c>
      <c r="M134" s="46">
        <v>2.0104279518127441</v>
      </c>
      <c r="N134" s="45">
        <v>19.053916931152344</v>
      </c>
      <c r="O134" s="12">
        <v>1.8462347984313965</v>
      </c>
      <c r="S134" t="s">
        <v>216</v>
      </c>
      <c r="T134" t="s">
        <v>72</v>
      </c>
      <c r="U134" s="143" t="s">
        <v>89</v>
      </c>
      <c r="V134" s="143" t="s">
        <v>11</v>
      </c>
      <c r="W134" s="68">
        <v>1.1538804769515991</v>
      </c>
      <c r="X134" s="68">
        <v>0.49539399147033691</v>
      </c>
      <c r="Y134" s="68">
        <v>3.116023063659668</v>
      </c>
      <c r="Z134" s="68">
        <v>3.6270787715911865</v>
      </c>
      <c r="AA134" s="68">
        <v>0.61278218030929565</v>
      </c>
      <c r="AB134" s="68">
        <v>0.93395936489105225</v>
      </c>
      <c r="AC134" s="68">
        <v>2.3054523393511772E-2</v>
      </c>
      <c r="AD134" s="68">
        <v>0.65920716524124146</v>
      </c>
    </row>
    <row r="135" spans="1:30" ht="21">
      <c r="A135" s="6" t="s">
        <v>17</v>
      </c>
      <c r="B135" s="75">
        <v>37.344333648681641</v>
      </c>
      <c r="C135" s="76">
        <v>0.6345975399017334</v>
      </c>
      <c r="D135" s="45">
        <v>41.720535278320312</v>
      </c>
      <c r="E135" s="46">
        <v>0.63224941492080688</v>
      </c>
      <c r="F135" s="45">
        <v>45.366241455078125</v>
      </c>
      <c r="G135" s="46">
        <v>2.5514423847198486</v>
      </c>
      <c r="H135" s="45">
        <v>70.003524780273438</v>
      </c>
      <c r="I135" s="46">
        <v>3.5598900318145752</v>
      </c>
      <c r="J135" s="45">
        <v>26.83355712890625</v>
      </c>
      <c r="K135" s="46">
        <v>2.0907773971557617</v>
      </c>
      <c r="L135" s="45">
        <v>31.497339248657227</v>
      </c>
      <c r="M135" s="46">
        <v>1.5834243297576904</v>
      </c>
      <c r="N135" s="45">
        <v>24.563465118408203</v>
      </c>
      <c r="O135" s="12">
        <v>2.8970589637756348</v>
      </c>
      <c r="S135" t="s">
        <v>217</v>
      </c>
      <c r="T135" t="s">
        <v>80</v>
      </c>
      <c r="U135" s="143" t="s">
        <v>90</v>
      </c>
      <c r="V135" s="143" t="s">
        <v>10</v>
      </c>
      <c r="W135" s="68">
        <v>21.636640548706055</v>
      </c>
      <c r="X135" s="68">
        <v>5.6754508018493652</v>
      </c>
      <c r="Y135" s="68">
        <v>143.66033935546875</v>
      </c>
      <c r="Z135" s="68">
        <v>122.02370452880859</v>
      </c>
      <c r="AA135" s="68">
        <v>11.155962944030762</v>
      </c>
      <c r="AB135" s="68">
        <v>15.961191177368164</v>
      </c>
      <c r="AC135" s="68">
        <v>0.73785549402236938</v>
      </c>
      <c r="AD135" s="68">
        <v>6.9488792419433594</v>
      </c>
    </row>
    <row r="136" spans="1:30" ht="21">
      <c r="A136" s="6" t="s">
        <v>18</v>
      </c>
      <c r="B136" s="77">
        <v>0.94585591554641724</v>
      </c>
      <c r="C136" s="78">
        <v>1.3649504631757736E-2</v>
      </c>
      <c r="D136" s="47">
        <v>0.93406963348388672</v>
      </c>
      <c r="E136" s="48">
        <v>4.9197454936802387E-3</v>
      </c>
      <c r="F136" s="47">
        <v>0.8729967474937439</v>
      </c>
      <c r="G136" s="48">
        <v>1.940838061273098E-2</v>
      </c>
      <c r="H136" s="47">
        <v>0.77894729375839233</v>
      </c>
      <c r="I136" s="48">
        <v>8.2655332982540131E-2</v>
      </c>
      <c r="J136" s="47">
        <v>0.95263755321502686</v>
      </c>
      <c r="K136" s="48">
        <v>4.6064283698797226E-2</v>
      </c>
      <c r="L136" s="47">
        <v>0.94837856292724609</v>
      </c>
      <c r="M136" s="48">
        <v>7.2327129542827606E-2</v>
      </c>
      <c r="N136" s="47">
        <v>0.8757704496383667</v>
      </c>
      <c r="O136" s="15">
        <v>4.0049552917480469E-2</v>
      </c>
      <c r="S136" t="s">
        <v>218</v>
      </c>
      <c r="T136" t="s">
        <v>73</v>
      </c>
      <c r="U136" s="143" t="s">
        <v>90</v>
      </c>
      <c r="V136" s="143" t="s">
        <v>11</v>
      </c>
      <c r="W136" s="68">
        <v>1.6041281223297119</v>
      </c>
      <c r="X136" s="68">
        <v>1.3113521337509155</v>
      </c>
      <c r="Y136" s="68">
        <v>3.3887226581573486</v>
      </c>
      <c r="Z136" s="68">
        <v>4.1279306411743164</v>
      </c>
      <c r="AA136" s="68">
        <v>3.2093634605407715</v>
      </c>
      <c r="AB136" s="68">
        <v>1.7098020315170288</v>
      </c>
      <c r="AC136" s="68">
        <v>4.8389717936515808E-2</v>
      </c>
      <c r="AD136" s="68">
        <v>0.6290087103843689</v>
      </c>
    </row>
    <row r="137" spans="1:30" ht="21" hidden="1">
      <c r="A137" s="6" t="s">
        <v>19</v>
      </c>
      <c r="B137" s="77">
        <v>2.247805118560791</v>
      </c>
      <c r="C137" s="78">
        <v>5.3392216563224792E-2</v>
      </c>
      <c r="D137" s="47">
        <v>2.2925360202789307</v>
      </c>
      <c r="E137" s="48">
        <v>7.2898879647254944E-2</v>
      </c>
      <c r="F137" s="47">
        <v>2.5066733360290527</v>
      </c>
      <c r="G137" s="48">
        <v>9.3882657587528229E-2</v>
      </c>
      <c r="H137" s="47">
        <v>2.060291051864624</v>
      </c>
      <c r="I137" s="48">
        <v>0.23282140493392944</v>
      </c>
      <c r="J137" s="47">
        <v>3.145211935043335</v>
      </c>
      <c r="K137" s="48">
        <v>0.1481606513261795</v>
      </c>
      <c r="L137" s="47">
        <v>3.0856564044952393</v>
      </c>
      <c r="M137" s="48">
        <v>0.18423269689083099</v>
      </c>
      <c r="N137" s="47">
        <v>3.7614607810974121</v>
      </c>
      <c r="O137" s="15">
        <v>1.0201760530471802</v>
      </c>
      <c r="U137" s="143" t="s">
        <v>39</v>
      </c>
      <c r="V137" s="143" t="s">
        <v>9</v>
      </c>
      <c r="W137" s="68" t="s">
        <v>12</v>
      </c>
      <c r="X137" s="68" t="s">
        <v>13</v>
      </c>
      <c r="Y137" s="68" t="s">
        <v>14</v>
      </c>
      <c r="Z137" s="68" t="s">
        <v>15</v>
      </c>
      <c r="AA137" s="68" t="s">
        <v>16</v>
      </c>
      <c r="AB137" s="68" t="s">
        <v>17</v>
      </c>
      <c r="AC137" s="68" t="s">
        <v>18</v>
      </c>
      <c r="AD137" s="68" t="s">
        <v>19</v>
      </c>
    </row>
    <row r="138" spans="1:30" ht="22" thickBot="1">
      <c r="A138" s="16" t="s">
        <v>20</v>
      </c>
      <c r="B138" s="79"/>
      <c r="C138" s="80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9"/>
      <c r="S138" t="s">
        <v>219</v>
      </c>
      <c r="T138" t="s">
        <v>65</v>
      </c>
      <c r="U138" s="143" t="s">
        <v>83</v>
      </c>
      <c r="V138" s="143" t="s">
        <v>10</v>
      </c>
      <c r="W138" s="68">
        <v>39.283111572265625</v>
      </c>
      <c r="X138" s="68">
        <v>4.4130029678344727</v>
      </c>
      <c r="Y138" s="68">
        <v>85.327346801757812</v>
      </c>
      <c r="Z138" s="68">
        <v>46.044235229492188</v>
      </c>
      <c r="AA138" s="68">
        <v>13.168487548828125</v>
      </c>
      <c r="AB138" s="68">
        <v>34.870109558105469</v>
      </c>
      <c r="AC138" s="68">
        <v>0.88927745819091797</v>
      </c>
      <c r="AD138" s="68">
        <v>2.1750972270965576</v>
      </c>
    </row>
    <row r="139" spans="1:30" ht="17" thickBot="1">
      <c r="S139" t="s">
        <v>220</v>
      </c>
      <c r="T139" t="s">
        <v>66</v>
      </c>
      <c r="U139" s="143" t="s">
        <v>83</v>
      </c>
      <c r="V139" s="143" t="s">
        <v>11</v>
      </c>
      <c r="W139" s="68">
        <v>1.2409055233001709</v>
      </c>
      <c r="X139" s="68">
        <v>0.67622947692871094</v>
      </c>
      <c r="Y139" s="68">
        <v>2.7001533508300781</v>
      </c>
      <c r="Z139" s="68">
        <v>1.8319002389907837</v>
      </c>
      <c r="AA139" s="68">
        <v>1.4691829681396484</v>
      </c>
      <c r="AB139" s="68">
        <v>1.0117788314819336</v>
      </c>
      <c r="AC139" s="68">
        <v>1.7052622511982918E-2</v>
      </c>
      <c r="AD139" s="68">
        <v>4.2850159108638763E-2</v>
      </c>
    </row>
    <row r="140" spans="1:30" ht="17" thickBot="1">
      <c r="A140" s="1" t="s">
        <v>44</v>
      </c>
      <c r="B140" s="138" t="s">
        <v>31</v>
      </c>
      <c r="C140" s="139"/>
      <c r="D140" s="138" t="s">
        <v>32</v>
      </c>
      <c r="E140" s="139"/>
      <c r="F140" s="138" t="s">
        <v>23</v>
      </c>
      <c r="G140" s="139"/>
      <c r="H140" s="138" t="s">
        <v>24</v>
      </c>
      <c r="I140" s="139"/>
      <c r="J140" s="138" t="s">
        <v>33</v>
      </c>
      <c r="K140" s="139"/>
      <c r="L140" s="138" t="s">
        <v>34</v>
      </c>
      <c r="M140" s="139"/>
      <c r="N140" s="138" t="s">
        <v>27</v>
      </c>
      <c r="O140" s="140"/>
      <c r="S140" t="s">
        <v>221</v>
      </c>
      <c r="T140" t="s">
        <v>74</v>
      </c>
      <c r="U140" s="143" t="s">
        <v>84</v>
      </c>
      <c r="V140" s="143" t="s">
        <v>10</v>
      </c>
      <c r="W140" s="68">
        <v>46.532844543457031</v>
      </c>
      <c r="X140" s="68">
        <v>5.2031683921813965</v>
      </c>
      <c r="Y140" s="68">
        <v>104.79457092285156</v>
      </c>
      <c r="Z140" s="68">
        <v>58.26171875</v>
      </c>
      <c r="AA140" s="68">
        <v>17.144157409667969</v>
      </c>
      <c r="AB140" s="68">
        <v>41.329677581787109</v>
      </c>
      <c r="AC140" s="68">
        <v>0.88884401321411133</v>
      </c>
      <c r="AD140" s="68">
        <v>2.2613048553466797</v>
      </c>
    </row>
    <row r="141" spans="1:30" ht="21">
      <c r="A141" s="2" t="s">
        <v>9</v>
      </c>
      <c r="B141" s="71" t="s">
        <v>10</v>
      </c>
      <c r="C141" s="72" t="s">
        <v>11</v>
      </c>
      <c r="D141" s="41" t="s">
        <v>10</v>
      </c>
      <c r="E141" s="42" t="s">
        <v>11</v>
      </c>
      <c r="F141" s="41" t="s">
        <v>10</v>
      </c>
      <c r="G141" s="42" t="s">
        <v>11</v>
      </c>
      <c r="H141" s="41" t="s">
        <v>10</v>
      </c>
      <c r="I141" s="42" t="s">
        <v>11</v>
      </c>
      <c r="J141" s="41" t="s">
        <v>10</v>
      </c>
      <c r="K141" s="42" t="s">
        <v>11</v>
      </c>
      <c r="L141" s="41" t="s">
        <v>10</v>
      </c>
      <c r="M141" s="42" t="s">
        <v>11</v>
      </c>
      <c r="N141" s="41" t="s">
        <v>10</v>
      </c>
      <c r="O141" s="5" t="s">
        <v>11</v>
      </c>
      <c r="S141" t="s">
        <v>222</v>
      </c>
      <c r="T141" t="s">
        <v>67</v>
      </c>
      <c r="U141" s="143" t="s">
        <v>84</v>
      </c>
      <c r="V141" s="143" t="s">
        <v>11</v>
      </c>
      <c r="W141" s="68">
        <v>1.2021989822387695</v>
      </c>
      <c r="X141" s="68">
        <v>0.35595884919166565</v>
      </c>
      <c r="Y141" s="68">
        <v>2.0781495571136475</v>
      </c>
      <c r="Z141" s="68">
        <v>2.0979807376861572</v>
      </c>
      <c r="AA141" s="68">
        <v>0.6936919093132019</v>
      </c>
      <c r="AB141" s="68">
        <v>0.94662898778915405</v>
      </c>
      <c r="AC141" s="68">
        <v>5.6834481656551361E-3</v>
      </c>
      <c r="AD141" s="68">
        <v>6.2759861350059509E-2</v>
      </c>
    </row>
    <row r="142" spans="1:30" ht="21">
      <c r="A142" s="6" t="s">
        <v>12</v>
      </c>
      <c r="B142" s="73">
        <v>34.126132965087891</v>
      </c>
      <c r="C142" s="74">
        <v>0.74860280752182007</v>
      </c>
      <c r="D142" s="43">
        <v>44.641609191894531</v>
      </c>
      <c r="E142" s="44">
        <v>0.52237617969512939</v>
      </c>
      <c r="F142" s="43">
        <v>41.828338623046875</v>
      </c>
      <c r="G142" s="44">
        <v>1.1733269691467285</v>
      </c>
      <c r="H142" s="43">
        <v>59.430217742919922</v>
      </c>
      <c r="I142" s="44">
        <v>1.2972692251205444</v>
      </c>
      <c r="J142" s="43">
        <v>29.116865158081055</v>
      </c>
      <c r="K142" s="44">
        <v>1.5629597902297974</v>
      </c>
      <c r="L142" s="43">
        <v>30.976587295532227</v>
      </c>
      <c r="M142" s="44">
        <v>1.6113302707672119</v>
      </c>
      <c r="N142" s="43">
        <v>28.378284454345703</v>
      </c>
      <c r="O142" s="9">
        <v>0.68256253004074097</v>
      </c>
      <c r="S142" t="s">
        <v>223</v>
      </c>
      <c r="T142" t="s">
        <v>75</v>
      </c>
      <c r="U142" s="143" t="s">
        <v>85</v>
      </c>
      <c r="V142" s="143" t="s">
        <v>10</v>
      </c>
      <c r="W142" s="68">
        <v>42.849952697753906</v>
      </c>
      <c r="X142" s="68">
        <v>6.1570048332214355</v>
      </c>
      <c r="Y142" s="68">
        <v>92.772621154785156</v>
      </c>
      <c r="Z142" s="68">
        <v>49.922672271728516</v>
      </c>
      <c r="AA142" s="68">
        <v>17.642261505126953</v>
      </c>
      <c r="AB142" s="68">
        <v>36.692951202392578</v>
      </c>
      <c r="AC142" s="68">
        <v>0.85667026042938232</v>
      </c>
      <c r="AD142" s="68">
        <v>2.1716437339782715</v>
      </c>
    </row>
    <row r="143" spans="1:30" ht="21">
      <c r="A143" s="6" t="s">
        <v>13</v>
      </c>
      <c r="B143" s="75">
        <v>3.9198942184448242</v>
      </c>
      <c r="C143" s="76">
        <v>0.17338520288467407</v>
      </c>
      <c r="D143" s="45">
        <v>5.6275081634521484</v>
      </c>
      <c r="E143" s="46">
        <v>0.26206338405609131</v>
      </c>
      <c r="F143" s="45">
        <v>6.5535554885864258</v>
      </c>
      <c r="G143" s="46">
        <v>0.62973207235336304</v>
      </c>
      <c r="H143" s="45">
        <v>6.7376084327697754</v>
      </c>
      <c r="I143" s="46">
        <v>0.41943559050559998</v>
      </c>
      <c r="J143" s="45">
        <v>3.7679300308227539</v>
      </c>
      <c r="K143" s="46">
        <v>0.94912147521972656</v>
      </c>
      <c r="L143" s="45">
        <v>2.6246540546417236</v>
      </c>
      <c r="M143" s="46">
        <v>1.0824859142303467</v>
      </c>
      <c r="N143" s="45">
        <v>6.7633004188537598</v>
      </c>
      <c r="O143" s="12">
        <v>0.35897621512413025</v>
      </c>
      <c r="S143" t="s">
        <v>224</v>
      </c>
      <c r="T143" t="s">
        <v>68</v>
      </c>
      <c r="U143" s="143" t="s">
        <v>85</v>
      </c>
      <c r="V143" s="143" t="s">
        <v>11</v>
      </c>
      <c r="W143" s="68">
        <v>0.76178741455078125</v>
      </c>
      <c r="X143" s="68">
        <v>0.27929261326789856</v>
      </c>
      <c r="Y143" s="68">
        <v>3.1915199756622314</v>
      </c>
      <c r="Z143" s="68">
        <v>3.3411087989807129</v>
      </c>
      <c r="AA143" s="68">
        <v>0.62754029035568237</v>
      </c>
      <c r="AB143" s="68">
        <v>0.5862886905670166</v>
      </c>
      <c r="AC143" s="68">
        <v>4.8895482905209064E-3</v>
      </c>
      <c r="AD143" s="68">
        <v>8.4816627204418182E-2</v>
      </c>
    </row>
    <row r="144" spans="1:30" ht="21">
      <c r="A144" s="6" t="s">
        <v>14</v>
      </c>
      <c r="B144" s="75">
        <v>61.839389801025391</v>
      </c>
      <c r="C144" s="76">
        <v>1.9865021705627441</v>
      </c>
      <c r="D144" s="45">
        <v>76.257797241210938</v>
      </c>
      <c r="E144" s="46">
        <v>5.4632534980773926</v>
      </c>
      <c r="F144" s="45">
        <v>91.346298217773438</v>
      </c>
      <c r="G144" s="46">
        <v>4.1154823303222656</v>
      </c>
      <c r="H144" s="45">
        <v>158.32652282714844</v>
      </c>
      <c r="I144" s="46">
        <v>7.6690769195556641</v>
      </c>
      <c r="J144" s="45">
        <v>60.830181121826172</v>
      </c>
      <c r="K144" s="46">
        <v>2.0302267074584961</v>
      </c>
      <c r="L144" s="45">
        <v>78.93475341796875</v>
      </c>
      <c r="M144" s="46">
        <v>2.2904496192932129</v>
      </c>
      <c r="N144" s="45">
        <v>70.564834594726562</v>
      </c>
      <c r="O144" s="12">
        <v>2.1337029933929443</v>
      </c>
      <c r="S144" t="s">
        <v>225</v>
      </c>
      <c r="T144" t="s">
        <v>76</v>
      </c>
      <c r="U144" s="143" t="s">
        <v>86</v>
      </c>
      <c r="V144" s="143" t="s">
        <v>10</v>
      </c>
      <c r="W144" s="68">
        <v>48.174686431884766</v>
      </c>
      <c r="X144" s="68">
        <v>6.5361828804016113</v>
      </c>
      <c r="Y144" s="68">
        <v>124.31586456298828</v>
      </c>
      <c r="Z144" s="68">
        <v>76.14117431640625</v>
      </c>
      <c r="AA144" s="68">
        <v>19.788339614868164</v>
      </c>
      <c r="AB144" s="68">
        <v>41.638500213623047</v>
      </c>
      <c r="AC144" s="68">
        <v>0.86533397436141968</v>
      </c>
      <c r="AD144" s="68">
        <v>2.5996448993682861</v>
      </c>
    </row>
    <row r="145" spans="1:30" ht="21">
      <c r="A145" s="6" t="s">
        <v>15</v>
      </c>
      <c r="B145" s="75">
        <v>27.713260650634766</v>
      </c>
      <c r="C145" s="76">
        <v>1.6055477857589722</v>
      </c>
      <c r="D145" s="45">
        <v>31.616186141967773</v>
      </c>
      <c r="E145" s="46">
        <v>5.4903430938720703</v>
      </c>
      <c r="F145" s="45">
        <v>49.517967224121094</v>
      </c>
      <c r="G145" s="46">
        <v>3.4189910888671875</v>
      </c>
      <c r="H145" s="45">
        <v>98.896308898925781</v>
      </c>
      <c r="I145" s="46">
        <v>7.6345410346984863</v>
      </c>
      <c r="J145" s="45">
        <v>31.71331787109375</v>
      </c>
      <c r="K145" s="46">
        <v>1.6124435663223267</v>
      </c>
      <c r="L145" s="45">
        <v>47.958160400390625</v>
      </c>
      <c r="M145" s="46">
        <v>1.5296746492385864</v>
      </c>
      <c r="N145" s="45">
        <v>42.186546325683594</v>
      </c>
      <c r="O145" s="12">
        <v>1.7608760595321655</v>
      </c>
      <c r="S145" t="s">
        <v>226</v>
      </c>
      <c r="T145" t="s">
        <v>69</v>
      </c>
      <c r="U145" s="143" t="s">
        <v>86</v>
      </c>
      <c r="V145" s="143" t="s">
        <v>11</v>
      </c>
      <c r="W145" s="68">
        <v>2.130063533782959</v>
      </c>
      <c r="X145" s="68">
        <v>0.55460065603256226</v>
      </c>
      <c r="Y145" s="68">
        <v>3.65130615234375</v>
      </c>
      <c r="Z145" s="68">
        <v>2.4977753162384033</v>
      </c>
      <c r="AA145" s="68">
        <v>0.47672414779663086</v>
      </c>
      <c r="AB145" s="68">
        <v>1.6857031583786011</v>
      </c>
      <c r="AC145" s="68">
        <v>6.7876079119741917E-3</v>
      </c>
      <c r="AD145" s="68">
        <v>8.1410735845565796E-2</v>
      </c>
    </row>
    <row r="146" spans="1:30" ht="21">
      <c r="A146" s="6" t="s">
        <v>16</v>
      </c>
      <c r="B146" s="75">
        <v>8.1009521484375</v>
      </c>
      <c r="C146" s="76">
        <v>0.61511582136154175</v>
      </c>
      <c r="D146" s="45">
        <v>13.876001358032227</v>
      </c>
      <c r="E146" s="46">
        <v>1.4983928203582764</v>
      </c>
      <c r="F146" s="45">
        <v>17.752256393432617</v>
      </c>
      <c r="G146" s="46">
        <v>1.9319018125534058</v>
      </c>
      <c r="H146" s="45">
        <v>32.451915740966797</v>
      </c>
      <c r="I146" s="46">
        <v>1.2092777490615845</v>
      </c>
      <c r="J146" s="45">
        <v>11.945857048034668</v>
      </c>
      <c r="K146" s="46">
        <v>2.0026869773864746</v>
      </c>
      <c r="L146" s="45">
        <v>15.845270156860352</v>
      </c>
      <c r="M146" s="46">
        <v>3.0491440296173096</v>
      </c>
      <c r="N146" s="45">
        <v>9.4818305969238281</v>
      </c>
      <c r="O146" s="12">
        <v>0.81595438718795776</v>
      </c>
      <c r="S146" t="s">
        <v>227</v>
      </c>
      <c r="T146" t="s">
        <v>77</v>
      </c>
      <c r="U146" s="143" t="s">
        <v>87</v>
      </c>
      <c r="V146" s="143" t="s">
        <v>10</v>
      </c>
      <c r="W146" s="68">
        <v>22.217496871948242</v>
      </c>
      <c r="X146" s="68">
        <v>2.1978681087493896</v>
      </c>
      <c r="Y146" s="68">
        <v>78.846244812011719</v>
      </c>
      <c r="Z146" s="68">
        <v>56.628749847412109</v>
      </c>
      <c r="AA146" s="68">
        <v>11.041061401367188</v>
      </c>
      <c r="AB146" s="68">
        <v>20.019628524780273</v>
      </c>
      <c r="AC146" s="68">
        <v>0.90569651126861572</v>
      </c>
      <c r="AD146" s="68">
        <v>3.5999460220336914</v>
      </c>
    </row>
    <row r="147" spans="1:30" ht="21">
      <c r="A147" s="6" t="s">
        <v>17</v>
      </c>
      <c r="B147" s="75">
        <v>30.20623779296875</v>
      </c>
      <c r="C147" s="76">
        <v>0.64808756113052368</v>
      </c>
      <c r="D147" s="45">
        <v>39.014102935791016</v>
      </c>
      <c r="E147" s="46">
        <v>0.66385608911514282</v>
      </c>
      <c r="F147" s="45">
        <v>35.2747802734375</v>
      </c>
      <c r="G147" s="46">
        <v>0.81562560796737671</v>
      </c>
      <c r="H147" s="45">
        <v>52.692600250244141</v>
      </c>
      <c r="I147" s="46">
        <v>1.1849460601806641</v>
      </c>
      <c r="J147" s="45">
        <v>25.348934173583984</v>
      </c>
      <c r="K147" s="46">
        <v>0.97782659530639648</v>
      </c>
      <c r="L147" s="45">
        <v>28.351932525634766</v>
      </c>
      <c r="M147" s="46">
        <v>1.0002608299255371</v>
      </c>
      <c r="N147" s="45">
        <v>21.614982604980469</v>
      </c>
      <c r="O147" s="12">
        <v>0.51125270128250122</v>
      </c>
      <c r="S147" t="s">
        <v>228</v>
      </c>
      <c r="T147" t="s">
        <v>70</v>
      </c>
      <c r="U147" s="143" t="s">
        <v>87</v>
      </c>
      <c r="V147" s="143" t="s">
        <v>11</v>
      </c>
      <c r="W147" s="68">
        <v>1.0561326742172241</v>
      </c>
      <c r="X147" s="68">
        <v>0.48401963710784912</v>
      </c>
      <c r="Y147" s="68">
        <v>1.4414639472961426</v>
      </c>
      <c r="Z147" s="68">
        <v>1.3293509483337402</v>
      </c>
      <c r="AA147" s="68">
        <v>0.99513894319534302</v>
      </c>
      <c r="AB147" s="68">
        <v>0.71788108348846436</v>
      </c>
      <c r="AC147" s="68">
        <v>1.6065206378698349E-2</v>
      </c>
      <c r="AD147" s="68">
        <v>0.12180215120315552</v>
      </c>
    </row>
    <row r="148" spans="1:30" ht="21">
      <c r="A148" s="6" t="s">
        <v>18</v>
      </c>
      <c r="B148" s="77">
        <v>0.88525891304016113</v>
      </c>
      <c r="C148" s="78">
        <v>3.8739759474992752E-3</v>
      </c>
      <c r="D148" s="47">
        <v>0.87356042861938477</v>
      </c>
      <c r="E148" s="48">
        <v>6.5653002820909023E-3</v>
      </c>
      <c r="F148" s="47">
        <v>0.84507054090499878</v>
      </c>
      <c r="G148" s="48">
        <v>1.1771921999752522E-2</v>
      </c>
      <c r="H148" s="47">
        <v>0.8867257833480835</v>
      </c>
      <c r="I148" s="48">
        <v>6.3730771653354168E-3</v>
      </c>
      <c r="J148" s="47">
        <v>0.88002371788024902</v>
      </c>
      <c r="K148" s="48">
        <v>2.9525792226195335E-2</v>
      </c>
      <c r="L148" s="47">
        <v>0.9270472526550293</v>
      </c>
      <c r="M148" s="48">
        <v>4.2030606418848038E-2</v>
      </c>
      <c r="N148" s="47">
        <v>0.7622259259223938</v>
      </c>
      <c r="O148" s="15">
        <v>9.205937385559082E-3</v>
      </c>
      <c r="S148" t="s">
        <v>229</v>
      </c>
      <c r="T148" t="s">
        <v>78</v>
      </c>
      <c r="U148" s="143" t="s">
        <v>88</v>
      </c>
      <c r="V148" s="143" t="s">
        <v>10</v>
      </c>
      <c r="W148" s="68">
        <v>29.742435455322266</v>
      </c>
      <c r="X148" s="68">
        <v>2.9922163486480713</v>
      </c>
      <c r="Y148" s="68">
        <v>102.05097961425781</v>
      </c>
      <c r="Z148" s="68">
        <v>72.308547973632812</v>
      </c>
      <c r="AA148" s="68">
        <v>14.392855644226074</v>
      </c>
      <c r="AB148" s="68">
        <v>26.750219345092773</v>
      </c>
      <c r="AC148" s="68">
        <v>0.90350437164306641</v>
      </c>
      <c r="AD148" s="68">
        <v>3.443972110748291</v>
      </c>
    </row>
    <row r="149" spans="1:30" ht="21">
      <c r="A149" s="6" t="s">
        <v>19</v>
      </c>
      <c r="B149" s="77">
        <v>1.8126699924468994</v>
      </c>
      <c r="C149" s="78">
        <v>4.5235645025968552E-2</v>
      </c>
      <c r="D149" s="47">
        <v>1.7105915546417236</v>
      </c>
      <c r="E149" s="48">
        <v>0.12136425822973251</v>
      </c>
      <c r="F149" s="47">
        <v>2.1826164722442627</v>
      </c>
      <c r="G149" s="48">
        <v>6.9754675030708313E-2</v>
      </c>
      <c r="H149" s="47">
        <v>2.6711211204528809</v>
      </c>
      <c r="I149" s="48">
        <v>0.13343711197376251</v>
      </c>
      <c r="J149" s="47">
        <v>2.1213641166687012</v>
      </c>
      <c r="K149" s="48">
        <v>8.8184624910354614E-2</v>
      </c>
      <c r="L149" s="47">
        <v>2.5849804878234863</v>
      </c>
      <c r="M149" s="48">
        <v>0.11827509105205536</v>
      </c>
      <c r="N149" s="47">
        <v>2.4885272979736328</v>
      </c>
      <c r="O149" s="15">
        <v>5.721161887049675E-2</v>
      </c>
      <c r="S149" t="s">
        <v>230</v>
      </c>
      <c r="T149" t="s">
        <v>71</v>
      </c>
      <c r="U149" s="143" t="s">
        <v>88</v>
      </c>
      <c r="V149" s="143" t="s">
        <v>11</v>
      </c>
      <c r="W149" s="68">
        <v>1.6372771263122559</v>
      </c>
      <c r="X149" s="68">
        <v>0.43382188677787781</v>
      </c>
      <c r="Y149" s="68">
        <v>5.2105317115783691</v>
      </c>
      <c r="Z149" s="68">
        <v>3.6900091171264648</v>
      </c>
      <c r="AA149" s="68">
        <v>0.57161450386047363</v>
      </c>
      <c r="AB149" s="68">
        <v>1.2259021997451782</v>
      </c>
      <c r="AC149" s="68">
        <v>9.6131293103098869E-3</v>
      </c>
      <c r="AD149" s="68">
        <v>6.2540024518966675E-2</v>
      </c>
    </row>
    <row r="150" spans="1:30" ht="22" thickBot="1">
      <c r="A150" s="16" t="s">
        <v>20</v>
      </c>
      <c r="B150" s="79"/>
      <c r="C150" s="80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9"/>
      <c r="S150" t="s">
        <v>231</v>
      </c>
      <c r="T150" t="s">
        <v>79</v>
      </c>
      <c r="U150" s="143" t="s">
        <v>89</v>
      </c>
      <c r="V150" s="143" t="s">
        <v>10</v>
      </c>
      <c r="W150" s="68">
        <v>28.145162582397461</v>
      </c>
      <c r="X150" s="68">
        <v>4.7794766426086426</v>
      </c>
      <c r="Y150" s="68">
        <v>81.793952941894531</v>
      </c>
      <c r="Z150" s="68">
        <v>53.648792266845703</v>
      </c>
      <c r="AA150" s="68">
        <v>13.576655387878418</v>
      </c>
      <c r="AB150" s="68">
        <v>23.365686416625977</v>
      </c>
      <c r="AC150" s="68">
        <v>0.83018243312835693</v>
      </c>
      <c r="AD150" s="68">
        <v>2.9090321063995361</v>
      </c>
    </row>
    <row r="151" spans="1:30" ht="17" thickBot="1">
      <c r="S151" t="s">
        <v>232</v>
      </c>
      <c r="T151" t="s">
        <v>72</v>
      </c>
      <c r="U151" s="143" t="s">
        <v>89</v>
      </c>
      <c r="V151" s="143" t="s">
        <v>11</v>
      </c>
      <c r="W151" s="68">
        <v>0.44828170537948608</v>
      </c>
      <c r="X151" s="68">
        <v>0.37989312410354614</v>
      </c>
      <c r="Y151" s="68">
        <v>1.961378812789917</v>
      </c>
      <c r="Z151" s="68">
        <v>1.8381705284118652</v>
      </c>
      <c r="AA151" s="68">
        <v>1.2855889797210693</v>
      </c>
      <c r="AB151" s="68">
        <v>0.52763158082962036</v>
      </c>
      <c r="AC151" s="68">
        <v>1.2578676454722881E-2</v>
      </c>
      <c r="AD151" s="68">
        <v>6.8567901849746704E-2</v>
      </c>
    </row>
    <row r="152" spans="1:30" ht="17" thickBot="1">
      <c r="A152" s="1" t="s">
        <v>45</v>
      </c>
      <c r="B152" s="138" t="s">
        <v>31</v>
      </c>
      <c r="C152" s="139"/>
      <c r="D152" s="138" t="s">
        <v>32</v>
      </c>
      <c r="E152" s="139"/>
      <c r="F152" s="138" t="s">
        <v>23</v>
      </c>
      <c r="G152" s="139"/>
      <c r="H152" s="138" t="s">
        <v>24</v>
      </c>
      <c r="I152" s="139"/>
      <c r="J152" s="138" t="s">
        <v>33</v>
      </c>
      <c r="K152" s="139"/>
      <c r="L152" s="138" t="s">
        <v>34</v>
      </c>
      <c r="M152" s="139"/>
      <c r="N152" s="138" t="s">
        <v>27</v>
      </c>
      <c r="O152" s="140"/>
      <c r="S152" t="s">
        <v>233</v>
      </c>
      <c r="T152" t="s">
        <v>80</v>
      </c>
      <c r="U152" s="143" t="s">
        <v>90</v>
      </c>
      <c r="V152" s="143" t="s">
        <v>10</v>
      </c>
      <c r="W152" s="68">
        <v>61.434070587158203</v>
      </c>
      <c r="X152" s="68">
        <v>12.593415260314941</v>
      </c>
      <c r="Y152" s="68">
        <v>162.35054016113281</v>
      </c>
      <c r="Z152" s="68">
        <v>100.91645812988281</v>
      </c>
      <c r="AA152" s="68">
        <v>27.179515838623047</v>
      </c>
      <c r="AB152" s="68">
        <v>48.840660095214844</v>
      </c>
      <c r="AC152" s="68">
        <v>0.7958952784538269</v>
      </c>
      <c r="AD152" s="68">
        <v>2.6553084850311279</v>
      </c>
    </row>
    <row r="153" spans="1:30" ht="21">
      <c r="A153" s="2" t="s">
        <v>9</v>
      </c>
      <c r="B153" s="71" t="s">
        <v>10</v>
      </c>
      <c r="C153" s="72" t="s">
        <v>11</v>
      </c>
      <c r="D153" s="41" t="s">
        <v>10</v>
      </c>
      <c r="E153" s="42" t="s">
        <v>11</v>
      </c>
      <c r="F153" s="41" t="s">
        <v>10</v>
      </c>
      <c r="G153" s="42" t="s">
        <v>11</v>
      </c>
      <c r="H153" s="41" t="s">
        <v>10</v>
      </c>
      <c r="I153" s="42" t="s">
        <v>11</v>
      </c>
      <c r="J153" s="41" t="s">
        <v>10</v>
      </c>
      <c r="K153" s="42" t="s">
        <v>11</v>
      </c>
      <c r="L153" s="41" t="s">
        <v>10</v>
      </c>
      <c r="M153" s="42" t="s">
        <v>11</v>
      </c>
      <c r="N153" s="41" t="s">
        <v>10</v>
      </c>
      <c r="O153" s="5" t="s">
        <v>11</v>
      </c>
      <c r="S153" t="s">
        <v>234</v>
      </c>
      <c r="T153" t="s">
        <v>73</v>
      </c>
      <c r="U153" s="143" t="s">
        <v>90</v>
      </c>
      <c r="V153" s="143" t="s">
        <v>11</v>
      </c>
      <c r="W153" s="68">
        <v>2.3618571758270264</v>
      </c>
      <c r="X153" s="68">
        <v>1.4655829668045044</v>
      </c>
      <c r="Y153" s="68">
        <v>3.1736011505126953</v>
      </c>
      <c r="Z153" s="68">
        <v>4.4447598457336426</v>
      </c>
      <c r="AA153" s="68">
        <v>4.6381869316101074</v>
      </c>
      <c r="AB153" s="68">
        <v>1.7336907386779785</v>
      </c>
      <c r="AC153" s="68">
        <v>1.9510000944137573E-2</v>
      </c>
      <c r="AD153" s="68">
        <v>0.11979715526103973</v>
      </c>
    </row>
    <row r="154" spans="1:30" ht="21" hidden="1">
      <c r="A154" s="6" t="s">
        <v>12</v>
      </c>
      <c r="B154" s="73">
        <v>31.390716552734375</v>
      </c>
      <c r="C154" s="74">
        <v>4.6488900184631348</v>
      </c>
      <c r="D154" s="43">
        <v>44.830333709716797</v>
      </c>
      <c r="E154" s="44">
        <v>6.213874340057373</v>
      </c>
      <c r="F154" s="43">
        <v>40.884651184082031</v>
      </c>
      <c r="G154" s="44">
        <v>5.9811797142028809</v>
      </c>
      <c r="H154" s="43">
        <v>84.283088684082031</v>
      </c>
      <c r="I154" s="44">
        <v>1.5020425319671631</v>
      </c>
      <c r="J154" s="43">
        <v>20.930076599121094</v>
      </c>
      <c r="K154" s="44">
        <v>3.1805732250213623</v>
      </c>
      <c r="L154" s="43">
        <v>20.370903015136719</v>
      </c>
      <c r="M154" s="44">
        <v>4.1442241668701172</v>
      </c>
      <c r="N154" s="43">
        <v>28.657670974731445</v>
      </c>
      <c r="O154" s="9">
        <v>1.226765513420105</v>
      </c>
      <c r="U154" s="143" t="s">
        <v>41</v>
      </c>
      <c r="V154" s="143" t="s">
        <v>9</v>
      </c>
      <c r="W154" s="68" t="s">
        <v>12</v>
      </c>
      <c r="X154" s="68" t="s">
        <v>13</v>
      </c>
      <c r="Y154" s="68" t="s">
        <v>14</v>
      </c>
      <c r="Z154" s="68" t="s">
        <v>15</v>
      </c>
      <c r="AA154" s="68" t="s">
        <v>16</v>
      </c>
      <c r="AB154" s="68" t="s">
        <v>17</v>
      </c>
      <c r="AC154" s="68" t="s">
        <v>18</v>
      </c>
      <c r="AD154" s="68" t="s">
        <v>19</v>
      </c>
    </row>
    <row r="155" spans="1:30" ht="21">
      <c r="A155" s="6" t="s">
        <v>13</v>
      </c>
      <c r="B155" s="75">
        <v>4.9573183059692383</v>
      </c>
      <c r="C155" s="76">
        <v>0.64572107791900635</v>
      </c>
      <c r="D155" s="45">
        <v>6.0171418190002441</v>
      </c>
      <c r="E155" s="46">
        <v>0.76496154069900513</v>
      </c>
      <c r="F155" s="45">
        <v>16.35999870300293</v>
      </c>
      <c r="G155" s="46">
        <v>7.3774375915527344</v>
      </c>
      <c r="H155" s="45">
        <v>11.710700035095215</v>
      </c>
      <c r="I155" s="46">
        <v>0.8462139368057251</v>
      </c>
      <c r="J155" s="45">
        <v>2.4213476181030273</v>
      </c>
      <c r="K155" s="46">
        <v>0.28869083523750305</v>
      </c>
      <c r="L155" s="45">
        <v>10.987990379333496</v>
      </c>
      <c r="M155" s="46">
        <v>8.5717744827270508</v>
      </c>
      <c r="N155" s="45">
        <v>5.4724373817443848</v>
      </c>
      <c r="O155" s="12">
        <v>1.1416635513305664</v>
      </c>
      <c r="S155" t="s">
        <v>235</v>
      </c>
      <c r="T155" t="s">
        <v>65</v>
      </c>
      <c r="U155" s="143" t="s">
        <v>83</v>
      </c>
      <c r="V155" s="143" t="s">
        <v>10</v>
      </c>
      <c r="W155" s="68">
        <v>33.849143981933594</v>
      </c>
      <c r="X155" s="68">
        <v>11.42692756652832</v>
      </c>
      <c r="Y155" s="68">
        <v>70.630462646484375</v>
      </c>
      <c r="Z155" s="68">
        <v>36.781322479248047</v>
      </c>
      <c r="AA155" s="68">
        <v>15.05891227722168</v>
      </c>
      <c r="AB155" s="68">
        <v>22.422218322753906</v>
      </c>
      <c r="AC155" s="68">
        <v>0.6730760931968689</v>
      </c>
      <c r="AD155" s="68">
        <v>2.0934643745422363</v>
      </c>
    </row>
    <row r="156" spans="1:30" ht="21">
      <c r="A156" s="6" t="s">
        <v>14</v>
      </c>
      <c r="B156" s="75">
        <v>64.60687255859375</v>
      </c>
      <c r="C156" s="76">
        <v>8.1658115386962891</v>
      </c>
      <c r="D156" s="45">
        <v>104.05788421630859</v>
      </c>
      <c r="E156" s="46">
        <v>3.8812391757965088</v>
      </c>
      <c r="F156" s="45">
        <v>104.78167724609375</v>
      </c>
      <c r="G156" s="46">
        <v>4.7540016174316406</v>
      </c>
      <c r="H156" s="45">
        <v>236.74760437011719</v>
      </c>
      <c r="I156" s="46">
        <v>10.271748542785645</v>
      </c>
      <c r="J156" s="45">
        <v>68.059623718261719</v>
      </c>
      <c r="K156" s="46">
        <v>1.4864643812179565</v>
      </c>
      <c r="L156" s="45">
        <v>77.787132263183594</v>
      </c>
      <c r="M156" s="46">
        <v>1.9971803426742554</v>
      </c>
      <c r="N156" s="45">
        <v>80.352119445800781</v>
      </c>
      <c r="O156" s="12">
        <v>7.9366364479064941</v>
      </c>
      <c r="S156" t="s">
        <v>236</v>
      </c>
      <c r="T156" t="s">
        <v>66</v>
      </c>
      <c r="U156" s="143" t="s">
        <v>83</v>
      </c>
      <c r="V156" s="143" t="s">
        <v>11</v>
      </c>
      <c r="W156" s="68">
        <v>0.73837059736251831</v>
      </c>
      <c r="X156" s="68">
        <v>5.921147346496582</v>
      </c>
      <c r="Y156" s="68">
        <v>8.1487941741943359</v>
      </c>
      <c r="Z156" s="68">
        <v>8.1559009552001953</v>
      </c>
      <c r="AA156" s="68">
        <v>1.9523093700408936</v>
      </c>
      <c r="AB156" s="68">
        <v>5.7072205543518066</v>
      </c>
      <c r="AC156" s="68">
        <v>0.16753533482551575</v>
      </c>
      <c r="AD156" s="68">
        <v>0.2397947758436203</v>
      </c>
    </row>
    <row r="157" spans="1:30" ht="21">
      <c r="A157" s="6" t="s">
        <v>15</v>
      </c>
      <c r="B157" s="75">
        <v>33.216152191162109</v>
      </c>
      <c r="C157" s="76">
        <v>10.670173645019531</v>
      </c>
      <c r="D157" s="45">
        <v>59.227550506591797</v>
      </c>
      <c r="E157" s="46">
        <v>6.3013205528259277</v>
      </c>
      <c r="F157" s="45">
        <v>63.897026062011719</v>
      </c>
      <c r="G157" s="46">
        <v>6.9543585777282715</v>
      </c>
      <c r="H157" s="45">
        <v>152.46450805664062</v>
      </c>
      <c r="I157" s="46">
        <v>11.207392692565918</v>
      </c>
      <c r="J157" s="45">
        <v>47.129543304443359</v>
      </c>
      <c r="K157" s="46">
        <v>3.5415716171264648</v>
      </c>
      <c r="L157" s="45">
        <v>57.416229248046875</v>
      </c>
      <c r="M157" s="46">
        <v>4.3230934143066406</v>
      </c>
      <c r="N157" s="45">
        <v>51.694446563720703</v>
      </c>
      <c r="O157" s="12">
        <v>6.9620189666748047</v>
      </c>
      <c r="S157" t="s">
        <v>237</v>
      </c>
      <c r="T157" t="s">
        <v>74</v>
      </c>
      <c r="U157" s="143" t="s">
        <v>84</v>
      </c>
      <c r="V157" s="143" t="s">
        <v>10</v>
      </c>
      <c r="W157" s="68">
        <v>49.115768432617188</v>
      </c>
      <c r="X157" s="68">
        <v>13.645861625671387</v>
      </c>
      <c r="Y157" s="68">
        <v>97.233367919921875</v>
      </c>
      <c r="Z157" s="68">
        <v>48.117599487304688</v>
      </c>
      <c r="AA157" s="68">
        <v>19.017343521118164</v>
      </c>
      <c r="AB157" s="68">
        <v>35.469905853271484</v>
      </c>
      <c r="AC157" s="68">
        <v>0.7365003228187561</v>
      </c>
      <c r="AD157" s="68">
        <v>2.0137853622436523</v>
      </c>
    </row>
    <row r="158" spans="1:30" ht="21">
      <c r="A158" s="6" t="s">
        <v>16</v>
      </c>
      <c r="B158" s="75">
        <v>14.285506248474121</v>
      </c>
      <c r="C158" s="76">
        <v>0.82537555694580078</v>
      </c>
      <c r="D158" s="45">
        <v>21.016313552856445</v>
      </c>
      <c r="E158" s="46">
        <v>2.100778341293335</v>
      </c>
      <c r="F158" s="45">
        <v>20.69581413269043</v>
      </c>
      <c r="G158" s="46">
        <v>0.81134456396102905</v>
      </c>
      <c r="H158" s="45">
        <v>39.746307373046875</v>
      </c>
      <c r="I158" s="46">
        <v>1.4904868602752686</v>
      </c>
      <c r="J158" s="45">
        <v>11.963165283203125</v>
      </c>
      <c r="K158" s="46">
        <v>0.75954467058181763</v>
      </c>
      <c r="L158" s="45">
        <v>13.729419708251953</v>
      </c>
      <c r="M158" s="46">
        <v>1.4541547298431396</v>
      </c>
      <c r="N158" s="45">
        <v>15.051151275634766</v>
      </c>
      <c r="O158" s="12">
        <v>0.42119181156158447</v>
      </c>
      <c r="S158" t="s">
        <v>238</v>
      </c>
      <c r="T158" t="s">
        <v>67</v>
      </c>
      <c r="U158" s="143" t="s">
        <v>84</v>
      </c>
      <c r="V158" s="143" t="s">
        <v>11</v>
      </c>
      <c r="W158" s="68">
        <v>2.6158874034881592</v>
      </c>
      <c r="X158" s="68">
        <v>4.7727532386779785</v>
      </c>
      <c r="Y158" s="68">
        <v>8.4837970733642578</v>
      </c>
      <c r="Z158" s="68">
        <v>8.6677408218383789</v>
      </c>
      <c r="AA158" s="68">
        <v>0.66606783866882324</v>
      </c>
      <c r="AB158" s="68">
        <v>4.0847091674804688</v>
      </c>
      <c r="AC158" s="68">
        <v>9.0285032987594604E-2</v>
      </c>
      <c r="AD158" s="68">
        <v>0.19092334806919098</v>
      </c>
    </row>
    <row r="159" spans="1:30" ht="21">
      <c r="A159" s="6" t="s">
        <v>17</v>
      </c>
      <c r="B159" s="75">
        <v>26.433399200439453</v>
      </c>
      <c r="C159" s="76">
        <v>4.3630385398864746</v>
      </c>
      <c r="D159" s="45">
        <v>38.813190460205078</v>
      </c>
      <c r="E159" s="46">
        <v>6.5043573379516602</v>
      </c>
      <c r="F159" s="45">
        <v>24.524652481079102</v>
      </c>
      <c r="G159" s="46">
        <v>12.204014778137207</v>
      </c>
      <c r="H159" s="45">
        <v>72.572395324707031</v>
      </c>
      <c r="I159" s="46">
        <v>0.96363461017608643</v>
      </c>
      <c r="J159" s="45">
        <v>18.508729934692383</v>
      </c>
      <c r="K159" s="46">
        <v>2.9539692401885986</v>
      </c>
      <c r="L159" s="45">
        <v>9.3829135894775391</v>
      </c>
      <c r="M159" s="46">
        <v>12.683392524719238</v>
      </c>
      <c r="N159" s="45">
        <v>23.185232162475586</v>
      </c>
      <c r="O159" s="12">
        <v>0.51542973518371582</v>
      </c>
      <c r="S159" t="s">
        <v>239</v>
      </c>
      <c r="T159" t="s">
        <v>75</v>
      </c>
      <c r="U159" s="143" t="s">
        <v>85</v>
      </c>
      <c r="V159" s="143" t="s">
        <v>10</v>
      </c>
      <c r="W159" s="68">
        <v>42.604747772216797</v>
      </c>
      <c r="X159" s="68">
        <v>15.532453536987305</v>
      </c>
      <c r="Y159" s="68">
        <v>100.40470886230469</v>
      </c>
      <c r="Z159" s="68">
        <v>57.799964904785156</v>
      </c>
      <c r="AA159" s="68">
        <v>18.079498291015625</v>
      </c>
      <c r="AB159" s="68">
        <v>27.072296142578125</v>
      </c>
      <c r="AC159" s="68">
        <v>0.65060842037200928</v>
      </c>
      <c r="AD159" s="68">
        <v>3.7187361717224121</v>
      </c>
    </row>
    <row r="160" spans="1:30" ht="21">
      <c r="A160" s="6" t="s">
        <v>18</v>
      </c>
      <c r="B160" s="77">
        <v>0.76024001836776733</v>
      </c>
      <c r="C160" s="78">
        <v>9.8449230194091797E-2</v>
      </c>
      <c r="D160" s="47">
        <v>0.81669789552688599</v>
      </c>
      <c r="E160" s="48">
        <v>7.4079059064388275E-2</v>
      </c>
      <c r="F160" s="47">
        <v>-0.36651003360748291</v>
      </c>
      <c r="G160" s="48">
        <v>1.1280412673950195</v>
      </c>
      <c r="H160" s="47">
        <v>0.86156654357910156</v>
      </c>
      <c r="I160" s="48">
        <v>8.3425408229231834E-3</v>
      </c>
      <c r="J160" s="47">
        <v>0.93893951177597046</v>
      </c>
      <c r="K160" s="48">
        <v>6.1351768672466278E-2</v>
      </c>
      <c r="L160" s="47">
        <v>46.374042510986328</v>
      </c>
      <c r="M160" s="48">
        <v>45.471897125244141</v>
      </c>
      <c r="N160" s="47">
        <v>0.81439113616943359</v>
      </c>
      <c r="O160" s="15">
        <v>2.9039869084954262E-2</v>
      </c>
      <c r="S160" t="s">
        <v>240</v>
      </c>
      <c r="T160" t="s">
        <v>68</v>
      </c>
      <c r="U160" s="143" t="s">
        <v>85</v>
      </c>
      <c r="V160" s="143" t="s">
        <v>11</v>
      </c>
      <c r="W160" s="68">
        <v>5.8371801376342773</v>
      </c>
      <c r="X160" s="68">
        <v>6.1026005744934082</v>
      </c>
      <c r="Y160" s="68">
        <v>1.5910733938217163</v>
      </c>
      <c r="Z160" s="68">
        <v>5.7706761360168457</v>
      </c>
      <c r="AA160" s="68">
        <v>0.45090004801750183</v>
      </c>
      <c r="AB160" s="68">
        <v>5.518035888671875</v>
      </c>
      <c r="AC160" s="68">
        <v>0.10616691410541534</v>
      </c>
      <c r="AD160" s="68">
        <v>1.5664153099060059</v>
      </c>
    </row>
    <row r="161" spans="1:30" ht="21">
      <c r="A161" s="6" t="s">
        <v>19</v>
      </c>
      <c r="B161" s="77">
        <v>3.8016777038574219</v>
      </c>
      <c r="C161" s="78">
        <v>1.9921175241470337</v>
      </c>
      <c r="D161" s="47">
        <v>2.8933699131011963</v>
      </c>
      <c r="E161" s="48">
        <v>0.83675605058670044</v>
      </c>
      <c r="F161" s="47">
        <v>4.126981258392334</v>
      </c>
      <c r="G161" s="48">
        <v>1.3514353036880493</v>
      </c>
      <c r="H161" s="47">
        <v>2.8200309276580811</v>
      </c>
      <c r="I161" s="48">
        <v>0.16309225559234619</v>
      </c>
      <c r="J161" s="47">
        <v>2.0062379837036133</v>
      </c>
      <c r="K161" s="48">
        <v>4.1189126968383789</v>
      </c>
      <c r="L161" s="47">
        <v>-61.646408081054688</v>
      </c>
      <c r="M161" s="48">
        <v>64.846244812011719</v>
      </c>
      <c r="N161" s="47">
        <v>2.7835977077484131</v>
      </c>
      <c r="O161" s="15">
        <v>0.18318924307823181</v>
      </c>
      <c r="S161" t="s">
        <v>241</v>
      </c>
      <c r="T161" t="s">
        <v>76</v>
      </c>
      <c r="U161" s="143" t="s">
        <v>86</v>
      </c>
      <c r="V161" s="143" t="s">
        <v>10</v>
      </c>
      <c r="W161" s="68">
        <v>54.120288848876953</v>
      </c>
      <c r="X161" s="68">
        <v>7.1081204414367676</v>
      </c>
      <c r="Y161" s="68">
        <v>140.63604736328125</v>
      </c>
      <c r="Z161" s="68">
        <v>86.5157470703125</v>
      </c>
      <c r="AA161" s="68">
        <v>23.089258193969727</v>
      </c>
      <c r="AB161" s="68">
        <v>47.012172698974609</v>
      </c>
      <c r="AC161" s="68">
        <v>0.84672921895980835</v>
      </c>
      <c r="AD161" s="68">
        <v>3.3548538684844971</v>
      </c>
    </row>
    <row r="162" spans="1:30" ht="22" thickBot="1">
      <c r="A162" s="16" t="s">
        <v>20</v>
      </c>
      <c r="B162" s="79"/>
      <c r="C162" s="80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9"/>
      <c r="S162" t="s">
        <v>242</v>
      </c>
      <c r="T162" t="s">
        <v>69</v>
      </c>
      <c r="U162" s="143" t="s">
        <v>86</v>
      </c>
      <c r="V162" s="143" t="s">
        <v>11</v>
      </c>
      <c r="W162" s="68">
        <v>4.1890935897827148</v>
      </c>
      <c r="X162" s="68">
        <v>0.90796655416488647</v>
      </c>
      <c r="Y162" s="68">
        <v>5.6148509979248047</v>
      </c>
      <c r="Z162" s="68">
        <v>7.0993552207946777</v>
      </c>
      <c r="AA162" s="68">
        <v>0.8130875825881958</v>
      </c>
      <c r="AB162" s="68">
        <v>3.8532934188842773</v>
      </c>
      <c r="AC162" s="68">
        <v>3.2738979905843735E-2</v>
      </c>
      <c r="AD162" s="68">
        <v>0.93223839998245239</v>
      </c>
    </row>
    <row r="163" spans="1:30">
      <c r="S163" t="s">
        <v>243</v>
      </c>
      <c r="T163" t="s">
        <v>77</v>
      </c>
      <c r="U163" s="143" t="s">
        <v>87</v>
      </c>
      <c r="V163" s="143" t="s">
        <v>10</v>
      </c>
      <c r="W163" s="68">
        <v>23.96533203125</v>
      </c>
      <c r="X163" s="68">
        <v>3.0783402919769287</v>
      </c>
      <c r="Y163" s="68">
        <v>81.171821594238281</v>
      </c>
      <c r="Z163" s="68">
        <v>57.206485748291016</v>
      </c>
      <c r="AA163" s="68">
        <v>11.641615867614746</v>
      </c>
      <c r="AB163" s="68">
        <v>20.886993408203125</v>
      </c>
      <c r="AC163" s="68">
        <v>0.87843477725982666</v>
      </c>
      <c r="AD163" s="68">
        <v>3.4105260372161865</v>
      </c>
    </row>
    <row r="164" spans="1:30" ht="17" thickBot="1">
      <c r="S164" t="s">
        <v>244</v>
      </c>
      <c r="T164" t="s">
        <v>70</v>
      </c>
      <c r="U164" s="143" t="s">
        <v>87</v>
      </c>
      <c r="V164" s="143" t="s">
        <v>11</v>
      </c>
      <c r="W164" s="68">
        <v>0.98414087295532227</v>
      </c>
      <c r="X164" s="68">
        <v>0.8534664511680603</v>
      </c>
      <c r="Y164" s="68">
        <v>2.7131233215332031</v>
      </c>
      <c r="Z164" s="68">
        <v>2.1726562976837158</v>
      </c>
      <c r="AA164" s="68">
        <v>1.2767648696899414</v>
      </c>
      <c r="AB164" s="68">
        <v>0.75616919994354248</v>
      </c>
      <c r="AC164" s="68">
        <v>2.9217071831226349E-2</v>
      </c>
      <c r="AD164" s="68">
        <v>0.10350074619054794</v>
      </c>
    </row>
    <row r="165" spans="1:30" ht="17" thickBot="1">
      <c r="A165" s="1" t="s">
        <v>46</v>
      </c>
      <c r="B165" s="126" t="s">
        <v>31</v>
      </c>
      <c r="C165" s="127"/>
      <c r="F165" s="126" t="s">
        <v>23</v>
      </c>
      <c r="G165" s="127"/>
      <c r="H165" s="95" t="s">
        <v>24</v>
      </c>
      <c r="I165" s="96"/>
      <c r="J165" s="95" t="s">
        <v>33</v>
      </c>
      <c r="K165" s="96"/>
      <c r="L165" s="95" t="s">
        <v>34</v>
      </c>
      <c r="M165" s="96"/>
      <c r="N165" s="95" t="s">
        <v>27</v>
      </c>
      <c r="O165" s="97"/>
      <c r="S165" t="s">
        <v>245</v>
      </c>
      <c r="T165" t="s">
        <v>78</v>
      </c>
      <c r="U165" s="143" t="s">
        <v>88</v>
      </c>
      <c r="V165" s="143" t="s">
        <v>10</v>
      </c>
      <c r="W165" s="68">
        <v>29.759237289428711</v>
      </c>
      <c r="X165" s="68">
        <v>5.5861868858337402</v>
      </c>
      <c r="Y165" s="68">
        <v>100.22084808349609</v>
      </c>
      <c r="Z165" s="68">
        <v>70.461616516113281</v>
      </c>
      <c r="AA165" s="68">
        <v>17.362190246582031</v>
      </c>
      <c r="AB165" s="68">
        <v>24.173049926757812</v>
      </c>
      <c r="AC165" s="68">
        <v>0.82636344432830811</v>
      </c>
      <c r="AD165" s="68">
        <v>3.3297467231750488</v>
      </c>
    </row>
    <row r="166" spans="1:30" ht="21">
      <c r="A166" s="2" t="s">
        <v>9</v>
      </c>
      <c r="B166" s="82" t="s">
        <v>10</v>
      </c>
      <c r="C166" s="83" t="s">
        <v>11</v>
      </c>
      <c r="F166" s="71" t="s">
        <v>10</v>
      </c>
      <c r="G166" s="72" t="s">
        <v>11</v>
      </c>
      <c r="H166" s="71" t="s">
        <v>10</v>
      </c>
      <c r="I166" s="72" t="s">
        <v>11</v>
      </c>
      <c r="J166" s="71" t="s">
        <v>10</v>
      </c>
      <c r="K166" s="72" t="s">
        <v>11</v>
      </c>
      <c r="L166" s="71" t="s">
        <v>10</v>
      </c>
      <c r="M166" s="72" t="s">
        <v>11</v>
      </c>
      <c r="N166" s="71" t="s">
        <v>10</v>
      </c>
      <c r="O166" s="5" t="s">
        <v>11</v>
      </c>
      <c r="S166" t="s">
        <v>246</v>
      </c>
      <c r="T166" t="s">
        <v>71</v>
      </c>
      <c r="U166" s="143" t="s">
        <v>88</v>
      </c>
      <c r="V166" s="143" t="s">
        <v>11</v>
      </c>
      <c r="W166" s="68">
        <v>1.6451606750488281</v>
      </c>
      <c r="X166" s="68">
        <v>3.6321480274200439</v>
      </c>
      <c r="Y166" s="68">
        <v>9.2442464828491211</v>
      </c>
      <c r="Z166" s="68">
        <v>7.7368674278259277</v>
      </c>
      <c r="AA166" s="68">
        <v>1.4830188751220703</v>
      </c>
      <c r="AB166" s="68">
        <v>3.4862840175628662</v>
      </c>
      <c r="AC166" s="68">
        <v>0.11185139417648315</v>
      </c>
      <c r="AD166" s="68">
        <v>0.1395588219165802</v>
      </c>
    </row>
    <row r="167" spans="1:30" ht="21">
      <c r="A167" s="6" t="s">
        <v>12</v>
      </c>
      <c r="B167" s="84">
        <v>32.398475646972656</v>
      </c>
      <c r="C167" s="85">
        <v>0.94802510738372803</v>
      </c>
      <c r="F167" s="73">
        <v>45.331645965576172</v>
      </c>
      <c r="G167" s="74">
        <v>6.9486236572265625</v>
      </c>
      <c r="H167" s="73">
        <v>100.51338195800781</v>
      </c>
      <c r="I167" s="74">
        <v>16.143251419067383</v>
      </c>
      <c r="J167" s="73">
        <v>18.583892822265625</v>
      </c>
      <c r="K167" s="74">
        <v>3.0411052703857422</v>
      </c>
      <c r="L167" s="73">
        <v>26.322763442993164</v>
      </c>
      <c r="M167" s="74">
        <v>4.6204628944396973</v>
      </c>
      <c r="N167" s="73">
        <v>31.486907958984375</v>
      </c>
      <c r="O167" s="9">
        <v>2.61789870262146</v>
      </c>
      <c r="S167" t="s">
        <v>247</v>
      </c>
      <c r="T167" t="s">
        <v>79</v>
      </c>
      <c r="U167" s="143" t="s">
        <v>89</v>
      </c>
      <c r="V167" s="143" t="s">
        <v>10</v>
      </c>
      <c r="W167" s="68">
        <v>33.565258026123047</v>
      </c>
      <c r="X167" s="68">
        <v>8.8081455230712891</v>
      </c>
      <c r="Y167" s="68">
        <v>101.55493927001953</v>
      </c>
      <c r="Z167" s="68">
        <v>67.98968505859375</v>
      </c>
      <c r="AA167" s="68">
        <v>18.828880310058594</v>
      </c>
      <c r="AB167" s="68">
        <v>24.757110595703125</v>
      </c>
      <c r="AC167" s="68">
        <v>0.69946634769439697</v>
      </c>
      <c r="AD167" s="68">
        <v>3.7526595592498779</v>
      </c>
    </row>
    <row r="168" spans="1:30" ht="21">
      <c r="A168" s="6" t="s">
        <v>13</v>
      </c>
      <c r="B168" s="86">
        <v>4.2861099243164062</v>
      </c>
      <c r="C168" s="87">
        <v>0.62086862325668335</v>
      </c>
      <c r="F168" s="75">
        <v>9.64666748046875</v>
      </c>
      <c r="G168" s="76">
        <v>1.1985481977462769</v>
      </c>
      <c r="H168" s="75">
        <v>29.413913726806641</v>
      </c>
      <c r="I168" s="76">
        <v>12.651516914367676</v>
      </c>
      <c r="J168" s="75">
        <v>1.4007261991500854</v>
      </c>
      <c r="K168" s="76">
        <v>1.423051118850708</v>
      </c>
      <c r="L168" s="75">
        <v>3.1735870838165283</v>
      </c>
      <c r="M168" s="76">
        <v>2.6865615844726562</v>
      </c>
      <c r="N168" s="75">
        <v>8.3383798599243164</v>
      </c>
      <c r="O168" s="12">
        <v>2.7636463642120361</v>
      </c>
      <c r="S168" t="s">
        <v>248</v>
      </c>
      <c r="T168" t="s">
        <v>72</v>
      </c>
      <c r="U168" s="143" t="s">
        <v>89</v>
      </c>
      <c r="V168" s="143" t="s">
        <v>11</v>
      </c>
      <c r="W168" s="68">
        <v>4.4956541061401367</v>
      </c>
      <c r="X168" s="68">
        <v>2.2114057540893555</v>
      </c>
      <c r="Y168" s="68">
        <v>7.1631126403808594</v>
      </c>
      <c r="Z168" s="68">
        <v>5.9989209175109863</v>
      </c>
      <c r="AA168" s="68">
        <v>0.72465860843658447</v>
      </c>
      <c r="AB168" s="68">
        <v>3.7926805019378662</v>
      </c>
      <c r="AC168" s="68">
        <v>8.5139311850070953E-2</v>
      </c>
      <c r="AD168" s="68">
        <v>0.98666626214981079</v>
      </c>
    </row>
    <row r="169" spans="1:30" ht="21">
      <c r="A169" s="6" t="s">
        <v>14</v>
      </c>
      <c r="B169" s="86">
        <v>49.857700347900391</v>
      </c>
      <c r="C169" s="87">
        <v>1.7989501953125</v>
      </c>
      <c r="F169" s="75">
        <v>101.26287841796875</v>
      </c>
      <c r="G169" s="76">
        <v>4.8419947624206543</v>
      </c>
      <c r="H169" s="75">
        <v>234.98440551757812</v>
      </c>
      <c r="I169" s="76">
        <v>10.209808349609375</v>
      </c>
      <c r="J169" s="75">
        <v>52.731185913085938</v>
      </c>
      <c r="K169" s="76">
        <v>2.0369887351989746</v>
      </c>
      <c r="L169" s="75">
        <v>92.5086669921875</v>
      </c>
      <c r="M169" s="76">
        <v>13.171987533569336</v>
      </c>
      <c r="N169" s="75">
        <v>54.185916900634766</v>
      </c>
      <c r="O169" s="12">
        <v>4.9573712348937988</v>
      </c>
      <c r="S169" t="s">
        <v>249</v>
      </c>
      <c r="T169" t="s">
        <v>80</v>
      </c>
      <c r="U169" s="143" t="s">
        <v>90</v>
      </c>
      <c r="V169" s="143" t="s">
        <v>10</v>
      </c>
      <c r="W169" s="68">
        <v>60.249156951904297</v>
      </c>
      <c r="X169" s="68">
        <v>18.651432037353516</v>
      </c>
      <c r="Y169" s="68">
        <v>180.04847717285156</v>
      </c>
      <c r="Z169" s="68">
        <v>119.79932403564453</v>
      </c>
      <c r="AA169" s="68">
        <v>37.887931823730469</v>
      </c>
      <c r="AB169" s="68">
        <v>41.597728729248047</v>
      </c>
      <c r="AC169" s="68">
        <v>0.66423583030700684</v>
      </c>
      <c r="AD169" s="68">
        <v>3.1813726425170898</v>
      </c>
    </row>
    <row r="170" spans="1:30" ht="21">
      <c r="A170" s="6" t="s">
        <v>15</v>
      </c>
      <c r="B170" s="86">
        <v>17.459226608276367</v>
      </c>
      <c r="C170" s="87">
        <v>2.5588033199310303</v>
      </c>
      <c r="F170" s="75">
        <v>55.931240081787109</v>
      </c>
      <c r="G170" s="76">
        <v>6.2837696075439453</v>
      </c>
      <c r="H170" s="75">
        <v>134.47103881835938</v>
      </c>
      <c r="I170" s="76">
        <v>13.021249771118164</v>
      </c>
      <c r="J170" s="75">
        <v>34.147293090820312</v>
      </c>
      <c r="K170" s="76">
        <v>2.5320262908935547</v>
      </c>
      <c r="L170" s="75">
        <v>66.185897827148438</v>
      </c>
      <c r="M170" s="76">
        <v>9.60797119140625</v>
      </c>
      <c r="N170" s="75">
        <v>22.699010848999023</v>
      </c>
      <c r="O170" s="12">
        <v>3.2000415325164795</v>
      </c>
      <c r="S170" t="s">
        <v>250</v>
      </c>
      <c r="T170" t="s">
        <v>73</v>
      </c>
      <c r="U170" s="143" t="s">
        <v>90</v>
      </c>
      <c r="V170" s="143" t="s">
        <v>11</v>
      </c>
      <c r="W170" s="68">
        <v>6.0694389343261719</v>
      </c>
      <c r="X170" s="68">
        <v>2.8374576568603516</v>
      </c>
      <c r="Y170" s="68">
        <v>13.907693862915039</v>
      </c>
      <c r="Z170" s="68">
        <v>13.054749488830566</v>
      </c>
      <c r="AA170" s="68">
        <v>5.0751185417175293</v>
      </c>
      <c r="AB170" s="68">
        <v>6.5440239906311035</v>
      </c>
      <c r="AC170" s="68">
        <v>7.6429210603237152E-2</v>
      </c>
      <c r="AD170" s="68">
        <v>0.39480453729629517</v>
      </c>
    </row>
    <row r="171" spans="1:30" ht="21" hidden="1">
      <c r="A171" s="6" t="s">
        <v>16</v>
      </c>
      <c r="B171" s="86">
        <v>11.645593643188477</v>
      </c>
      <c r="C171" s="87">
        <v>0.89072775840759277</v>
      </c>
      <c r="F171" s="75">
        <v>16.33131217956543</v>
      </c>
      <c r="G171" s="76">
        <v>1.8654638528823853</v>
      </c>
      <c r="H171" s="75">
        <v>36.316738128662109</v>
      </c>
      <c r="I171" s="76">
        <v>3.0340590476989746</v>
      </c>
      <c r="J171" s="75">
        <v>9.9068069458007812</v>
      </c>
      <c r="K171" s="76">
        <v>1.9412906169891357</v>
      </c>
      <c r="L171" s="75">
        <v>13.049842834472656</v>
      </c>
      <c r="M171" s="76">
        <v>2.354741096496582</v>
      </c>
      <c r="N171" s="75">
        <v>11.193708419799805</v>
      </c>
      <c r="O171" s="12">
        <v>1.929227352142334</v>
      </c>
      <c r="U171" s="143" t="s">
        <v>42</v>
      </c>
      <c r="V171" s="143" t="s">
        <v>9</v>
      </c>
      <c r="W171" s="68" t="s">
        <v>12</v>
      </c>
      <c r="X171" s="68" t="s">
        <v>13</v>
      </c>
      <c r="Y171" s="68" t="s">
        <v>14</v>
      </c>
      <c r="Z171" s="68" t="s">
        <v>15</v>
      </c>
      <c r="AA171" s="68" t="s">
        <v>16</v>
      </c>
      <c r="AB171" s="68" t="s">
        <v>17</v>
      </c>
      <c r="AC171" s="68" t="s">
        <v>18</v>
      </c>
      <c r="AD171" s="68" t="s">
        <v>19</v>
      </c>
    </row>
    <row r="172" spans="1:30" ht="21">
      <c r="A172" s="6" t="s">
        <v>17</v>
      </c>
      <c r="B172" s="86">
        <v>28.11236572265625</v>
      </c>
      <c r="C172" s="87">
        <v>0.7808459997177124</v>
      </c>
      <c r="F172" s="75">
        <v>35.684974670410156</v>
      </c>
      <c r="G172" s="76">
        <v>6.322507381439209</v>
      </c>
      <c r="H172" s="75">
        <v>71.099472045898438</v>
      </c>
      <c r="I172" s="76">
        <v>10.435990333557129</v>
      </c>
      <c r="J172" s="75">
        <v>17.18316650390625</v>
      </c>
      <c r="K172" s="76">
        <v>2.2700138092041016</v>
      </c>
      <c r="L172" s="75">
        <v>23.149177551269531</v>
      </c>
      <c r="M172" s="76">
        <v>2.4465370178222656</v>
      </c>
      <c r="N172" s="75">
        <v>23.148530960083008</v>
      </c>
      <c r="O172" s="12">
        <v>1.900260329246521</v>
      </c>
      <c r="S172" t="s">
        <v>251</v>
      </c>
      <c r="T172" t="s">
        <v>65</v>
      </c>
      <c r="U172" s="143" t="s">
        <v>83</v>
      </c>
      <c r="V172" s="143" t="s">
        <v>10</v>
      </c>
      <c r="W172" s="68">
        <v>41.360996246337891</v>
      </c>
      <c r="X172" s="68">
        <v>5.2923941612243652</v>
      </c>
      <c r="Y172" s="68">
        <v>88.28497314453125</v>
      </c>
      <c r="Z172" s="68">
        <v>46.923969268798828</v>
      </c>
      <c r="AA172" s="68">
        <v>14.751946449279785</v>
      </c>
      <c r="AB172" s="68">
        <v>36.068603515625</v>
      </c>
      <c r="AC172" s="68">
        <v>0.87432760000228882</v>
      </c>
      <c r="AD172" s="68">
        <v>2.1308794021606445</v>
      </c>
    </row>
    <row r="173" spans="1:30" ht="21">
      <c r="A173" s="6" t="s">
        <v>18</v>
      </c>
      <c r="B173" s="88">
        <v>0.86895084381103516</v>
      </c>
      <c r="C173" s="89">
        <v>1.6782224178314209E-2</v>
      </c>
      <c r="F173" s="77">
        <v>0.73696905374526978</v>
      </c>
      <c r="G173" s="78">
        <v>5.4684251546859741E-2</v>
      </c>
      <c r="H173" s="77">
        <v>0.70991975069046021</v>
      </c>
      <c r="I173" s="78">
        <v>7.8655853867530823E-2</v>
      </c>
      <c r="J173" s="77">
        <v>1.5593692064285278</v>
      </c>
      <c r="K173" s="78">
        <v>0.71949523687362671</v>
      </c>
      <c r="L173" s="77">
        <v>0.93443042039871216</v>
      </c>
      <c r="M173" s="78">
        <v>5.7670570909976959E-2</v>
      </c>
      <c r="N173" s="77">
        <v>0.75808221101760864</v>
      </c>
      <c r="O173" s="15">
        <v>5.7710129767656326E-2</v>
      </c>
      <c r="S173" t="s">
        <v>252</v>
      </c>
      <c r="T173" t="s">
        <v>66</v>
      </c>
      <c r="U173" s="143" t="s">
        <v>83</v>
      </c>
      <c r="V173" s="143" t="s">
        <v>11</v>
      </c>
      <c r="W173" s="68">
        <v>2.5091822147369385</v>
      </c>
      <c r="X173" s="68">
        <v>0.50362652540206909</v>
      </c>
      <c r="Y173" s="68">
        <v>8.1173915863037109</v>
      </c>
      <c r="Z173" s="68">
        <v>6.5800418853759766</v>
      </c>
      <c r="AA173" s="68">
        <v>2.4098954200744629</v>
      </c>
      <c r="AB173" s="68">
        <v>2.0249698162078857</v>
      </c>
      <c r="AC173" s="68">
        <v>5.8569051325321198E-3</v>
      </c>
      <c r="AD173" s="68">
        <v>0.13122262060642242</v>
      </c>
    </row>
    <row r="174" spans="1:30" ht="21">
      <c r="A174" s="6" t="s">
        <v>19</v>
      </c>
      <c r="B174" s="88">
        <v>1.5555505752563477</v>
      </c>
      <c r="C174" s="89">
        <v>8.8875040411949158E-2</v>
      </c>
      <c r="F174" s="77">
        <v>2.964052677154541</v>
      </c>
      <c r="G174" s="78">
        <v>0.73088300228118896</v>
      </c>
      <c r="H174" s="77">
        <v>2.9566555023193359</v>
      </c>
      <c r="I174" s="78">
        <v>0.75931471586227417</v>
      </c>
      <c r="J174" s="77">
        <v>6.5491375923156738</v>
      </c>
      <c r="K174" s="78">
        <v>3.7946639060974121</v>
      </c>
      <c r="L174" s="77">
        <v>3.7738702297210693</v>
      </c>
      <c r="M174" s="78">
        <v>0.49518483877182007</v>
      </c>
      <c r="N174" s="77">
        <v>1.7281383275985718</v>
      </c>
      <c r="O174" s="15">
        <v>8.9569471776485443E-2</v>
      </c>
      <c r="S174" t="s">
        <v>253</v>
      </c>
      <c r="T174" t="s">
        <v>74</v>
      </c>
      <c r="U174" s="143" t="s">
        <v>84</v>
      </c>
      <c r="V174" s="143" t="s">
        <v>10</v>
      </c>
      <c r="W174" s="68">
        <v>55.009784698486328</v>
      </c>
      <c r="X174" s="68">
        <v>9.2171192169189453</v>
      </c>
      <c r="Y174" s="68">
        <v>123.45174407958984</v>
      </c>
      <c r="Z174" s="68">
        <v>68.441963195800781</v>
      </c>
      <c r="AA174" s="68">
        <v>18.645870208740234</v>
      </c>
      <c r="AB174" s="68">
        <v>45.79266357421875</v>
      </c>
      <c r="AC174" s="68">
        <v>0.85950112342834473</v>
      </c>
      <c r="AD174" s="68">
        <v>2.2726798057556152</v>
      </c>
    </row>
    <row r="175" spans="1:30" ht="22" thickBot="1">
      <c r="A175" s="16" t="s">
        <v>20</v>
      </c>
      <c r="B175" s="90"/>
      <c r="C175" s="91"/>
      <c r="F175" s="79"/>
      <c r="G175" s="80"/>
      <c r="H175" s="79"/>
      <c r="I175" s="80"/>
      <c r="J175" s="79"/>
      <c r="K175" s="80"/>
      <c r="L175" s="79"/>
      <c r="M175" s="80"/>
      <c r="N175" s="79"/>
      <c r="O175" s="19"/>
      <c r="S175" t="s">
        <v>254</v>
      </c>
      <c r="T175" t="s">
        <v>67</v>
      </c>
      <c r="U175" s="143" t="s">
        <v>84</v>
      </c>
      <c r="V175" s="143" t="s">
        <v>11</v>
      </c>
      <c r="W175" s="68">
        <v>3.3392119407653809</v>
      </c>
      <c r="X175" s="68">
        <v>4.2325339317321777</v>
      </c>
      <c r="Y175" s="68">
        <v>5.0637416839599609</v>
      </c>
      <c r="Z175" s="68">
        <v>2.8749771118164062</v>
      </c>
      <c r="AA175" s="68">
        <v>0.79601216316223145</v>
      </c>
      <c r="AB175" s="68">
        <v>2.0050148963928223</v>
      </c>
      <c r="AC175" s="68">
        <v>4.6384666115045547E-2</v>
      </c>
      <c r="AD175" s="68">
        <v>6.7010924220085144E-2</v>
      </c>
    </row>
    <row r="176" spans="1:30" ht="17" thickBot="1">
      <c r="S176" t="s">
        <v>255</v>
      </c>
      <c r="T176" t="s">
        <v>75</v>
      </c>
      <c r="U176" s="143" t="s">
        <v>85</v>
      </c>
      <c r="V176" s="143" t="s">
        <v>10</v>
      </c>
      <c r="W176" s="68">
        <v>44.525402069091797</v>
      </c>
      <c r="X176" s="68">
        <v>9.4300088882446289</v>
      </c>
      <c r="Y176" s="68">
        <v>120.31021881103516</v>
      </c>
      <c r="Z176" s="68">
        <v>75.784828186035156</v>
      </c>
      <c r="AA176" s="68">
        <v>18.443967819213867</v>
      </c>
      <c r="AB176" s="68">
        <v>35.095394134521484</v>
      </c>
      <c r="AC176" s="68">
        <v>0.78875899314880371</v>
      </c>
      <c r="AD176" s="68">
        <v>2.7298533916473389</v>
      </c>
    </row>
    <row r="177" spans="1:30" ht="17" thickBot="1">
      <c r="A177" s="1" t="s">
        <v>47</v>
      </c>
      <c r="B177" s="126" t="s">
        <v>31</v>
      </c>
      <c r="C177" s="127"/>
      <c r="D177" s="126" t="s">
        <v>32</v>
      </c>
      <c r="E177" s="127"/>
      <c r="F177" s="126" t="s">
        <v>23</v>
      </c>
      <c r="G177" s="127"/>
      <c r="J177" s="126" t="s">
        <v>33</v>
      </c>
      <c r="K177" s="127"/>
      <c r="L177" s="95" t="s">
        <v>34</v>
      </c>
      <c r="M177" s="96"/>
      <c r="N177" s="95" t="s">
        <v>27</v>
      </c>
      <c r="O177" s="97"/>
      <c r="S177" t="s">
        <v>256</v>
      </c>
      <c r="T177" t="s">
        <v>68</v>
      </c>
      <c r="U177" s="143" t="s">
        <v>85</v>
      </c>
      <c r="V177" s="143" t="s">
        <v>11</v>
      </c>
      <c r="W177" s="68">
        <v>1.5633323192596436</v>
      </c>
      <c r="X177" s="68">
        <v>3.1428728103637695</v>
      </c>
      <c r="Y177" s="68">
        <v>4.0682201385498047</v>
      </c>
      <c r="Z177" s="68">
        <v>3.8082511425018311</v>
      </c>
      <c r="AA177" s="68">
        <v>1.1539306640625</v>
      </c>
      <c r="AB177" s="68">
        <v>3.3732624053955078</v>
      </c>
      <c r="AC177" s="68">
        <v>6.9561474025249481E-2</v>
      </c>
      <c r="AD177" s="68">
        <v>0.11222692579030991</v>
      </c>
    </row>
    <row r="178" spans="1:30" ht="21">
      <c r="A178" s="2" t="s">
        <v>9</v>
      </c>
      <c r="B178" s="82" t="s">
        <v>10</v>
      </c>
      <c r="C178" s="83" t="s">
        <v>11</v>
      </c>
      <c r="D178" s="71" t="s">
        <v>10</v>
      </c>
      <c r="E178" s="72" t="s">
        <v>11</v>
      </c>
      <c r="F178" s="71" t="s">
        <v>10</v>
      </c>
      <c r="G178" s="72" t="s">
        <v>11</v>
      </c>
      <c r="J178" s="71" t="s">
        <v>10</v>
      </c>
      <c r="K178" s="72" t="s">
        <v>11</v>
      </c>
      <c r="L178" s="71" t="s">
        <v>10</v>
      </c>
      <c r="M178" s="72" t="s">
        <v>11</v>
      </c>
      <c r="N178" s="71" t="s">
        <v>10</v>
      </c>
      <c r="O178" s="5" t="s">
        <v>11</v>
      </c>
      <c r="S178" t="s">
        <v>257</v>
      </c>
      <c r="T178" t="s">
        <v>76</v>
      </c>
      <c r="U178" s="143" t="s">
        <v>86</v>
      </c>
      <c r="V178" s="143" t="s">
        <v>10</v>
      </c>
      <c r="W178" s="68">
        <v>57.881847381591797</v>
      </c>
      <c r="X178" s="68">
        <v>6.8393340110778809</v>
      </c>
      <c r="Y178" s="68">
        <v>152.81541442871094</v>
      </c>
      <c r="Z178" s="68">
        <v>94.933563232421875</v>
      </c>
      <c r="AA178" s="68">
        <v>24.154666900634766</v>
      </c>
      <c r="AB178" s="68">
        <v>51.042510986328125</v>
      </c>
      <c r="AC178" s="68">
        <v>0.88177549839019775</v>
      </c>
      <c r="AD178" s="68">
        <v>2.6483039855957031</v>
      </c>
    </row>
    <row r="179" spans="1:30" ht="21">
      <c r="A179" s="6" t="s">
        <v>12</v>
      </c>
      <c r="B179" s="84">
        <v>36.310283660888672</v>
      </c>
      <c r="C179" s="85">
        <v>0.38339430093765259</v>
      </c>
      <c r="D179" s="73">
        <v>61.752841949462891</v>
      </c>
      <c r="E179" s="74">
        <v>4.4678559303283691</v>
      </c>
      <c r="F179" s="73">
        <v>57.043678283691406</v>
      </c>
      <c r="G179" s="74">
        <v>1.9220834970474243</v>
      </c>
      <c r="J179" s="73">
        <v>25.438697814941406</v>
      </c>
      <c r="K179" s="74">
        <v>0.64017874002456665</v>
      </c>
      <c r="L179" s="73">
        <v>25.531610488891602</v>
      </c>
      <c r="M179" s="74">
        <v>0.77507805824279785</v>
      </c>
      <c r="N179" s="73">
        <v>25.456375122070312</v>
      </c>
      <c r="O179" s="9">
        <v>0.9588654637336731</v>
      </c>
      <c r="S179" t="s">
        <v>258</v>
      </c>
      <c r="T179" t="s">
        <v>69</v>
      </c>
      <c r="U179" s="143" t="s">
        <v>86</v>
      </c>
      <c r="V179" s="143" t="s">
        <v>11</v>
      </c>
      <c r="W179" s="68">
        <v>0.90596669912338257</v>
      </c>
      <c r="X179" s="68">
        <v>0.50165420770645142</v>
      </c>
      <c r="Y179" s="68">
        <v>3.2434697151184082</v>
      </c>
      <c r="Z179" s="68">
        <v>3.5820441246032715</v>
      </c>
      <c r="AA179" s="68">
        <v>1.2546417713165283</v>
      </c>
      <c r="AB179" s="68">
        <v>0.95448458194732666</v>
      </c>
      <c r="AC179" s="68">
        <v>8.347880095243454E-3</v>
      </c>
      <c r="AD179" s="68">
        <v>7.7692911028862E-2</v>
      </c>
    </row>
    <row r="180" spans="1:30" ht="21">
      <c r="A180" s="6" t="s">
        <v>13</v>
      </c>
      <c r="B180" s="86">
        <v>7.6933689117431641</v>
      </c>
      <c r="C180" s="87">
        <v>0.28090232610702515</v>
      </c>
      <c r="D180" s="75">
        <v>17.48295783996582</v>
      </c>
      <c r="E180" s="76">
        <v>3.6502408981323242</v>
      </c>
      <c r="F180" s="75">
        <v>12.086198806762695</v>
      </c>
      <c r="G180" s="76">
        <v>0.4348539412021637</v>
      </c>
      <c r="J180" s="75">
        <v>5.6060962677001953</v>
      </c>
      <c r="K180" s="76">
        <v>0.40128329396247864</v>
      </c>
      <c r="L180" s="75">
        <v>5.0256462097167969</v>
      </c>
      <c r="M180" s="76">
        <v>0.22350244224071503</v>
      </c>
      <c r="N180" s="75">
        <v>7.6403384208679199</v>
      </c>
      <c r="O180" s="12">
        <v>0.52873420715332031</v>
      </c>
      <c r="S180" t="s">
        <v>259</v>
      </c>
      <c r="T180" t="s">
        <v>77</v>
      </c>
      <c r="U180" s="143" t="s">
        <v>87</v>
      </c>
      <c r="V180" s="143" t="s">
        <v>10</v>
      </c>
      <c r="W180" s="68">
        <v>25.395343780517578</v>
      </c>
      <c r="X180" s="68">
        <v>3.2829000949859619</v>
      </c>
      <c r="Y180" s="68">
        <v>87.659774780273438</v>
      </c>
      <c r="Z180" s="68">
        <v>62.264430999755859</v>
      </c>
      <c r="AA180" s="68">
        <v>13.859709739685059</v>
      </c>
      <c r="AB180" s="68">
        <v>22.112445831298828</v>
      </c>
      <c r="AC180" s="68">
        <v>0.87526625394821167</v>
      </c>
      <c r="AD180" s="68">
        <v>3.4674394130706787</v>
      </c>
    </row>
    <row r="181" spans="1:30" ht="21">
      <c r="A181" s="6" t="s">
        <v>14</v>
      </c>
      <c r="B181" s="86">
        <v>66.830352783203125</v>
      </c>
      <c r="C181" s="87">
        <v>2.8221151828765869</v>
      </c>
      <c r="D181" s="75">
        <v>114.22734832763672</v>
      </c>
      <c r="E181" s="76">
        <v>5.5058159828186035</v>
      </c>
      <c r="F181" s="75">
        <v>128.10908508300781</v>
      </c>
      <c r="G181" s="76">
        <v>4.1820173263549805</v>
      </c>
      <c r="J181" s="75">
        <v>67.949531555175781</v>
      </c>
      <c r="K181" s="76">
        <v>2.0718116760253906</v>
      </c>
      <c r="L181" s="75">
        <v>70.925315856933594</v>
      </c>
      <c r="M181" s="76">
        <v>5.1485323905944824</v>
      </c>
      <c r="N181" s="75">
        <v>70.568046569824219</v>
      </c>
      <c r="O181" s="12">
        <v>1.6295087337493896</v>
      </c>
      <c r="S181" t="s">
        <v>260</v>
      </c>
      <c r="T181" t="s">
        <v>70</v>
      </c>
      <c r="U181" s="143" t="s">
        <v>87</v>
      </c>
      <c r="V181" s="143" t="s">
        <v>11</v>
      </c>
      <c r="W181" s="68">
        <v>1.1729409694671631</v>
      </c>
      <c r="X181" s="68">
        <v>0.44006672501564026</v>
      </c>
      <c r="Y181" s="68">
        <v>4.4880261421203613</v>
      </c>
      <c r="Z181" s="68">
        <v>3.8732290267944336</v>
      </c>
      <c r="AA181" s="68">
        <v>1.7710028886795044</v>
      </c>
      <c r="AB181" s="68">
        <v>0.81757903099060059</v>
      </c>
      <c r="AC181" s="68">
        <v>1.2494824826717377E-2</v>
      </c>
      <c r="AD181" s="68">
        <v>0.14413954317569733</v>
      </c>
    </row>
    <row r="182" spans="1:30" ht="21">
      <c r="A182" s="6" t="s">
        <v>15</v>
      </c>
      <c r="B182" s="86">
        <v>30.52006721496582</v>
      </c>
      <c r="C182" s="87">
        <v>2.7928717136383057</v>
      </c>
      <c r="D182" s="75">
        <v>52.474498748779297</v>
      </c>
      <c r="E182" s="76">
        <v>5.0653018951416016</v>
      </c>
      <c r="F182" s="75">
        <v>71.065406799316406</v>
      </c>
      <c r="G182" s="76">
        <v>3.3462429046630859</v>
      </c>
      <c r="J182" s="75">
        <v>42.510837554931641</v>
      </c>
      <c r="K182" s="76">
        <v>2.0810296535491943</v>
      </c>
      <c r="L182" s="75">
        <v>45.393695831298828</v>
      </c>
      <c r="M182" s="76">
        <v>5.3257045745849609</v>
      </c>
      <c r="N182" s="75">
        <v>45.111667633056641</v>
      </c>
      <c r="O182" s="12">
        <v>1.6020355224609375</v>
      </c>
      <c r="S182" t="s">
        <v>261</v>
      </c>
      <c r="T182" t="s">
        <v>78</v>
      </c>
      <c r="U182" s="143" t="s">
        <v>88</v>
      </c>
      <c r="V182" s="143" t="s">
        <v>10</v>
      </c>
      <c r="W182" s="68">
        <v>29.714117050170898</v>
      </c>
      <c r="X182" s="68">
        <v>3.7980101108551025</v>
      </c>
      <c r="Y182" s="68">
        <v>104.26786041259766</v>
      </c>
      <c r="Z182" s="68">
        <v>74.553733825683594</v>
      </c>
      <c r="AA182" s="68">
        <v>14.54982852935791</v>
      </c>
      <c r="AB182" s="68">
        <v>25.916107177734375</v>
      </c>
      <c r="AC182" s="68">
        <v>0.88209027051925659</v>
      </c>
      <c r="AD182" s="68">
        <v>3.5475566387176514</v>
      </c>
    </row>
    <row r="183" spans="1:30" ht="21">
      <c r="A183" s="6" t="s">
        <v>16</v>
      </c>
      <c r="B183" s="86">
        <v>8.42108154296875</v>
      </c>
      <c r="C183" s="87">
        <v>0.36816847324371338</v>
      </c>
      <c r="D183" s="75">
        <v>21.101303100585938</v>
      </c>
      <c r="E183" s="76">
        <v>4.8390355110168457</v>
      </c>
      <c r="F183" s="75">
        <v>21.356405258178711</v>
      </c>
      <c r="G183" s="76">
        <v>1.4408074617385864</v>
      </c>
      <c r="J183" s="75">
        <v>7.9098997116088867</v>
      </c>
      <c r="K183" s="76">
        <v>0.9815635085105896</v>
      </c>
      <c r="L183" s="75">
        <v>12.189509391784668</v>
      </c>
      <c r="M183" s="76">
        <v>1.3480618000030518</v>
      </c>
      <c r="N183" s="75">
        <v>8.0297079086303711</v>
      </c>
      <c r="O183" s="12">
        <v>1.4302394390106201</v>
      </c>
      <c r="S183" t="s">
        <v>262</v>
      </c>
      <c r="T183" t="s">
        <v>71</v>
      </c>
      <c r="U183" s="143" t="s">
        <v>88</v>
      </c>
      <c r="V183" s="143" t="s">
        <v>11</v>
      </c>
      <c r="W183" s="68">
        <v>1.3642901182174683</v>
      </c>
      <c r="X183" s="68">
        <v>1.2524505853652954</v>
      </c>
      <c r="Y183" s="68">
        <v>3.94461989402771</v>
      </c>
      <c r="Z183" s="68">
        <v>3.4854724407196045</v>
      </c>
      <c r="AA183" s="68">
        <v>0.84189862012863159</v>
      </c>
      <c r="AB183" s="68">
        <v>0.94446563720703125</v>
      </c>
      <c r="AC183" s="68">
        <v>2.8755169361829758E-2</v>
      </c>
      <c r="AD183" s="68">
        <v>0.13495376706123352</v>
      </c>
    </row>
    <row r="184" spans="1:30" ht="21">
      <c r="A184" s="6" t="s">
        <v>17</v>
      </c>
      <c r="B184" s="86">
        <v>28.616914749145508</v>
      </c>
      <c r="C184" s="87">
        <v>0.34619203209877014</v>
      </c>
      <c r="D184" s="75">
        <v>44.269886016845703</v>
      </c>
      <c r="E184" s="76">
        <v>1.2307803630828857</v>
      </c>
      <c r="F184" s="75">
        <v>44.957477569580078</v>
      </c>
      <c r="G184" s="76">
        <v>1.6366899013519287</v>
      </c>
      <c r="J184" s="75">
        <v>19.832605361938477</v>
      </c>
      <c r="K184" s="76">
        <v>0.40981471538543701</v>
      </c>
      <c r="L184" s="75">
        <v>20.50596809387207</v>
      </c>
      <c r="M184" s="76">
        <v>0.64261710643768311</v>
      </c>
      <c r="N184" s="75">
        <v>17.8160400390625</v>
      </c>
      <c r="O184" s="12">
        <v>0.45329082012176514</v>
      </c>
      <c r="S184" t="s">
        <v>263</v>
      </c>
      <c r="T184" t="s">
        <v>79</v>
      </c>
      <c r="U184" s="143" t="s">
        <v>89</v>
      </c>
      <c r="V184" s="143" t="s">
        <v>10</v>
      </c>
      <c r="W184" s="68">
        <v>38.734500885009766</v>
      </c>
      <c r="X184" s="68">
        <v>8.7624549865722656</v>
      </c>
      <c r="Y184" s="68">
        <v>125.76520538330078</v>
      </c>
      <c r="Z184" s="68">
        <v>87.030693054199219</v>
      </c>
      <c r="AA184" s="68">
        <v>16.74138069152832</v>
      </c>
      <c r="AB184" s="68">
        <v>29.9720458984375</v>
      </c>
      <c r="AC184" s="68">
        <v>0.77522754669189453</v>
      </c>
      <c r="AD184" s="68">
        <v>3.2589020729064941</v>
      </c>
    </row>
    <row r="185" spans="1:30" ht="21">
      <c r="A185" s="6" t="s">
        <v>18</v>
      </c>
      <c r="B185" s="88">
        <v>0.78823018074035645</v>
      </c>
      <c r="C185" s="89">
        <v>6.8789967335760593E-3</v>
      </c>
      <c r="D185" s="77">
        <v>0.79488301277160645</v>
      </c>
      <c r="E185" s="78">
        <v>0.11311177909374237</v>
      </c>
      <c r="F185" s="77">
        <v>0.78747111558914185</v>
      </c>
      <c r="G185" s="78">
        <v>6.3617848791182041E-3</v>
      </c>
      <c r="J185" s="77">
        <v>0.78150063753128052</v>
      </c>
      <c r="K185" s="78">
        <v>1.2673480436205864E-2</v>
      </c>
      <c r="L185" s="77">
        <v>0.80321747064590454</v>
      </c>
      <c r="M185" s="78">
        <v>6.3520749099552631E-3</v>
      </c>
      <c r="N185" s="77">
        <v>0.70324975252151489</v>
      </c>
      <c r="O185" s="15">
        <v>9.4696469604969025E-3</v>
      </c>
      <c r="S185" t="s">
        <v>264</v>
      </c>
      <c r="T185" t="s">
        <v>72</v>
      </c>
      <c r="U185" s="143" t="s">
        <v>89</v>
      </c>
      <c r="V185" s="143" t="s">
        <v>11</v>
      </c>
      <c r="W185" s="68">
        <v>1.5395092964172363</v>
      </c>
      <c r="X185" s="68">
        <v>0.69831585884094238</v>
      </c>
      <c r="Y185" s="68">
        <v>5.3577814102172852</v>
      </c>
      <c r="Z185" s="68">
        <v>4.27874755859375</v>
      </c>
      <c r="AA185" s="68">
        <v>0.70993912220001221</v>
      </c>
      <c r="AB185" s="68">
        <v>1.1860545873641968</v>
      </c>
      <c r="AC185" s="68">
        <v>1.3981967233121395E-2</v>
      </c>
      <c r="AD185" s="68">
        <v>9.3586079776287079E-2</v>
      </c>
    </row>
    <row r="186" spans="1:30" ht="21">
      <c r="A186" s="6" t="s">
        <v>19</v>
      </c>
      <c r="B186" s="88">
        <v>1.8410465717315674</v>
      </c>
      <c r="C186" s="89">
        <v>7.7160954475402832E-2</v>
      </c>
      <c r="D186" s="77">
        <v>2.053187370300293</v>
      </c>
      <c r="E186" s="78">
        <v>0.31116124987602234</v>
      </c>
      <c r="F186" s="77">
        <v>2.2565579414367676</v>
      </c>
      <c r="G186" s="78">
        <v>7.1356631815433502E-2</v>
      </c>
      <c r="J186" s="77">
        <v>2.6864418983459473</v>
      </c>
      <c r="K186" s="78">
        <v>0.10495644062757492</v>
      </c>
      <c r="L186" s="77">
        <v>2.814314603805542</v>
      </c>
      <c r="M186" s="78">
        <v>0.21751543879508972</v>
      </c>
      <c r="N186" s="77">
        <v>2.8034036159515381</v>
      </c>
      <c r="O186" s="15">
        <v>0.10110149532556534</v>
      </c>
      <c r="S186" t="s">
        <v>265</v>
      </c>
      <c r="T186" t="s">
        <v>80</v>
      </c>
      <c r="U186" s="143" t="s">
        <v>90</v>
      </c>
      <c r="V186" s="143" t="s">
        <v>10</v>
      </c>
      <c r="W186" s="68">
        <v>66.461723327636719</v>
      </c>
      <c r="X186" s="68">
        <v>17.596036911010742</v>
      </c>
      <c r="Y186" s="68">
        <v>225.72090148925781</v>
      </c>
      <c r="Z186" s="68">
        <v>159.25917053222656</v>
      </c>
      <c r="AA186" s="68">
        <v>28.177009582519531</v>
      </c>
      <c r="AB186" s="68">
        <v>48.865692138671875</v>
      </c>
      <c r="AC186" s="68">
        <v>0.73037821054458618</v>
      </c>
      <c r="AD186" s="68">
        <v>3.372999906539917</v>
      </c>
    </row>
    <row r="187" spans="1:30" ht="22" thickBot="1">
      <c r="A187" s="16" t="s">
        <v>20</v>
      </c>
      <c r="B187" s="90"/>
      <c r="C187" s="91"/>
      <c r="D187" s="79"/>
      <c r="E187" s="80"/>
      <c r="F187" s="79"/>
      <c r="G187" s="80"/>
      <c r="J187" s="79"/>
      <c r="K187" s="80"/>
      <c r="L187" s="79"/>
      <c r="M187" s="80"/>
      <c r="N187" s="79"/>
      <c r="O187" s="19"/>
      <c r="S187" t="s">
        <v>266</v>
      </c>
      <c r="T187" t="s">
        <v>73</v>
      </c>
      <c r="U187" s="143" t="s">
        <v>90</v>
      </c>
      <c r="V187" s="143" t="s">
        <v>11</v>
      </c>
      <c r="W187" s="68">
        <v>4.5211377143859863</v>
      </c>
      <c r="X187" s="68">
        <v>1.627852201461792</v>
      </c>
      <c r="Y187" s="68">
        <v>20.489658355712891</v>
      </c>
      <c r="Z187" s="68">
        <v>16.354948043823242</v>
      </c>
      <c r="AA187" s="68">
        <v>2.3252198696136475</v>
      </c>
      <c r="AB187" s="68">
        <v>4.1688041687011719</v>
      </c>
      <c r="AC187" s="68">
        <v>2.8450967743992805E-2</v>
      </c>
      <c r="AD187" s="68">
        <v>0.12381114065647125</v>
      </c>
    </row>
    <row r="188" spans="1:30" ht="17" hidden="1" thickBot="1">
      <c r="U188" s="143" t="s">
        <v>43</v>
      </c>
      <c r="V188" s="143" t="s">
        <v>9</v>
      </c>
      <c r="W188" s="68" t="s">
        <v>12</v>
      </c>
      <c r="X188" s="68" t="s">
        <v>13</v>
      </c>
      <c r="Y188" s="68" t="s">
        <v>14</v>
      </c>
      <c r="Z188" s="68" t="s">
        <v>15</v>
      </c>
      <c r="AA188" s="68" t="s">
        <v>16</v>
      </c>
      <c r="AB188" s="68" t="s">
        <v>17</v>
      </c>
      <c r="AC188" s="68" t="s">
        <v>18</v>
      </c>
      <c r="AD188" s="68" t="s">
        <v>19</v>
      </c>
    </row>
    <row r="189" spans="1:30" ht="17" thickBot="1">
      <c r="A189" s="1" t="s">
        <v>48</v>
      </c>
      <c r="B189" s="126" t="s">
        <v>31</v>
      </c>
      <c r="C189" s="127"/>
      <c r="D189" s="126" t="s">
        <v>32</v>
      </c>
      <c r="E189" s="127"/>
      <c r="F189" s="126" t="s">
        <v>23</v>
      </c>
      <c r="G189" s="127"/>
      <c r="H189" s="126" t="s">
        <v>24</v>
      </c>
      <c r="I189" s="127"/>
      <c r="J189" s="126" t="s">
        <v>33</v>
      </c>
      <c r="K189" s="127"/>
      <c r="L189" s="126" t="s">
        <v>34</v>
      </c>
      <c r="M189" s="127"/>
      <c r="N189" s="126" t="s">
        <v>27</v>
      </c>
      <c r="O189" s="128"/>
      <c r="S189" t="s">
        <v>267</v>
      </c>
      <c r="T189" t="s">
        <v>65</v>
      </c>
      <c r="U189" s="143" t="s">
        <v>83</v>
      </c>
      <c r="V189" s="143" t="s">
        <v>10</v>
      </c>
      <c r="W189" s="68">
        <v>39.513877868652344</v>
      </c>
      <c r="X189" s="68">
        <v>2.1695430278778076</v>
      </c>
      <c r="Y189" s="68">
        <v>88.647117614746094</v>
      </c>
      <c r="Z189" s="68">
        <v>49.133251190185547</v>
      </c>
      <c r="AA189" s="68">
        <v>19.682666778564453</v>
      </c>
      <c r="AB189" s="68">
        <v>37.344333648681641</v>
      </c>
      <c r="AC189" s="68">
        <v>0.94585591554641724</v>
      </c>
      <c r="AD189" s="68">
        <v>2.247805118560791</v>
      </c>
    </row>
    <row r="190" spans="1:30" ht="21">
      <c r="A190" s="2" t="s">
        <v>9</v>
      </c>
      <c r="B190" s="82" t="s">
        <v>10</v>
      </c>
      <c r="C190" s="83" t="s">
        <v>11</v>
      </c>
      <c r="D190" s="71" t="s">
        <v>10</v>
      </c>
      <c r="E190" s="72" t="s">
        <v>11</v>
      </c>
      <c r="F190" s="71" t="s">
        <v>10</v>
      </c>
      <c r="G190" s="72" t="s">
        <v>11</v>
      </c>
      <c r="H190" s="71" t="s">
        <v>10</v>
      </c>
      <c r="I190" s="72" t="s">
        <v>11</v>
      </c>
      <c r="J190" s="71" t="s">
        <v>10</v>
      </c>
      <c r="K190" s="72" t="s">
        <v>11</v>
      </c>
      <c r="L190" s="71" t="s">
        <v>10</v>
      </c>
      <c r="M190" s="72" t="s">
        <v>11</v>
      </c>
      <c r="N190" s="71" t="s">
        <v>10</v>
      </c>
      <c r="O190" s="5" t="s">
        <v>11</v>
      </c>
      <c r="S190" t="s">
        <v>268</v>
      </c>
      <c r="T190" t="s">
        <v>66</v>
      </c>
      <c r="U190" s="143" t="s">
        <v>83</v>
      </c>
      <c r="V190" s="143" t="s">
        <v>11</v>
      </c>
      <c r="W190" s="68">
        <v>0.71770352125167847</v>
      </c>
      <c r="X190" s="68">
        <v>0.54440391063690186</v>
      </c>
      <c r="Y190" s="68">
        <v>1.4048066139221191</v>
      </c>
      <c r="Z190" s="68">
        <v>1.5314052104949951</v>
      </c>
      <c r="AA190" s="68">
        <v>1.3660057783126831</v>
      </c>
      <c r="AB190" s="68">
        <v>0.6345975399017334</v>
      </c>
      <c r="AC190" s="68">
        <v>1.3649504631757736E-2</v>
      </c>
      <c r="AD190" s="68">
        <v>5.3392216563224792E-2</v>
      </c>
    </row>
    <row r="191" spans="1:30" ht="21">
      <c r="A191" s="6" t="s">
        <v>12</v>
      </c>
      <c r="B191" s="84">
        <v>33.855911254882812</v>
      </c>
      <c r="C191" s="85">
        <v>0.95545977354049683</v>
      </c>
      <c r="D191" s="73">
        <v>52.284942626953125</v>
      </c>
      <c r="E191" s="74">
        <v>0.9229617714881897</v>
      </c>
      <c r="F191" s="73">
        <v>52.385505676269531</v>
      </c>
      <c r="G191" s="74">
        <v>1.2160121202468872</v>
      </c>
      <c r="H191" s="73">
        <v>48.191329956054688</v>
      </c>
      <c r="I191" s="74">
        <v>2.1208829879760742</v>
      </c>
      <c r="J191" s="73">
        <v>20.581075668334961</v>
      </c>
      <c r="K191" s="74">
        <v>0.56489884853363037</v>
      </c>
      <c r="L191" s="73">
        <v>31.241943359375</v>
      </c>
      <c r="M191" s="74">
        <v>0.97881394624710083</v>
      </c>
      <c r="N191" s="73">
        <v>27.937967300415039</v>
      </c>
      <c r="O191" s="9">
        <v>0.54735070466995239</v>
      </c>
      <c r="S191" t="s">
        <v>269</v>
      </c>
      <c r="T191" t="s">
        <v>74</v>
      </c>
      <c r="U191" s="143" t="s">
        <v>84</v>
      </c>
      <c r="V191" s="143" t="s">
        <v>10</v>
      </c>
      <c r="W191" s="68">
        <v>44.673828125</v>
      </c>
      <c r="X191" s="68">
        <v>2.9532928466796875</v>
      </c>
      <c r="Y191" s="68">
        <v>102.39130401611328</v>
      </c>
      <c r="Z191" s="68">
        <v>57.717483520507812</v>
      </c>
      <c r="AA191" s="68">
        <v>20.256696701049805</v>
      </c>
      <c r="AB191" s="68">
        <v>41.720535278320312</v>
      </c>
      <c r="AC191" s="68">
        <v>0.93406963348388672</v>
      </c>
      <c r="AD191" s="68">
        <v>2.2925360202789307</v>
      </c>
    </row>
    <row r="192" spans="1:30" ht="21">
      <c r="A192" s="6" t="s">
        <v>13</v>
      </c>
      <c r="B192" s="86">
        <v>3.0460314750671387</v>
      </c>
      <c r="C192" s="87">
        <v>0.40692993998527527</v>
      </c>
      <c r="D192" s="75">
        <v>7.5803298950195312</v>
      </c>
      <c r="E192" s="76">
        <v>0.30407747626304626</v>
      </c>
      <c r="F192" s="75">
        <v>9.1057147979736328</v>
      </c>
      <c r="G192" s="76">
        <v>0.40572381019592285</v>
      </c>
      <c r="H192" s="75">
        <v>8.4459648132324219</v>
      </c>
      <c r="I192" s="76">
        <v>1.0217858552932739</v>
      </c>
      <c r="J192" s="75">
        <v>2.1589386463165283</v>
      </c>
      <c r="K192" s="76">
        <v>0.22493088245391846</v>
      </c>
      <c r="L192" s="75">
        <v>3.2461674213409424</v>
      </c>
      <c r="M192" s="76">
        <v>0.1477663516998291</v>
      </c>
      <c r="N192" s="75">
        <v>4.4116401672363281</v>
      </c>
      <c r="O192" s="12">
        <v>0.27308771014213562</v>
      </c>
      <c r="S192" t="s">
        <v>270</v>
      </c>
      <c r="T192" t="s">
        <v>67</v>
      </c>
      <c r="U192" s="143" t="s">
        <v>84</v>
      </c>
      <c r="V192" s="143" t="s">
        <v>11</v>
      </c>
      <c r="W192" s="68">
        <v>0.88334077596664429</v>
      </c>
      <c r="X192" s="68">
        <v>0.27475103735923767</v>
      </c>
      <c r="Y192" s="68">
        <v>3.5081121921539307</v>
      </c>
      <c r="Z192" s="68">
        <v>3.2725436687469482</v>
      </c>
      <c r="AA192" s="68">
        <v>0.34580555558204651</v>
      </c>
      <c r="AB192" s="68">
        <v>0.63224941492080688</v>
      </c>
      <c r="AC192" s="68">
        <v>4.9197454936802387E-3</v>
      </c>
      <c r="AD192" s="68">
        <v>7.2898879647254944E-2</v>
      </c>
    </row>
    <row r="193" spans="1:30" ht="21">
      <c r="A193" s="6" t="s">
        <v>14</v>
      </c>
      <c r="B193" s="86">
        <v>62.043064117431641</v>
      </c>
      <c r="C193" s="87">
        <v>3.8889617919921875</v>
      </c>
      <c r="D193" s="75">
        <v>107.40824890136719</v>
      </c>
      <c r="E193" s="76">
        <v>4.0834813117980957</v>
      </c>
      <c r="F193" s="75">
        <v>103.46152496337891</v>
      </c>
      <c r="G193" s="76">
        <v>6.5365185737609863</v>
      </c>
      <c r="H193" s="75">
        <v>120.04731750488281</v>
      </c>
      <c r="I193" s="76">
        <v>6.4570784568786621</v>
      </c>
      <c r="J193" s="75">
        <v>71.042854309082031</v>
      </c>
      <c r="K193" s="76">
        <v>2.8654625415802002</v>
      </c>
      <c r="L193" s="75">
        <v>88.871330261230469</v>
      </c>
      <c r="M193" s="76">
        <v>1.6894955635070801</v>
      </c>
      <c r="N193" s="75">
        <v>58.975387573242188</v>
      </c>
      <c r="O193" s="12">
        <v>8.0826444625854492</v>
      </c>
      <c r="S193" t="s">
        <v>271</v>
      </c>
      <c r="T193" t="s">
        <v>75</v>
      </c>
      <c r="U193" s="143" t="s">
        <v>85</v>
      </c>
      <c r="V193" s="143" t="s">
        <v>10</v>
      </c>
      <c r="W193" s="68">
        <v>51.803028106689453</v>
      </c>
      <c r="X193" s="68">
        <v>6.4367833137512207</v>
      </c>
      <c r="Y193" s="68">
        <v>129.5819091796875</v>
      </c>
      <c r="Z193" s="68">
        <v>77.778892517089844</v>
      </c>
      <c r="AA193" s="68">
        <v>26.347860336303711</v>
      </c>
      <c r="AB193" s="68">
        <v>45.366241455078125</v>
      </c>
      <c r="AC193" s="68">
        <v>0.8729967474937439</v>
      </c>
      <c r="AD193" s="68">
        <v>2.5066733360290527</v>
      </c>
    </row>
    <row r="194" spans="1:30" ht="21">
      <c r="A194" s="6" t="s">
        <v>15</v>
      </c>
      <c r="B194" s="86">
        <v>28.187154769897461</v>
      </c>
      <c r="C194" s="87">
        <v>3.5880334377288818</v>
      </c>
      <c r="D194" s="75">
        <v>55.123306274414062</v>
      </c>
      <c r="E194" s="76">
        <v>3.956019401550293</v>
      </c>
      <c r="F194" s="75">
        <v>51.076007843017578</v>
      </c>
      <c r="G194" s="76">
        <v>6.5390501022338867</v>
      </c>
      <c r="H194" s="75">
        <v>71.855987548828125</v>
      </c>
      <c r="I194" s="76">
        <v>5.3945674896240234</v>
      </c>
      <c r="J194" s="75">
        <v>50.461780548095703</v>
      </c>
      <c r="K194" s="76">
        <v>2.4083507061004639</v>
      </c>
      <c r="L194" s="75">
        <v>57.629379272460938</v>
      </c>
      <c r="M194" s="76">
        <v>1.6469664573669434</v>
      </c>
      <c r="N194" s="75">
        <v>31.037422180175781</v>
      </c>
      <c r="O194" s="12">
        <v>7.8678641319274902</v>
      </c>
      <c r="S194" t="s">
        <v>272</v>
      </c>
      <c r="T194" t="s">
        <v>68</v>
      </c>
      <c r="U194" s="143" t="s">
        <v>85</v>
      </c>
      <c r="V194" s="143" t="s">
        <v>11</v>
      </c>
      <c r="W194" s="68">
        <v>2.2671439647674561</v>
      </c>
      <c r="X194" s="68">
        <v>0.75094437599182129</v>
      </c>
      <c r="Y194" s="68">
        <v>6.8547158241271973</v>
      </c>
      <c r="Z194" s="68">
        <v>5.5703682899475098</v>
      </c>
      <c r="AA194" s="68">
        <v>1.3730508089065552</v>
      </c>
      <c r="AB194" s="68">
        <v>2.5514423847198486</v>
      </c>
      <c r="AC194" s="68">
        <v>1.940838061273098E-2</v>
      </c>
      <c r="AD194" s="68">
        <v>9.3882657587528229E-2</v>
      </c>
    </row>
    <row r="195" spans="1:30" ht="21">
      <c r="A195" s="6" t="s">
        <v>16</v>
      </c>
      <c r="B195" s="86">
        <v>15.617731094360352</v>
      </c>
      <c r="C195" s="87">
        <v>3.481095552444458</v>
      </c>
      <c r="D195" s="75">
        <v>19.068443298339844</v>
      </c>
      <c r="E195" s="76">
        <v>0.86330461502075195</v>
      </c>
      <c r="F195" s="75">
        <v>22.036109924316406</v>
      </c>
      <c r="G195" s="76">
        <v>0.96892666816711426</v>
      </c>
      <c r="H195" s="75">
        <v>24.517210006713867</v>
      </c>
      <c r="I195" s="76">
        <v>1.9095892906188965</v>
      </c>
      <c r="J195" s="75">
        <v>11.371738433837891</v>
      </c>
      <c r="K195" s="76">
        <v>0.79470932483673096</v>
      </c>
      <c r="L195" s="75">
        <v>14.346999168395996</v>
      </c>
      <c r="M195" s="76">
        <v>0.48564004898071289</v>
      </c>
      <c r="N195" s="75">
        <v>12.034770965576172</v>
      </c>
      <c r="O195" s="12">
        <v>0.41539439558982849</v>
      </c>
      <c r="S195" t="s">
        <v>273</v>
      </c>
      <c r="T195" t="s">
        <v>76</v>
      </c>
      <c r="U195" s="143" t="s">
        <v>86</v>
      </c>
      <c r="V195" s="143" t="s">
        <v>10</v>
      </c>
      <c r="W195" s="68">
        <v>95.119621276855469</v>
      </c>
      <c r="X195" s="68">
        <v>25.116098403930664</v>
      </c>
      <c r="Y195" s="68">
        <v>191.48255920410156</v>
      </c>
      <c r="Z195" s="68">
        <v>96.362937927246094</v>
      </c>
      <c r="AA195" s="68">
        <v>40.772735595703125</v>
      </c>
      <c r="AB195" s="68">
        <v>70.003524780273438</v>
      </c>
      <c r="AC195" s="68">
        <v>0.77894729375839233</v>
      </c>
      <c r="AD195" s="68">
        <v>2.060291051864624</v>
      </c>
    </row>
    <row r="196" spans="1:30" ht="21">
      <c r="A196" s="6" t="s">
        <v>17</v>
      </c>
      <c r="B196" s="86">
        <v>30.809879302978516</v>
      </c>
      <c r="C196" s="87">
        <v>1.2532695531845093</v>
      </c>
      <c r="D196" s="75">
        <v>44.704608917236328</v>
      </c>
      <c r="E196" s="76">
        <v>0.73044532537460327</v>
      </c>
      <c r="F196" s="75">
        <v>43.279796600341797</v>
      </c>
      <c r="G196" s="76">
        <v>0.99091190099716187</v>
      </c>
      <c r="H196" s="75">
        <v>39.745368957519531</v>
      </c>
      <c r="I196" s="76">
        <v>1.247600793838501</v>
      </c>
      <c r="J196" s="75">
        <v>18.422136306762695</v>
      </c>
      <c r="K196" s="76">
        <v>0.55667793750762939</v>
      </c>
      <c r="L196" s="75">
        <v>27.995773315429688</v>
      </c>
      <c r="M196" s="76">
        <v>0.88494855165481567</v>
      </c>
      <c r="N196" s="75">
        <v>23.526329040527344</v>
      </c>
      <c r="O196" s="12">
        <v>0.52927678823471069</v>
      </c>
      <c r="S196" t="s">
        <v>274</v>
      </c>
      <c r="T196" t="s">
        <v>69</v>
      </c>
      <c r="U196" s="143" t="s">
        <v>86</v>
      </c>
      <c r="V196" s="143" t="s">
        <v>11</v>
      </c>
      <c r="W196" s="68">
        <v>8.7677621841430664</v>
      </c>
      <c r="X196" s="68">
        <v>11.431836128234863</v>
      </c>
      <c r="Y196" s="68">
        <v>18.957258224487305</v>
      </c>
      <c r="Z196" s="68">
        <v>17.279348373413086</v>
      </c>
      <c r="AA196" s="68">
        <v>2.0907721519470215</v>
      </c>
      <c r="AB196" s="68">
        <v>3.5598900318145752</v>
      </c>
      <c r="AC196" s="68">
        <v>8.2655332982540131E-2</v>
      </c>
      <c r="AD196" s="68">
        <v>0.23282140493392944</v>
      </c>
    </row>
    <row r="197" spans="1:30" ht="21">
      <c r="A197" s="6" t="s">
        <v>18</v>
      </c>
      <c r="B197" s="88">
        <v>0.90918368101119995</v>
      </c>
      <c r="C197" s="89">
        <v>1.3778688386082649E-2</v>
      </c>
      <c r="D197" s="77">
        <v>0.85525691509246826</v>
      </c>
      <c r="E197" s="78">
        <v>4.3816124089062214E-3</v>
      </c>
      <c r="F197" s="77">
        <v>0.82644528150558472</v>
      </c>
      <c r="G197" s="78">
        <v>5.777203943580389E-3</v>
      </c>
      <c r="H197" s="77">
        <v>0.83170509338378906</v>
      </c>
      <c r="I197" s="78">
        <v>1.9427753984928131E-2</v>
      </c>
      <c r="J197" s="77">
        <v>0.89501875638961792</v>
      </c>
      <c r="K197" s="78">
        <v>1.0300352238118649E-2</v>
      </c>
      <c r="L197" s="77">
        <v>0.89605087041854858</v>
      </c>
      <c r="M197" s="78">
        <v>3.6841309629380703E-3</v>
      </c>
      <c r="N197" s="77">
        <v>0.84204500913619995</v>
      </c>
      <c r="O197" s="15">
        <v>9.443262591958046E-3</v>
      </c>
      <c r="S197" t="s">
        <v>275</v>
      </c>
      <c r="T197" t="s">
        <v>77</v>
      </c>
      <c r="U197" s="143" t="s">
        <v>87</v>
      </c>
      <c r="V197" s="143" t="s">
        <v>10</v>
      </c>
      <c r="W197" s="68">
        <v>28.479648590087891</v>
      </c>
      <c r="X197" s="68">
        <v>1.6460863351821899</v>
      </c>
      <c r="Y197" s="68">
        <v>86.791877746582031</v>
      </c>
      <c r="Z197" s="68">
        <v>58.312229156494141</v>
      </c>
      <c r="AA197" s="68">
        <v>19.019554138183594</v>
      </c>
      <c r="AB197" s="68">
        <v>26.83355712890625</v>
      </c>
      <c r="AC197" s="68">
        <v>0.95263755321502686</v>
      </c>
      <c r="AD197" s="68">
        <v>3.145211935043335</v>
      </c>
    </row>
    <row r="198" spans="1:30" ht="21">
      <c r="A198" s="6" t="s">
        <v>19</v>
      </c>
      <c r="B198" s="88">
        <v>1.8324328660964966</v>
      </c>
      <c r="C198" s="89">
        <v>0.10567198693752289</v>
      </c>
      <c r="D198" s="77">
        <v>2.0572338104248047</v>
      </c>
      <c r="E198" s="78">
        <v>7.8275449573993683E-2</v>
      </c>
      <c r="F198" s="77">
        <v>1.9835052490234375</v>
      </c>
      <c r="G198" s="78">
        <v>0.13224723935127258</v>
      </c>
      <c r="H198" s="77">
        <v>2.5040192604064941</v>
      </c>
      <c r="I198" s="78">
        <v>0.1034039780497551</v>
      </c>
      <c r="J198" s="77">
        <v>3.4459152221679688</v>
      </c>
      <c r="K198" s="78">
        <v>8.0032780766487122E-2</v>
      </c>
      <c r="L198" s="77">
        <v>2.8677377700805664</v>
      </c>
      <c r="M198" s="78">
        <v>7.9931646585464478E-2</v>
      </c>
      <c r="N198" s="77">
        <v>2.0987460613250732</v>
      </c>
      <c r="O198" s="15">
        <v>0.28496834635734558</v>
      </c>
      <c r="S198" t="s">
        <v>276</v>
      </c>
      <c r="T198" t="s">
        <v>70</v>
      </c>
      <c r="U198" s="143" t="s">
        <v>87</v>
      </c>
      <c r="V198" s="143" t="s">
        <v>11</v>
      </c>
      <c r="W198" s="68">
        <v>2.4695332050323486</v>
      </c>
      <c r="X198" s="68">
        <v>1.3656373023986816</v>
      </c>
      <c r="Y198" s="68">
        <v>2.2325847148895264</v>
      </c>
      <c r="Z198" s="68">
        <v>1.4706336259841919</v>
      </c>
      <c r="AA198" s="68">
        <v>1.3984464406967163</v>
      </c>
      <c r="AB198" s="68">
        <v>2.0907773971557617</v>
      </c>
      <c r="AC198" s="68">
        <v>4.6064283698797226E-2</v>
      </c>
      <c r="AD198" s="68">
        <v>0.1481606513261795</v>
      </c>
    </row>
    <row r="199" spans="1:30" ht="22" thickBot="1">
      <c r="A199" s="16" t="s">
        <v>20</v>
      </c>
      <c r="B199" s="90"/>
      <c r="C199" s="91"/>
      <c r="D199" s="79"/>
      <c r="E199" s="80"/>
      <c r="F199" s="79"/>
      <c r="G199" s="80"/>
      <c r="H199" s="79"/>
      <c r="I199" s="80"/>
      <c r="J199" s="79"/>
      <c r="K199" s="80"/>
      <c r="L199" s="79"/>
      <c r="M199" s="80"/>
      <c r="N199" s="79"/>
      <c r="O199" s="19"/>
      <c r="S199" t="s">
        <v>277</v>
      </c>
      <c r="T199" t="s">
        <v>78</v>
      </c>
      <c r="U199" s="143" t="s">
        <v>88</v>
      </c>
      <c r="V199" s="143" t="s">
        <v>10</v>
      </c>
      <c r="W199" s="68">
        <v>34.281223297119141</v>
      </c>
      <c r="X199" s="68">
        <v>2.7838833332061768</v>
      </c>
      <c r="Y199" s="68">
        <v>102.91625213623047</v>
      </c>
      <c r="Z199" s="68">
        <v>68.635032653808594</v>
      </c>
      <c r="AA199" s="68">
        <v>20.890134811401367</v>
      </c>
      <c r="AB199" s="68">
        <v>31.497339248657227</v>
      </c>
      <c r="AC199" s="68">
        <v>0.94837856292724609</v>
      </c>
      <c r="AD199" s="68">
        <v>3.0856564044952393</v>
      </c>
    </row>
    <row r="200" spans="1:30" ht="17" thickBot="1">
      <c r="S200" t="s">
        <v>278</v>
      </c>
      <c r="T200" t="s">
        <v>71</v>
      </c>
      <c r="U200" s="143" t="s">
        <v>88</v>
      </c>
      <c r="V200" s="143" t="s">
        <v>11</v>
      </c>
      <c r="W200" s="68">
        <v>3.2291138172149658</v>
      </c>
      <c r="X200" s="68">
        <v>3.48736572265625</v>
      </c>
      <c r="Y200" s="68">
        <v>2.7446634769439697</v>
      </c>
      <c r="Z200" s="68">
        <v>2.1917004585266113</v>
      </c>
      <c r="AA200" s="68">
        <v>2.0104279518127441</v>
      </c>
      <c r="AB200" s="68">
        <v>1.5834243297576904</v>
      </c>
      <c r="AC200" s="68">
        <v>7.2327129542827606E-2</v>
      </c>
      <c r="AD200" s="68">
        <v>0.18423269689083099</v>
      </c>
    </row>
    <row r="201" spans="1:30" ht="17" thickBot="1">
      <c r="A201" s="1" t="s">
        <v>49</v>
      </c>
      <c r="B201" s="126" t="s">
        <v>31</v>
      </c>
      <c r="C201" s="127"/>
      <c r="D201" s="126" t="s">
        <v>32</v>
      </c>
      <c r="E201" s="127"/>
      <c r="F201" s="126" t="s">
        <v>23</v>
      </c>
      <c r="G201" s="127"/>
      <c r="H201" s="126" t="s">
        <v>24</v>
      </c>
      <c r="I201" s="127"/>
      <c r="J201" s="126" t="s">
        <v>33</v>
      </c>
      <c r="K201" s="127"/>
      <c r="L201" s="126" t="s">
        <v>34</v>
      </c>
      <c r="M201" s="127"/>
      <c r="N201" s="126" t="s">
        <v>27</v>
      </c>
      <c r="O201" s="128"/>
      <c r="S201" t="s">
        <v>279</v>
      </c>
      <c r="T201" t="s">
        <v>79</v>
      </c>
      <c r="U201" s="143" t="s">
        <v>89</v>
      </c>
      <c r="V201" s="143" t="s">
        <v>10</v>
      </c>
      <c r="W201" s="68">
        <v>27.243263244628906</v>
      </c>
      <c r="X201" s="68">
        <v>2.6797988414764404</v>
      </c>
      <c r="Y201" s="68">
        <v>82.276084899902344</v>
      </c>
      <c r="Z201" s="68">
        <v>55.032821655273438</v>
      </c>
      <c r="AA201" s="68">
        <v>19.053916931152344</v>
      </c>
      <c r="AB201" s="68">
        <v>24.563465118408203</v>
      </c>
      <c r="AC201" s="68">
        <v>0.8757704496383667</v>
      </c>
      <c r="AD201" s="68">
        <v>3.7614607810974121</v>
      </c>
    </row>
    <row r="202" spans="1:30" ht="21">
      <c r="A202" s="2" t="s">
        <v>9</v>
      </c>
      <c r="B202" s="82" t="s">
        <v>10</v>
      </c>
      <c r="C202" s="83" t="s">
        <v>11</v>
      </c>
      <c r="D202" s="71" t="s">
        <v>10</v>
      </c>
      <c r="E202" s="72" t="s">
        <v>11</v>
      </c>
      <c r="F202" s="71" t="s">
        <v>10</v>
      </c>
      <c r="G202" s="72" t="s">
        <v>11</v>
      </c>
      <c r="H202" s="71" t="s">
        <v>10</v>
      </c>
      <c r="I202" s="72" t="s">
        <v>11</v>
      </c>
      <c r="J202" s="71" t="s">
        <v>10</v>
      </c>
      <c r="K202" s="72" t="s">
        <v>11</v>
      </c>
      <c r="L202" s="71" t="s">
        <v>10</v>
      </c>
      <c r="M202" s="72" t="s">
        <v>11</v>
      </c>
      <c r="N202" s="71" t="s">
        <v>10</v>
      </c>
      <c r="O202" s="5" t="s">
        <v>11</v>
      </c>
      <c r="S202" t="s">
        <v>280</v>
      </c>
      <c r="T202" t="s">
        <v>72</v>
      </c>
      <c r="U202" s="143" t="s">
        <v>89</v>
      </c>
      <c r="V202" s="143" t="s">
        <v>11</v>
      </c>
      <c r="W202" s="68">
        <v>2.86326003074646</v>
      </c>
      <c r="X202" s="68">
        <v>0.47243157029151917</v>
      </c>
      <c r="Y202" s="68">
        <v>2.0387427806854248</v>
      </c>
      <c r="Z202" s="68">
        <v>3.9300074577331543</v>
      </c>
      <c r="AA202" s="68">
        <v>1.8462347984313965</v>
      </c>
      <c r="AB202" s="68">
        <v>2.8970589637756348</v>
      </c>
      <c r="AC202" s="68">
        <v>4.0049552917480469E-2</v>
      </c>
      <c r="AD202" s="68">
        <v>1.0201760530471802</v>
      </c>
    </row>
    <row r="203" spans="1:30" ht="21" hidden="1">
      <c r="A203" s="6" t="s">
        <v>12</v>
      </c>
      <c r="B203" s="84">
        <v>28.525558471679688</v>
      </c>
      <c r="C203" s="85">
        <v>6.0322189331054688</v>
      </c>
      <c r="D203" s="73">
        <v>53.147109985351562</v>
      </c>
      <c r="E203" s="74">
        <v>4.5770740509033203</v>
      </c>
      <c r="F203" s="73">
        <v>52.262020111083984</v>
      </c>
      <c r="G203" s="74">
        <v>2.9732472896575928</v>
      </c>
      <c r="H203" s="73">
        <v>65.281600952148438</v>
      </c>
      <c r="I203" s="74">
        <v>3.8048779964447021</v>
      </c>
      <c r="J203" s="73">
        <v>21.569791793823242</v>
      </c>
      <c r="K203" s="74">
        <v>1.722449779510498</v>
      </c>
      <c r="L203" s="73">
        <v>28.540658950805664</v>
      </c>
      <c r="M203" s="74">
        <v>4.9999995231628418</v>
      </c>
      <c r="N203" s="73">
        <v>23.971738815307617</v>
      </c>
      <c r="O203" s="9">
        <v>0.85993736982345581</v>
      </c>
      <c r="U203" s="143" t="s">
        <v>44</v>
      </c>
      <c r="V203" s="143" t="s">
        <v>9</v>
      </c>
      <c r="W203" s="68" t="s">
        <v>12</v>
      </c>
      <c r="X203" s="68" t="s">
        <v>13</v>
      </c>
      <c r="Y203" s="68" t="s">
        <v>14</v>
      </c>
      <c r="Z203" s="68" t="s">
        <v>15</v>
      </c>
      <c r="AA203" s="68" t="s">
        <v>16</v>
      </c>
      <c r="AB203" s="68" t="s">
        <v>17</v>
      </c>
      <c r="AC203" s="68" t="s">
        <v>18</v>
      </c>
      <c r="AD203" s="68" t="s">
        <v>19</v>
      </c>
    </row>
    <row r="204" spans="1:30" ht="21">
      <c r="A204" s="6" t="s">
        <v>13</v>
      </c>
      <c r="B204" s="86">
        <v>5.0827212333679199</v>
      </c>
      <c r="C204" s="87">
        <v>0.51859742403030396</v>
      </c>
      <c r="D204" s="75">
        <v>9.440098762512207</v>
      </c>
      <c r="E204" s="76">
        <v>0.47981169819831848</v>
      </c>
      <c r="F204" s="75">
        <v>9.9978542327880859</v>
      </c>
      <c r="G204" s="76">
        <v>0.73045796155929565</v>
      </c>
      <c r="H204" s="75">
        <v>14.412445068359375</v>
      </c>
      <c r="I204" s="76">
        <v>1.0562230348587036</v>
      </c>
      <c r="J204" s="75">
        <v>2.3985927104949951</v>
      </c>
      <c r="K204" s="76">
        <v>0.26348170638084412</v>
      </c>
      <c r="L204" s="75">
        <v>2.8086936473846436</v>
      </c>
      <c r="M204" s="76">
        <v>0.27663278579711914</v>
      </c>
      <c r="N204" s="75">
        <v>4.0288295745849609</v>
      </c>
      <c r="O204" s="12">
        <v>0.25918716192245483</v>
      </c>
      <c r="S204" t="s">
        <v>281</v>
      </c>
      <c r="T204" t="s">
        <v>65</v>
      </c>
      <c r="U204" s="143" t="s">
        <v>83</v>
      </c>
      <c r="V204" s="143" t="s">
        <v>10</v>
      </c>
      <c r="W204" s="68">
        <v>34.126132965087891</v>
      </c>
      <c r="X204" s="68">
        <v>3.9198942184448242</v>
      </c>
      <c r="Y204" s="68">
        <v>61.839389801025391</v>
      </c>
      <c r="Z204" s="68">
        <v>27.713260650634766</v>
      </c>
      <c r="AA204" s="68">
        <v>8.1009521484375</v>
      </c>
      <c r="AB204" s="68">
        <v>30.20623779296875</v>
      </c>
      <c r="AC204" s="68">
        <v>0.88525891304016113</v>
      </c>
      <c r="AD204" s="68">
        <v>1.8126699924468994</v>
      </c>
    </row>
    <row r="205" spans="1:30" ht="21">
      <c r="A205" s="6" t="s">
        <v>14</v>
      </c>
      <c r="B205" s="86">
        <v>69.452293395996094</v>
      </c>
      <c r="C205" s="87">
        <v>3.1322040557861328</v>
      </c>
      <c r="D205" s="75">
        <v>105.26636505126953</v>
      </c>
      <c r="E205" s="76">
        <v>8.7833719253540039</v>
      </c>
      <c r="F205" s="75">
        <v>98.771621704101562</v>
      </c>
      <c r="G205" s="76">
        <v>7.4043769836425781</v>
      </c>
      <c r="H205" s="75">
        <v>171.86026000976562</v>
      </c>
      <c r="I205" s="76">
        <v>4.4111237525939941</v>
      </c>
      <c r="J205" s="75">
        <v>75.606231689453125</v>
      </c>
      <c r="K205" s="76">
        <v>2.4824254512786865</v>
      </c>
      <c r="L205" s="75">
        <v>87.241340637207031</v>
      </c>
      <c r="M205" s="76">
        <v>6.7629070281982422</v>
      </c>
      <c r="N205" s="75">
        <v>53.093273162841797</v>
      </c>
      <c r="O205" s="12">
        <v>2.4512197971343994</v>
      </c>
      <c r="S205" t="s">
        <v>282</v>
      </c>
      <c r="T205" t="s">
        <v>66</v>
      </c>
      <c r="U205" s="143" t="s">
        <v>83</v>
      </c>
      <c r="V205" s="143" t="s">
        <v>11</v>
      </c>
      <c r="W205" s="68">
        <v>0.74860280752182007</v>
      </c>
      <c r="X205" s="68">
        <v>0.17338520288467407</v>
      </c>
      <c r="Y205" s="68">
        <v>1.9865021705627441</v>
      </c>
      <c r="Z205" s="68">
        <v>1.6055477857589722</v>
      </c>
      <c r="AA205" s="68">
        <v>0.61511582136154175</v>
      </c>
      <c r="AB205" s="68">
        <v>0.64808756113052368</v>
      </c>
      <c r="AC205" s="68">
        <v>3.8739759474992752E-3</v>
      </c>
      <c r="AD205" s="68">
        <v>4.5235645025968552E-2</v>
      </c>
    </row>
    <row r="206" spans="1:30" ht="21">
      <c r="A206" s="6" t="s">
        <v>15</v>
      </c>
      <c r="B206" s="86">
        <v>40.926738739013672</v>
      </c>
      <c r="C206" s="87">
        <v>6.681269645690918</v>
      </c>
      <c r="D206" s="75">
        <v>52.119251251220703</v>
      </c>
      <c r="E206" s="76">
        <v>5.5650358200073242</v>
      </c>
      <c r="F206" s="75">
        <v>46.509605407714844</v>
      </c>
      <c r="G206" s="76">
        <v>6.2197017669677734</v>
      </c>
      <c r="H206" s="75">
        <v>106.57864379882812</v>
      </c>
      <c r="I206" s="76">
        <v>6.4382376670837402</v>
      </c>
      <c r="J206" s="75">
        <v>54.036445617675781</v>
      </c>
      <c r="K206" s="76">
        <v>1.1021653413772583</v>
      </c>
      <c r="L206" s="75">
        <v>58.700672149658203</v>
      </c>
      <c r="M206" s="76">
        <v>4.0163974761962891</v>
      </c>
      <c r="N206" s="75">
        <v>29.121538162231445</v>
      </c>
      <c r="O206" s="12">
        <v>1.9571115970611572</v>
      </c>
      <c r="S206" t="s">
        <v>283</v>
      </c>
      <c r="T206" t="s">
        <v>74</v>
      </c>
      <c r="U206" s="143" t="s">
        <v>84</v>
      </c>
      <c r="V206" s="143" t="s">
        <v>10</v>
      </c>
      <c r="W206" s="68">
        <v>44.641609191894531</v>
      </c>
      <c r="X206" s="68">
        <v>5.6275081634521484</v>
      </c>
      <c r="Y206" s="68">
        <v>76.257797241210938</v>
      </c>
      <c r="Z206" s="68">
        <v>31.616186141967773</v>
      </c>
      <c r="AA206" s="68">
        <v>13.876001358032227</v>
      </c>
      <c r="AB206" s="68">
        <v>39.014102935791016</v>
      </c>
      <c r="AC206" s="68">
        <v>0.87356042861938477</v>
      </c>
      <c r="AD206" s="68">
        <v>1.7105915546417236</v>
      </c>
    </row>
    <row r="207" spans="1:30" ht="21">
      <c r="A207" s="6" t="s">
        <v>16</v>
      </c>
      <c r="B207" s="86">
        <v>10.013503074645996</v>
      </c>
      <c r="C207" s="87">
        <v>1.2047324180603027</v>
      </c>
      <c r="D207" s="75">
        <v>20.833368301391602</v>
      </c>
      <c r="E207" s="76">
        <v>0.78083455562591553</v>
      </c>
      <c r="F207" s="75">
        <v>23.600410461425781</v>
      </c>
      <c r="G207" s="76">
        <v>1.9143425226211548</v>
      </c>
      <c r="H207" s="75">
        <v>31.165279388427734</v>
      </c>
      <c r="I207" s="76">
        <v>0.57960551977157593</v>
      </c>
      <c r="J207" s="75">
        <v>11.922214508056641</v>
      </c>
      <c r="K207" s="76">
        <v>0.84219533205032349</v>
      </c>
      <c r="L207" s="75">
        <v>14.891810417175293</v>
      </c>
      <c r="M207" s="76">
        <v>1.0532017946243286</v>
      </c>
      <c r="N207" s="75">
        <v>12.297049522399902</v>
      </c>
      <c r="O207" s="12">
        <v>1.4230488538742065</v>
      </c>
      <c r="S207" t="s">
        <v>284</v>
      </c>
      <c r="T207" t="s">
        <v>67</v>
      </c>
      <c r="U207" s="143" t="s">
        <v>84</v>
      </c>
      <c r="V207" s="143" t="s">
        <v>11</v>
      </c>
      <c r="W207" s="68">
        <v>0.52237617969512939</v>
      </c>
      <c r="X207" s="68">
        <v>0.26206338405609131</v>
      </c>
      <c r="Y207" s="68">
        <v>5.4632534980773926</v>
      </c>
      <c r="Z207" s="68">
        <v>5.4903430938720703</v>
      </c>
      <c r="AA207" s="68">
        <v>1.4983928203582764</v>
      </c>
      <c r="AB207" s="68">
        <v>0.66385608911514282</v>
      </c>
      <c r="AC207" s="68">
        <v>6.5653002820909023E-3</v>
      </c>
      <c r="AD207" s="68">
        <v>0.12136425822973251</v>
      </c>
    </row>
    <row r="208" spans="1:30" ht="21">
      <c r="A208" s="6" t="s">
        <v>17</v>
      </c>
      <c r="B208" s="86">
        <v>23.442834854125977</v>
      </c>
      <c r="C208" s="87">
        <v>5.7012505531311035</v>
      </c>
      <c r="D208" s="75">
        <v>43.707012176513672</v>
      </c>
      <c r="E208" s="76">
        <v>4.8010344505310059</v>
      </c>
      <c r="F208" s="75">
        <v>42.264167785644531</v>
      </c>
      <c r="G208" s="76">
        <v>2.3531010150909424</v>
      </c>
      <c r="H208" s="75">
        <v>50.869159698486328</v>
      </c>
      <c r="I208" s="76">
        <v>3.9310328960418701</v>
      </c>
      <c r="J208" s="75">
        <v>19.171199798583984</v>
      </c>
      <c r="K208" s="76">
        <v>1.6263266801834106</v>
      </c>
      <c r="L208" s="75">
        <v>25.731969833374023</v>
      </c>
      <c r="M208" s="76">
        <v>4.9573855400085449</v>
      </c>
      <c r="N208" s="75">
        <v>19.942907333374023</v>
      </c>
      <c r="O208" s="12">
        <v>0.81129235029220581</v>
      </c>
      <c r="S208" t="s">
        <v>285</v>
      </c>
      <c r="T208" t="s">
        <v>75</v>
      </c>
      <c r="U208" s="143" t="s">
        <v>85</v>
      </c>
      <c r="V208" s="143" t="s">
        <v>10</v>
      </c>
      <c r="W208" s="68">
        <v>41.828338623046875</v>
      </c>
      <c r="X208" s="68">
        <v>6.5535554885864258</v>
      </c>
      <c r="Y208" s="68">
        <v>91.346298217773438</v>
      </c>
      <c r="Z208" s="68">
        <v>49.517967224121094</v>
      </c>
      <c r="AA208" s="68">
        <v>17.752256393432617</v>
      </c>
      <c r="AB208" s="68">
        <v>35.2747802734375</v>
      </c>
      <c r="AC208" s="68">
        <v>0.84507054090499878</v>
      </c>
      <c r="AD208" s="68">
        <v>2.1826164722442627</v>
      </c>
    </row>
    <row r="209" spans="1:30" ht="21">
      <c r="A209" s="6" t="s">
        <v>18</v>
      </c>
      <c r="B209" s="88">
        <v>0.75805073976516724</v>
      </c>
      <c r="C209" s="89">
        <v>7.3858290910720825E-2</v>
      </c>
      <c r="D209" s="77">
        <v>0.80900478363037109</v>
      </c>
      <c r="E209" s="78">
        <v>3.2438240945339203E-2</v>
      </c>
      <c r="F209" s="77">
        <v>0.80963873863220215</v>
      </c>
      <c r="G209" s="78">
        <v>7.497098296880722E-3</v>
      </c>
      <c r="H209" s="77">
        <v>0.76927906274795532</v>
      </c>
      <c r="I209" s="78">
        <v>2.8829516842961311E-2</v>
      </c>
      <c r="J209" s="77">
        <v>0.88299745321273804</v>
      </c>
      <c r="K209" s="78">
        <v>1.7941629514098167E-2</v>
      </c>
      <c r="L209" s="77">
        <v>0.85562628507614136</v>
      </c>
      <c r="M209" s="78">
        <v>6.0612518340349197E-2</v>
      </c>
      <c r="N209" s="77">
        <v>0.83058255910873413</v>
      </c>
      <c r="O209" s="15">
        <v>1.0702005587518215E-2</v>
      </c>
      <c r="S209" t="s">
        <v>286</v>
      </c>
      <c r="T209" t="s">
        <v>68</v>
      </c>
      <c r="U209" s="143" t="s">
        <v>85</v>
      </c>
      <c r="V209" s="143" t="s">
        <v>11</v>
      </c>
      <c r="W209" s="68">
        <v>1.1733269691467285</v>
      </c>
      <c r="X209" s="68">
        <v>0.62973207235336304</v>
      </c>
      <c r="Y209" s="68">
        <v>4.1154823303222656</v>
      </c>
      <c r="Z209" s="68">
        <v>3.4189910888671875</v>
      </c>
      <c r="AA209" s="68">
        <v>1.9319018125534058</v>
      </c>
      <c r="AB209" s="68">
        <v>0.81562560796737671</v>
      </c>
      <c r="AC209" s="68">
        <v>1.1771921999752522E-2</v>
      </c>
      <c r="AD209" s="68">
        <v>6.9754675030708313E-2</v>
      </c>
    </row>
    <row r="210" spans="1:30" ht="21">
      <c r="A210" s="6" t="s">
        <v>19</v>
      </c>
      <c r="B210" s="88">
        <v>3.6429822444915771</v>
      </c>
      <c r="C210" s="89">
        <v>1.1549969911575317</v>
      </c>
      <c r="D210" s="77">
        <v>2.0006134510040283</v>
      </c>
      <c r="E210" s="78">
        <v>9.4973810017108917E-2</v>
      </c>
      <c r="F210" s="77">
        <v>1.8992390632629395</v>
      </c>
      <c r="G210" s="78">
        <v>0.12372198700904846</v>
      </c>
      <c r="H210" s="77">
        <v>2.7538368701934814</v>
      </c>
      <c r="I210" s="78">
        <v>0.27975872159004211</v>
      </c>
      <c r="J210" s="77">
        <v>3.6867175102233887</v>
      </c>
      <c r="K210" s="78">
        <v>0.30369433760643005</v>
      </c>
      <c r="L210" s="77">
        <v>4.0181431770324707</v>
      </c>
      <c r="M210" s="78">
        <v>1.2470327615737915</v>
      </c>
      <c r="N210" s="77">
        <v>2.2187583446502686</v>
      </c>
      <c r="O210" s="15">
        <v>7.2527244687080383E-2</v>
      </c>
      <c r="S210" t="s">
        <v>287</v>
      </c>
      <c r="T210" t="s">
        <v>76</v>
      </c>
      <c r="U210" s="143" t="s">
        <v>86</v>
      </c>
      <c r="V210" s="143" t="s">
        <v>10</v>
      </c>
      <c r="W210" s="68">
        <v>59.430217742919922</v>
      </c>
      <c r="X210" s="68">
        <v>6.7376084327697754</v>
      </c>
      <c r="Y210" s="68">
        <v>158.32652282714844</v>
      </c>
      <c r="Z210" s="68">
        <v>98.896308898925781</v>
      </c>
      <c r="AA210" s="68">
        <v>32.451915740966797</v>
      </c>
      <c r="AB210" s="68">
        <v>52.692600250244141</v>
      </c>
      <c r="AC210" s="68">
        <v>0.8867257833480835</v>
      </c>
      <c r="AD210" s="68">
        <v>2.6711211204528809</v>
      </c>
    </row>
    <row r="211" spans="1:30" ht="22" thickBot="1">
      <c r="A211" s="16" t="s">
        <v>20</v>
      </c>
      <c r="B211" s="90"/>
      <c r="C211" s="91"/>
      <c r="D211" s="79"/>
      <c r="E211" s="80"/>
      <c r="F211" s="79"/>
      <c r="G211" s="80"/>
      <c r="H211" s="79"/>
      <c r="I211" s="80"/>
      <c r="J211" s="79"/>
      <c r="K211" s="80"/>
      <c r="L211" s="79"/>
      <c r="M211" s="80"/>
      <c r="N211" s="79"/>
      <c r="O211" s="19"/>
      <c r="S211" t="s">
        <v>288</v>
      </c>
      <c r="T211" t="s">
        <v>69</v>
      </c>
      <c r="U211" s="143" t="s">
        <v>86</v>
      </c>
      <c r="V211" s="143" t="s">
        <v>11</v>
      </c>
      <c r="W211" s="68">
        <v>1.2972692251205444</v>
      </c>
      <c r="X211" s="68">
        <v>0.41943559050559998</v>
      </c>
      <c r="Y211" s="68">
        <v>7.6690769195556641</v>
      </c>
      <c r="Z211" s="68">
        <v>7.6345410346984863</v>
      </c>
      <c r="AA211" s="68">
        <v>1.2092777490615845</v>
      </c>
      <c r="AB211" s="68">
        <v>1.1849460601806641</v>
      </c>
      <c r="AC211" s="68">
        <v>6.3730771653354168E-3</v>
      </c>
      <c r="AD211" s="68">
        <v>0.13343711197376251</v>
      </c>
    </row>
    <row r="212" spans="1:30" ht="17" thickBot="1">
      <c r="S212" t="s">
        <v>289</v>
      </c>
      <c r="T212" t="s">
        <v>77</v>
      </c>
      <c r="U212" s="143" t="s">
        <v>87</v>
      </c>
      <c r="V212" s="143" t="s">
        <v>10</v>
      </c>
      <c r="W212" s="68">
        <v>29.116865158081055</v>
      </c>
      <c r="X212" s="68">
        <v>3.7679300308227539</v>
      </c>
      <c r="Y212" s="68">
        <v>60.830181121826172</v>
      </c>
      <c r="Z212" s="68">
        <v>31.71331787109375</v>
      </c>
      <c r="AA212" s="68">
        <v>11.945857048034668</v>
      </c>
      <c r="AB212" s="68">
        <v>25.348934173583984</v>
      </c>
      <c r="AC212" s="68">
        <v>0.88002371788024902</v>
      </c>
      <c r="AD212" s="68">
        <v>2.1213641166687012</v>
      </c>
    </row>
    <row r="213" spans="1:30" ht="33" thickBot="1">
      <c r="A213" s="20" t="s">
        <v>0</v>
      </c>
      <c r="B213" s="133" t="s">
        <v>1</v>
      </c>
      <c r="S213" t="s">
        <v>290</v>
      </c>
      <c r="T213" t="s">
        <v>70</v>
      </c>
      <c r="U213" s="143" t="s">
        <v>87</v>
      </c>
      <c r="V213" s="143" t="s">
        <v>11</v>
      </c>
      <c r="W213" s="68">
        <v>1.5629597902297974</v>
      </c>
      <c r="X213" s="68">
        <v>0.94912147521972656</v>
      </c>
      <c r="Y213" s="68">
        <v>2.0302267074584961</v>
      </c>
      <c r="Z213" s="68">
        <v>1.6124435663223267</v>
      </c>
      <c r="AA213" s="68">
        <v>2.0026869773864746</v>
      </c>
      <c r="AB213" s="68">
        <v>0.97782659530639648</v>
      </c>
      <c r="AC213" s="68">
        <v>2.9525792226195335E-2</v>
      </c>
      <c r="AD213" s="68">
        <v>8.8184624910354614E-2</v>
      </c>
    </row>
    <row r="214" spans="1:30" ht="33" thickBot="1">
      <c r="A214" s="1" t="s">
        <v>21</v>
      </c>
      <c r="B214" s="131" t="s">
        <v>1</v>
      </c>
      <c r="S214" t="s">
        <v>291</v>
      </c>
      <c r="T214" t="s">
        <v>78</v>
      </c>
      <c r="U214" s="143" t="s">
        <v>88</v>
      </c>
      <c r="V214" s="143" t="s">
        <v>10</v>
      </c>
      <c r="W214" s="68">
        <v>30.976587295532227</v>
      </c>
      <c r="X214" s="68">
        <v>2.6246540546417236</v>
      </c>
      <c r="Y214" s="68">
        <v>78.93475341796875</v>
      </c>
      <c r="Z214" s="68">
        <v>47.958160400390625</v>
      </c>
      <c r="AA214" s="68">
        <v>15.845270156860352</v>
      </c>
      <c r="AB214" s="68">
        <v>28.351932525634766</v>
      </c>
      <c r="AC214" s="68">
        <v>0.9270472526550293</v>
      </c>
      <c r="AD214" s="68">
        <v>2.5849804878234863</v>
      </c>
    </row>
    <row r="215" spans="1:30" ht="33" thickBot="1">
      <c r="A215" s="1" t="s">
        <v>29</v>
      </c>
      <c r="B215" s="131" t="s">
        <v>1</v>
      </c>
      <c r="S215" t="s">
        <v>292</v>
      </c>
      <c r="T215" t="s">
        <v>71</v>
      </c>
      <c r="U215" s="143" t="s">
        <v>88</v>
      </c>
      <c r="V215" s="143" t="s">
        <v>11</v>
      </c>
      <c r="W215" s="68">
        <v>1.6113302707672119</v>
      </c>
      <c r="X215" s="68">
        <v>1.0824859142303467</v>
      </c>
      <c r="Y215" s="68">
        <v>2.2904496192932129</v>
      </c>
      <c r="Z215" s="68">
        <v>1.5296746492385864</v>
      </c>
      <c r="AA215" s="68">
        <v>3.0491440296173096</v>
      </c>
      <c r="AB215" s="68">
        <v>1.0002608299255371</v>
      </c>
      <c r="AC215" s="68">
        <v>4.2030606418848038E-2</v>
      </c>
      <c r="AD215" s="68">
        <v>0.11827509105205536</v>
      </c>
    </row>
    <row r="216" spans="1:30" ht="17" thickBot="1">
      <c r="A216" t="s">
        <v>30</v>
      </c>
      <c r="B216" s="61" t="s">
        <v>31</v>
      </c>
      <c r="S216" t="s">
        <v>293</v>
      </c>
      <c r="T216" t="s">
        <v>79</v>
      </c>
      <c r="U216" s="143" t="s">
        <v>89</v>
      </c>
      <c r="V216" s="143" t="s">
        <v>10</v>
      </c>
      <c r="W216" s="68">
        <v>28.378284454345703</v>
      </c>
      <c r="X216" s="68">
        <v>6.7633004188537598</v>
      </c>
      <c r="Y216" s="68">
        <v>70.564834594726562</v>
      </c>
      <c r="Z216" s="68">
        <v>42.186546325683594</v>
      </c>
      <c r="AA216" s="68">
        <v>9.4818305969238281</v>
      </c>
      <c r="AB216" s="68">
        <v>21.614982604980469</v>
      </c>
      <c r="AC216" s="68">
        <v>0.7622259259223938</v>
      </c>
      <c r="AD216" s="68">
        <v>2.4885272979736328</v>
      </c>
    </row>
    <row r="217" spans="1:30" ht="17" thickBot="1">
      <c r="A217" s="1" t="s">
        <v>35</v>
      </c>
      <c r="B217" s="131" t="s">
        <v>31</v>
      </c>
      <c r="S217" t="s">
        <v>294</v>
      </c>
      <c r="T217" t="s">
        <v>72</v>
      </c>
      <c r="U217" s="143" t="s">
        <v>89</v>
      </c>
      <c r="V217" s="143" t="s">
        <v>11</v>
      </c>
      <c r="W217" s="68">
        <v>0.68256253004074097</v>
      </c>
      <c r="X217" s="68">
        <v>0.35897621512413025</v>
      </c>
      <c r="Y217" s="68">
        <v>2.1337029933929443</v>
      </c>
      <c r="Z217" s="68">
        <v>1.7608760595321655</v>
      </c>
      <c r="AA217" s="68">
        <v>0.81595438718795776</v>
      </c>
      <c r="AB217" s="68">
        <v>0.51125270128250122</v>
      </c>
      <c r="AC217" s="68">
        <v>9.205937385559082E-3</v>
      </c>
      <c r="AD217" s="68">
        <v>5.721161887049675E-2</v>
      </c>
    </row>
    <row r="218" spans="1:30" ht="17" hidden="1" thickBot="1">
      <c r="A218" s="1" t="s">
        <v>36</v>
      </c>
      <c r="B218" s="131" t="s">
        <v>31</v>
      </c>
      <c r="U218" s="143" t="s">
        <v>45</v>
      </c>
      <c r="V218" s="143" t="s">
        <v>9</v>
      </c>
      <c r="W218" s="68" t="s">
        <v>12</v>
      </c>
      <c r="X218" s="68" t="s">
        <v>13</v>
      </c>
      <c r="Y218" s="68" t="s">
        <v>14</v>
      </c>
      <c r="Z218" s="68" t="s">
        <v>15</v>
      </c>
      <c r="AA218" s="68" t="s">
        <v>16</v>
      </c>
      <c r="AB218" s="68" t="s">
        <v>17</v>
      </c>
      <c r="AC218" s="68" t="s">
        <v>18</v>
      </c>
      <c r="AD218" s="68" t="s">
        <v>19</v>
      </c>
    </row>
    <row r="219" spans="1:30" ht="17" thickBot="1">
      <c r="A219" s="1" t="s">
        <v>37</v>
      </c>
      <c r="B219" s="129" t="s">
        <v>31</v>
      </c>
      <c r="S219" t="s">
        <v>295</v>
      </c>
      <c r="T219" t="s">
        <v>65</v>
      </c>
      <c r="U219" s="143" t="s">
        <v>83</v>
      </c>
      <c r="V219" s="143" t="s">
        <v>10</v>
      </c>
      <c r="W219" s="68">
        <v>31.390716552734375</v>
      </c>
      <c r="X219" s="68">
        <v>4.9573183059692383</v>
      </c>
      <c r="Y219" s="68">
        <v>64.60687255859375</v>
      </c>
      <c r="Z219" s="68">
        <v>33.216152191162109</v>
      </c>
      <c r="AA219" s="68">
        <v>14.285506248474121</v>
      </c>
      <c r="AB219" s="68">
        <v>26.433399200439453</v>
      </c>
      <c r="AC219" s="68">
        <v>0.76024001836776733</v>
      </c>
      <c r="AD219" s="68">
        <v>3.8016777038574219</v>
      </c>
    </row>
    <row r="220" spans="1:30" ht="17" thickBot="1">
      <c r="A220" s="1" t="s">
        <v>38</v>
      </c>
      <c r="B220" s="129" t="s">
        <v>31</v>
      </c>
      <c r="S220" t="s">
        <v>296</v>
      </c>
      <c r="T220" t="s">
        <v>66</v>
      </c>
      <c r="U220" s="143" t="s">
        <v>83</v>
      </c>
      <c r="V220" s="143" t="s">
        <v>11</v>
      </c>
      <c r="W220" s="68">
        <v>4.6488900184631348</v>
      </c>
      <c r="X220" s="68">
        <v>0.64572107791900635</v>
      </c>
      <c r="Y220" s="68">
        <v>8.1658115386962891</v>
      </c>
      <c r="Z220" s="68">
        <v>10.670173645019531</v>
      </c>
      <c r="AA220" s="68">
        <v>0.82537555694580078</v>
      </c>
      <c r="AB220" s="68">
        <v>4.3630385398864746</v>
      </c>
      <c r="AC220" s="68">
        <v>9.8449230194091797E-2</v>
      </c>
      <c r="AD220" s="68">
        <v>1.9921175241470337</v>
      </c>
    </row>
    <row r="221" spans="1:30" ht="17" thickBot="1">
      <c r="A221" s="1" t="s">
        <v>39</v>
      </c>
      <c r="B221" s="129" t="s">
        <v>31</v>
      </c>
      <c r="S221" t="s">
        <v>297</v>
      </c>
      <c r="T221" t="s">
        <v>74</v>
      </c>
      <c r="U221" s="143" t="s">
        <v>84</v>
      </c>
      <c r="V221" s="143" t="s">
        <v>10</v>
      </c>
      <c r="W221" s="68">
        <v>44.830333709716797</v>
      </c>
      <c r="X221" s="68">
        <v>6.0171418190002441</v>
      </c>
      <c r="Y221" s="68">
        <v>104.05788421630859</v>
      </c>
      <c r="Z221" s="68">
        <v>59.227550506591797</v>
      </c>
      <c r="AA221" s="68">
        <v>21.016313552856445</v>
      </c>
      <c r="AB221" s="68">
        <v>38.813190460205078</v>
      </c>
      <c r="AC221" s="68">
        <v>0.81669789552688599</v>
      </c>
      <c r="AD221" s="68">
        <v>2.8933699131011963</v>
      </c>
    </row>
    <row r="222" spans="1:30" ht="17" thickBot="1">
      <c r="A222" s="1" t="s">
        <v>41</v>
      </c>
      <c r="B222" s="138" t="s">
        <v>31</v>
      </c>
      <c r="S222" t="s">
        <v>298</v>
      </c>
      <c r="T222" t="s">
        <v>67</v>
      </c>
      <c r="U222" s="143" t="s">
        <v>84</v>
      </c>
      <c r="V222" s="143" t="s">
        <v>11</v>
      </c>
      <c r="W222" s="68">
        <v>6.213874340057373</v>
      </c>
      <c r="X222" s="68">
        <v>0.76496154069900513</v>
      </c>
      <c r="Y222" s="68">
        <v>3.8812391757965088</v>
      </c>
      <c r="Z222" s="68">
        <v>6.3013205528259277</v>
      </c>
      <c r="AA222" s="68">
        <v>2.100778341293335</v>
      </c>
      <c r="AB222" s="68">
        <v>6.5043573379516602</v>
      </c>
      <c r="AC222" s="68">
        <v>7.4079059064388275E-2</v>
      </c>
      <c r="AD222" s="68">
        <v>0.83675605058670044</v>
      </c>
    </row>
    <row r="223" spans="1:30" ht="17" thickBot="1">
      <c r="A223" s="1" t="s">
        <v>42</v>
      </c>
      <c r="B223" s="138" t="s">
        <v>31</v>
      </c>
      <c r="S223" t="s">
        <v>299</v>
      </c>
      <c r="T223" t="s">
        <v>75</v>
      </c>
      <c r="U223" s="143" t="s">
        <v>85</v>
      </c>
      <c r="V223" s="143" t="s">
        <v>10</v>
      </c>
      <c r="W223" s="68">
        <v>40.884651184082031</v>
      </c>
      <c r="X223" s="68">
        <v>16.35999870300293</v>
      </c>
      <c r="Y223" s="68">
        <v>104.78167724609375</v>
      </c>
      <c r="Z223" s="68">
        <v>63.897026062011719</v>
      </c>
      <c r="AA223" s="68">
        <v>20.69581413269043</v>
      </c>
      <c r="AB223" s="68">
        <v>24.524652481079102</v>
      </c>
      <c r="AC223" s="68">
        <v>-0.36651003360748291</v>
      </c>
      <c r="AD223" s="68">
        <v>4.126981258392334</v>
      </c>
    </row>
    <row r="224" spans="1:30" ht="17" thickBot="1">
      <c r="A224" s="1" t="s">
        <v>43</v>
      </c>
      <c r="B224" s="138" t="s">
        <v>31</v>
      </c>
      <c r="S224" t="s">
        <v>300</v>
      </c>
      <c r="T224" t="s">
        <v>68</v>
      </c>
      <c r="U224" s="143" t="s">
        <v>85</v>
      </c>
      <c r="V224" s="143" t="s">
        <v>11</v>
      </c>
      <c r="W224" s="68">
        <v>5.9811797142028809</v>
      </c>
      <c r="X224" s="68">
        <v>7.3774375915527344</v>
      </c>
      <c r="Y224" s="68">
        <v>4.7540016174316406</v>
      </c>
      <c r="Z224" s="68">
        <v>6.9543585777282715</v>
      </c>
      <c r="AA224" s="68">
        <v>0.81134456396102905</v>
      </c>
      <c r="AB224" s="68">
        <v>12.204014778137207</v>
      </c>
      <c r="AC224" s="68">
        <v>1.1280412673950195</v>
      </c>
      <c r="AD224" s="68">
        <v>1.3514353036880493</v>
      </c>
    </row>
    <row r="225" spans="1:30" ht="17" thickBot="1">
      <c r="A225" s="1" t="s">
        <v>44</v>
      </c>
      <c r="B225" s="138" t="s">
        <v>31</v>
      </c>
      <c r="S225" t="s">
        <v>301</v>
      </c>
      <c r="T225" t="s">
        <v>76</v>
      </c>
      <c r="U225" s="143" t="s">
        <v>86</v>
      </c>
      <c r="V225" s="143" t="s">
        <v>10</v>
      </c>
      <c r="W225" s="68">
        <v>84.283088684082031</v>
      </c>
      <c r="X225" s="68">
        <v>11.710700035095215</v>
      </c>
      <c r="Y225" s="68">
        <v>236.74760437011719</v>
      </c>
      <c r="Z225" s="68">
        <v>152.46450805664062</v>
      </c>
      <c r="AA225" s="68">
        <v>39.746307373046875</v>
      </c>
      <c r="AB225" s="68">
        <v>72.572395324707031</v>
      </c>
      <c r="AC225" s="68">
        <v>0.86156654357910156</v>
      </c>
      <c r="AD225" s="68">
        <v>2.8200309276580811</v>
      </c>
    </row>
    <row r="226" spans="1:30" ht="17" thickBot="1">
      <c r="A226" s="1" t="s">
        <v>45</v>
      </c>
      <c r="B226" s="138" t="s">
        <v>31</v>
      </c>
      <c r="S226" t="s">
        <v>302</v>
      </c>
      <c r="T226" t="s">
        <v>69</v>
      </c>
      <c r="U226" s="143" t="s">
        <v>86</v>
      </c>
      <c r="V226" s="143" t="s">
        <v>11</v>
      </c>
      <c r="W226" s="68">
        <v>1.5020425319671631</v>
      </c>
      <c r="X226" s="68">
        <v>0.8462139368057251</v>
      </c>
      <c r="Y226" s="68">
        <v>10.271748542785645</v>
      </c>
      <c r="Z226" s="68">
        <v>11.207392692565918</v>
      </c>
      <c r="AA226" s="68">
        <v>1.4904868602752686</v>
      </c>
      <c r="AB226" s="68">
        <v>0.96363461017608643</v>
      </c>
      <c r="AC226" s="68">
        <v>8.3425408229231834E-3</v>
      </c>
      <c r="AD226" s="68">
        <v>0.16309225559234619</v>
      </c>
    </row>
    <row r="227" spans="1:30" ht="17" thickBot="1">
      <c r="A227" s="1" t="s">
        <v>46</v>
      </c>
      <c r="B227" s="126" t="s">
        <v>31</v>
      </c>
      <c r="S227" t="s">
        <v>303</v>
      </c>
      <c r="T227" t="s">
        <v>77</v>
      </c>
      <c r="U227" s="143" t="s">
        <v>87</v>
      </c>
      <c r="V227" s="143" t="s">
        <v>10</v>
      </c>
      <c r="W227" s="68">
        <v>20.930076599121094</v>
      </c>
      <c r="X227" s="68">
        <v>2.4213476181030273</v>
      </c>
      <c r="Y227" s="68">
        <v>68.059623718261719</v>
      </c>
      <c r="Z227" s="68">
        <v>47.129543304443359</v>
      </c>
      <c r="AA227" s="68">
        <v>11.963165283203125</v>
      </c>
      <c r="AB227" s="68">
        <v>18.508729934692383</v>
      </c>
      <c r="AC227" s="68">
        <v>0.93893951177597046</v>
      </c>
      <c r="AD227" s="68">
        <v>2.0062379837036133</v>
      </c>
    </row>
    <row r="228" spans="1:30" ht="17" thickBot="1">
      <c r="A228" s="1" t="s">
        <v>47</v>
      </c>
      <c r="B228" s="126" t="s">
        <v>31</v>
      </c>
      <c r="S228" t="s">
        <v>304</v>
      </c>
      <c r="T228" t="s">
        <v>70</v>
      </c>
      <c r="U228" s="143" t="s">
        <v>87</v>
      </c>
      <c r="V228" s="143" t="s">
        <v>11</v>
      </c>
      <c r="W228" s="68">
        <v>3.1805732250213623</v>
      </c>
      <c r="X228" s="68">
        <v>0.28869083523750305</v>
      </c>
      <c r="Y228" s="68">
        <v>1.4864643812179565</v>
      </c>
      <c r="Z228" s="68">
        <v>3.5415716171264648</v>
      </c>
      <c r="AA228" s="68">
        <v>0.75954467058181763</v>
      </c>
      <c r="AB228" s="68">
        <v>2.9539692401885986</v>
      </c>
      <c r="AC228" s="68">
        <v>6.1351768672466278E-2</v>
      </c>
      <c r="AD228" s="68">
        <v>4.1189126968383789</v>
      </c>
    </row>
    <row r="229" spans="1:30" ht="17" thickBot="1">
      <c r="A229" s="1" t="s">
        <v>48</v>
      </c>
      <c r="B229" s="126" t="s">
        <v>31</v>
      </c>
      <c r="S229" t="s">
        <v>305</v>
      </c>
      <c r="T229" t="s">
        <v>78</v>
      </c>
      <c r="U229" s="143" t="s">
        <v>88</v>
      </c>
      <c r="V229" s="143" t="s">
        <v>10</v>
      </c>
      <c r="W229" s="68">
        <v>20.370903015136719</v>
      </c>
      <c r="X229" s="68">
        <v>10.987990379333496</v>
      </c>
      <c r="Y229" s="68">
        <v>77.787132263183594</v>
      </c>
      <c r="Z229" s="68">
        <v>57.416229248046875</v>
      </c>
      <c r="AA229" s="68">
        <v>13.729419708251953</v>
      </c>
      <c r="AB229" s="68">
        <v>9.3829135894775391</v>
      </c>
      <c r="AC229" s="68">
        <v>46.374042510986328</v>
      </c>
      <c r="AD229" s="68">
        <v>-61.646408081054688</v>
      </c>
    </row>
    <row r="230" spans="1:30" ht="17" thickBot="1">
      <c r="A230" s="1" t="s">
        <v>49</v>
      </c>
      <c r="B230" s="126" t="s">
        <v>31</v>
      </c>
      <c r="S230" t="s">
        <v>306</v>
      </c>
      <c r="T230" t="s">
        <v>71</v>
      </c>
      <c r="U230" s="143" t="s">
        <v>88</v>
      </c>
      <c r="V230" s="143" t="s">
        <v>11</v>
      </c>
      <c r="W230" s="68">
        <v>4.1442241668701172</v>
      </c>
      <c r="X230" s="68">
        <v>8.5717744827270508</v>
      </c>
      <c r="Y230" s="68">
        <v>1.9971803426742554</v>
      </c>
      <c r="Z230" s="68">
        <v>4.3230934143066406</v>
      </c>
      <c r="AA230" s="68">
        <v>1.4541547298431396</v>
      </c>
      <c r="AB230" s="68">
        <v>12.683392524719238</v>
      </c>
      <c r="AC230" s="68">
        <v>45.471897125244141</v>
      </c>
      <c r="AD230" s="68">
        <v>64.846244812011719</v>
      </c>
    </row>
    <row r="231" spans="1:30" ht="33" thickBot="1">
      <c r="A231" s="20" t="s">
        <v>0</v>
      </c>
      <c r="B231" s="133" t="s">
        <v>2</v>
      </c>
      <c r="S231" t="s">
        <v>307</v>
      </c>
      <c r="T231" t="s">
        <v>79</v>
      </c>
      <c r="U231" s="143" t="s">
        <v>89</v>
      </c>
      <c r="V231" s="143" t="s">
        <v>10</v>
      </c>
      <c r="W231" s="68">
        <v>28.657670974731445</v>
      </c>
      <c r="X231" s="68">
        <v>5.4724373817443848</v>
      </c>
      <c r="Y231" s="68">
        <v>80.352119445800781</v>
      </c>
      <c r="Z231" s="68">
        <v>51.694446563720703</v>
      </c>
      <c r="AA231" s="68">
        <v>15.051151275634766</v>
      </c>
      <c r="AB231" s="68">
        <v>23.185232162475586</v>
      </c>
      <c r="AC231" s="68">
        <v>0.81439113616943359</v>
      </c>
      <c r="AD231" s="68">
        <v>2.7835977077484131</v>
      </c>
    </row>
    <row r="232" spans="1:30" ht="33" thickBot="1">
      <c r="A232" s="1" t="s">
        <v>21</v>
      </c>
      <c r="B232" s="131" t="s">
        <v>22</v>
      </c>
      <c r="S232" t="s">
        <v>308</v>
      </c>
      <c r="T232" t="s">
        <v>72</v>
      </c>
      <c r="U232" s="143" t="s">
        <v>89</v>
      </c>
      <c r="V232" s="143" t="s">
        <v>11</v>
      </c>
      <c r="W232" s="68">
        <v>1.226765513420105</v>
      </c>
      <c r="X232" s="68">
        <v>1.1416635513305664</v>
      </c>
      <c r="Y232" s="68">
        <v>7.9366364479064941</v>
      </c>
      <c r="Z232" s="68">
        <v>6.9620189666748047</v>
      </c>
      <c r="AA232" s="68">
        <v>0.42119181156158447</v>
      </c>
      <c r="AB232" s="68">
        <v>0.51542973518371582</v>
      </c>
      <c r="AC232" s="68">
        <v>2.9039869084954262E-2</v>
      </c>
      <c r="AD232" s="68">
        <v>0.18318924307823181</v>
      </c>
    </row>
    <row r="233" spans="1:30" ht="33" hidden="1" thickBot="1">
      <c r="A233" s="1" t="s">
        <v>29</v>
      </c>
      <c r="B233" s="131" t="s">
        <v>22</v>
      </c>
      <c r="U233" s="143" t="s">
        <v>46</v>
      </c>
      <c r="V233" s="143" t="s">
        <v>9</v>
      </c>
      <c r="W233" s="68" t="s">
        <v>12</v>
      </c>
      <c r="X233" s="68" t="s">
        <v>13</v>
      </c>
      <c r="Y233" s="68" t="s">
        <v>14</v>
      </c>
      <c r="Z233" s="68" t="s">
        <v>15</v>
      </c>
      <c r="AA233" s="68" t="s">
        <v>16</v>
      </c>
      <c r="AB233" s="68" t="s">
        <v>17</v>
      </c>
      <c r="AC233" s="68" t="s">
        <v>18</v>
      </c>
      <c r="AD233" s="68" t="s">
        <v>19</v>
      </c>
    </row>
    <row r="234" spans="1:30" ht="17" thickBot="1">
      <c r="A234" t="s">
        <v>30</v>
      </c>
      <c r="B234" s="63" t="s">
        <v>32</v>
      </c>
      <c r="S234" t="s">
        <v>309</v>
      </c>
      <c r="T234" t="s">
        <v>65</v>
      </c>
      <c r="U234" s="143" t="s">
        <v>83</v>
      </c>
      <c r="V234" s="143" t="s">
        <v>10</v>
      </c>
      <c r="W234" s="68">
        <v>32.398475646972656</v>
      </c>
      <c r="X234" s="68">
        <v>4.2861099243164062</v>
      </c>
      <c r="Y234" s="68">
        <v>49.857700347900391</v>
      </c>
      <c r="Z234" s="68">
        <v>17.459226608276367</v>
      </c>
      <c r="AA234" s="68">
        <v>11.645593643188477</v>
      </c>
      <c r="AB234" s="68">
        <v>28.11236572265625</v>
      </c>
      <c r="AC234" s="68">
        <v>0.86895084381103516</v>
      </c>
      <c r="AD234" s="68">
        <v>1.5555505752563477</v>
      </c>
    </row>
    <row r="235" spans="1:30" ht="17" thickBot="1">
      <c r="A235" s="1" t="s">
        <v>35</v>
      </c>
      <c r="B235" s="131" t="s">
        <v>32</v>
      </c>
      <c r="S235" t="s">
        <v>310</v>
      </c>
      <c r="T235" t="s">
        <v>66</v>
      </c>
      <c r="U235" s="143" t="s">
        <v>83</v>
      </c>
      <c r="V235" s="143" t="s">
        <v>11</v>
      </c>
      <c r="W235" s="68">
        <v>0.94802510738372803</v>
      </c>
      <c r="X235" s="68">
        <v>0.62086862325668335</v>
      </c>
      <c r="Y235" s="68">
        <v>1.7989501953125</v>
      </c>
      <c r="Z235" s="68">
        <v>2.5588033199310303</v>
      </c>
      <c r="AA235" s="68">
        <v>0.89072775840759277</v>
      </c>
      <c r="AB235" s="68">
        <v>0.7808459997177124</v>
      </c>
      <c r="AC235" s="68">
        <v>1.6782224178314209E-2</v>
      </c>
      <c r="AD235" s="68">
        <v>8.8875040411949158E-2</v>
      </c>
    </row>
    <row r="236" spans="1:30" ht="17" thickBot="1">
      <c r="A236" s="1" t="s">
        <v>36</v>
      </c>
      <c r="B236" s="131" t="s">
        <v>32</v>
      </c>
      <c r="S236" t="s">
        <v>311</v>
      </c>
      <c r="T236" t="s">
        <v>84</v>
      </c>
      <c r="U236" s="143" t="s">
        <v>84</v>
      </c>
    </row>
    <row r="237" spans="1:30" ht="17" thickBot="1">
      <c r="A237" s="1" t="s">
        <v>37</v>
      </c>
      <c r="B237" s="129" t="s">
        <v>32</v>
      </c>
      <c r="S237" t="s">
        <v>311</v>
      </c>
      <c r="T237" t="s">
        <v>84</v>
      </c>
      <c r="U237" s="143" t="s">
        <v>84</v>
      </c>
    </row>
    <row r="238" spans="1:30" ht="17" thickBot="1">
      <c r="A238" s="1" t="s">
        <v>38</v>
      </c>
      <c r="B238" s="129" t="s">
        <v>32</v>
      </c>
      <c r="S238" t="s">
        <v>312</v>
      </c>
      <c r="T238" t="s">
        <v>75</v>
      </c>
      <c r="U238" s="143" t="s">
        <v>85</v>
      </c>
      <c r="V238" s="143" t="s">
        <v>10</v>
      </c>
      <c r="W238" s="68">
        <v>45.331645965576172</v>
      </c>
      <c r="X238" s="68">
        <v>9.64666748046875</v>
      </c>
      <c r="Y238" s="68">
        <v>101.26287841796875</v>
      </c>
      <c r="Z238" s="68">
        <v>55.931240081787109</v>
      </c>
      <c r="AA238" s="68">
        <v>16.33131217956543</v>
      </c>
      <c r="AB238" s="68">
        <v>35.684974670410156</v>
      </c>
      <c r="AC238" s="68">
        <v>0.73696905374526978</v>
      </c>
      <c r="AD238" s="68">
        <v>2.964052677154541</v>
      </c>
    </row>
    <row r="239" spans="1:30" ht="17" thickBot="1">
      <c r="A239" s="1" t="s">
        <v>39</v>
      </c>
      <c r="B239" s="129" t="s">
        <v>32</v>
      </c>
      <c r="S239" t="s">
        <v>313</v>
      </c>
      <c r="T239" t="s">
        <v>68</v>
      </c>
      <c r="U239" s="143" t="s">
        <v>85</v>
      </c>
      <c r="V239" s="143" t="s">
        <v>11</v>
      </c>
      <c r="W239" s="68">
        <v>6.9486236572265625</v>
      </c>
      <c r="X239" s="68">
        <v>1.1985481977462769</v>
      </c>
      <c r="Y239" s="68">
        <v>4.8419947624206543</v>
      </c>
      <c r="Z239" s="68">
        <v>6.2837696075439453</v>
      </c>
      <c r="AA239" s="68">
        <v>1.8654638528823853</v>
      </c>
      <c r="AB239" s="68">
        <v>6.322507381439209</v>
      </c>
      <c r="AC239" s="68">
        <v>5.4684251546859741E-2</v>
      </c>
      <c r="AD239" s="68">
        <v>0.73088300228118896</v>
      </c>
    </row>
    <row r="240" spans="1:30" ht="17" thickBot="1">
      <c r="A240" s="1" t="s">
        <v>41</v>
      </c>
      <c r="B240" s="138" t="s">
        <v>32</v>
      </c>
      <c r="S240" t="s">
        <v>314</v>
      </c>
      <c r="T240" t="s">
        <v>76</v>
      </c>
      <c r="U240" s="143" t="s">
        <v>86</v>
      </c>
      <c r="V240" s="143" t="s">
        <v>10</v>
      </c>
      <c r="W240" s="68">
        <v>100.51338195800781</v>
      </c>
      <c r="X240" s="68">
        <v>29.413913726806641</v>
      </c>
      <c r="Y240" s="68">
        <v>234.98440551757812</v>
      </c>
      <c r="Z240" s="68">
        <v>134.47103881835938</v>
      </c>
      <c r="AA240" s="68">
        <v>36.316738128662109</v>
      </c>
      <c r="AB240" s="68">
        <v>71.099472045898438</v>
      </c>
      <c r="AC240" s="68">
        <v>0.70991975069046021</v>
      </c>
      <c r="AD240" s="68">
        <v>2.9566555023193359</v>
      </c>
    </row>
    <row r="241" spans="1:30" ht="17" thickBot="1">
      <c r="A241" s="1" t="s">
        <v>42</v>
      </c>
      <c r="B241" s="138" t="s">
        <v>32</v>
      </c>
      <c r="S241" t="s">
        <v>315</v>
      </c>
      <c r="T241" t="s">
        <v>69</v>
      </c>
      <c r="U241" s="143" t="s">
        <v>86</v>
      </c>
      <c r="V241" s="143" t="s">
        <v>11</v>
      </c>
      <c r="W241" s="68">
        <v>16.143251419067383</v>
      </c>
      <c r="X241" s="68">
        <v>12.651516914367676</v>
      </c>
      <c r="Y241" s="68">
        <v>10.209808349609375</v>
      </c>
      <c r="Z241" s="68">
        <v>13.021249771118164</v>
      </c>
      <c r="AA241" s="68">
        <v>3.0340590476989746</v>
      </c>
      <c r="AB241" s="68">
        <v>10.435990333557129</v>
      </c>
      <c r="AC241" s="68">
        <v>7.8655853867530823E-2</v>
      </c>
      <c r="AD241" s="68">
        <v>0.75931471586227417</v>
      </c>
    </row>
    <row r="242" spans="1:30" ht="17" thickBot="1">
      <c r="A242" s="1" t="s">
        <v>43</v>
      </c>
      <c r="B242" s="138" t="s">
        <v>32</v>
      </c>
      <c r="S242" t="s">
        <v>316</v>
      </c>
      <c r="T242" t="s">
        <v>77</v>
      </c>
      <c r="U242" s="143" t="s">
        <v>87</v>
      </c>
      <c r="V242" s="143" t="s">
        <v>10</v>
      </c>
      <c r="W242" s="68">
        <v>18.583892822265625</v>
      </c>
      <c r="X242" s="68">
        <v>1.4007261991500854</v>
      </c>
      <c r="Y242" s="68">
        <v>52.731185913085938</v>
      </c>
      <c r="Z242" s="68">
        <v>34.147293090820312</v>
      </c>
      <c r="AA242" s="68">
        <v>9.9068069458007812</v>
      </c>
      <c r="AB242" s="68">
        <v>17.18316650390625</v>
      </c>
      <c r="AC242" s="68">
        <v>1.5593692064285278</v>
      </c>
      <c r="AD242" s="68">
        <v>6.5491375923156738</v>
      </c>
    </row>
    <row r="243" spans="1:30" ht="17" thickBot="1">
      <c r="A243" s="1" t="s">
        <v>44</v>
      </c>
      <c r="B243" s="138" t="s">
        <v>32</v>
      </c>
      <c r="S243" t="s">
        <v>317</v>
      </c>
      <c r="T243" t="s">
        <v>70</v>
      </c>
      <c r="U243" s="143" t="s">
        <v>87</v>
      </c>
      <c r="V243" s="143" t="s">
        <v>11</v>
      </c>
      <c r="W243" s="68">
        <v>3.0411052703857422</v>
      </c>
      <c r="X243" s="68">
        <v>1.423051118850708</v>
      </c>
      <c r="Y243" s="68">
        <v>2.0369887351989746</v>
      </c>
      <c r="Z243" s="68">
        <v>2.5320262908935547</v>
      </c>
      <c r="AA243" s="68">
        <v>1.9412906169891357</v>
      </c>
      <c r="AB243" s="68">
        <v>2.2700138092041016</v>
      </c>
      <c r="AC243" s="68">
        <v>0.71949523687362671</v>
      </c>
      <c r="AD243" s="68">
        <v>3.7946639060974121</v>
      </c>
    </row>
    <row r="244" spans="1:30" ht="17" thickBot="1">
      <c r="A244" s="1" t="s">
        <v>45</v>
      </c>
      <c r="B244" s="138" t="s">
        <v>32</v>
      </c>
      <c r="S244" t="s">
        <v>318</v>
      </c>
      <c r="T244" t="s">
        <v>78</v>
      </c>
      <c r="U244" s="143" t="s">
        <v>88</v>
      </c>
      <c r="V244" s="143" t="s">
        <v>10</v>
      </c>
      <c r="W244" s="68">
        <v>26.322763442993164</v>
      </c>
      <c r="X244" s="68">
        <v>3.1735870838165283</v>
      </c>
      <c r="Y244" s="68">
        <v>92.5086669921875</v>
      </c>
      <c r="Z244" s="68">
        <v>66.185897827148438</v>
      </c>
      <c r="AA244" s="68">
        <v>13.049842834472656</v>
      </c>
      <c r="AB244" s="68">
        <v>23.149177551269531</v>
      </c>
      <c r="AC244" s="68">
        <v>0.93443042039871216</v>
      </c>
      <c r="AD244" s="68">
        <v>3.7738702297210693</v>
      </c>
    </row>
    <row r="245" spans="1:30" ht="17" thickBot="1">
      <c r="A245" s="1" t="s">
        <v>46</v>
      </c>
      <c r="S245" t="s">
        <v>319</v>
      </c>
      <c r="T245" t="s">
        <v>71</v>
      </c>
      <c r="U245" s="143" t="s">
        <v>88</v>
      </c>
      <c r="V245" s="143" t="s">
        <v>11</v>
      </c>
      <c r="W245" s="68">
        <v>4.6204628944396973</v>
      </c>
      <c r="X245" s="68">
        <v>2.6865615844726562</v>
      </c>
      <c r="Y245" s="68">
        <v>13.171987533569336</v>
      </c>
      <c r="Z245" s="68">
        <v>9.60797119140625</v>
      </c>
      <c r="AA245" s="68">
        <v>2.354741096496582</v>
      </c>
      <c r="AB245" s="68">
        <v>2.4465370178222656</v>
      </c>
      <c r="AC245" s="68">
        <v>5.7670570909976959E-2</v>
      </c>
      <c r="AD245" s="68">
        <v>0.49518483877182007</v>
      </c>
    </row>
    <row r="246" spans="1:30" ht="17" thickBot="1">
      <c r="A246" s="1" t="s">
        <v>47</v>
      </c>
      <c r="B246" s="126" t="s">
        <v>32</v>
      </c>
      <c r="S246" t="s">
        <v>320</v>
      </c>
      <c r="T246" t="s">
        <v>79</v>
      </c>
      <c r="U246" s="143" t="s">
        <v>89</v>
      </c>
      <c r="V246" s="143" t="s">
        <v>10</v>
      </c>
      <c r="W246" s="68">
        <v>31.486907958984375</v>
      </c>
      <c r="X246" s="68">
        <v>8.3383798599243164</v>
      </c>
      <c r="Y246" s="68">
        <v>54.185916900634766</v>
      </c>
      <c r="Z246" s="68">
        <v>22.699010848999023</v>
      </c>
      <c r="AA246" s="68">
        <v>11.193708419799805</v>
      </c>
      <c r="AB246" s="68">
        <v>23.148530960083008</v>
      </c>
      <c r="AC246" s="68">
        <v>0.75808221101760864</v>
      </c>
      <c r="AD246" s="68">
        <v>1.7281383275985718</v>
      </c>
    </row>
    <row r="247" spans="1:30" ht="17" thickBot="1">
      <c r="A247" s="1" t="s">
        <v>48</v>
      </c>
      <c r="B247" s="126" t="s">
        <v>32</v>
      </c>
      <c r="S247" t="s">
        <v>321</v>
      </c>
      <c r="T247" t="s">
        <v>72</v>
      </c>
      <c r="U247" s="143" t="s">
        <v>89</v>
      </c>
      <c r="V247" s="143" t="s">
        <v>11</v>
      </c>
      <c r="W247" s="68">
        <v>2.61789870262146</v>
      </c>
      <c r="X247" s="68">
        <v>2.7636463642120361</v>
      </c>
      <c r="Y247" s="68">
        <v>4.9573712348937988</v>
      </c>
      <c r="Z247" s="68">
        <v>3.2000415325164795</v>
      </c>
      <c r="AA247" s="68">
        <v>1.929227352142334</v>
      </c>
      <c r="AB247" s="68">
        <v>1.900260329246521</v>
      </c>
      <c r="AC247" s="68">
        <v>5.7710129767656326E-2</v>
      </c>
      <c r="AD247" s="68">
        <v>8.9569471776485443E-2</v>
      </c>
    </row>
    <row r="248" spans="1:30" ht="17" hidden="1" thickBot="1">
      <c r="A248" s="1" t="s">
        <v>49</v>
      </c>
      <c r="B248" s="126" t="s">
        <v>32</v>
      </c>
      <c r="U248" s="143" t="s">
        <v>47</v>
      </c>
      <c r="V248" s="143" t="s">
        <v>9</v>
      </c>
      <c r="W248" s="68" t="s">
        <v>12</v>
      </c>
      <c r="X248" s="68" t="s">
        <v>13</v>
      </c>
      <c r="Y248" s="68" t="s">
        <v>14</v>
      </c>
      <c r="Z248" s="68" t="s">
        <v>15</v>
      </c>
      <c r="AA248" s="68" t="s">
        <v>16</v>
      </c>
      <c r="AB248" s="68" t="s">
        <v>17</v>
      </c>
      <c r="AC248" s="68" t="s">
        <v>18</v>
      </c>
      <c r="AD248" s="68" t="s">
        <v>19</v>
      </c>
    </row>
    <row r="249" spans="1:30" ht="17" thickBot="1">
      <c r="A249" s="20" t="s">
        <v>0</v>
      </c>
      <c r="B249" s="133" t="s">
        <v>3</v>
      </c>
      <c r="S249" t="s">
        <v>322</v>
      </c>
      <c r="T249" t="s">
        <v>65</v>
      </c>
      <c r="U249" s="143" t="s">
        <v>83</v>
      </c>
      <c r="V249" s="143" t="s">
        <v>10</v>
      </c>
      <c r="W249" s="68">
        <v>36.310283660888672</v>
      </c>
      <c r="X249" s="68">
        <v>7.6933689117431641</v>
      </c>
      <c r="Y249" s="68">
        <v>66.830352783203125</v>
      </c>
      <c r="Z249" s="68">
        <v>30.52006721496582</v>
      </c>
      <c r="AA249" s="68">
        <v>8.42108154296875</v>
      </c>
      <c r="AB249" s="68">
        <v>28.616914749145508</v>
      </c>
      <c r="AC249" s="68">
        <v>0.78823018074035645</v>
      </c>
      <c r="AD249" s="68">
        <v>1.8410465717315674</v>
      </c>
    </row>
    <row r="250" spans="1:30" ht="17" thickBot="1">
      <c r="A250" s="1" t="s">
        <v>21</v>
      </c>
      <c r="B250" s="131" t="s">
        <v>23</v>
      </c>
      <c r="S250" t="s">
        <v>323</v>
      </c>
      <c r="T250" t="s">
        <v>66</v>
      </c>
      <c r="U250" s="143" t="s">
        <v>83</v>
      </c>
      <c r="V250" s="143" t="s">
        <v>11</v>
      </c>
      <c r="W250" s="68">
        <v>0.38339430093765259</v>
      </c>
      <c r="X250" s="68">
        <v>0.28090232610702515</v>
      </c>
      <c r="Y250" s="68">
        <v>2.8221151828765869</v>
      </c>
      <c r="Z250" s="68">
        <v>2.7928717136383057</v>
      </c>
      <c r="AA250" s="68">
        <v>0.36816847324371338</v>
      </c>
      <c r="AB250" s="68">
        <v>0.34619203209877014</v>
      </c>
      <c r="AC250" s="68">
        <v>6.8789967335760593E-3</v>
      </c>
      <c r="AD250" s="68">
        <v>7.7160954475402832E-2</v>
      </c>
    </row>
    <row r="251" spans="1:30" ht="17" thickBot="1">
      <c r="A251" s="1" t="s">
        <v>29</v>
      </c>
      <c r="B251" s="131" t="s">
        <v>23</v>
      </c>
      <c r="S251" t="s">
        <v>324</v>
      </c>
      <c r="T251" t="s">
        <v>74</v>
      </c>
      <c r="U251" s="143" t="s">
        <v>84</v>
      </c>
      <c r="V251" s="143" t="s">
        <v>10</v>
      </c>
      <c r="W251" s="68">
        <v>61.752841949462891</v>
      </c>
      <c r="X251" s="68">
        <v>17.48295783996582</v>
      </c>
      <c r="Y251" s="68">
        <v>114.22734832763672</v>
      </c>
      <c r="Z251" s="68">
        <v>52.474498748779297</v>
      </c>
      <c r="AA251" s="68">
        <v>21.101303100585938</v>
      </c>
      <c r="AB251" s="68">
        <v>44.269886016845703</v>
      </c>
      <c r="AC251" s="68">
        <v>0.79488301277160645</v>
      </c>
      <c r="AD251" s="68">
        <v>2.053187370300293</v>
      </c>
    </row>
    <row r="252" spans="1:30" ht="17" thickBot="1">
      <c r="A252" t="s">
        <v>30</v>
      </c>
      <c r="B252" s="63" t="s">
        <v>23</v>
      </c>
      <c r="S252" t="s">
        <v>325</v>
      </c>
      <c r="T252" t="s">
        <v>67</v>
      </c>
      <c r="U252" s="143" t="s">
        <v>84</v>
      </c>
      <c r="V252" s="143" t="s">
        <v>11</v>
      </c>
      <c r="W252" s="68">
        <v>4.4678559303283691</v>
      </c>
      <c r="X252" s="68">
        <v>3.6502408981323242</v>
      </c>
      <c r="Y252" s="68">
        <v>5.5058159828186035</v>
      </c>
      <c r="Z252" s="68">
        <v>5.0653018951416016</v>
      </c>
      <c r="AA252" s="68">
        <v>4.8390355110168457</v>
      </c>
      <c r="AB252" s="68">
        <v>1.2307803630828857</v>
      </c>
      <c r="AC252" s="68">
        <v>0.11311177909374237</v>
      </c>
      <c r="AD252" s="68">
        <v>0.31116124987602234</v>
      </c>
    </row>
    <row r="253" spans="1:30" ht="17" thickBot="1">
      <c r="A253" s="1" t="s">
        <v>35</v>
      </c>
      <c r="B253" s="131" t="s">
        <v>23</v>
      </c>
      <c r="S253" t="s">
        <v>326</v>
      </c>
      <c r="T253" t="s">
        <v>75</v>
      </c>
      <c r="U253" s="143" t="s">
        <v>85</v>
      </c>
      <c r="V253" s="143" t="s">
        <v>10</v>
      </c>
      <c r="W253" s="68">
        <v>57.043678283691406</v>
      </c>
      <c r="X253" s="68">
        <v>12.086198806762695</v>
      </c>
      <c r="Y253" s="68">
        <v>128.10908508300781</v>
      </c>
      <c r="Z253" s="68">
        <v>71.065406799316406</v>
      </c>
      <c r="AA253" s="68">
        <v>21.356405258178711</v>
      </c>
      <c r="AB253" s="68">
        <v>44.957477569580078</v>
      </c>
      <c r="AC253" s="68">
        <v>0.78747111558914185</v>
      </c>
      <c r="AD253" s="68">
        <v>2.2565579414367676</v>
      </c>
    </row>
    <row r="254" spans="1:30" ht="17" thickBot="1">
      <c r="A254" s="1" t="s">
        <v>36</v>
      </c>
      <c r="B254" s="131" t="s">
        <v>23</v>
      </c>
      <c r="S254" t="s">
        <v>327</v>
      </c>
      <c r="T254" t="s">
        <v>68</v>
      </c>
      <c r="U254" s="143" t="s">
        <v>85</v>
      </c>
      <c r="V254" s="143" t="s">
        <v>11</v>
      </c>
      <c r="W254" s="68">
        <v>1.9220834970474243</v>
      </c>
      <c r="X254" s="68">
        <v>0.4348539412021637</v>
      </c>
      <c r="Y254" s="68">
        <v>4.1820173263549805</v>
      </c>
      <c r="Z254" s="68">
        <v>3.3462429046630859</v>
      </c>
      <c r="AA254" s="68">
        <v>1.4408074617385864</v>
      </c>
      <c r="AB254" s="68">
        <v>1.6366899013519287</v>
      </c>
      <c r="AC254" s="68">
        <v>6.3617848791182041E-3</v>
      </c>
      <c r="AD254" s="68">
        <v>7.1356631815433502E-2</v>
      </c>
    </row>
    <row r="255" spans="1:30" ht="17" thickBot="1">
      <c r="A255" s="1" t="s">
        <v>37</v>
      </c>
      <c r="B255" s="129" t="s">
        <v>23</v>
      </c>
      <c r="S255" t="s">
        <v>328</v>
      </c>
      <c r="T255" t="s">
        <v>86</v>
      </c>
      <c r="U255" s="143" t="s">
        <v>86</v>
      </c>
    </row>
    <row r="256" spans="1:30" ht="17" thickBot="1">
      <c r="A256" s="1" t="s">
        <v>38</v>
      </c>
      <c r="B256" s="129" t="s">
        <v>23</v>
      </c>
      <c r="S256" t="s">
        <v>328</v>
      </c>
      <c r="T256" t="s">
        <v>86</v>
      </c>
      <c r="U256" s="143" t="s">
        <v>86</v>
      </c>
    </row>
    <row r="257" spans="1:30" ht="17" thickBot="1">
      <c r="A257" s="1" t="s">
        <v>39</v>
      </c>
      <c r="B257" s="129" t="s">
        <v>23</v>
      </c>
      <c r="S257" t="s">
        <v>329</v>
      </c>
      <c r="T257" t="s">
        <v>77</v>
      </c>
      <c r="U257" s="143" t="s">
        <v>87</v>
      </c>
      <c r="V257" s="143" t="s">
        <v>10</v>
      </c>
      <c r="W257" s="68">
        <v>25.438697814941406</v>
      </c>
      <c r="X257" s="68">
        <v>5.6060962677001953</v>
      </c>
      <c r="Y257" s="68">
        <v>67.949531555175781</v>
      </c>
      <c r="Z257" s="68">
        <v>42.510837554931641</v>
      </c>
      <c r="AA257" s="68">
        <v>7.9098997116088867</v>
      </c>
      <c r="AB257" s="68">
        <v>19.832605361938477</v>
      </c>
      <c r="AC257" s="68">
        <v>0.78150063753128052</v>
      </c>
      <c r="AD257" s="68">
        <v>2.6864418983459473</v>
      </c>
    </row>
    <row r="258" spans="1:30" ht="17" thickBot="1">
      <c r="A258" s="1" t="s">
        <v>41</v>
      </c>
      <c r="B258" s="138" t="s">
        <v>23</v>
      </c>
      <c r="S258" t="s">
        <v>330</v>
      </c>
      <c r="T258" t="s">
        <v>70</v>
      </c>
      <c r="U258" s="143" t="s">
        <v>87</v>
      </c>
      <c r="V258" s="143" t="s">
        <v>11</v>
      </c>
      <c r="W258" s="68">
        <v>0.64017874002456665</v>
      </c>
      <c r="X258" s="68">
        <v>0.40128329396247864</v>
      </c>
      <c r="Y258" s="68">
        <v>2.0718116760253906</v>
      </c>
      <c r="Z258" s="68">
        <v>2.0810296535491943</v>
      </c>
      <c r="AA258" s="68">
        <v>0.9815635085105896</v>
      </c>
      <c r="AB258" s="68">
        <v>0.40981471538543701</v>
      </c>
      <c r="AC258" s="68">
        <v>1.2673480436205864E-2</v>
      </c>
      <c r="AD258" s="68">
        <v>0.10495644062757492</v>
      </c>
    </row>
    <row r="259" spans="1:30" ht="17" thickBot="1">
      <c r="A259" s="1" t="s">
        <v>42</v>
      </c>
      <c r="B259" s="138" t="s">
        <v>23</v>
      </c>
      <c r="S259" t="s">
        <v>331</v>
      </c>
      <c r="T259" t="s">
        <v>78</v>
      </c>
      <c r="U259" s="143" t="s">
        <v>88</v>
      </c>
      <c r="V259" s="143" t="s">
        <v>10</v>
      </c>
      <c r="W259" s="68">
        <v>25.531610488891602</v>
      </c>
      <c r="X259" s="68">
        <v>5.0256462097167969</v>
      </c>
      <c r="Y259" s="68">
        <v>70.925315856933594</v>
      </c>
      <c r="Z259" s="68">
        <v>45.393695831298828</v>
      </c>
      <c r="AA259" s="68">
        <v>12.189509391784668</v>
      </c>
      <c r="AB259" s="68">
        <v>20.50596809387207</v>
      </c>
      <c r="AC259" s="68">
        <v>0.80321747064590454</v>
      </c>
      <c r="AD259" s="68">
        <v>2.814314603805542</v>
      </c>
    </row>
    <row r="260" spans="1:30" ht="17" thickBot="1">
      <c r="A260" s="1" t="s">
        <v>43</v>
      </c>
      <c r="B260" s="138" t="s">
        <v>23</v>
      </c>
      <c r="S260" t="s">
        <v>332</v>
      </c>
      <c r="T260" t="s">
        <v>71</v>
      </c>
      <c r="U260" s="143" t="s">
        <v>88</v>
      </c>
      <c r="V260" s="143" t="s">
        <v>11</v>
      </c>
      <c r="W260" s="68">
        <v>0.77507805824279785</v>
      </c>
      <c r="X260" s="68">
        <v>0.22350244224071503</v>
      </c>
      <c r="Y260" s="68">
        <v>5.1485323905944824</v>
      </c>
      <c r="Z260" s="68">
        <v>5.3257045745849609</v>
      </c>
      <c r="AA260" s="68">
        <v>1.3480618000030518</v>
      </c>
      <c r="AB260" s="68">
        <v>0.64261710643768311</v>
      </c>
      <c r="AC260" s="68">
        <v>6.3520749099552631E-3</v>
      </c>
      <c r="AD260" s="68">
        <v>0.21751543879508972</v>
      </c>
    </row>
    <row r="261" spans="1:30" ht="17" thickBot="1">
      <c r="A261" s="1" t="s">
        <v>44</v>
      </c>
      <c r="B261" s="138" t="s">
        <v>23</v>
      </c>
      <c r="S261" t="s">
        <v>333</v>
      </c>
      <c r="T261" t="s">
        <v>79</v>
      </c>
      <c r="U261" s="143" t="s">
        <v>89</v>
      </c>
      <c r="V261" s="143" t="s">
        <v>10</v>
      </c>
      <c r="W261" s="68">
        <v>25.456375122070312</v>
      </c>
      <c r="X261" s="68">
        <v>7.6403384208679199</v>
      </c>
      <c r="Y261" s="68">
        <v>70.568046569824219</v>
      </c>
      <c r="Z261" s="68">
        <v>45.111667633056641</v>
      </c>
      <c r="AA261" s="68">
        <v>8.0297079086303711</v>
      </c>
      <c r="AB261" s="68">
        <v>17.8160400390625</v>
      </c>
      <c r="AC261" s="68">
        <v>0.70324975252151489</v>
      </c>
      <c r="AD261" s="68">
        <v>2.8034036159515381</v>
      </c>
    </row>
    <row r="262" spans="1:30" ht="17" thickBot="1">
      <c r="A262" s="1" t="s">
        <v>45</v>
      </c>
      <c r="B262" s="138" t="s">
        <v>23</v>
      </c>
      <c r="S262" t="s">
        <v>334</v>
      </c>
      <c r="T262" t="s">
        <v>72</v>
      </c>
      <c r="U262" s="143" t="s">
        <v>89</v>
      </c>
      <c r="V262" s="143" t="s">
        <v>11</v>
      </c>
      <c r="W262" s="68">
        <v>0.9588654637336731</v>
      </c>
      <c r="X262" s="68">
        <v>0.52873420715332031</v>
      </c>
      <c r="Y262" s="68">
        <v>1.6295087337493896</v>
      </c>
      <c r="Z262" s="68">
        <v>1.6020355224609375</v>
      </c>
      <c r="AA262" s="68">
        <v>1.4302394390106201</v>
      </c>
      <c r="AB262" s="68">
        <v>0.45329082012176514</v>
      </c>
      <c r="AC262" s="68">
        <v>9.4696469604969025E-3</v>
      </c>
      <c r="AD262" s="68">
        <v>0.10110149532556534</v>
      </c>
    </row>
    <row r="263" spans="1:30" ht="17" hidden="1" thickBot="1">
      <c r="A263" s="1" t="s">
        <v>46</v>
      </c>
      <c r="B263" s="126" t="s">
        <v>23</v>
      </c>
      <c r="U263" s="143" t="s">
        <v>48</v>
      </c>
      <c r="V263" s="143" t="s">
        <v>9</v>
      </c>
      <c r="W263" s="68" t="s">
        <v>12</v>
      </c>
      <c r="X263" s="68" t="s">
        <v>13</v>
      </c>
      <c r="Y263" s="68" t="s">
        <v>14</v>
      </c>
      <c r="Z263" s="68" t="s">
        <v>15</v>
      </c>
      <c r="AA263" s="68" t="s">
        <v>16</v>
      </c>
      <c r="AB263" s="68" t="s">
        <v>17</v>
      </c>
      <c r="AC263" s="68" t="s">
        <v>18</v>
      </c>
      <c r="AD263" s="68" t="s">
        <v>19</v>
      </c>
    </row>
    <row r="264" spans="1:30" ht="17" thickBot="1">
      <c r="A264" s="1" t="s">
        <v>47</v>
      </c>
      <c r="B264" s="126" t="s">
        <v>23</v>
      </c>
      <c r="S264" t="s">
        <v>335</v>
      </c>
      <c r="T264" t="s">
        <v>65</v>
      </c>
      <c r="U264" s="143" t="s">
        <v>83</v>
      </c>
      <c r="V264" s="143" t="s">
        <v>10</v>
      </c>
      <c r="W264" s="68">
        <v>33.855911254882812</v>
      </c>
      <c r="X264" s="68">
        <v>3.0460314750671387</v>
      </c>
      <c r="Y264" s="68">
        <v>62.043064117431641</v>
      </c>
      <c r="Z264" s="68">
        <v>28.187154769897461</v>
      </c>
      <c r="AA264" s="68">
        <v>15.617731094360352</v>
      </c>
      <c r="AB264" s="68">
        <v>30.809879302978516</v>
      </c>
      <c r="AC264" s="68">
        <v>0.90918368101119995</v>
      </c>
      <c r="AD264" s="68">
        <v>1.8324328660964966</v>
      </c>
    </row>
    <row r="265" spans="1:30" ht="17" thickBot="1">
      <c r="A265" s="1" t="s">
        <v>48</v>
      </c>
      <c r="B265" s="126" t="s">
        <v>23</v>
      </c>
      <c r="S265" t="s">
        <v>336</v>
      </c>
      <c r="T265" t="s">
        <v>66</v>
      </c>
      <c r="U265" s="143" t="s">
        <v>83</v>
      </c>
      <c r="V265" s="143" t="s">
        <v>11</v>
      </c>
      <c r="W265" s="68">
        <v>0.95545977354049683</v>
      </c>
      <c r="X265" s="68">
        <v>0.40692993998527527</v>
      </c>
      <c r="Y265" s="68">
        <v>3.8889617919921875</v>
      </c>
      <c r="Z265" s="68">
        <v>3.5880334377288818</v>
      </c>
      <c r="AA265" s="68">
        <v>3.481095552444458</v>
      </c>
      <c r="AB265" s="68">
        <v>1.2532695531845093</v>
      </c>
      <c r="AC265" s="68">
        <v>1.3778688386082649E-2</v>
      </c>
      <c r="AD265" s="68">
        <v>0.10567198693752289</v>
      </c>
    </row>
    <row r="266" spans="1:30" ht="17" thickBot="1">
      <c r="A266" s="1" t="s">
        <v>49</v>
      </c>
      <c r="B266" s="126" t="s">
        <v>23</v>
      </c>
      <c r="S266" t="s">
        <v>337</v>
      </c>
      <c r="T266" t="s">
        <v>74</v>
      </c>
      <c r="U266" s="143" t="s">
        <v>84</v>
      </c>
      <c r="V266" s="143" t="s">
        <v>10</v>
      </c>
      <c r="W266" s="68">
        <v>52.284942626953125</v>
      </c>
      <c r="X266" s="68">
        <v>7.5803298950195312</v>
      </c>
      <c r="Y266" s="68">
        <v>107.40824890136719</v>
      </c>
      <c r="Z266" s="68">
        <v>55.123306274414062</v>
      </c>
      <c r="AA266" s="68">
        <v>19.068443298339844</v>
      </c>
      <c r="AB266" s="68">
        <v>44.704608917236328</v>
      </c>
      <c r="AC266" s="68">
        <v>0.85525691509246826</v>
      </c>
      <c r="AD266" s="68">
        <v>2.0572338104248047</v>
      </c>
    </row>
    <row r="267" spans="1:30" ht="17" thickBot="1">
      <c r="A267" s="20" t="s">
        <v>0</v>
      </c>
      <c r="B267" s="133" t="s">
        <v>4</v>
      </c>
      <c r="S267" t="s">
        <v>338</v>
      </c>
      <c r="T267" t="s">
        <v>67</v>
      </c>
      <c r="U267" s="143" t="s">
        <v>84</v>
      </c>
      <c r="V267" s="143" t="s">
        <v>11</v>
      </c>
      <c r="W267" s="68">
        <v>0.9229617714881897</v>
      </c>
      <c r="X267" s="68">
        <v>0.30407747626304626</v>
      </c>
      <c r="Y267" s="68">
        <v>4.0834813117980957</v>
      </c>
      <c r="Z267" s="68">
        <v>3.956019401550293</v>
      </c>
      <c r="AA267" s="68">
        <v>0.86330461502075195</v>
      </c>
      <c r="AB267" s="68">
        <v>0.73044532537460327</v>
      </c>
      <c r="AC267" s="68">
        <v>4.3816124089062214E-3</v>
      </c>
      <c r="AD267" s="68">
        <v>7.8275449573993683E-2</v>
      </c>
    </row>
    <row r="268" spans="1:30" ht="17" thickBot="1">
      <c r="A268" s="1" t="s">
        <v>21</v>
      </c>
      <c r="B268" s="131" t="s">
        <v>24</v>
      </c>
      <c r="S268" t="s">
        <v>339</v>
      </c>
      <c r="T268" t="s">
        <v>75</v>
      </c>
      <c r="U268" s="143" t="s">
        <v>85</v>
      </c>
      <c r="V268" s="143" t="s">
        <v>10</v>
      </c>
      <c r="W268" s="68">
        <v>52.385505676269531</v>
      </c>
      <c r="X268" s="68">
        <v>9.1057147979736328</v>
      </c>
      <c r="Y268" s="68">
        <v>103.46152496337891</v>
      </c>
      <c r="Z268" s="68">
        <v>51.076007843017578</v>
      </c>
      <c r="AA268" s="68">
        <v>22.036109924316406</v>
      </c>
      <c r="AB268" s="68">
        <v>43.279796600341797</v>
      </c>
      <c r="AC268" s="68">
        <v>0.82644528150558472</v>
      </c>
      <c r="AD268" s="68">
        <v>1.9835052490234375</v>
      </c>
    </row>
    <row r="269" spans="1:30" ht="17" thickBot="1">
      <c r="A269" s="1" t="s">
        <v>29</v>
      </c>
      <c r="B269" s="131" t="s">
        <v>24</v>
      </c>
      <c r="S269" t="s">
        <v>340</v>
      </c>
      <c r="T269" t="s">
        <v>68</v>
      </c>
      <c r="U269" s="143" t="s">
        <v>85</v>
      </c>
      <c r="V269" s="143" t="s">
        <v>11</v>
      </c>
      <c r="W269" s="68">
        <v>1.2160121202468872</v>
      </c>
      <c r="X269" s="68">
        <v>0.40572381019592285</v>
      </c>
      <c r="Y269" s="68">
        <v>6.5365185737609863</v>
      </c>
      <c r="Z269" s="68">
        <v>6.5390501022338867</v>
      </c>
      <c r="AA269" s="68">
        <v>0.96892666816711426</v>
      </c>
      <c r="AB269" s="68">
        <v>0.99091190099716187</v>
      </c>
      <c r="AC269" s="68">
        <v>5.777203943580389E-3</v>
      </c>
      <c r="AD269" s="68">
        <v>0.13224723935127258</v>
      </c>
    </row>
    <row r="270" spans="1:30" ht="17" thickBot="1">
      <c r="A270" t="s">
        <v>30</v>
      </c>
      <c r="B270" s="63" t="s">
        <v>24</v>
      </c>
      <c r="S270" t="s">
        <v>341</v>
      </c>
      <c r="T270" t="s">
        <v>76</v>
      </c>
      <c r="U270" s="143" t="s">
        <v>86</v>
      </c>
      <c r="V270" s="143" t="s">
        <v>10</v>
      </c>
      <c r="W270" s="68">
        <v>48.191329956054688</v>
      </c>
      <c r="X270" s="68">
        <v>8.4459648132324219</v>
      </c>
      <c r="Y270" s="68">
        <v>120.04731750488281</v>
      </c>
      <c r="Z270" s="68">
        <v>71.855987548828125</v>
      </c>
      <c r="AA270" s="68">
        <v>24.517210006713867</v>
      </c>
      <c r="AB270" s="68">
        <v>39.745368957519531</v>
      </c>
      <c r="AC270" s="68">
        <v>0.83170509338378906</v>
      </c>
      <c r="AD270" s="68">
        <v>2.5040192604064941</v>
      </c>
    </row>
    <row r="271" spans="1:30" ht="17" thickBot="1">
      <c r="A271" s="1" t="s">
        <v>35</v>
      </c>
      <c r="B271" s="131" t="s">
        <v>24</v>
      </c>
      <c r="S271" t="s">
        <v>342</v>
      </c>
      <c r="T271" t="s">
        <v>69</v>
      </c>
      <c r="U271" s="143" t="s">
        <v>86</v>
      </c>
      <c r="V271" s="143" t="s">
        <v>11</v>
      </c>
      <c r="W271" s="68">
        <v>2.1208829879760742</v>
      </c>
      <c r="X271" s="68">
        <v>1.0217858552932739</v>
      </c>
      <c r="Y271" s="68">
        <v>6.4570784568786621</v>
      </c>
      <c r="Z271" s="68">
        <v>5.3945674896240234</v>
      </c>
      <c r="AA271" s="68">
        <v>1.9095892906188965</v>
      </c>
      <c r="AB271" s="68">
        <v>1.247600793838501</v>
      </c>
      <c r="AC271" s="68">
        <v>1.9427753984928131E-2</v>
      </c>
      <c r="AD271" s="68">
        <v>0.1034039780497551</v>
      </c>
    </row>
    <row r="272" spans="1:30" ht="17" thickBot="1">
      <c r="A272" s="1" t="s">
        <v>36</v>
      </c>
      <c r="B272" s="131" t="s">
        <v>24</v>
      </c>
      <c r="S272" t="s">
        <v>343</v>
      </c>
      <c r="T272" t="s">
        <v>77</v>
      </c>
      <c r="U272" s="143" t="s">
        <v>87</v>
      </c>
      <c r="V272" s="143" t="s">
        <v>10</v>
      </c>
      <c r="W272" s="68">
        <v>20.581075668334961</v>
      </c>
      <c r="X272" s="68">
        <v>2.1589386463165283</v>
      </c>
      <c r="Y272" s="68">
        <v>71.042854309082031</v>
      </c>
      <c r="Z272" s="68">
        <v>50.461780548095703</v>
      </c>
      <c r="AA272" s="68">
        <v>11.371738433837891</v>
      </c>
      <c r="AB272" s="68">
        <v>18.422136306762695</v>
      </c>
      <c r="AC272" s="68">
        <v>0.89501875638961792</v>
      </c>
      <c r="AD272" s="68">
        <v>3.4459152221679688</v>
      </c>
    </row>
    <row r="273" spans="1:30" ht="17" thickBot="1">
      <c r="A273" s="1" t="s">
        <v>37</v>
      </c>
      <c r="B273" s="129" t="s">
        <v>24</v>
      </c>
      <c r="S273" t="s">
        <v>344</v>
      </c>
      <c r="T273" t="s">
        <v>70</v>
      </c>
      <c r="U273" s="143" t="s">
        <v>87</v>
      </c>
      <c r="V273" s="143" t="s">
        <v>11</v>
      </c>
      <c r="W273" s="68">
        <v>0.56489884853363037</v>
      </c>
      <c r="X273" s="68">
        <v>0.22493088245391846</v>
      </c>
      <c r="Y273" s="68">
        <v>2.8654625415802002</v>
      </c>
      <c r="Z273" s="68">
        <v>2.4083507061004639</v>
      </c>
      <c r="AA273" s="68">
        <v>0.79470932483673096</v>
      </c>
      <c r="AB273" s="68">
        <v>0.55667793750762939</v>
      </c>
      <c r="AC273" s="68">
        <v>1.0300352238118649E-2</v>
      </c>
      <c r="AD273" s="68">
        <v>8.0032780766487122E-2</v>
      </c>
    </row>
    <row r="274" spans="1:30" ht="17" thickBot="1">
      <c r="A274" s="1" t="s">
        <v>38</v>
      </c>
      <c r="B274" s="129" t="s">
        <v>24</v>
      </c>
      <c r="S274" t="s">
        <v>345</v>
      </c>
      <c r="T274" t="s">
        <v>78</v>
      </c>
      <c r="U274" s="143" t="s">
        <v>88</v>
      </c>
      <c r="V274" s="143" t="s">
        <v>10</v>
      </c>
      <c r="W274" s="68">
        <v>31.241943359375</v>
      </c>
      <c r="X274" s="68">
        <v>3.2461674213409424</v>
      </c>
      <c r="Y274" s="68">
        <v>88.871330261230469</v>
      </c>
      <c r="Z274" s="68">
        <v>57.629379272460938</v>
      </c>
      <c r="AA274" s="68">
        <v>14.346999168395996</v>
      </c>
      <c r="AB274" s="68">
        <v>27.995773315429688</v>
      </c>
      <c r="AC274" s="68">
        <v>0.89605087041854858</v>
      </c>
      <c r="AD274" s="68">
        <v>2.8677377700805664</v>
      </c>
    </row>
    <row r="275" spans="1:30" ht="17" thickBot="1">
      <c r="A275" s="1" t="s">
        <v>39</v>
      </c>
      <c r="B275" s="129" t="s">
        <v>24</v>
      </c>
      <c r="S275" t="s">
        <v>346</v>
      </c>
      <c r="T275" t="s">
        <v>71</v>
      </c>
      <c r="U275" s="143" t="s">
        <v>88</v>
      </c>
      <c r="V275" s="143" t="s">
        <v>11</v>
      </c>
      <c r="W275" s="68">
        <v>0.97881394624710083</v>
      </c>
      <c r="X275" s="68">
        <v>0.1477663516998291</v>
      </c>
      <c r="Y275" s="68">
        <v>1.6894955635070801</v>
      </c>
      <c r="Z275" s="68">
        <v>1.6469664573669434</v>
      </c>
      <c r="AA275" s="68">
        <v>0.48564004898071289</v>
      </c>
      <c r="AB275" s="68">
        <v>0.88494855165481567</v>
      </c>
      <c r="AC275" s="68">
        <v>3.6841309629380703E-3</v>
      </c>
      <c r="AD275" s="68">
        <v>7.9931646585464478E-2</v>
      </c>
    </row>
    <row r="276" spans="1:30" ht="17" thickBot="1">
      <c r="A276" s="1" t="s">
        <v>41</v>
      </c>
      <c r="B276" s="138" t="s">
        <v>24</v>
      </c>
      <c r="S276" t="s">
        <v>347</v>
      </c>
      <c r="T276" t="s">
        <v>79</v>
      </c>
      <c r="U276" s="143" t="s">
        <v>89</v>
      </c>
      <c r="V276" s="143" t="s">
        <v>10</v>
      </c>
      <c r="W276" s="68">
        <v>27.937967300415039</v>
      </c>
      <c r="X276" s="68">
        <v>4.4116401672363281</v>
      </c>
      <c r="Y276" s="68">
        <v>58.975387573242188</v>
      </c>
      <c r="Z276" s="68">
        <v>31.037422180175781</v>
      </c>
      <c r="AA276" s="68">
        <v>12.034770965576172</v>
      </c>
      <c r="AB276" s="68">
        <v>23.526329040527344</v>
      </c>
      <c r="AC276" s="68">
        <v>0.84204500913619995</v>
      </c>
      <c r="AD276" s="68">
        <v>2.0987460613250732</v>
      </c>
    </row>
    <row r="277" spans="1:30" ht="17" thickBot="1">
      <c r="A277" s="1" t="s">
        <v>42</v>
      </c>
      <c r="B277" s="138" t="s">
        <v>24</v>
      </c>
      <c r="S277" t="s">
        <v>348</v>
      </c>
      <c r="T277" t="s">
        <v>72</v>
      </c>
      <c r="U277" s="143" t="s">
        <v>89</v>
      </c>
      <c r="V277" s="143" t="s">
        <v>11</v>
      </c>
      <c r="W277" s="68">
        <v>0.54735070466995239</v>
      </c>
      <c r="X277" s="68">
        <v>0.27308771014213562</v>
      </c>
      <c r="Y277" s="68">
        <v>8.0826444625854492</v>
      </c>
      <c r="Z277" s="68">
        <v>7.8678641319274902</v>
      </c>
      <c r="AA277" s="68">
        <v>0.41539439558982849</v>
      </c>
      <c r="AB277" s="68">
        <v>0.52927678823471069</v>
      </c>
      <c r="AC277" s="68">
        <v>9.443262591958046E-3</v>
      </c>
      <c r="AD277" s="68">
        <v>0.28496834635734558</v>
      </c>
    </row>
    <row r="278" spans="1:30" ht="17" hidden="1" thickBot="1">
      <c r="A278" s="1" t="s">
        <v>43</v>
      </c>
      <c r="B278" s="138" t="s">
        <v>24</v>
      </c>
      <c r="U278" s="143" t="s">
        <v>49</v>
      </c>
      <c r="V278" s="143" t="s">
        <v>9</v>
      </c>
      <c r="W278" s="68" t="s">
        <v>12</v>
      </c>
      <c r="X278" s="68" t="s">
        <v>13</v>
      </c>
      <c r="Y278" s="68" t="s">
        <v>14</v>
      </c>
      <c r="Z278" s="68" t="s">
        <v>15</v>
      </c>
      <c r="AA278" s="68" t="s">
        <v>16</v>
      </c>
      <c r="AB278" s="68" t="s">
        <v>17</v>
      </c>
      <c r="AC278" s="68" t="s">
        <v>18</v>
      </c>
      <c r="AD278" s="68" t="s">
        <v>19</v>
      </c>
    </row>
    <row r="279" spans="1:30" ht="17" thickBot="1">
      <c r="A279" s="1" t="s">
        <v>44</v>
      </c>
      <c r="B279" s="138" t="s">
        <v>24</v>
      </c>
      <c r="S279" t="s">
        <v>349</v>
      </c>
      <c r="T279" t="s">
        <v>65</v>
      </c>
      <c r="U279" s="143" t="s">
        <v>83</v>
      </c>
      <c r="V279" s="143" t="s">
        <v>10</v>
      </c>
      <c r="W279" s="68">
        <v>28.525558471679688</v>
      </c>
      <c r="X279" s="68">
        <v>5.0827212333679199</v>
      </c>
      <c r="Y279" s="68">
        <v>69.452293395996094</v>
      </c>
      <c r="Z279" s="68">
        <v>40.926738739013672</v>
      </c>
      <c r="AA279" s="68">
        <v>10.013503074645996</v>
      </c>
      <c r="AB279" s="68">
        <v>23.442834854125977</v>
      </c>
      <c r="AC279" s="68">
        <v>0.75805073976516724</v>
      </c>
      <c r="AD279" s="68">
        <v>3.6429822444915771</v>
      </c>
    </row>
    <row r="280" spans="1:30" ht="17" thickBot="1">
      <c r="A280" s="1" t="s">
        <v>45</v>
      </c>
      <c r="B280" s="138" t="s">
        <v>24</v>
      </c>
      <c r="S280" t="s">
        <v>350</v>
      </c>
      <c r="T280" t="s">
        <v>66</v>
      </c>
      <c r="U280" s="143" t="s">
        <v>83</v>
      </c>
      <c r="V280" s="143" t="s">
        <v>11</v>
      </c>
      <c r="W280" s="68">
        <v>6.0322189331054688</v>
      </c>
      <c r="X280" s="68">
        <v>0.51859742403030396</v>
      </c>
      <c r="Y280" s="68">
        <v>3.1322040557861328</v>
      </c>
      <c r="Z280" s="68">
        <v>6.681269645690918</v>
      </c>
      <c r="AA280" s="68">
        <v>1.2047324180603027</v>
      </c>
      <c r="AB280" s="68">
        <v>5.7012505531311035</v>
      </c>
      <c r="AC280" s="68">
        <v>7.3858290910720825E-2</v>
      </c>
      <c r="AD280" s="68">
        <v>1.1549969911575317</v>
      </c>
    </row>
    <row r="281" spans="1:30" ht="17" thickBot="1">
      <c r="A281" s="1" t="s">
        <v>46</v>
      </c>
      <c r="B281" s="95" t="s">
        <v>24</v>
      </c>
      <c r="S281" t="s">
        <v>351</v>
      </c>
      <c r="T281" t="s">
        <v>74</v>
      </c>
      <c r="U281" s="143" t="s">
        <v>84</v>
      </c>
      <c r="V281" s="143" t="s">
        <v>10</v>
      </c>
      <c r="W281" s="68">
        <v>53.147109985351562</v>
      </c>
      <c r="X281" s="68">
        <v>9.440098762512207</v>
      </c>
      <c r="Y281" s="68">
        <v>105.26636505126953</v>
      </c>
      <c r="Z281" s="68">
        <v>52.119251251220703</v>
      </c>
      <c r="AA281" s="68">
        <v>20.833368301391602</v>
      </c>
      <c r="AB281" s="68">
        <v>43.707012176513672</v>
      </c>
      <c r="AC281" s="68">
        <v>0.80900478363037109</v>
      </c>
      <c r="AD281" s="68">
        <v>2.0006134510040283</v>
      </c>
    </row>
    <row r="282" spans="1:30" ht="17" thickBot="1">
      <c r="A282" s="1" t="s">
        <v>47</v>
      </c>
      <c r="S282" t="s">
        <v>352</v>
      </c>
      <c r="T282" t="s">
        <v>67</v>
      </c>
      <c r="U282" s="143" t="s">
        <v>84</v>
      </c>
      <c r="V282" s="143" t="s">
        <v>11</v>
      </c>
      <c r="W282" s="68">
        <v>4.5770740509033203</v>
      </c>
      <c r="X282" s="68">
        <v>0.47981169819831848</v>
      </c>
      <c r="Y282" s="68">
        <v>8.7833719253540039</v>
      </c>
      <c r="Z282" s="68">
        <v>5.5650358200073242</v>
      </c>
      <c r="AA282" s="68">
        <v>0.78083455562591553</v>
      </c>
      <c r="AB282" s="68">
        <v>4.8010344505310059</v>
      </c>
      <c r="AC282" s="68">
        <v>3.2438240945339203E-2</v>
      </c>
      <c r="AD282" s="68">
        <v>9.4973810017108917E-2</v>
      </c>
    </row>
    <row r="283" spans="1:30" ht="17" thickBot="1">
      <c r="A283" s="1" t="s">
        <v>48</v>
      </c>
      <c r="B283" s="126" t="s">
        <v>24</v>
      </c>
      <c r="S283" t="s">
        <v>353</v>
      </c>
      <c r="T283" t="s">
        <v>75</v>
      </c>
      <c r="U283" s="143" t="s">
        <v>85</v>
      </c>
      <c r="V283" s="143" t="s">
        <v>10</v>
      </c>
      <c r="W283" s="68">
        <v>52.262020111083984</v>
      </c>
      <c r="X283" s="68">
        <v>9.9978542327880859</v>
      </c>
      <c r="Y283" s="68">
        <v>98.771621704101562</v>
      </c>
      <c r="Z283" s="68">
        <v>46.509605407714844</v>
      </c>
      <c r="AA283" s="68">
        <v>23.600410461425781</v>
      </c>
      <c r="AB283" s="68">
        <v>42.264167785644531</v>
      </c>
      <c r="AC283" s="68">
        <v>0.80963873863220215</v>
      </c>
      <c r="AD283" s="68">
        <v>1.8992390632629395</v>
      </c>
    </row>
    <row r="284" spans="1:30" ht="17" thickBot="1">
      <c r="A284" s="1" t="s">
        <v>49</v>
      </c>
      <c r="B284" s="126" t="s">
        <v>24</v>
      </c>
      <c r="S284" t="s">
        <v>354</v>
      </c>
      <c r="T284" t="s">
        <v>68</v>
      </c>
      <c r="U284" s="143" t="s">
        <v>85</v>
      </c>
      <c r="V284" s="143" t="s">
        <v>11</v>
      </c>
      <c r="W284" s="68">
        <v>2.9732472896575928</v>
      </c>
      <c r="X284" s="68">
        <v>0.73045796155929565</v>
      </c>
      <c r="Y284" s="68">
        <v>7.4043769836425781</v>
      </c>
      <c r="Z284" s="68">
        <v>6.2197017669677734</v>
      </c>
      <c r="AA284" s="68">
        <v>1.9143425226211548</v>
      </c>
      <c r="AB284" s="68">
        <v>2.3531010150909424</v>
      </c>
      <c r="AC284" s="68">
        <v>7.497098296880722E-3</v>
      </c>
      <c r="AD284" s="68">
        <v>0.12372198700904846</v>
      </c>
    </row>
    <row r="285" spans="1:30" ht="17" thickBot="1">
      <c r="A285" s="20" t="s">
        <v>0</v>
      </c>
      <c r="B285" s="133" t="s">
        <v>5</v>
      </c>
      <c r="S285" t="s">
        <v>355</v>
      </c>
      <c r="T285" t="s">
        <v>76</v>
      </c>
      <c r="U285" s="143" t="s">
        <v>86</v>
      </c>
      <c r="V285" s="143" t="s">
        <v>10</v>
      </c>
      <c r="W285" s="68">
        <v>65.281600952148438</v>
      </c>
      <c r="X285" s="68">
        <v>14.412445068359375</v>
      </c>
      <c r="Y285" s="68">
        <v>171.86026000976562</v>
      </c>
      <c r="Z285" s="68">
        <v>106.57864379882812</v>
      </c>
      <c r="AA285" s="68">
        <v>31.165279388427734</v>
      </c>
      <c r="AB285" s="68">
        <v>50.869159698486328</v>
      </c>
      <c r="AC285" s="68">
        <v>0.76927906274795532</v>
      </c>
      <c r="AD285" s="68">
        <v>2.7538368701934814</v>
      </c>
    </row>
    <row r="286" spans="1:30" ht="17" thickBot="1">
      <c r="A286" s="1" t="s">
        <v>21</v>
      </c>
      <c r="B286" s="131" t="s">
        <v>25</v>
      </c>
      <c r="S286" t="s">
        <v>356</v>
      </c>
      <c r="T286" t="s">
        <v>69</v>
      </c>
      <c r="U286" s="143" t="s">
        <v>86</v>
      </c>
      <c r="V286" s="143" t="s">
        <v>11</v>
      </c>
      <c r="W286" s="68">
        <v>3.8048779964447021</v>
      </c>
      <c r="X286" s="68">
        <v>1.0562230348587036</v>
      </c>
      <c r="Y286" s="68">
        <v>4.4111237525939941</v>
      </c>
      <c r="Z286" s="68">
        <v>6.4382376670837402</v>
      </c>
      <c r="AA286" s="68">
        <v>0.57960551977157593</v>
      </c>
      <c r="AB286" s="68">
        <v>3.9310328960418701</v>
      </c>
      <c r="AC286" s="68">
        <v>2.8829516842961311E-2</v>
      </c>
      <c r="AD286" s="68">
        <v>0.27975872159004211</v>
      </c>
    </row>
    <row r="287" spans="1:30" ht="17" thickBot="1">
      <c r="A287" s="1" t="s">
        <v>29</v>
      </c>
      <c r="B287" s="131" t="s">
        <v>25</v>
      </c>
      <c r="S287" t="s">
        <v>357</v>
      </c>
      <c r="T287" t="s">
        <v>77</v>
      </c>
      <c r="U287" s="143" t="s">
        <v>87</v>
      </c>
      <c r="V287" s="143" t="s">
        <v>10</v>
      </c>
      <c r="W287" s="68">
        <v>21.569791793823242</v>
      </c>
      <c r="X287" s="68">
        <v>2.3985927104949951</v>
      </c>
      <c r="Y287" s="68">
        <v>75.606231689453125</v>
      </c>
      <c r="Z287" s="68">
        <v>54.036445617675781</v>
      </c>
      <c r="AA287" s="68">
        <v>11.922214508056641</v>
      </c>
      <c r="AB287" s="68">
        <v>19.171199798583984</v>
      </c>
      <c r="AC287" s="68">
        <v>0.88299745321273804</v>
      </c>
      <c r="AD287" s="68">
        <v>3.6867175102233887</v>
      </c>
    </row>
    <row r="288" spans="1:30" ht="17" thickBot="1">
      <c r="A288" t="s">
        <v>30</v>
      </c>
      <c r="B288" s="63" t="s">
        <v>33</v>
      </c>
      <c r="S288" t="s">
        <v>358</v>
      </c>
      <c r="T288" t="s">
        <v>70</v>
      </c>
      <c r="U288" s="143" t="s">
        <v>87</v>
      </c>
      <c r="V288" s="143" t="s">
        <v>11</v>
      </c>
      <c r="W288" s="68">
        <v>1.722449779510498</v>
      </c>
      <c r="X288" s="68">
        <v>0.26348170638084412</v>
      </c>
      <c r="Y288" s="68">
        <v>2.4824254512786865</v>
      </c>
      <c r="Z288" s="68">
        <v>1.1021653413772583</v>
      </c>
      <c r="AA288" s="68">
        <v>0.84219533205032349</v>
      </c>
      <c r="AB288" s="68">
        <v>1.6263266801834106</v>
      </c>
      <c r="AC288" s="68">
        <v>1.7941629514098167E-2</v>
      </c>
      <c r="AD288" s="68">
        <v>0.30369433760643005</v>
      </c>
    </row>
    <row r="289" spans="1:30" ht="17" thickBot="1">
      <c r="A289" s="1" t="s">
        <v>35</v>
      </c>
      <c r="B289" s="131" t="s">
        <v>33</v>
      </c>
      <c r="S289" t="s">
        <v>359</v>
      </c>
      <c r="T289" t="s">
        <v>78</v>
      </c>
      <c r="U289" s="143" t="s">
        <v>88</v>
      </c>
      <c r="V289" s="143" t="s">
        <v>10</v>
      </c>
      <c r="W289" s="68">
        <v>28.540658950805664</v>
      </c>
      <c r="X289" s="68">
        <v>2.8086936473846436</v>
      </c>
      <c r="Y289" s="68">
        <v>87.241340637207031</v>
      </c>
      <c r="Z289" s="68">
        <v>58.700672149658203</v>
      </c>
      <c r="AA289" s="68">
        <v>14.891810417175293</v>
      </c>
      <c r="AB289" s="68">
        <v>25.731969833374023</v>
      </c>
      <c r="AC289" s="68">
        <v>0.85562628507614136</v>
      </c>
      <c r="AD289" s="68">
        <v>4.0181431770324707</v>
      </c>
    </row>
    <row r="290" spans="1:30" ht="17" thickBot="1">
      <c r="A290" s="1" t="s">
        <v>36</v>
      </c>
      <c r="B290" s="131" t="s">
        <v>33</v>
      </c>
      <c r="S290" t="s">
        <v>360</v>
      </c>
      <c r="T290" t="s">
        <v>71</v>
      </c>
      <c r="U290" s="143" t="s">
        <v>88</v>
      </c>
      <c r="V290" s="143" t="s">
        <v>11</v>
      </c>
      <c r="W290" s="68">
        <v>4.9999995231628418</v>
      </c>
      <c r="X290" s="68">
        <v>0.27663278579711914</v>
      </c>
      <c r="Y290" s="68">
        <v>6.7629070281982422</v>
      </c>
      <c r="Z290" s="68">
        <v>4.0163974761962891</v>
      </c>
      <c r="AA290" s="68">
        <v>1.0532017946243286</v>
      </c>
      <c r="AB290" s="68">
        <v>4.9573855400085449</v>
      </c>
      <c r="AC290" s="68">
        <v>6.0612518340349197E-2</v>
      </c>
      <c r="AD290" s="68">
        <v>1.2470327615737915</v>
      </c>
    </row>
    <row r="291" spans="1:30" ht="17" thickBot="1">
      <c r="A291" s="1" t="s">
        <v>37</v>
      </c>
      <c r="B291" s="129" t="s">
        <v>33</v>
      </c>
      <c r="S291" t="s">
        <v>361</v>
      </c>
      <c r="T291" t="s">
        <v>79</v>
      </c>
      <c r="U291" s="143" t="s">
        <v>89</v>
      </c>
      <c r="V291" s="143" t="s">
        <v>10</v>
      </c>
      <c r="W291" s="68">
        <v>23.971738815307617</v>
      </c>
      <c r="X291" s="68">
        <v>4.0288295745849609</v>
      </c>
      <c r="Y291" s="68">
        <v>53.093273162841797</v>
      </c>
      <c r="Z291" s="68">
        <v>29.121538162231445</v>
      </c>
      <c r="AA291" s="68">
        <v>12.297049522399902</v>
      </c>
      <c r="AB291" s="68">
        <v>19.942907333374023</v>
      </c>
      <c r="AC291" s="68">
        <v>0.83058255910873413</v>
      </c>
      <c r="AD291" s="68">
        <v>2.2187583446502686</v>
      </c>
    </row>
    <row r="292" spans="1:30" ht="17" thickBot="1">
      <c r="A292" s="1" t="s">
        <v>38</v>
      </c>
      <c r="B292" s="129" t="s">
        <v>33</v>
      </c>
      <c r="S292" t="s">
        <v>362</v>
      </c>
      <c r="T292" t="s">
        <v>72</v>
      </c>
      <c r="U292" s="143" t="s">
        <v>89</v>
      </c>
      <c r="V292" s="143" t="s">
        <v>11</v>
      </c>
      <c r="W292" s="68">
        <v>0.85993736982345581</v>
      </c>
      <c r="X292" s="68">
        <v>0.25918716192245483</v>
      </c>
      <c r="Y292" s="68">
        <v>2.4512197971343994</v>
      </c>
      <c r="Z292" s="68">
        <v>1.9571115970611572</v>
      </c>
      <c r="AA292" s="68">
        <v>1.4230488538742065</v>
      </c>
      <c r="AB292" s="68">
        <v>0.81129235029220581</v>
      </c>
      <c r="AC292" s="68">
        <v>1.0702005587518215E-2</v>
      </c>
      <c r="AD292" s="68">
        <v>7.2527244687080383E-2</v>
      </c>
    </row>
    <row r="293" spans="1:30" ht="17" thickBot="1">
      <c r="A293" s="1" t="s">
        <v>39</v>
      </c>
      <c r="B293" s="129" t="s">
        <v>33</v>
      </c>
    </row>
    <row r="294" spans="1:30" ht="17" thickBot="1">
      <c r="A294" s="1" t="s">
        <v>41</v>
      </c>
      <c r="B294" s="138" t="s">
        <v>33</v>
      </c>
    </row>
    <row r="295" spans="1:30" ht="17" thickBot="1">
      <c r="A295" s="1" t="s">
        <v>42</v>
      </c>
      <c r="B295" s="138" t="s">
        <v>33</v>
      </c>
    </row>
    <row r="296" spans="1:30" ht="17" thickBot="1">
      <c r="A296" s="1" t="s">
        <v>43</v>
      </c>
      <c r="B296" s="138" t="s">
        <v>33</v>
      </c>
    </row>
    <row r="297" spans="1:30" ht="17" thickBot="1">
      <c r="A297" s="1" t="s">
        <v>44</v>
      </c>
      <c r="B297" s="138" t="s">
        <v>33</v>
      </c>
    </row>
    <row r="298" spans="1:30" ht="17" thickBot="1">
      <c r="A298" s="1" t="s">
        <v>45</v>
      </c>
      <c r="B298" s="138" t="s">
        <v>33</v>
      </c>
    </row>
    <row r="299" spans="1:30" ht="17" thickBot="1">
      <c r="A299" s="1" t="s">
        <v>46</v>
      </c>
      <c r="B299" s="95" t="s">
        <v>33</v>
      </c>
    </row>
    <row r="300" spans="1:30" ht="17" thickBot="1">
      <c r="A300" s="1" t="s">
        <v>47</v>
      </c>
      <c r="B300" s="126" t="s">
        <v>33</v>
      </c>
    </row>
    <row r="301" spans="1:30" ht="17" thickBot="1">
      <c r="A301" s="1" t="s">
        <v>48</v>
      </c>
      <c r="B301" s="126" t="s">
        <v>33</v>
      </c>
    </row>
    <row r="302" spans="1:30" ht="17" thickBot="1">
      <c r="A302" s="1" t="s">
        <v>49</v>
      </c>
      <c r="B302" s="126" t="s">
        <v>33</v>
      </c>
    </row>
    <row r="303" spans="1:30" ht="17" thickBot="1">
      <c r="A303" s="20" t="s">
        <v>0</v>
      </c>
      <c r="B303" s="133" t="s">
        <v>6</v>
      </c>
    </row>
    <row r="304" spans="1:30" ht="17" thickBot="1">
      <c r="A304" s="1" t="s">
        <v>21</v>
      </c>
      <c r="B304" s="131" t="s">
        <v>26</v>
      </c>
    </row>
    <row r="305" spans="1:2" ht="17" thickBot="1">
      <c r="A305" s="1" t="s">
        <v>29</v>
      </c>
      <c r="B305" s="131" t="s">
        <v>26</v>
      </c>
    </row>
    <row r="306" spans="1:2" ht="17" thickBot="1">
      <c r="A306" t="s">
        <v>30</v>
      </c>
      <c r="B306" s="63" t="s">
        <v>34</v>
      </c>
    </row>
    <row r="307" spans="1:2" ht="17" thickBot="1">
      <c r="A307" s="1" t="s">
        <v>35</v>
      </c>
      <c r="B307" s="131" t="s">
        <v>34</v>
      </c>
    </row>
    <row r="308" spans="1:2" ht="17" thickBot="1">
      <c r="A308" s="1" t="s">
        <v>36</v>
      </c>
      <c r="B308" s="131" t="s">
        <v>34</v>
      </c>
    </row>
    <row r="309" spans="1:2" ht="17" thickBot="1">
      <c r="A309" s="1" t="s">
        <v>37</v>
      </c>
      <c r="B309" s="129" t="s">
        <v>34</v>
      </c>
    </row>
    <row r="310" spans="1:2" ht="17" thickBot="1">
      <c r="A310" s="1" t="s">
        <v>38</v>
      </c>
      <c r="B310" s="129" t="s">
        <v>34</v>
      </c>
    </row>
    <row r="311" spans="1:2" ht="17" thickBot="1">
      <c r="A311" s="1" t="s">
        <v>39</v>
      </c>
      <c r="B311" s="129" t="s">
        <v>34</v>
      </c>
    </row>
    <row r="312" spans="1:2" ht="17" thickBot="1">
      <c r="A312" s="1" t="s">
        <v>41</v>
      </c>
      <c r="B312" s="138" t="s">
        <v>34</v>
      </c>
    </row>
    <row r="313" spans="1:2" ht="17" thickBot="1">
      <c r="A313" s="1" t="s">
        <v>42</v>
      </c>
      <c r="B313" s="138" t="s">
        <v>34</v>
      </c>
    </row>
    <row r="314" spans="1:2" ht="17" thickBot="1">
      <c r="A314" s="1" t="s">
        <v>43</v>
      </c>
      <c r="B314" s="138" t="s">
        <v>34</v>
      </c>
    </row>
    <row r="315" spans="1:2" ht="17" thickBot="1">
      <c r="A315" s="1" t="s">
        <v>44</v>
      </c>
      <c r="B315" s="138" t="s">
        <v>34</v>
      </c>
    </row>
    <row r="316" spans="1:2" ht="17" thickBot="1">
      <c r="A316" s="1" t="s">
        <v>45</v>
      </c>
      <c r="B316" s="138" t="s">
        <v>34</v>
      </c>
    </row>
    <row r="317" spans="1:2" ht="17" thickBot="1">
      <c r="A317" s="1" t="s">
        <v>46</v>
      </c>
      <c r="B317" s="95" t="s">
        <v>34</v>
      </c>
    </row>
    <row r="318" spans="1:2" ht="17" thickBot="1">
      <c r="A318" s="1" t="s">
        <v>47</v>
      </c>
      <c r="B318" s="95" t="s">
        <v>34</v>
      </c>
    </row>
    <row r="319" spans="1:2" ht="17" thickBot="1">
      <c r="A319" s="1" t="s">
        <v>48</v>
      </c>
      <c r="B319" s="126" t="s">
        <v>34</v>
      </c>
    </row>
    <row r="320" spans="1:2" ht="17" thickBot="1">
      <c r="A320" s="1" t="s">
        <v>49</v>
      </c>
      <c r="B320" s="126" t="s">
        <v>34</v>
      </c>
    </row>
    <row r="321" spans="1:2" ht="17" thickBot="1">
      <c r="A321" s="20" t="s">
        <v>0</v>
      </c>
      <c r="B321" s="133" t="s">
        <v>7</v>
      </c>
    </row>
    <row r="322" spans="1:2" ht="17" thickBot="1">
      <c r="A322" s="1" t="s">
        <v>21</v>
      </c>
      <c r="B322" s="131" t="s">
        <v>27</v>
      </c>
    </row>
    <row r="323" spans="1:2" ht="17" thickBot="1">
      <c r="A323" s="1" t="s">
        <v>29</v>
      </c>
      <c r="B323" s="131" t="s">
        <v>27</v>
      </c>
    </row>
    <row r="324" spans="1:2" ht="17" thickBot="1">
      <c r="A324" t="s">
        <v>30</v>
      </c>
      <c r="B324" s="63" t="s">
        <v>27</v>
      </c>
    </row>
    <row r="325" spans="1:2" ht="17" thickBot="1">
      <c r="A325" s="1" t="s">
        <v>35</v>
      </c>
      <c r="B325" s="131" t="s">
        <v>27</v>
      </c>
    </row>
    <row r="326" spans="1:2" ht="17" thickBot="1">
      <c r="A326" s="1" t="s">
        <v>36</v>
      </c>
      <c r="B326" s="131" t="s">
        <v>27</v>
      </c>
    </row>
    <row r="327" spans="1:2" ht="17" thickBot="1">
      <c r="A327" s="1" t="s">
        <v>37</v>
      </c>
      <c r="B327" s="129" t="s">
        <v>27</v>
      </c>
    </row>
    <row r="328" spans="1:2" ht="17" thickBot="1">
      <c r="A328" s="1" t="s">
        <v>38</v>
      </c>
      <c r="B328" s="129" t="s">
        <v>27</v>
      </c>
    </row>
    <row r="329" spans="1:2" ht="17" thickBot="1">
      <c r="A329" s="1" t="s">
        <v>39</v>
      </c>
      <c r="B329" s="129" t="s">
        <v>27</v>
      </c>
    </row>
    <row r="330" spans="1:2" ht="17" thickBot="1">
      <c r="A330" s="1" t="s">
        <v>41</v>
      </c>
      <c r="B330" s="138" t="s">
        <v>27</v>
      </c>
    </row>
    <row r="331" spans="1:2" ht="17" thickBot="1">
      <c r="A331" s="1" t="s">
        <v>42</v>
      </c>
      <c r="B331" s="138" t="s">
        <v>27</v>
      </c>
    </row>
    <row r="332" spans="1:2" ht="17" thickBot="1">
      <c r="A332" s="1" t="s">
        <v>43</v>
      </c>
      <c r="B332" s="138" t="s">
        <v>27</v>
      </c>
    </row>
    <row r="333" spans="1:2" ht="17" thickBot="1">
      <c r="A333" s="1" t="s">
        <v>44</v>
      </c>
      <c r="B333" s="138" t="s">
        <v>27</v>
      </c>
    </row>
    <row r="334" spans="1:2" ht="17" thickBot="1">
      <c r="A334" s="1" t="s">
        <v>45</v>
      </c>
      <c r="B334" s="138" t="s">
        <v>27</v>
      </c>
    </row>
    <row r="335" spans="1:2" ht="17" thickBot="1">
      <c r="A335" s="1" t="s">
        <v>46</v>
      </c>
      <c r="B335" s="95" t="s">
        <v>27</v>
      </c>
    </row>
    <row r="336" spans="1:2" ht="17" thickBot="1">
      <c r="A336" s="1" t="s">
        <v>47</v>
      </c>
      <c r="B336" s="95" t="s">
        <v>27</v>
      </c>
    </row>
    <row r="337" spans="1:2" ht="17" thickBot="1">
      <c r="A337" s="1" t="s">
        <v>48</v>
      </c>
      <c r="B337" s="126" t="s">
        <v>27</v>
      </c>
    </row>
    <row r="338" spans="1:2" ht="17" thickBot="1">
      <c r="A338" s="1" t="s">
        <v>49</v>
      </c>
      <c r="B338" s="126" t="s">
        <v>27</v>
      </c>
    </row>
    <row r="339" spans="1:2" ht="17" thickBot="1">
      <c r="A339" s="20" t="s">
        <v>0</v>
      </c>
      <c r="B339" s="133" t="s">
        <v>8</v>
      </c>
    </row>
    <row r="340" spans="1:2" ht="17" thickBot="1">
      <c r="A340" s="1" t="s">
        <v>21</v>
      </c>
      <c r="B340" s="131" t="s">
        <v>28</v>
      </c>
    </row>
    <row r="341" spans="1:2" ht="17" thickBot="1">
      <c r="A341" s="1" t="s">
        <v>29</v>
      </c>
      <c r="B341" s="131" t="s">
        <v>28</v>
      </c>
    </row>
    <row r="342" spans="1:2" ht="17" thickBot="1">
      <c r="A342" t="s">
        <v>30</v>
      </c>
      <c r="B342" s="63" t="s">
        <v>28</v>
      </c>
    </row>
    <row r="343" spans="1:2" ht="17" thickBot="1">
      <c r="A343" s="1" t="s">
        <v>35</v>
      </c>
      <c r="B343" s="131" t="s">
        <v>28</v>
      </c>
    </row>
    <row r="344" spans="1:2" ht="17" thickBot="1">
      <c r="A344" s="1" t="s">
        <v>36</v>
      </c>
      <c r="B344" s="131" t="s">
        <v>28</v>
      </c>
    </row>
    <row r="345" spans="1:2" ht="17" thickBot="1">
      <c r="A345" s="1" t="s">
        <v>37</v>
      </c>
      <c r="B345" s="129" t="s">
        <v>28</v>
      </c>
    </row>
    <row r="346" spans="1:2" ht="17" thickBot="1">
      <c r="A346" s="1" t="s">
        <v>38</v>
      </c>
      <c r="B346" s="129" t="s">
        <v>28</v>
      </c>
    </row>
    <row r="347" spans="1:2" ht="17" thickBot="1">
      <c r="A347" s="1" t="s">
        <v>39</v>
      </c>
      <c r="B347" s="129" t="s">
        <v>28</v>
      </c>
    </row>
    <row r="348" spans="1:2" ht="17" thickBot="1">
      <c r="A348" s="1" t="s">
        <v>41</v>
      </c>
      <c r="B348" s="138" t="s">
        <v>28</v>
      </c>
    </row>
    <row r="349" spans="1:2" ht="17" thickBot="1">
      <c r="A349" s="1" t="s">
        <v>42</v>
      </c>
      <c r="B349" s="138" t="s">
        <v>28</v>
      </c>
    </row>
    <row r="350" spans="1:2">
      <c r="A350" s="1"/>
    </row>
    <row r="351" spans="1:2">
      <c r="A351" s="1"/>
    </row>
    <row r="352" spans="1:2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</sheetData>
  <autoFilter ref="S1:AL292" xr:uid="{C77B7522-7149-E747-B612-367AD4DFC046}">
    <filterColumn colId="2">
      <customFilters>
        <customFilter val="*hfb*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48B4-0AA3-6E46-9B72-243A6A507C5E}">
  <dimension ref="A1:R275"/>
  <sheetViews>
    <sheetView topLeftCell="A191" workbookViewId="0">
      <selection activeCell="C238" sqref="C238:R238"/>
    </sheetView>
  </sheetViews>
  <sheetFormatPr baseColWidth="10" defaultRowHeight="16"/>
  <cols>
    <col min="1" max="1" width="29.33203125" customWidth="1"/>
    <col min="4" max="4" width="10.83203125" style="144"/>
    <col min="6" max="6" width="18.6640625" style="68" customWidth="1"/>
    <col min="8" max="8" width="22.1640625" style="68" customWidth="1"/>
    <col min="10" max="10" width="10.83203125" style="68"/>
    <col min="11" max="11" width="26.5" customWidth="1"/>
    <col min="12" max="12" width="10.83203125" style="68"/>
    <col min="14" max="14" width="10.83203125" style="68"/>
    <col min="16" max="16" width="10.83203125" style="68"/>
    <col min="17" max="17" width="11" customWidth="1"/>
    <col min="18" max="18" width="10.83203125" style="68"/>
  </cols>
  <sheetData>
    <row r="1" spans="1:18" s="145" customFormat="1" ht="136" customHeight="1">
      <c r="B1" s="161" t="s">
        <v>9</v>
      </c>
      <c r="C1" s="146" t="s">
        <v>12</v>
      </c>
      <c r="D1" s="147" t="str">
        <f>CONCATENATE(C1," SEM")</f>
        <v>Basal SEM</v>
      </c>
      <c r="E1" s="146" t="s">
        <v>13</v>
      </c>
      <c r="F1" s="146" t="str">
        <f>CONCATENATE(E1," SEM")</f>
        <v>Proton Leak SEM</v>
      </c>
      <c r="G1" s="146" t="s">
        <v>14</v>
      </c>
      <c r="H1" s="146" t="str">
        <f>CONCATENATE(G1," SEM")</f>
        <v>Maximal Respiration SEM</v>
      </c>
      <c r="I1" s="146" t="s">
        <v>15</v>
      </c>
      <c r="J1" s="146" t="str">
        <f>CONCATENATE(I1," SEM")</f>
        <v>Spare Respiratory Capacity SEM</v>
      </c>
      <c r="K1" s="146" t="s">
        <v>16</v>
      </c>
      <c r="L1" s="146" t="str">
        <f>CONCATENATE(K1," SEM")</f>
        <v>Non Mitochondrial Oxygen Consumption SEM</v>
      </c>
      <c r="M1" s="146" t="s">
        <v>17</v>
      </c>
      <c r="N1" s="146" t="str">
        <f>CONCATENATE(M1," SEM")</f>
        <v>ATP Production SEM</v>
      </c>
      <c r="O1" s="146" t="s">
        <v>18</v>
      </c>
      <c r="P1" s="146" t="str">
        <f>CONCATENATE(O1," SEM")</f>
        <v>Coupling Efficiency (%) SEM</v>
      </c>
      <c r="Q1" s="146" t="s">
        <v>19</v>
      </c>
      <c r="R1" s="146" t="str">
        <f>CONCATENATE(Q1," SEM")</f>
        <v>Spare Respiratory Capacity (%) SEM</v>
      </c>
    </row>
    <row r="2" spans="1:18">
      <c r="A2" t="s">
        <v>91</v>
      </c>
      <c r="B2" s="143" t="s">
        <v>10</v>
      </c>
      <c r="C2" s="68">
        <v>32.183815002441406</v>
      </c>
      <c r="D2" s="144">
        <f ca="1">OFFSET(C2,1,0)</f>
        <v>1.8311235904693604</v>
      </c>
      <c r="E2" s="68">
        <v>3.2008316516876221</v>
      </c>
      <c r="F2" s="68">
        <f ca="1">OFFSET(E2,1,0)</f>
        <v>0.82131481170654297</v>
      </c>
      <c r="G2" s="68">
        <v>68.577507019042969</v>
      </c>
      <c r="H2" s="68">
        <f ca="1">OFFSET(G2,1,0)</f>
        <v>3.2671627998352051</v>
      </c>
      <c r="I2" s="68">
        <v>36.393688201904297</v>
      </c>
      <c r="J2" s="68">
        <f ca="1">OFFSET(I2,1,0)</f>
        <v>1.60182785987854</v>
      </c>
      <c r="K2" s="68">
        <v>12.297143936157227</v>
      </c>
      <c r="L2" s="68">
        <f ca="1">OFFSET(K2,1,0)</f>
        <v>1.8863883018493652</v>
      </c>
      <c r="M2" s="68">
        <v>28.982982635498047</v>
      </c>
      <c r="N2" s="68">
        <f ca="1">OFFSET(M2,1,0)</f>
        <v>1.330111026763916</v>
      </c>
      <c r="O2" s="68">
        <v>0.90422904491424561</v>
      </c>
      <c r="P2" s="68">
        <f ca="1">OFFSET(O2,1,0)</f>
        <v>2.291678823530674E-2</v>
      </c>
      <c r="Q2" s="68">
        <v>2.1371605396270752</v>
      </c>
      <c r="R2" s="68">
        <f t="shared" ref="R2" ca="1" si="0">OFFSET(Q2,1,0)</f>
        <v>3.9113517850637436E-2</v>
      </c>
    </row>
    <row r="3" spans="1:18">
      <c r="A3" t="s">
        <v>92</v>
      </c>
      <c r="B3" s="143" t="s">
        <v>11</v>
      </c>
      <c r="C3" s="68">
        <v>1.8311235904693604</v>
      </c>
      <c r="D3" s="144">
        <f ca="1">OFFSET(C3,1,0)</f>
        <v>34.803455352783203</v>
      </c>
      <c r="E3" s="68">
        <v>0.82131481170654297</v>
      </c>
      <c r="F3" s="68">
        <f ca="1">OFFSET(E3,1,0)</f>
        <v>4.4546098709106445</v>
      </c>
      <c r="G3" s="68">
        <v>3.2671627998352051</v>
      </c>
      <c r="H3" s="68">
        <f ca="1">OFFSET(G3,1,0)</f>
        <v>67.174911499023438</v>
      </c>
      <c r="I3" s="68">
        <v>1.60182785987854</v>
      </c>
      <c r="J3" s="68">
        <f ca="1">OFFSET(I3,1,0)</f>
        <v>32.371456146240234</v>
      </c>
      <c r="K3" s="68">
        <v>1.8863883018493652</v>
      </c>
      <c r="L3" s="68">
        <f ca="1">OFFSET(K3,1,0)</f>
        <v>11.728423118591309</v>
      </c>
      <c r="M3" s="68">
        <v>1.330111026763916</v>
      </c>
      <c r="N3" s="68">
        <f ca="1">OFFSET(M3,1,0)</f>
        <v>30.348844528198242</v>
      </c>
      <c r="O3" s="68">
        <v>2.291678823530674E-2</v>
      </c>
      <c r="P3" s="68">
        <f ca="1">OFFSET(O3,1,0)</f>
        <v>0.87225860357284546</v>
      </c>
      <c r="Q3" s="68">
        <v>3.9113517850637436E-2</v>
      </c>
      <c r="R3" s="68">
        <f t="shared" ref="R3:R66" ca="1" si="1">OFFSET(Q3,1,0)</f>
        <v>1.9335298538208008</v>
      </c>
    </row>
    <row r="4" spans="1:18">
      <c r="A4" t="s">
        <v>93</v>
      </c>
      <c r="B4" s="143" t="s">
        <v>10</v>
      </c>
      <c r="C4" s="68">
        <v>34.803455352783203</v>
      </c>
      <c r="D4" s="144">
        <f ca="1">OFFSET(C4,1,0)</f>
        <v>0.74798685312271118</v>
      </c>
      <c r="E4" s="68">
        <v>4.4546098709106445</v>
      </c>
      <c r="F4" s="68">
        <f ca="1">OFFSET(E4,1,0)</f>
        <v>0.21094466745853424</v>
      </c>
      <c r="G4" s="68">
        <v>67.174911499023438</v>
      </c>
      <c r="H4" s="68">
        <f ca="1">OFFSET(G4,1,0)</f>
        <v>1.1796261072158813</v>
      </c>
      <c r="I4" s="68">
        <v>32.371456146240234</v>
      </c>
      <c r="J4" s="68">
        <f ca="1">OFFSET(I4,1,0)</f>
        <v>1.0578323602676392</v>
      </c>
      <c r="K4" s="68">
        <v>11.728423118591309</v>
      </c>
      <c r="L4" s="68">
        <f ca="1">OFFSET(K4,1,0)</f>
        <v>0.6511186957359314</v>
      </c>
      <c r="M4" s="68">
        <v>30.348844528198242</v>
      </c>
      <c r="N4" s="68">
        <f ca="1">OFFSET(M4,1,0)</f>
        <v>0.59789884090423584</v>
      </c>
      <c r="O4" s="68">
        <v>0.87225860357284546</v>
      </c>
      <c r="P4" s="68">
        <f ca="1">OFFSET(O4,1,0)</f>
        <v>4.1575026698410511E-3</v>
      </c>
      <c r="Q4" s="68">
        <v>1.9335298538208008</v>
      </c>
      <c r="R4" s="68">
        <f t="shared" ca="1" si="1"/>
        <v>4.0163181722164154E-2</v>
      </c>
    </row>
    <row r="5" spans="1:18">
      <c r="A5" t="s">
        <v>94</v>
      </c>
      <c r="B5" s="143" t="s">
        <v>11</v>
      </c>
      <c r="C5" s="68">
        <v>0.74798685312271118</v>
      </c>
      <c r="D5" s="144">
        <f ca="1">OFFSET(C5,1,0)</f>
        <v>39.411964416503906</v>
      </c>
      <c r="E5" s="68">
        <v>0.21094466745853424</v>
      </c>
      <c r="F5" s="68">
        <f ca="1">OFFSET(E5,1,0)</f>
        <v>5.4420995712280273</v>
      </c>
      <c r="G5" s="68">
        <v>1.1796261072158813</v>
      </c>
      <c r="H5" s="68">
        <f ca="1">OFFSET(G5,1,0)</f>
        <v>79.924980163574219</v>
      </c>
      <c r="I5" s="68">
        <v>1.0578323602676392</v>
      </c>
      <c r="J5" s="68">
        <f ca="1">OFFSET(I5,1,0)</f>
        <v>40.513015747070312</v>
      </c>
      <c r="K5" s="68">
        <v>0.6511186957359314</v>
      </c>
      <c r="L5" s="68">
        <f ca="1">OFFSET(K5,1,0)</f>
        <v>12.352208137512207</v>
      </c>
      <c r="M5" s="68">
        <v>0.59789884090423584</v>
      </c>
      <c r="N5" s="68">
        <f ca="1">OFFSET(M5,1,0)</f>
        <v>33.969867706298828</v>
      </c>
      <c r="O5" s="68">
        <v>4.1575026698410511E-3</v>
      </c>
      <c r="P5" s="68">
        <f ca="1">OFFSET(O5,1,0)</f>
        <v>0.86134183406829834</v>
      </c>
      <c r="Q5" s="68">
        <v>4.0163181722164154E-2</v>
      </c>
      <c r="R5" s="68">
        <f t="shared" ca="1" si="1"/>
        <v>2.0286741256713867</v>
      </c>
    </row>
    <row r="6" spans="1:18">
      <c r="A6" t="s">
        <v>95</v>
      </c>
      <c r="B6" s="143" t="s">
        <v>10</v>
      </c>
      <c r="C6" s="68">
        <v>39.411964416503906</v>
      </c>
      <c r="D6" s="144">
        <f ca="1">OFFSET(C6,1,0)</f>
        <v>1.1686371564865112</v>
      </c>
      <c r="E6" s="68">
        <v>5.4420995712280273</v>
      </c>
      <c r="F6" s="68">
        <f ca="1">OFFSET(E6,1,0)</f>
        <v>0.27828788757324219</v>
      </c>
      <c r="G6" s="68">
        <v>79.924980163574219</v>
      </c>
      <c r="H6" s="68">
        <f ca="1">OFFSET(G6,1,0)</f>
        <v>3.6480004787445068</v>
      </c>
      <c r="I6" s="68">
        <v>40.513015747070312</v>
      </c>
      <c r="J6" s="68">
        <f ca="1">OFFSET(I6,1,0)</f>
        <v>3.0648996829986572</v>
      </c>
      <c r="K6" s="68">
        <v>12.352208137512207</v>
      </c>
      <c r="L6" s="68">
        <f ca="1">OFFSET(K6,1,0)</f>
        <v>1.1314243078231812</v>
      </c>
      <c r="M6" s="68">
        <v>33.969867706298828</v>
      </c>
      <c r="N6" s="68">
        <f ca="1">OFFSET(M6,1,0)</f>
        <v>1.1640604734420776</v>
      </c>
      <c r="O6" s="68">
        <v>0.86134183406829834</v>
      </c>
      <c r="P6" s="68">
        <f ca="1">OFFSET(O6,1,0)</f>
        <v>7.5615830719470978E-3</v>
      </c>
      <c r="Q6" s="68">
        <v>2.0286741256713867</v>
      </c>
      <c r="R6" s="68">
        <f t="shared" ca="1" si="1"/>
        <v>7.3239348828792572E-2</v>
      </c>
    </row>
    <row r="7" spans="1:18">
      <c r="A7" t="s">
        <v>96</v>
      </c>
      <c r="B7" s="143" t="s">
        <v>11</v>
      </c>
      <c r="C7" s="68">
        <v>1.1686371564865112</v>
      </c>
      <c r="D7" s="144">
        <f ca="1">OFFSET(C7,1,0)</f>
        <v>39.205787658691406</v>
      </c>
      <c r="E7" s="68">
        <v>0.27828788757324219</v>
      </c>
      <c r="F7" s="68">
        <f ca="1">OFFSET(E7,1,0)</f>
        <v>6.0239005088806152</v>
      </c>
      <c r="G7" s="68">
        <v>3.6480004787445068</v>
      </c>
      <c r="H7" s="68">
        <f ca="1">OFFSET(G7,1,0)</f>
        <v>76.346206665039062</v>
      </c>
      <c r="I7" s="68">
        <v>3.0648996829986572</v>
      </c>
      <c r="J7" s="68">
        <f ca="1">OFFSET(I7,1,0)</f>
        <v>37.140411376953125</v>
      </c>
      <c r="K7" s="68">
        <v>1.1314243078231812</v>
      </c>
      <c r="L7" s="68">
        <f ca="1">OFFSET(K7,1,0)</f>
        <v>13.415435791015625</v>
      </c>
      <c r="M7" s="68">
        <v>1.1640604734420776</v>
      </c>
      <c r="N7" s="68">
        <f ca="1">OFFSET(M7,1,0)</f>
        <v>33.181888580322266</v>
      </c>
      <c r="O7" s="68">
        <v>7.5615830719470978E-3</v>
      </c>
      <c r="P7" s="68">
        <f ca="1">OFFSET(O7,1,0)</f>
        <v>0.84639471769332886</v>
      </c>
      <c r="Q7" s="68">
        <v>7.3239348828792572E-2</v>
      </c>
      <c r="R7" s="68">
        <f t="shared" ca="1" si="1"/>
        <v>1.9512488842010498</v>
      </c>
    </row>
    <row r="8" spans="1:18">
      <c r="A8" t="s">
        <v>97</v>
      </c>
      <c r="B8" s="143" t="s">
        <v>10</v>
      </c>
      <c r="C8" s="68">
        <v>39.205787658691406</v>
      </c>
      <c r="D8" s="144">
        <f ca="1">OFFSET(C8,1,0)</f>
        <v>0.86481046676635742</v>
      </c>
      <c r="E8" s="68">
        <v>6.0239005088806152</v>
      </c>
      <c r="F8" s="68">
        <f ca="1">OFFSET(E8,1,0)</f>
        <v>0.26140713691711426</v>
      </c>
      <c r="G8" s="68">
        <v>76.346206665039062</v>
      </c>
      <c r="H8" s="68">
        <f ca="1">OFFSET(G8,1,0)</f>
        <v>2.2417435646057129</v>
      </c>
      <c r="I8" s="68">
        <v>37.140411376953125</v>
      </c>
      <c r="J8" s="68">
        <f ca="1">OFFSET(I8,1,0)</f>
        <v>2.0180230140686035</v>
      </c>
      <c r="K8" s="68">
        <v>13.415435791015625</v>
      </c>
      <c r="L8" s="68">
        <f ca="1">OFFSET(K8,1,0)</f>
        <v>0.90067285299301147</v>
      </c>
      <c r="M8" s="68">
        <v>33.181888580322266</v>
      </c>
      <c r="N8" s="68">
        <f ca="1">OFFSET(M8,1,0)</f>
        <v>0.76119011640548706</v>
      </c>
      <c r="O8" s="68">
        <v>0.84639471769332886</v>
      </c>
      <c r="P8" s="68">
        <f ca="1">OFFSET(O8,1,0)</f>
        <v>5.4731727577745914E-3</v>
      </c>
      <c r="Q8" s="68">
        <v>1.9512488842010498</v>
      </c>
      <c r="R8" s="68">
        <f t="shared" ca="1" si="1"/>
        <v>5.3529847413301468E-2</v>
      </c>
    </row>
    <row r="9" spans="1:18">
      <c r="A9" t="s">
        <v>98</v>
      </c>
      <c r="B9" s="143" t="s">
        <v>11</v>
      </c>
      <c r="C9" s="68">
        <v>0.86481046676635742</v>
      </c>
      <c r="D9" s="144">
        <f ca="1">OFFSET(C9,1,0)</f>
        <v>28.868610382080078</v>
      </c>
      <c r="E9" s="68">
        <v>0.26140713691711426</v>
      </c>
      <c r="F9" s="68">
        <f ca="1">OFFSET(E9,1,0)</f>
        <v>3.3296160697937012</v>
      </c>
      <c r="G9" s="68">
        <v>2.2417435646057129</v>
      </c>
      <c r="H9" s="68">
        <f ca="1">OFFSET(G9,1,0)</f>
        <v>83.657890319824219</v>
      </c>
      <c r="I9" s="68">
        <v>2.0180230140686035</v>
      </c>
      <c r="J9" s="68">
        <f ca="1">OFFSET(I9,1,0)</f>
        <v>54.789279937744141</v>
      </c>
      <c r="K9" s="68">
        <v>0.90067285299301147</v>
      </c>
      <c r="L9" s="68">
        <f ca="1">OFFSET(K9,1,0)</f>
        <v>12.257699012756348</v>
      </c>
      <c r="M9" s="68">
        <v>0.76119011640548706</v>
      </c>
      <c r="N9" s="68">
        <f ca="1">OFFSET(M9,1,0)</f>
        <v>25.538991928100586</v>
      </c>
      <c r="O9" s="68">
        <v>5.4731727577745914E-3</v>
      </c>
      <c r="P9" s="68">
        <f ca="1">OFFSET(O9,1,0)</f>
        <v>0.88590925931930542</v>
      </c>
      <c r="Q9" s="68">
        <v>5.3529847413301468E-2</v>
      </c>
      <c r="R9" s="68">
        <f t="shared" ca="1" si="1"/>
        <v>2.9162991046905518</v>
      </c>
    </row>
    <row r="10" spans="1:18">
      <c r="A10" t="s">
        <v>99</v>
      </c>
      <c r="B10" s="143" t="s">
        <v>10</v>
      </c>
      <c r="C10" s="68">
        <v>28.868610382080078</v>
      </c>
      <c r="D10" s="144">
        <f ca="1">OFFSET(C10,1,0)</f>
        <v>1.0310565233230591</v>
      </c>
      <c r="E10" s="68">
        <v>3.3296160697937012</v>
      </c>
      <c r="F10" s="68">
        <f ca="1">OFFSET(E10,1,0)</f>
        <v>0.55610203742980957</v>
      </c>
      <c r="G10" s="68">
        <v>83.657890319824219</v>
      </c>
      <c r="H10" s="68">
        <f ca="1">OFFSET(G10,1,0)</f>
        <v>1.3713208436965942</v>
      </c>
      <c r="I10" s="68">
        <v>54.789279937744141</v>
      </c>
      <c r="J10" s="68">
        <f ca="1">OFFSET(I10,1,0)</f>
        <v>1.2952172756195068</v>
      </c>
      <c r="K10" s="68">
        <v>12.257699012756348</v>
      </c>
      <c r="L10" s="68">
        <f ca="1">OFFSET(K10,1,0)</f>
        <v>1.4088497161865234</v>
      </c>
      <c r="M10" s="68">
        <v>25.538991928100586</v>
      </c>
      <c r="N10" s="68">
        <f ca="1">OFFSET(M10,1,0)</f>
        <v>0.91568088531494141</v>
      </c>
      <c r="O10" s="68">
        <v>0.88590925931930542</v>
      </c>
      <c r="P10" s="68">
        <f ca="1">OFFSET(O10,1,0)</f>
        <v>2.0141065120697021E-2</v>
      </c>
      <c r="Q10" s="68">
        <v>2.9162991046905518</v>
      </c>
      <c r="R10" s="68">
        <f t="shared" ca="1" si="1"/>
        <v>9.8356775939464569E-2</v>
      </c>
    </row>
    <row r="11" spans="1:18">
      <c r="A11" t="s">
        <v>100</v>
      </c>
      <c r="B11" s="143" t="s">
        <v>11</v>
      </c>
      <c r="C11" s="68">
        <v>1.0310565233230591</v>
      </c>
      <c r="D11" s="144">
        <f ca="1">OFFSET(C11,1,0)</f>
        <v>28.623970031738281</v>
      </c>
      <c r="E11" s="68">
        <v>0.55610203742980957</v>
      </c>
      <c r="F11" s="68">
        <f ca="1">OFFSET(E11,1,0)</f>
        <v>2.284604549407959</v>
      </c>
      <c r="G11" s="68">
        <v>1.3713208436965942</v>
      </c>
      <c r="H11" s="68">
        <f ca="1">OFFSET(G11,1,0)</f>
        <v>80.767166137695312</v>
      </c>
      <c r="I11" s="68">
        <v>1.2952172756195068</v>
      </c>
      <c r="J11" s="68">
        <f ca="1">OFFSET(I11,1,0)</f>
        <v>52.143192291259766</v>
      </c>
      <c r="K11" s="68">
        <v>1.4088497161865234</v>
      </c>
      <c r="L11" s="68">
        <f ca="1">OFFSET(K11,1,0)</f>
        <v>13.175759315490723</v>
      </c>
      <c r="M11" s="68">
        <v>0.91568088531494141</v>
      </c>
      <c r="N11" s="68">
        <f ca="1">OFFSET(M11,1,0)</f>
        <v>26.339365005493164</v>
      </c>
      <c r="O11" s="68">
        <v>2.0141065120697021E-2</v>
      </c>
      <c r="P11" s="68">
        <f ca="1">OFFSET(O11,1,0)</f>
        <v>0.94055336713790894</v>
      </c>
      <c r="Q11" s="68">
        <v>9.8356775939464569E-2</v>
      </c>
      <c r="R11" s="68">
        <f t="shared" ca="1" si="1"/>
        <v>2.8222899436950684</v>
      </c>
    </row>
    <row r="12" spans="1:18">
      <c r="A12" t="s">
        <v>101</v>
      </c>
      <c r="B12" s="143" t="s">
        <v>10</v>
      </c>
      <c r="C12" s="68">
        <v>28.623970031738281</v>
      </c>
      <c r="D12" s="144">
        <f ca="1">OFFSET(C12,1,0)</f>
        <v>1.530147910118103</v>
      </c>
      <c r="E12" s="68">
        <v>2.284604549407959</v>
      </c>
      <c r="F12" s="68">
        <f ca="1">OFFSET(E12,1,0)</f>
        <v>1.1211597919464111</v>
      </c>
      <c r="G12" s="68">
        <v>80.767166137695312</v>
      </c>
      <c r="H12" s="68">
        <f ca="1">OFFSET(G12,1,0)</f>
        <v>4.6752657890319824</v>
      </c>
      <c r="I12" s="68">
        <v>52.143192291259766</v>
      </c>
      <c r="J12" s="68">
        <f ca="1">OFFSET(I12,1,0)</f>
        <v>3.3064172267913818</v>
      </c>
      <c r="K12" s="68">
        <v>13.175759315490723</v>
      </c>
      <c r="L12" s="68">
        <f ca="1">OFFSET(K12,1,0)</f>
        <v>1.2921174764633179</v>
      </c>
      <c r="M12" s="68">
        <v>26.339365005493164</v>
      </c>
      <c r="N12" s="68">
        <f ca="1">OFFSET(M12,1,0)</f>
        <v>0.71861940622329712</v>
      </c>
      <c r="O12" s="68">
        <v>0.94055336713790894</v>
      </c>
      <c r="P12" s="68">
        <f ca="1">OFFSET(O12,1,0)</f>
        <v>5.3820550441741943E-2</v>
      </c>
      <c r="Q12" s="68">
        <v>2.8222899436950684</v>
      </c>
      <c r="R12" s="68">
        <f t="shared" ca="1" si="1"/>
        <v>5.672796443104744E-2</v>
      </c>
    </row>
    <row r="13" spans="1:18">
      <c r="A13" t="s">
        <v>102</v>
      </c>
      <c r="B13" s="143" t="s">
        <v>11</v>
      </c>
      <c r="C13" s="68">
        <v>1.530147910118103</v>
      </c>
      <c r="D13" s="144">
        <f ca="1">OFFSET(C13,1,0)</f>
        <v>43.340824127197266</v>
      </c>
      <c r="E13" s="68">
        <v>1.1211597919464111</v>
      </c>
      <c r="F13" s="68">
        <f ca="1">OFFSET(E13,1,0)</f>
        <v>9.7746458053588867</v>
      </c>
      <c r="G13" s="68">
        <v>4.6752657890319824</v>
      </c>
      <c r="H13" s="68">
        <f ca="1">OFFSET(G13,1,0)</f>
        <v>80.439094543457031</v>
      </c>
      <c r="I13" s="68">
        <v>3.3064172267913818</v>
      </c>
      <c r="J13" s="68">
        <f ca="1">OFFSET(I13,1,0)</f>
        <v>37.098270416259766</v>
      </c>
      <c r="K13" s="68">
        <v>1.2921174764633179</v>
      </c>
      <c r="L13" s="68">
        <f ca="1">OFFSET(K13,1,0)</f>
        <v>11.609073638916016</v>
      </c>
      <c r="M13" s="68">
        <v>0.71861940622329712</v>
      </c>
      <c r="N13" s="68">
        <f ca="1">OFFSET(M13,1,0)</f>
        <v>33.566181182861328</v>
      </c>
      <c r="O13" s="68">
        <v>5.3820550441741943E-2</v>
      </c>
      <c r="P13" s="68">
        <f ca="1">OFFSET(O13,1,0)</f>
        <v>0.78250521421432495</v>
      </c>
      <c r="Q13" s="68">
        <v>5.672796443104744E-2</v>
      </c>
      <c r="R13" s="68">
        <f t="shared" ca="1" si="1"/>
        <v>1.8647333383560181</v>
      </c>
    </row>
    <row r="14" spans="1:18">
      <c r="A14" t="s">
        <v>103</v>
      </c>
      <c r="B14" s="143" t="s">
        <v>10</v>
      </c>
      <c r="C14" s="68">
        <v>43.340824127197266</v>
      </c>
      <c r="D14" s="144">
        <f ca="1">OFFSET(C14,1,0)</f>
        <v>1.9488314390182495</v>
      </c>
      <c r="E14" s="68">
        <v>9.7746458053588867</v>
      </c>
      <c r="F14" s="68">
        <f ca="1">OFFSET(E14,1,0)</f>
        <v>2.4579999446868896</v>
      </c>
      <c r="G14" s="68">
        <v>80.439094543457031</v>
      </c>
      <c r="H14" s="68">
        <f ca="1">OFFSET(G14,1,0)</f>
        <v>3.0095939636230469</v>
      </c>
      <c r="I14" s="68">
        <v>37.098270416259766</v>
      </c>
      <c r="J14" s="68">
        <f ca="1">OFFSET(I14,1,0)</f>
        <v>2.3446872234344482</v>
      </c>
      <c r="K14" s="68">
        <v>11.609073638916016</v>
      </c>
      <c r="L14" s="68">
        <f ca="1">OFFSET(K14,1,0)</f>
        <v>2.1528322696685791</v>
      </c>
      <c r="M14" s="68">
        <v>33.566181182861328</v>
      </c>
      <c r="N14" s="68">
        <f ca="1">OFFSET(M14,1,0)</f>
        <v>1.1123751401901245</v>
      </c>
      <c r="O14" s="68">
        <v>0.78250521421432495</v>
      </c>
      <c r="P14" s="68">
        <f ca="1">OFFSET(O14,1,0)</f>
        <v>4.1817512363195419E-2</v>
      </c>
      <c r="Q14" s="68">
        <v>1.8647333383560181</v>
      </c>
      <c r="R14" s="68">
        <f t="shared" ca="1" si="1"/>
        <v>6.782134622335434E-2</v>
      </c>
    </row>
    <row r="15" spans="1:18">
      <c r="A15" t="s">
        <v>104</v>
      </c>
      <c r="B15" s="143" t="s">
        <v>11</v>
      </c>
      <c r="C15" s="68">
        <v>1.9488314390182495</v>
      </c>
      <c r="D15" s="144">
        <f ca="1">OFFSET(C15,1,0)</f>
        <v>46.540683746337891</v>
      </c>
      <c r="E15" s="68">
        <v>2.4579999446868896</v>
      </c>
      <c r="F15" s="68">
        <f ca="1">OFFSET(E15,1,0)</f>
        <v>9.126434326171875</v>
      </c>
      <c r="G15" s="68">
        <v>3.0095939636230469</v>
      </c>
      <c r="H15" s="68">
        <f ca="1">OFFSET(G15,1,0)</f>
        <v>106.82963562011719</v>
      </c>
      <c r="I15" s="68">
        <v>2.3446872234344482</v>
      </c>
      <c r="J15" s="68">
        <f ca="1">OFFSET(I15,1,0)</f>
        <v>60.288944244384766</v>
      </c>
      <c r="K15" s="68">
        <v>2.1528322696685791</v>
      </c>
      <c r="L15" s="68">
        <f ca="1">OFFSET(K15,1,0)</f>
        <v>22.085046768188477</v>
      </c>
      <c r="M15" s="68">
        <v>1.1123751401901245</v>
      </c>
      <c r="N15" s="68">
        <f ca="1">OFFSET(M15,1,0)</f>
        <v>37.414249420166016</v>
      </c>
      <c r="O15" s="68">
        <v>4.1817512363195419E-2</v>
      </c>
      <c r="P15" s="68">
        <f ca="1">OFFSET(O15,1,0)</f>
        <v>0.80629360675811768</v>
      </c>
      <c r="Q15" s="68">
        <v>6.782134622335434E-2</v>
      </c>
      <c r="R15" s="68">
        <f t="shared" ca="1" si="1"/>
        <v>2.2981691360473633</v>
      </c>
    </row>
    <row r="16" spans="1:18">
      <c r="A16" t="s">
        <v>105</v>
      </c>
      <c r="B16" s="143" t="s">
        <v>10</v>
      </c>
      <c r="C16" s="68">
        <v>46.540683746337891</v>
      </c>
      <c r="D16" s="144">
        <f ca="1">OFFSET(C16,1,0)</f>
        <v>1.1978992223739624</v>
      </c>
      <c r="E16" s="68">
        <v>9.126434326171875</v>
      </c>
      <c r="F16" s="68">
        <f ca="1">OFFSET(E16,1,0)</f>
        <v>1.1032712459564209</v>
      </c>
      <c r="G16" s="68">
        <v>106.82963562011719</v>
      </c>
      <c r="H16" s="68">
        <f ca="1">OFFSET(G16,1,0)</f>
        <v>2.9870755672454834</v>
      </c>
      <c r="I16" s="68">
        <v>60.288944244384766</v>
      </c>
      <c r="J16" s="68">
        <f ca="1">OFFSET(I16,1,0)</f>
        <v>2.3930187225341797</v>
      </c>
      <c r="K16" s="68">
        <v>22.085046768188477</v>
      </c>
      <c r="L16" s="68">
        <f ca="1">OFFSET(K16,1,0)</f>
        <v>1.5080746412277222</v>
      </c>
      <c r="M16" s="68">
        <v>37.414249420166016</v>
      </c>
      <c r="N16" s="68">
        <f ca="1">OFFSET(M16,1,0)</f>
        <v>0.70239889621734619</v>
      </c>
      <c r="O16" s="68">
        <v>0.80629360675811768</v>
      </c>
      <c r="P16" s="68">
        <f ca="1">OFFSET(O16,1,0)</f>
        <v>1.8214112147688866E-2</v>
      </c>
      <c r="Q16" s="68">
        <v>2.2981691360473633</v>
      </c>
      <c r="R16" s="68">
        <f t="shared" ca="1" si="1"/>
        <v>4.9812216311693192E-2</v>
      </c>
    </row>
    <row r="17" spans="1:18">
      <c r="A17" t="s">
        <v>106</v>
      </c>
      <c r="B17" s="143" t="s">
        <v>11</v>
      </c>
      <c r="C17" s="68">
        <v>1.1978992223739624</v>
      </c>
      <c r="D17" s="144">
        <f ca="1">OFFSET(C17,1,0)</f>
        <v>34.073081970214844</v>
      </c>
      <c r="E17" s="68">
        <v>1.1032712459564209</v>
      </c>
      <c r="F17" s="68">
        <f ca="1">OFFSET(E17,1,0)</f>
        <v>3.0438094139099121</v>
      </c>
      <c r="G17" s="68">
        <v>2.9870755672454834</v>
      </c>
      <c r="H17" s="68">
        <f ca="1">OFFSET(G17,1,0)</f>
        <v>65.288772583007812</v>
      </c>
      <c r="I17" s="68">
        <v>2.3930187225341797</v>
      </c>
      <c r="J17" s="68">
        <f ca="1">OFFSET(I17,1,0)</f>
        <v>31.215682983398438</v>
      </c>
      <c r="K17" s="68">
        <v>1.5080746412277222</v>
      </c>
      <c r="L17" s="68">
        <f ca="1">OFFSET(K17,1,0)</f>
        <v>13.504885673522949</v>
      </c>
      <c r="M17" s="68">
        <v>0.70239889621734619</v>
      </c>
      <c r="N17" s="68">
        <f ca="1">OFFSET(M17,1,0)</f>
        <v>31.029272079467773</v>
      </c>
      <c r="O17" s="68">
        <v>1.8214112147688866E-2</v>
      </c>
      <c r="P17" s="68">
        <f ca="1">OFFSET(O17,1,0)</f>
        <v>0.911182701587677</v>
      </c>
      <c r="Q17" s="68">
        <v>4.9812216311693192E-2</v>
      </c>
      <c r="R17" s="68">
        <f t="shared" ca="1" si="1"/>
        <v>1.909450888633728</v>
      </c>
    </row>
    <row r="18" spans="1:18">
      <c r="A18" t="s">
        <v>107</v>
      </c>
      <c r="B18" s="143" t="s">
        <v>10</v>
      </c>
      <c r="C18" s="68">
        <v>34.073081970214844</v>
      </c>
      <c r="D18" s="144">
        <f ca="1">OFFSET(C18,1,0)</f>
        <v>1.3664318323135376</v>
      </c>
      <c r="E18" s="68">
        <v>3.0438094139099121</v>
      </c>
      <c r="F18" s="68">
        <f ca="1">OFFSET(E18,1,0)</f>
        <v>1.0218136310577393</v>
      </c>
      <c r="G18" s="68">
        <v>65.288772583007812</v>
      </c>
      <c r="H18" s="68">
        <f ca="1">OFFSET(G18,1,0)</f>
        <v>5.6915397644042969</v>
      </c>
      <c r="I18" s="68">
        <v>31.215682983398438</v>
      </c>
      <c r="J18" s="68">
        <f ca="1">OFFSET(I18,1,0)</f>
        <v>4.8010454177856445</v>
      </c>
      <c r="K18" s="68">
        <v>13.504885673522949</v>
      </c>
      <c r="L18" s="68">
        <f ca="1">OFFSET(K18,1,0)</f>
        <v>4.9710497856140137</v>
      </c>
      <c r="M18" s="68">
        <v>31.029272079467773</v>
      </c>
      <c r="N18" s="68">
        <f ca="1">OFFSET(M18,1,0)</f>
        <v>1.5030995607376099</v>
      </c>
      <c r="O18" s="68">
        <v>0.911182701587677</v>
      </c>
      <c r="P18" s="68">
        <f ca="1">OFFSET(O18,1,0)</f>
        <v>2.6792353019118309E-2</v>
      </c>
      <c r="Q18" s="68">
        <v>1.909450888633728</v>
      </c>
      <c r="R18" s="68">
        <f t="shared" ca="1" si="1"/>
        <v>0.12674026191234589</v>
      </c>
    </row>
    <row r="19" spans="1:18">
      <c r="A19" t="s">
        <v>108</v>
      </c>
      <c r="B19" s="143" t="s">
        <v>11</v>
      </c>
      <c r="C19" s="68">
        <v>1.3664318323135376</v>
      </c>
      <c r="D19" s="144">
        <f ca="1">OFFSET(C19,1,0)</f>
        <v>35.654087066650391</v>
      </c>
      <c r="E19" s="68">
        <v>1.0218136310577393</v>
      </c>
      <c r="F19" s="68">
        <f ca="1">OFFSET(E19,1,0)</f>
        <v>2.7486276626586914</v>
      </c>
      <c r="G19" s="68">
        <v>5.6915397644042969</v>
      </c>
      <c r="H19" s="68">
        <f ca="1">OFFSET(G19,1,0)</f>
        <v>82.104225158691406</v>
      </c>
      <c r="I19" s="68">
        <v>4.8010454177856445</v>
      </c>
      <c r="J19" s="68">
        <f ca="1">OFFSET(I19,1,0)</f>
        <v>46.450145721435547</v>
      </c>
      <c r="K19" s="68">
        <v>4.9710497856140137</v>
      </c>
      <c r="L19" s="68">
        <f ca="1">OFFSET(K19,1,0)</f>
        <v>14.403172492980957</v>
      </c>
      <c r="M19" s="68">
        <v>1.5030995607376099</v>
      </c>
      <c r="N19" s="68">
        <f ca="1">OFFSET(M19,1,0)</f>
        <v>32.905460357666016</v>
      </c>
      <c r="O19" s="68">
        <v>2.6792353019118309E-2</v>
      </c>
      <c r="P19" s="68">
        <f ca="1">OFFSET(O19,1,0)</f>
        <v>0.92359024286270142</v>
      </c>
      <c r="Q19" s="68">
        <v>0.12674026191234589</v>
      </c>
      <c r="R19" s="68">
        <f t="shared" ca="1" si="1"/>
        <v>2.3035058975219727</v>
      </c>
    </row>
    <row r="20" spans="1:18">
      <c r="A20" t="s">
        <v>109</v>
      </c>
      <c r="B20" s="143" t="s">
        <v>10</v>
      </c>
      <c r="C20" s="68">
        <v>35.654087066650391</v>
      </c>
      <c r="D20" s="144">
        <f ca="1">OFFSET(C20,1,0)</f>
        <v>0.5641290545463562</v>
      </c>
      <c r="E20" s="68">
        <v>2.7486276626586914</v>
      </c>
      <c r="F20" s="68">
        <f ca="1">OFFSET(E20,1,0)</f>
        <v>0.64519000053405762</v>
      </c>
      <c r="G20" s="68">
        <v>82.104225158691406</v>
      </c>
      <c r="H20" s="68">
        <f ca="1">OFFSET(G20,1,0)</f>
        <v>1.0019046068191528</v>
      </c>
      <c r="I20" s="68">
        <v>46.450145721435547</v>
      </c>
      <c r="J20" s="68">
        <f ca="1">OFFSET(I20,1,0)</f>
        <v>0.46093162894248962</v>
      </c>
      <c r="K20" s="68">
        <v>14.403172492980957</v>
      </c>
      <c r="L20" s="68">
        <f ca="1">OFFSET(K20,1,0)</f>
        <v>0.95398074388504028</v>
      </c>
      <c r="M20" s="68">
        <v>32.905460357666016</v>
      </c>
      <c r="N20" s="68">
        <f ca="1">OFFSET(M20,1,0)</f>
        <v>0.56744557619094849</v>
      </c>
      <c r="O20" s="68">
        <v>0.92359024286270142</v>
      </c>
      <c r="P20" s="68">
        <f ca="1">OFFSET(O20,1,0)</f>
        <v>1.7123451456427574E-2</v>
      </c>
      <c r="Q20" s="68">
        <v>2.3035058975219727</v>
      </c>
      <c r="R20" s="68">
        <f t="shared" ca="1" si="1"/>
        <v>1.060192845761776E-2</v>
      </c>
    </row>
    <row r="21" spans="1:18">
      <c r="A21" t="s">
        <v>110</v>
      </c>
      <c r="B21" s="143" t="s">
        <v>11</v>
      </c>
      <c r="C21" s="68">
        <v>0.5641290545463562</v>
      </c>
      <c r="D21" s="144">
        <f ca="1">OFFSET(C21,1,0)</f>
        <v>38.495067596435547</v>
      </c>
      <c r="E21" s="68">
        <v>0.64519000053405762</v>
      </c>
      <c r="F21" s="68">
        <f ca="1">OFFSET(E21,1,0)</f>
        <v>5.4649744033813477</v>
      </c>
      <c r="G21" s="68">
        <v>1.0019046068191528</v>
      </c>
      <c r="H21" s="68">
        <f ca="1">OFFSET(G21,1,0)</f>
        <v>89.093978881835938</v>
      </c>
      <c r="I21" s="68">
        <v>0.46093162894248962</v>
      </c>
      <c r="J21" s="68">
        <f ca="1">OFFSET(I21,1,0)</f>
        <v>50.598907470703125</v>
      </c>
      <c r="K21" s="68">
        <v>0.95398074388504028</v>
      </c>
      <c r="L21" s="68">
        <f ca="1">OFFSET(K21,1,0)</f>
        <v>13.284578323364258</v>
      </c>
      <c r="M21" s="68">
        <v>0.56744557619094849</v>
      </c>
      <c r="N21" s="68">
        <f ca="1">OFFSET(M21,1,0)</f>
        <v>33.030094146728516</v>
      </c>
      <c r="O21" s="68">
        <v>1.7123451456427574E-2</v>
      </c>
      <c r="P21" s="68">
        <f ca="1">OFFSET(O21,1,0)</f>
        <v>0.8604809045791626</v>
      </c>
      <c r="Q21" s="68">
        <v>1.060192845761776E-2</v>
      </c>
      <c r="R21" s="68">
        <f t="shared" ca="1" si="1"/>
        <v>2.3122246265411377</v>
      </c>
    </row>
    <row r="22" spans="1:18">
      <c r="A22" t="s">
        <v>111</v>
      </c>
      <c r="B22" s="143" t="s">
        <v>10</v>
      </c>
      <c r="C22" s="68">
        <v>38.495067596435547</v>
      </c>
      <c r="D22" s="144">
        <f ca="1">OFFSET(C22,1,0)</f>
        <v>0.90590637922286987</v>
      </c>
      <c r="E22" s="68">
        <v>5.4649744033813477</v>
      </c>
      <c r="F22" s="68">
        <f ca="1">OFFSET(E22,1,0)</f>
        <v>0.97883063554763794</v>
      </c>
      <c r="G22" s="68">
        <v>89.093978881835938</v>
      </c>
      <c r="H22" s="68">
        <f ca="1">OFFSET(G22,1,0)</f>
        <v>3.40256667137146</v>
      </c>
      <c r="I22" s="68">
        <v>50.598907470703125</v>
      </c>
      <c r="J22" s="68">
        <f ca="1">OFFSET(I22,1,0)</f>
        <v>2.7554595470428467</v>
      </c>
      <c r="K22" s="68">
        <v>13.284578323364258</v>
      </c>
      <c r="L22" s="68">
        <f ca="1">OFFSET(K22,1,0)</f>
        <v>1.0054973363876343</v>
      </c>
      <c r="M22" s="68">
        <v>33.030094146728516</v>
      </c>
      <c r="N22" s="68">
        <f ca="1">OFFSET(M22,1,0)</f>
        <v>0.78157269954681396</v>
      </c>
      <c r="O22" s="68">
        <v>0.8604809045791626</v>
      </c>
      <c r="P22" s="68">
        <f ca="1">OFFSET(O22,1,0)</f>
        <v>2.4162964895367622E-2</v>
      </c>
      <c r="Q22" s="68">
        <v>2.3122246265411377</v>
      </c>
      <c r="R22" s="68">
        <f t="shared" ca="1" si="1"/>
        <v>5.6776668876409531E-2</v>
      </c>
    </row>
    <row r="23" spans="1:18">
      <c r="A23" t="s">
        <v>112</v>
      </c>
      <c r="B23" s="143" t="s">
        <v>11</v>
      </c>
      <c r="C23" s="68">
        <v>0.90590637922286987</v>
      </c>
      <c r="D23" s="144">
        <f ca="1">OFFSET(C23,1,0)</f>
        <v>44.473724365234375</v>
      </c>
      <c r="E23" s="68">
        <v>0.97883063554763794</v>
      </c>
      <c r="F23" s="68">
        <f ca="1">OFFSET(E23,1,0)</f>
        <v>8.8539361953735352</v>
      </c>
      <c r="G23" s="68">
        <v>3.40256667137146</v>
      </c>
      <c r="H23" s="68">
        <f ca="1">OFFSET(G23,1,0)</f>
        <v>104.16384124755859</v>
      </c>
      <c r="I23" s="68">
        <v>2.7554595470428467</v>
      </c>
      <c r="J23" s="68">
        <f ca="1">OFFSET(I23,1,0)</f>
        <v>59.690109252929688</v>
      </c>
      <c r="K23" s="68">
        <v>1.0054973363876343</v>
      </c>
      <c r="L23" s="68">
        <f ca="1">OFFSET(K23,1,0)</f>
        <v>17.389127731323242</v>
      </c>
      <c r="M23" s="68">
        <v>0.78157269954681396</v>
      </c>
      <c r="N23" s="68">
        <f ca="1">OFFSET(M23,1,0)</f>
        <v>35.619789123535156</v>
      </c>
      <c r="O23" s="68">
        <v>2.4162964895367622E-2</v>
      </c>
      <c r="P23" s="68">
        <f ca="1">OFFSET(O23,1,0)</f>
        <v>0.79227441549301147</v>
      </c>
      <c r="Q23" s="68">
        <v>5.6776668876409531E-2</v>
      </c>
      <c r="R23" s="68">
        <f t="shared" ca="1" si="1"/>
        <v>2.3504962921142578</v>
      </c>
    </row>
    <row r="24" spans="1:18">
      <c r="A24" t="s">
        <v>113</v>
      </c>
      <c r="B24" s="143" t="s">
        <v>10</v>
      </c>
      <c r="C24" s="68">
        <v>44.473724365234375</v>
      </c>
      <c r="D24" s="144">
        <f ca="1">OFFSET(C24,1,0)</f>
        <v>1.7693616151809692</v>
      </c>
      <c r="E24" s="68">
        <v>8.8539361953735352</v>
      </c>
      <c r="F24" s="68">
        <f ca="1">OFFSET(E24,1,0)</f>
        <v>2.4072175025939941</v>
      </c>
      <c r="G24" s="68">
        <v>104.16384124755859</v>
      </c>
      <c r="H24" s="68">
        <f ca="1">OFFSET(G24,1,0)</f>
        <v>4.078392505645752</v>
      </c>
      <c r="I24" s="68">
        <v>59.690109252929688</v>
      </c>
      <c r="J24" s="68">
        <f ca="1">OFFSET(I24,1,0)</f>
        <v>3.0894107818603516</v>
      </c>
      <c r="K24" s="68">
        <v>17.389127731323242</v>
      </c>
      <c r="L24" s="68">
        <f ca="1">OFFSET(K24,1,0)</f>
        <v>1.1510111093521118</v>
      </c>
      <c r="M24" s="68">
        <v>35.619789123535156</v>
      </c>
      <c r="N24" s="68">
        <f ca="1">OFFSET(M24,1,0)</f>
        <v>3.4872660636901855</v>
      </c>
      <c r="O24" s="68">
        <v>0.79227441549301147</v>
      </c>
      <c r="P24" s="68">
        <f ca="1">OFFSET(O24,1,0)</f>
        <v>6.4687184989452362E-2</v>
      </c>
      <c r="Q24" s="68">
        <v>2.3504962921142578</v>
      </c>
      <c r="R24" s="68">
        <f t="shared" ca="1" si="1"/>
        <v>7.8124232590198517E-2</v>
      </c>
    </row>
    <row r="25" spans="1:18">
      <c r="A25" t="s">
        <v>114</v>
      </c>
      <c r="B25" s="143" t="s">
        <v>11</v>
      </c>
      <c r="C25" s="68">
        <v>1.7693616151809692</v>
      </c>
      <c r="D25" s="144">
        <f ca="1">OFFSET(C25,1,0)</f>
        <v>37.788604736328125</v>
      </c>
      <c r="E25" s="68">
        <v>2.4072175025939941</v>
      </c>
      <c r="F25" s="68">
        <f ca="1">OFFSET(E25,1,0)</f>
        <v>7.1305732727050781</v>
      </c>
      <c r="G25" s="68">
        <v>4.078392505645752</v>
      </c>
      <c r="H25" s="68">
        <f ca="1">OFFSET(G25,1,0)</f>
        <v>113.16284942626953</v>
      </c>
      <c r="I25" s="68">
        <v>3.0894107818603516</v>
      </c>
      <c r="J25" s="68">
        <f ca="1">OFFSET(I25,1,0)</f>
        <v>75.374252319335938</v>
      </c>
      <c r="K25" s="68">
        <v>1.1510111093521118</v>
      </c>
      <c r="L25" s="68">
        <f ca="1">OFFSET(K25,1,0)</f>
        <v>13.291790008544922</v>
      </c>
      <c r="M25" s="68">
        <v>3.4872660636901855</v>
      </c>
      <c r="N25" s="68">
        <f ca="1">OFFSET(M25,1,0)</f>
        <v>30.658031463623047</v>
      </c>
      <c r="O25" s="68">
        <v>6.4687184989452362E-2</v>
      </c>
      <c r="P25" s="68">
        <f ca="1">OFFSET(O25,1,0)</f>
        <v>0.83113199472427368</v>
      </c>
      <c r="Q25" s="68">
        <v>7.8124232590198517E-2</v>
      </c>
      <c r="R25" s="68">
        <f t="shared" ca="1" si="1"/>
        <v>3.3446109294891357</v>
      </c>
    </row>
    <row r="26" spans="1:18">
      <c r="A26" t="s">
        <v>115</v>
      </c>
      <c r="B26" s="143" t="s">
        <v>10</v>
      </c>
      <c r="C26" s="68">
        <v>37.788604736328125</v>
      </c>
      <c r="D26" s="144">
        <f ca="1">OFFSET(C26,1,0)</f>
        <v>5.7637920379638672</v>
      </c>
      <c r="E26" s="68">
        <v>7.1305732727050781</v>
      </c>
      <c r="F26" s="68">
        <f ca="1">OFFSET(E26,1,0)</f>
        <v>2.2385833263397217</v>
      </c>
      <c r="G26" s="68">
        <v>113.16284942626953</v>
      </c>
      <c r="H26" s="68">
        <f ca="1">OFFSET(G26,1,0)</f>
        <v>3.8831536769866943</v>
      </c>
      <c r="I26" s="68">
        <v>75.374252319335938</v>
      </c>
      <c r="J26" s="68">
        <f ca="1">OFFSET(I26,1,0)</f>
        <v>7.737339973449707</v>
      </c>
      <c r="K26" s="68">
        <v>13.291790008544922</v>
      </c>
      <c r="L26" s="68">
        <f ca="1">OFFSET(K26,1,0)</f>
        <v>1.6853641271591187</v>
      </c>
      <c r="M26" s="68">
        <v>30.658031463623047</v>
      </c>
      <c r="N26" s="68">
        <f ca="1">OFFSET(M26,1,0)</f>
        <v>3.7633736133575439</v>
      </c>
      <c r="O26" s="68">
        <v>0.83113199472427368</v>
      </c>
      <c r="P26" s="68">
        <f ca="1">OFFSET(O26,1,0)</f>
        <v>3.1759727746248245E-2</v>
      </c>
      <c r="Q26" s="68">
        <v>3.3446109294891357</v>
      </c>
      <c r="R26" s="68">
        <f t="shared" ca="1" si="1"/>
        <v>0.36863741278648376</v>
      </c>
    </row>
    <row r="27" spans="1:18">
      <c r="A27" t="s">
        <v>116</v>
      </c>
      <c r="B27" s="143" t="s">
        <v>11</v>
      </c>
      <c r="C27" s="68">
        <v>5.7637920379638672</v>
      </c>
      <c r="D27" s="144">
        <f ca="1">OFFSET(C27,1,0)</f>
        <v>38.367412567138672</v>
      </c>
      <c r="E27" s="68">
        <v>2.2385833263397217</v>
      </c>
      <c r="F27" s="68">
        <f ca="1">OFFSET(E27,1,0)</f>
        <v>8.2231264114379883</v>
      </c>
      <c r="G27" s="68">
        <v>3.8831536769866943</v>
      </c>
      <c r="H27" s="68">
        <f ca="1">OFFSET(G27,1,0)</f>
        <v>116.00264739990234</v>
      </c>
      <c r="I27" s="68">
        <v>7.737339973449707</v>
      </c>
      <c r="J27" s="68">
        <f ca="1">OFFSET(I27,1,0)</f>
        <v>77.635231018066406</v>
      </c>
      <c r="K27" s="68">
        <v>1.6853641271591187</v>
      </c>
      <c r="L27" s="68">
        <f ca="1">OFFSET(K27,1,0)</f>
        <v>23.167215347290039</v>
      </c>
      <c r="M27" s="68">
        <v>3.7633736133575439</v>
      </c>
      <c r="N27" s="68">
        <f ca="1">OFFSET(M27,1,0)</f>
        <v>30.144281387329102</v>
      </c>
      <c r="O27" s="68">
        <v>3.1759727746248245E-2</v>
      </c>
      <c r="P27" s="68">
        <f ca="1">OFFSET(O27,1,0)</f>
        <v>0.78510910272598267</v>
      </c>
      <c r="Q27" s="68">
        <v>0.36863741278648376</v>
      </c>
      <c r="R27" s="68">
        <f t="shared" ca="1" si="1"/>
        <v>3.0691013336181641</v>
      </c>
    </row>
    <row r="28" spans="1:18">
      <c r="A28" t="s">
        <v>117</v>
      </c>
      <c r="B28" s="143" t="s">
        <v>10</v>
      </c>
      <c r="C28" s="68">
        <v>38.367412567138672</v>
      </c>
      <c r="D28" s="144">
        <f ca="1">OFFSET(C28,1,0)</f>
        <v>1.6425377130508423</v>
      </c>
      <c r="E28" s="68">
        <v>8.2231264114379883</v>
      </c>
      <c r="F28" s="68">
        <f ca="1">OFFSET(E28,1,0)</f>
        <v>4.6479353904724121</v>
      </c>
      <c r="G28" s="68">
        <v>116.00264739990234</v>
      </c>
      <c r="H28" s="68">
        <f ca="1">OFFSET(G28,1,0)</f>
        <v>3.5976407527923584</v>
      </c>
      <c r="I28" s="68">
        <v>77.635231018066406</v>
      </c>
      <c r="J28" s="68">
        <f ca="1">OFFSET(I28,1,0)</f>
        <v>3.7622997760772705</v>
      </c>
      <c r="K28" s="68">
        <v>23.167215347290039</v>
      </c>
      <c r="L28" s="68">
        <f ca="1">OFFSET(K28,1,0)</f>
        <v>1.2756634950637817</v>
      </c>
      <c r="M28" s="68">
        <v>30.144281387329102</v>
      </c>
      <c r="N28" s="68">
        <f ca="1">OFFSET(M28,1,0)</f>
        <v>4.838139533996582</v>
      </c>
      <c r="O28" s="68">
        <v>0.78510910272598267</v>
      </c>
      <c r="P28" s="68">
        <f ca="1">OFFSET(O28,1,0)</f>
        <v>0.12732039391994476</v>
      </c>
      <c r="Q28" s="68">
        <v>3.0691013336181641</v>
      </c>
      <c r="R28" s="68">
        <f t="shared" ca="1" si="1"/>
        <v>0.12365398555994034</v>
      </c>
    </row>
    <row r="29" spans="1:18">
      <c r="A29" t="s">
        <v>118</v>
      </c>
      <c r="B29" s="143" t="s">
        <v>11</v>
      </c>
      <c r="C29" s="68">
        <v>1.6425377130508423</v>
      </c>
      <c r="D29" s="144">
        <f ca="1">OFFSET(C29,1,0)</f>
        <v>41.430717468261719</v>
      </c>
      <c r="E29" s="68">
        <v>4.6479353904724121</v>
      </c>
      <c r="F29" s="68">
        <f ca="1">OFFSET(E29,1,0)</f>
        <v>7.6626901626586914</v>
      </c>
      <c r="G29" s="68">
        <v>3.5976407527923584</v>
      </c>
      <c r="H29" s="68">
        <f ca="1">OFFSET(G29,1,0)</f>
        <v>98.88531494140625</v>
      </c>
      <c r="I29" s="68">
        <v>3.7622997760772705</v>
      </c>
      <c r="J29" s="68">
        <f ca="1">OFFSET(I29,1,0)</f>
        <v>57.454601287841797</v>
      </c>
      <c r="K29" s="68">
        <v>1.2756634950637817</v>
      </c>
      <c r="L29" s="68">
        <f ca="1">OFFSET(K29,1,0)</f>
        <v>16.276372909545898</v>
      </c>
      <c r="M29" s="68">
        <v>4.838139533996582</v>
      </c>
      <c r="N29" s="68">
        <f ca="1">OFFSET(M29,1,0)</f>
        <v>33.768028259277344</v>
      </c>
      <c r="O29" s="68">
        <v>0.12732039391994476</v>
      </c>
      <c r="P29" s="68">
        <f ca="1">OFFSET(O29,1,0)</f>
        <v>0.82528650760650635</v>
      </c>
      <c r="Q29" s="68">
        <v>0.12365398555994034</v>
      </c>
      <c r="R29" s="68">
        <f t="shared" ca="1" si="1"/>
        <v>2.4037783145904541</v>
      </c>
    </row>
    <row r="30" spans="1:18">
      <c r="A30" t="s">
        <v>119</v>
      </c>
      <c r="B30" s="143" t="s">
        <v>10</v>
      </c>
      <c r="C30" s="68">
        <v>41.430717468261719</v>
      </c>
      <c r="D30" s="144">
        <f ca="1">OFFSET(C30,1,0)</f>
        <v>1.7908761501312256</v>
      </c>
      <c r="E30" s="68">
        <v>7.6626901626586914</v>
      </c>
      <c r="F30" s="68">
        <f ca="1">OFFSET(E30,1,0)</f>
        <v>1.7873636484146118</v>
      </c>
      <c r="G30" s="68">
        <v>98.88531494140625</v>
      </c>
      <c r="H30" s="68">
        <f ca="1">OFFSET(G30,1,0)</f>
        <v>6.1340017318725586</v>
      </c>
      <c r="I30" s="68">
        <v>57.454601287841797</v>
      </c>
      <c r="J30" s="68">
        <f ca="1">OFFSET(I30,1,0)</f>
        <v>5.9335427284240723</v>
      </c>
      <c r="K30" s="68">
        <v>16.276372909545898</v>
      </c>
      <c r="L30" s="68">
        <f ca="1">OFFSET(K30,1,0)</f>
        <v>2.1203780174255371</v>
      </c>
      <c r="M30" s="68">
        <v>33.768028259277344</v>
      </c>
      <c r="N30" s="68">
        <f ca="1">OFFSET(M30,1,0)</f>
        <v>0.48680040240287781</v>
      </c>
      <c r="O30" s="68">
        <v>0.82528650760650635</v>
      </c>
      <c r="P30" s="68">
        <f ca="1">OFFSET(O30,1,0)</f>
        <v>2.802494540810585E-2</v>
      </c>
      <c r="Q30" s="68">
        <v>2.4037783145904541</v>
      </c>
      <c r="R30" s="68">
        <f t="shared" ca="1" si="1"/>
        <v>0.15965338051319122</v>
      </c>
    </row>
    <row r="31" spans="1:18">
      <c r="A31" t="s">
        <v>120</v>
      </c>
      <c r="B31" s="143" t="s">
        <v>11</v>
      </c>
      <c r="C31" s="68">
        <v>1.7908761501312256</v>
      </c>
      <c r="D31" s="144">
        <f ca="1">OFFSET(C31,1,0)</f>
        <v>59.933582305908203</v>
      </c>
      <c r="E31" s="68">
        <v>1.7873636484146118</v>
      </c>
      <c r="F31" s="68">
        <f ca="1">OFFSET(E31,1,0)</f>
        <v>9.7074861526489258</v>
      </c>
      <c r="G31" s="68">
        <v>6.1340017318725586</v>
      </c>
      <c r="H31" s="68">
        <f ca="1">OFFSET(G31,1,0)</f>
        <v>145.29278564453125</v>
      </c>
      <c r="I31" s="68">
        <v>5.9335427284240723</v>
      </c>
      <c r="J31" s="68">
        <f ca="1">OFFSET(I31,1,0)</f>
        <v>85.359199523925781</v>
      </c>
      <c r="K31" s="68">
        <v>2.1203780174255371</v>
      </c>
      <c r="L31" s="68">
        <f ca="1">OFFSET(K31,1,0)</f>
        <v>19.816463470458984</v>
      </c>
      <c r="M31" s="68">
        <v>0.48680040240287781</v>
      </c>
      <c r="N31" s="68">
        <f ca="1">OFFSET(M31,1,0)</f>
        <v>50.226089477539062</v>
      </c>
      <c r="O31" s="68">
        <v>2.802494540810585E-2</v>
      </c>
      <c r="P31" s="68">
        <f ca="1">OFFSET(O31,1,0)</f>
        <v>0.84567254781723022</v>
      </c>
      <c r="Q31" s="68">
        <v>0.15965338051319122</v>
      </c>
      <c r="R31" s="68">
        <f t="shared" ca="1" si="1"/>
        <v>2.4375972747802734</v>
      </c>
    </row>
    <row r="32" spans="1:18">
      <c r="A32" t="s">
        <v>121</v>
      </c>
      <c r="B32" s="143" t="s">
        <v>10</v>
      </c>
      <c r="C32" s="68">
        <v>59.933582305908203</v>
      </c>
      <c r="D32" s="144">
        <f ca="1">OFFSET(C32,1,0)</f>
        <v>2.6775448322296143</v>
      </c>
      <c r="E32" s="68">
        <v>9.7074861526489258</v>
      </c>
      <c r="F32" s="68">
        <f ca="1">OFFSET(E32,1,0)</f>
        <v>2.0890376567840576</v>
      </c>
      <c r="G32" s="68">
        <v>145.29278564453125</v>
      </c>
      <c r="H32" s="68">
        <f ca="1">OFFSET(G32,1,0)</f>
        <v>4.5903043746948242</v>
      </c>
      <c r="I32" s="68">
        <v>85.359199523925781</v>
      </c>
      <c r="J32" s="68">
        <f ca="1">OFFSET(I32,1,0)</f>
        <v>2.6315250396728516</v>
      </c>
      <c r="K32" s="68">
        <v>19.816463470458984</v>
      </c>
      <c r="L32" s="68">
        <f ca="1">OFFSET(K32,1,0)</f>
        <v>5.0722742080688477</v>
      </c>
      <c r="M32" s="68">
        <v>50.226089477539062</v>
      </c>
      <c r="N32" s="68">
        <f ca="1">OFFSET(M32,1,0)</f>
        <v>0.96755069494247437</v>
      </c>
      <c r="O32" s="68">
        <v>0.84567254781723022</v>
      </c>
      <c r="P32" s="68">
        <f ca="1">OFFSET(O32,1,0)</f>
        <v>2.7038341388106346E-2</v>
      </c>
      <c r="Q32" s="68">
        <v>2.4375972747802734</v>
      </c>
      <c r="R32" s="68">
        <f t="shared" ca="1" si="1"/>
        <v>5.8275319635868073E-2</v>
      </c>
    </row>
    <row r="33" spans="1:18">
      <c r="A33" t="s">
        <v>122</v>
      </c>
      <c r="B33" s="143" t="s">
        <v>11</v>
      </c>
      <c r="C33" s="68">
        <v>2.6775448322296143</v>
      </c>
      <c r="D33" s="144">
        <f ca="1">OFFSET(C33,1,0)</f>
        <v>28.644657135009766</v>
      </c>
      <c r="E33" s="68">
        <v>2.0890376567840576</v>
      </c>
      <c r="F33" s="68">
        <f ca="1">OFFSET(E33,1,0)</f>
        <v>3.3112320899963379</v>
      </c>
      <c r="G33" s="68">
        <v>4.5903043746948242</v>
      </c>
      <c r="H33" s="68">
        <f ca="1">OFFSET(G33,1,0)</f>
        <v>51.937740325927734</v>
      </c>
      <c r="I33" s="68">
        <v>2.6315250396728516</v>
      </c>
      <c r="J33" s="68">
        <f ca="1">OFFSET(I33,1,0)</f>
        <v>23.293081283569336</v>
      </c>
      <c r="K33" s="68">
        <v>5.0722742080688477</v>
      </c>
      <c r="L33" s="68">
        <f ca="1">OFFSET(K33,1,0)</f>
        <v>6.7941427230834961</v>
      </c>
      <c r="M33" s="68">
        <v>0.96755069494247437</v>
      </c>
      <c r="N33" s="68">
        <f ca="1">OFFSET(M33,1,0)</f>
        <v>25.333427429199219</v>
      </c>
      <c r="O33" s="68">
        <v>2.7038341388106346E-2</v>
      </c>
      <c r="P33" s="68">
        <f ca="1">OFFSET(O33,1,0)</f>
        <v>0.88557660579681396</v>
      </c>
      <c r="Q33" s="68">
        <v>5.8275319635868073E-2</v>
      </c>
      <c r="R33" s="68">
        <f t="shared" ca="1" si="1"/>
        <v>1.8095841407775879</v>
      </c>
    </row>
    <row r="34" spans="1:18">
      <c r="A34" t="s">
        <v>123</v>
      </c>
      <c r="B34" s="143" t="s">
        <v>10</v>
      </c>
      <c r="C34" s="68">
        <v>28.644657135009766</v>
      </c>
      <c r="D34" s="144">
        <f ca="1">OFFSET(C34,1,0)</f>
        <v>1.8390618562698364</v>
      </c>
      <c r="E34" s="68">
        <v>3.3112320899963379</v>
      </c>
      <c r="F34" s="68">
        <f ca="1">OFFSET(E34,1,0)</f>
        <v>0.37213143706321716</v>
      </c>
      <c r="G34" s="68">
        <v>51.937740325927734</v>
      </c>
      <c r="H34" s="68">
        <f ca="1">OFFSET(G34,1,0)</f>
        <v>3.7018880844116211</v>
      </c>
      <c r="I34" s="68">
        <v>23.293081283569336</v>
      </c>
      <c r="J34" s="68">
        <f ca="1">OFFSET(I34,1,0)</f>
        <v>1.9381656646728516</v>
      </c>
      <c r="K34" s="68">
        <v>6.7941427230834961</v>
      </c>
      <c r="L34" s="68">
        <f ca="1">OFFSET(K34,1,0)</f>
        <v>0.7219046950340271</v>
      </c>
      <c r="M34" s="68">
        <v>25.333427429199219</v>
      </c>
      <c r="N34" s="68">
        <f ca="1">OFFSET(M34,1,0)</f>
        <v>1.5551290512084961</v>
      </c>
      <c r="O34" s="68">
        <v>0.88557660579681396</v>
      </c>
      <c r="P34" s="68">
        <f ca="1">OFFSET(O34,1,0)</f>
        <v>8.6441393941640854E-3</v>
      </c>
      <c r="Q34" s="68">
        <v>1.8095841407775879</v>
      </c>
      <c r="R34" s="68">
        <f t="shared" ca="1" si="1"/>
        <v>2.8861656785011292E-2</v>
      </c>
    </row>
    <row r="35" spans="1:18">
      <c r="A35" t="s">
        <v>124</v>
      </c>
      <c r="B35" s="143" t="s">
        <v>11</v>
      </c>
      <c r="C35" s="68">
        <v>1.8390618562698364</v>
      </c>
      <c r="D35" s="144">
        <f ca="1">OFFSET(C35,1,0)</f>
        <v>26.599285125732422</v>
      </c>
      <c r="E35" s="68">
        <v>0.37213143706321716</v>
      </c>
      <c r="F35" s="68">
        <f ca="1">OFFSET(E35,1,0)</f>
        <v>2.9382834434509277</v>
      </c>
      <c r="G35" s="68">
        <v>3.7018880844116211</v>
      </c>
      <c r="H35" s="68">
        <f ca="1">OFFSET(G35,1,0)</f>
        <v>49.515369415283203</v>
      </c>
      <c r="I35" s="68">
        <v>1.9381656646728516</v>
      </c>
      <c r="J35" s="68">
        <f ca="1">OFFSET(I35,1,0)</f>
        <v>22.916086196899414</v>
      </c>
      <c r="K35" s="68">
        <v>0.7219046950340271</v>
      </c>
      <c r="L35" s="68">
        <f ca="1">OFFSET(K35,1,0)</f>
        <v>7.9010038375854492</v>
      </c>
      <c r="M35" s="68">
        <v>1.5551290512084961</v>
      </c>
      <c r="N35" s="68">
        <f ca="1">OFFSET(M35,1,0)</f>
        <v>23.661003112792969</v>
      </c>
      <c r="O35" s="68">
        <v>8.6441393941640854E-3</v>
      </c>
      <c r="P35" s="68">
        <f ca="1">OFFSET(O35,1,0)</f>
        <v>0.89091938734054565</v>
      </c>
      <c r="Q35" s="68">
        <v>2.8861656785011292E-2</v>
      </c>
      <c r="R35" s="68">
        <f t="shared" ca="1" si="1"/>
        <v>1.8676049709320068</v>
      </c>
    </row>
    <row r="36" spans="1:18">
      <c r="A36" t="s">
        <v>125</v>
      </c>
      <c r="B36" s="143" t="s">
        <v>10</v>
      </c>
      <c r="C36" s="68">
        <v>26.599285125732422</v>
      </c>
      <c r="D36" s="144">
        <f ca="1">OFFSET(C36,1,0)</f>
        <v>0.95804518461227417</v>
      </c>
      <c r="E36" s="68">
        <v>2.9382834434509277</v>
      </c>
      <c r="F36" s="68">
        <f ca="1">OFFSET(E36,1,0)</f>
        <v>0.54163455963134766</v>
      </c>
      <c r="G36" s="68">
        <v>49.515369415283203</v>
      </c>
      <c r="H36" s="68">
        <f ca="1">OFFSET(G36,1,0)</f>
        <v>2.5345025062561035</v>
      </c>
      <c r="I36" s="68">
        <v>22.916086196899414</v>
      </c>
      <c r="J36" s="68">
        <f ca="1">OFFSET(I36,1,0)</f>
        <v>2.3181703090667725</v>
      </c>
      <c r="K36" s="68">
        <v>7.9010038375854492</v>
      </c>
      <c r="L36" s="68">
        <f ca="1">OFFSET(K36,1,0)</f>
        <v>0.89547699689865112</v>
      </c>
      <c r="M36" s="68">
        <v>23.661003112792969</v>
      </c>
      <c r="N36" s="68">
        <f ca="1">OFFSET(M36,1,0)</f>
        <v>0.84450894594192505</v>
      </c>
      <c r="O36" s="68">
        <v>0.89091938734054565</v>
      </c>
      <c r="P36" s="68">
        <f ca="1">OFFSET(O36,1,0)</f>
        <v>1.9058832898736E-2</v>
      </c>
      <c r="Q36" s="68">
        <v>1.8676049709320068</v>
      </c>
      <c r="R36" s="68">
        <f t="shared" ca="1" si="1"/>
        <v>9.0643711388111115E-2</v>
      </c>
    </row>
    <row r="37" spans="1:18">
      <c r="A37" t="s">
        <v>126</v>
      </c>
      <c r="B37" s="143" t="s">
        <v>11</v>
      </c>
      <c r="C37" s="68">
        <v>0.95804518461227417</v>
      </c>
      <c r="D37" s="144">
        <f ca="1">OFFSET(C37,1,0)</f>
        <v>30.352836608886719</v>
      </c>
      <c r="E37" s="68">
        <v>0.54163455963134766</v>
      </c>
      <c r="F37" s="68">
        <f ca="1">OFFSET(E37,1,0)</f>
        <v>3.57147216796875</v>
      </c>
      <c r="G37" s="68">
        <v>2.5345025062561035</v>
      </c>
      <c r="H37" s="68">
        <f ca="1">OFFSET(G37,1,0)</f>
        <v>59.140094757080078</v>
      </c>
      <c r="I37" s="68">
        <v>2.3181703090667725</v>
      </c>
      <c r="J37" s="68">
        <f ca="1">OFFSET(I37,1,0)</f>
        <v>28.787254333496094</v>
      </c>
      <c r="K37" s="68">
        <v>0.89547699689865112</v>
      </c>
      <c r="L37" s="68">
        <f ca="1">OFFSET(K37,1,0)</f>
        <v>8.334381103515625</v>
      </c>
      <c r="M37" s="68">
        <v>0.84450894594192505</v>
      </c>
      <c r="N37" s="68">
        <f ca="1">OFFSET(M37,1,0)</f>
        <v>26.781364440917969</v>
      </c>
      <c r="O37" s="68">
        <v>1.9058832898736E-2</v>
      </c>
      <c r="P37" s="68">
        <f ca="1">OFFSET(O37,1,0)</f>
        <v>0.88203310966491699</v>
      </c>
      <c r="Q37" s="68">
        <v>9.0643711388111115E-2</v>
      </c>
      <c r="R37" s="68">
        <f t="shared" ca="1" si="1"/>
        <v>1.9485708475112915</v>
      </c>
    </row>
    <row r="38" spans="1:18">
      <c r="A38" t="s">
        <v>127</v>
      </c>
      <c r="B38" s="143" t="s">
        <v>10</v>
      </c>
      <c r="C38" s="68">
        <v>30.352836608886719</v>
      </c>
      <c r="D38" s="144">
        <f ca="1">OFFSET(C38,1,0)</f>
        <v>0.8212704062461853</v>
      </c>
      <c r="E38" s="68">
        <v>3.57147216796875</v>
      </c>
      <c r="F38" s="68">
        <f ca="1">OFFSET(E38,1,0)</f>
        <v>0.35617241263389587</v>
      </c>
      <c r="G38" s="68">
        <v>59.140094757080078</v>
      </c>
      <c r="H38" s="68">
        <f ca="1">OFFSET(G38,1,0)</f>
        <v>2.2445461750030518</v>
      </c>
      <c r="I38" s="68">
        <v>28.787254333496094</v>
      </c>
      <c r="J38" s="68">
        <f ca="1">OFFSET(I38,1,0)</f>
        <v>1.8036948442459106</v>
      </c>
      <c r="K38" s="68">
        <v>8.334381103515625</v>
      </c>
      <c r="L38" s="68">
        <f ca="1">OFFSET(K38,1,0)</f>
        <v>1.0579683780670166</v>
      </c>
      <c r="M38" s="68">
        <v>26.781364440917969</v>
      </c>
      <c r="N38" s="68">
        <f ca="1">OFFSET(M38,1,0)</f>
        <v>0.83583110570907593</v>
      </c>
      <c r="O38" s="68">
        <v>0.88203310966491699</v>
      </c>
      <c r="P38" s="68">
        <f ca="1">OFFSET(O38,1,0)</f>
        <v>1.1197279207408428E-2</v>
      </c>
      <c r="Q38" s="68">
        <v>1.9485708475112915</v>
      </c>
      <c r="R38" s="68">
        <f t="shared" ca="1" si="1"/>
        <v>5.503656342625618E-2</v>
      </c>
    </row>
    <row r="39" spans="1:18">
      <c r="A39" t="s">
        <v>128</v>
      </c>
      <c r="B39" s="143" t="s">
        <v>11</v>
      </c>
      <c r="C39" s="68">
        <v>0.8212704062461853</v>
      </c>
      <c r="D39" s="144">
        <f ca="1">OFFSET(C39,1,0)</f>
        <v>32.970691680908203</v>
      </c>
      <c r="E39" s="68">
        <v>0.35617241263389587</v>
      </c>
      <c r="F39" s="68">
        <f ca="1">OFFSET(E39,1,0)</f>
        <v>4.3538966178894043</v>
      </c>
      <c r="G39" s="68">
        <v>2.2445461750030518</v>
      </c>
      <c r="H39" s="68">
        <f ca="1">OFFSET(G39,1,0)</f>
        <v>59.824676513671875</v>
      </c>
      <c r="I39" s="68">
        <v>1.8036948442459106</v>
      </c>
      <c r="J39" s="68">
        <f ca="1">OFFSET(I39,1,0)</f>
        <v>26.853986740112305</v>
      </c>
      <c r="K39" s="68">
        <v>1.0579683780670166</v>
      </c>
      <c r="L39" s="68">
        <f ca="1">OFFSET(K39,1,0)</f>
        <v>6.9676613807678223</v>
      </c>
      <c r="M39" s="68">
        <v>0.83583110570907593</v>
      </c>
      <c r="N39" s="68">
        <f ca="1">OFFSET(M39,1,0)</f>
        <v>28.616794586181641</v>
      </c>
      <c r="O39" s="68">
        <v>1.1197279207408428E-2</v>
      </c>
      <c r="P39" s="68">
        <f ca="1">OFFSET(O39,1,0)</f>
        <v>0.87098109722137451</v>
      </c>
      <c r="Q39" s="68">
        <v>5.503656342625618E-2</v>
      </c>
      <c r="R39" s="68">
        <f t="shared" ca="1" si="1"/>
        <v>1.8190850019454956</v>
      </c>
    </row>
    <row r="40" spans="1:18">
      <c r="A40" t="s">
        <v>129</v>
      </c>
      <c r="B40" s="143" t="s">
        <v>10</v>
      </c>
      <c r="C40" s="68">
        <v>32.970691680908203</v>
      </c>
      <c r="D40" s="144">
        <f ca="1">OFFSET(C40,1,0)</f>
        <v>1.4085742235183716</v>
      </c>
      <c r="E40" s="68">
        <v>4.3538966178894043</v>
      </c>
      <c r="F40" s="68">
        <f ca="1">OFFSET(E40,1,0)</f>
        <v>0.75635385513305664</v>
      </c>
      <c r="G40" s="68">
        <v>59.824676513671875</v>
      </c>
      <c r="H40" s="68">
        <f ca="1">OFFSET(G40,1,0)</f>
        <v>3.7932853698730469</v>
      </c>
      <c r="I40" s="68">
        <v>26.853986740112305</v>
      </c>
      <c r="J40" s="68">
        <f ca="1">OFFSET(I40,1,0)</f>
        <v>3.2462058067321777</v>
      </c>
      <c r="K40" s="68">
        <v>6.9676613807678223</v>
      </c>
      <c r="L40" s="68">
        <f ca="1">OFFSET(K40,1,0)</f>
        <v>1.7190502882003784</v>
      </c>
      <c r="M40" s="68">
        <v>28.616794586181641</v>
      </c>
      <c r="N40" s="68">
        <f ca="1">OFFSET(M40,1,0)</f>
        <v>0.98720002174377441</v>
      </c>
      <c r="O40" s="68">
        <v>0.87098109722137451</v>
      </c>
      <c r="P40" s="68">
        <f ca="1">OFFSET(O40,1,0)</f>
        <v>1.9999474287033081E-2</v>
      </c>
      <c r="Q40" s="68">
        <v>1.8190850019454956</v>
      </c>
      <c r="R40" s="68">
        <f t="shared" ca="1" si="1"/>
        <v>9.5700345933437347E-2</v>
      </c>
    </row>
    <row r="41" spans="1:18">
      <c r="A41" t="s">
        <v>130</v>
      </c>
      <c r="B41" s="143" t="s">
        <v>11</v>
      </c>
      <c r="C41" s="68">
        <v>1.4085742235183716</v>
      </c>
      <c r="D41" s="144">
        <f ca="1">OFFSET(C41,1,0)</f>
        <v>25.569671630859375</v>
      </c>
      <c r="E41" s="68">
        <v>0.75635385513305664</v>
      </c>
      <c r="F41" s="68">
        <f ca="1">OFFSET(E41,1,0)</f>
        <v>2.9369618892669678</v>
      </c>
      <c r="G41" s="68">
        <v>3.7932853698730469</v>
      </c>
      <c r="H41" s="68">
        <f ca="1">OFFSET(G41,1,0)</f>
        <v>66.464759826660156</v>
      </c>
      <c r="I41" s="68">
        <v>3.2462058067321777</v>
      </c>
      <c r="J41" s="68">
        <f ca="1">OFFSET(I41,1,0)</f>
        <v>40.895084381103516</v>
      </c>
      <c r="K41" s="68">
        <v>1.7190502882003784</v>
      </c>
      <c r="L41" s="68">
        <f ca="1">OFFSET(K41,1,0)</f>
        <v>10.695825576782227</v>
      </c>
      <c r="M41" s="68">
        <v>0.98720002174377441</v>
      </c>
      <c r="N41" s="68">
        <f ca="1">OFFSET(M41,1,0)</f>
        <v>22.632711410522461</v>
      </c>
      <c r="O41" s="68">
        <v>1.9999474287033081E-2</v>
      </c>
      <c r="P41" s="68">
        <f ca="1">OFFSET(O41,1,0)</f>
        <v>0.88567262887954712</v>
      </c>
      <c r="Q41" s="68">
        <v>9.5700345933437347E-2</v>
      </c>
      <c r="R41" s="68">
        <f t="shared" ca="1" si="1"/>
        <v>2.6128530502319336</v>
      </c>
    </row>
    <row r="42" spans="1:18">
      <c r="A42" t="s">
        <v>131</v>
      </c>
      <c r="B42" s="143" t="s">
        <v>10</v>
      </c>
      <c r="C42" s="68">
        <v>25.569671630859375</v>
      </c>
      <c r="D42" s="144">
        <f ca="1">OFFSET(C42,1,0)</f>
        <v>1.1994186639785767</v>
      </c>
      <c r="E42" s="68">
        <v>2.9369618892669678</v>
      </c>
      <c r="F42" s="68">
        <f ca="1">OFFSET(E42,1,0)</f>
        <v>0.34151270985603333</v>
      </c>
      <c r="G42" s="68">
        <v>66.464759826660156</v>
      </c>
      <c r="H42" s="68">
        <f ca="1">OFFSET(G42,1,0)</f>
        <v>2.5721890926361084</v>
      </c>
      <c r="I42" s="68">
        <v>40.895084381103516</v>
      </c>
      <c r="J42" s="68">
        <f ca="1">OFFSET(I42,1,0)</f>
        <v>1.5481693744659424</v>
      </c>
      <c r="K42" s="68">
        <v>10.695825576782227</v>
      </c>
      <c r="L42" s="68">
        <f ca="1">OFFSET(K42,1,0)</f>
        <v>1.6549270153045654</v>
      </c>
      <c r="M42" s="68">
        <v>22.632711410522461</v>
      </c>
      <c r="N42" s="68">
        <f ca="1">OFFSET(M42,1,0)</f>
        <v>1.1200226545333862</v>
      </c>
      <c r="O42" s="68">
        <v>0.88567262887954712</v>
      </c>
      <c r="P42" s="68">
        <f ca="1">OFFSET(O42,1,0)</f>
        <v>1.1812743730843067E-2</v>
      </c>
      <c r="Q42" s="68">
        <v>2.6128530502319336</v>
      </c>
      <c r="R42" s="68">
        <f t="shared" ca="1" si="1"/>
        <v>5.2834801375865936E-2</v>
      </c>
    </row>
    <row r="43" spans="1:18">
      <c r="A43" t="s">
        <v>132</v>
      </c>
      <c r="B43" s="143" t="s">
        <v>11</v>
      </c>
      <c r="C43" s="68">
        <v>1.1994186639785767</v>
      </c>
      <c r="D43" s="144">
        <f ca="1">OFFSET(C43,1,0)</f>
        <v>29.915678024291992</v>
      </c>
      <c r="E43" s="68">
        <v>0.34151270985603333</v>
      </c>
      <c r="F43" s="68">
        <f ca="1">OFFSET(E43,1,0)</f>
        <v>3.0754899978637695</v>
      </c>
      <c r="G43" s="68">
        <v>2.5721890926361084</v>
      </c>
      <c r="H43" s="68">
        <f ca="1">OFFSET(G43,1,0)</f>
        <v>81.91973876953125</v>
      </c>
      <c r="I43" s="68">
        <v>1.5481693744659424</v>
      </c>
      <c r="J43" s="68">
        <f ca="1">OFFSET(I43,1,0)</f>
        <v>52.004062652587891</v>
      </c>
      <c r="K43" s="68">
        <v>1.6549270153045654</v>
      </c>
      <c r="L43" s="68">
        <f ca="1">OFFSET(K43,1,0)</f>
        <v>15.738751411437988</v>
      </c>
      <c r="M43" s="68">
        <v>1.1200226545333862</v>
      </c>
      <c r="N43" s="68">
        <f ca="1">OFFSET(M43,1,0)</f>
        <v>26.840187072753906</v>
      </c>
      <c r="O43" s="68">
        <v>1.1812743730843067E-2</v>
      </c>
      <c r="P43" s="68">
        <f ca="1">OFFSET(O43,1,0)</f>
        <v>0.89808392524719238</v>
      </c>
      <c r="Q43" s="68">
        <v>5.2834801375865936E-2</v>
      </c>
      <c r="R43" s="68">
        <f t="shared" ca="1" si="1"/>
        <v>2.7502477169036865</v>
      </c>
    </row>
    <row r="44" spans="1:18">
      <c r="A44" t="s">
        <v>133</v>
      </c>
      <c r="B44" s="143" t="s">
        <v>10</v>
      </c>
      <c r="C44" s="68">
        <v>29.915678024291992</v>
      </c>
      <c r="D44" s="144">
        <f ca="1">OFFSET(C44,1,0)</f>
        <v>1.1084597110748291</v>
      </c>
      <c r="E44" s="68">
        <v>3.0754899978637695</v>
      </c>
      <c r="F44" s="68">
        <f ca="1">OFFSET(E44,1,0)</f>
        <v>0.32051563262939453</v>
      </c>
      <c r="G44" s="68">
        <v>81.91973876953125</v>
      </c>
      <c r="H44" s="68">
        <f ca="1">OFFSET(G44,1,0)</f>
        <v>2.5322291851043701</v>
      </c>
      <c r="I44" s="68">
        <v>52.004062652587891</v>
      </c>
      <c r="J44" s="68">
        <f ca="1">OFFSET(I44,1,0)</f>
        <v>1.8037756681442261</v>
      </c>
      <c r="K44" s="68">
        <v>15.738751411437988</v>
      </c>
      <c r="L44" s="68">
        <f ca="1">OFFSET(K44,1,0)</f>
        <v>1.3147289752960205</v>
      </c>
      <c r="M44" s="68">
        <v>26.840187072753906</v>
      </c>
      <c r="N44" s="68">
        <f ca="1">OFFSET(M44,1,0)</f>
        <v>0.94297999143600464</v>
      </c>
      <c r="O44" s="68">
        <v>0.89808392524719238</v>
      </c>
      <c r="P44" s="68">
        <f ca="1">OFFSET(O44,1,0)</f>
        <v>8.9363288134336472E-3</v>
      </c>
      <c r="Q44" s="68">
        <v>2.7502477169036865</v>
      </c>
      <c r="R44" s="68">
        <f t="shared" ca="1" si="1"/>
        <v>6.4497604966163635E-2</v>
      </c>
    </row>
    <row r="45" spans="1:18">
      <c r="A45" t="s">
        <v>134</v>
      </c>
      <c r="B45" s="143" t="s">
        <v>11</v>
      </c>
      <c r="C45" s="68">
        <v>1.1084597110748291</v>
      </c>
      <c r="D45" s="144">
        <f ca="1">OFFSET(C45,1,0)</f>
        <v>31.289545059204102</v>
      </c>
      <c r="E45" s="68">
        <v>0.32051563262939453</v>
      </c>
      <c r="F45" s="68">
        <f ca="1">OFFSET(E45,1,0)</f>
        <v>4.5934224128723145</v>
      </c>
      <c r="G45" s="68">
        <v>2.5322291851043701</v>
      </c>
      <c r="H45" s="68">
        <f ca="1">OFFSET(G45,1,0)</f>
        <v>67.782096862792969</v>
      </c>
      <c r="I45" s="68">
        <v>1.8037756681442261</v>
      </c>
      <c r="J45" s="68">
        <f ca="1">OFFSET(I45,1,0)</f>
        <v>36.492549896240234</v>
      </c>
      <c r="K45" s="68">
        <v>1.3147289752960205</v>
      </c>
      <c r="L45" s="68">
        <f ca="1">OFFSET(K45,1,0)</f>
        <v>12.031857490539551</v>
      </c>
      <c r="M45" s="68">
        <v>0.94297999143600464</v>
      </c>
      <c r="N45" s="68">
        <f ca="1">OFFSET(M45,1,0)</f>
        <v>26.696125030517578</v>
      </c>
      <c r="O45" s="68">
        <v>8.9363288134336472E-3</v>
      </c>
      <c r="P45" s="68">
        <f ca="1">OFFSET(O45,1,0)</f>
        <v>0.85367226600646973</v>
      </c>
      <c r="Q45" s="68">
        <v>6.4497604966163635E-2</v>
      </c>
      <c r="R45" s="68">
        <f t="shared" ca="1" si="1"/>
        <v>2.179429292678833</v>
      </c>
    </row>
    <row r="46" spans="1:18">
      <c r="A46" t="s">
        <v>135</v>
      </c>
      <c r="B46" s="143" t="s">
        <v>10</v>
      </c>
      <c r="C46" s="68">
        <v>31.289545059204102</v>
      </c>
      <c r="D46" s="144">
        <f ca="1">OFFSET(C46,1,0)</f>
        <v>0.79159098863601685</v>
      </c>
      <c r="E46" s="68">
        <v>4.5934224128723145</v>
      </c>
      <c r="F46" s="68">
        <f ca="1">OFFSET(E46,1,0)</f>
        <v>0.26017081737518311</v>
      </c>
      <c r="G46" s="68">
        <v>67.782096862792969</v>
      </c>
      <c r="H46" s="68">
        <f ca="1">OFFSET(G46,1,0)</f>
        <v>1.1416950225830078</v>
      </c>
      <c r="I46" s="68">
        <v>36.492549896240234</v>
      </c>
      <c r="J46" s="68">
        <f ca="1">OFFSET(I46,1,0)</f>
        <v>1.2772343158721924</v>
      </c>
      <c r="K46" s="68">
        <v>12.031857490539551</v>
      </c>
      <c r="L46" s="68">
        <f ca="1">OFFSET(K46,1,0)</f>
        <v>0.84591037034988403</v>
      </c>
      <c r="M46" s="68">
        <v>26.696125030517578</v>
      </c>
      <c r="N46" s="68">
        <f ca="1">OFFSET(M46,1,0)</f>
        <v>0.6709398627281189</v>
      </c>
      <c r="O46" s="68">
        <v>0.85367226600646973</v>
      </c>
      <c r="P46" s="68">
        <f ca="1">OFFSET(O46,1,0)</f>
        <v>6.9325398653745651E-3</v>
      </c>
      <c r="Q46" s="68">
        <v>2.179429292678833</v>
      </c>
      <c r="R46" s="68">
        <f t="shared" ca="1" si="1"/>
        <v>6.2864489853382111E-2</v>
      </c>
    </row>
    <row r="47" spans="1:18">
      <c r="A47" t="s">
        <v>136</v>
      </c>
      <c r="B47" s="143" t="s">
        <v>11</v>
      </c>
      <c r="C47" s="68">
        <v>0.79159098863601685</v>
      </c>
      <c r="D47" s="144">
        <f ca="1">OFFSET(C47,1,0)</f>
        <v>43.643604278564453</v>
      </c>
      <c r="E47" s="68">
        <v>0.26017081737518311</v>
      </c>
      <c r="F47" s="68">
        <f ca="1">OFFSET(E47,1,0)</f>
        <v>8.861781120300293</v>
      </c>
      <c r="G47" s="68">
        <v>1.1416950225830078</v>
      </c>
      <c r="H47" s="68">
        <f ca="1">OFFSET(G47,1,0)</f>
        <v>81.164024353027344</v>
      </c>
      <c r="I47" s="68">
        <v>1.2772343158721924</v>
      </c>
      <c r="J47" s="68">
        <f ca="1">OFFSET(I47,1,0)</f>
        <v>37.520408630371094</v>
      </c>
      <c r="K47" s="68">
        <v>0.84591037034988403</v>
      </c>
      <c r="L47" s="68">
        <f ca="1">OFFSET(K47,1,0)</f>
        <v>15.880806922912598</v>
      </c>
      <c r="M47" s="68">
        <v>0.6709398627281189</v>
      </c>
      <c r="N47" s="68">
        <f ca="1">OFFSET(M47,1,0)</f>
        <v>34.781818389892578</v>
      </c>
      <c r="O47" s="68">
        <v>6.9325398653745651E-3</v>
      </c>
      <c r="P47" s="68">
        <f ca="1">OFFSET(O47,1,0)</f>
        <v>0.8010941743850708</v>
      </c>
      <c r="Q47" s="68">
        <v>6.2864489853382111E-2</v>
      </c>
      <c r="R47" s="68">
        <f t="shared" ca="1" si="1"/>
        <v>1.8814520835876465</v>
      </c>
    </row>
    <row r="48" spans="1:18">
      <c r="A48" t="s">
        <v>137</v>
      </c>
      <c r="B48" s="143" t="s">
        <v>10</v>
      </c>
      <c r="C48" s="68">
        <v>43.643604278564453</v>
      </c>
      <c r="D48" s="144">
        <f ca="1">OFFSET(C48,1,0)</f>
        <v>2.8010931015014648</v>
      </c>
      <c r="E48" s="68">
        <v>8.861781120300293</v>
      </c>
      <c r="F48" s="68">
        <f ca="1">OFFSET(E48,1,0)</f>
        <v>1.3584905862808228</v>
      </c>
      <c r="G48" s="68">
        <v>81.164024353027344</v>
      </c>
      <c r="H48" s="68">
        <f ca="1">OFFSET(G48,1,0)</f>
        <v>3.6200282573699951</v>
      </c>
      <c r="I48" s="68">
        <v>37.520408630371094</v>
      </c>
      <c r="J48" s="68">
        <f ca="1">OFFSET(I48,1,0)</f>
        <v>2.7497489452362061</v>
      </c>
      <c r="K48" s="68">
        <v>15.880806922912598</v>
      </c>
      <c r="L48" s="68">
        <f ca="1">OFFSET(K48,1,0)</f>
        <v>2.4185400009155273</v>
      </c>
      <c r="M48" s="68">
        <v>34.781818389892578</v>
      </c>
      <c r="N48" s="68">
        <f ca="1">OFFSET(M48,1,0)</f>
        <v>1.7970449924468994</v>
      </c>
      <c r="O48" s="68">
        <v>0.8010941743850708</v>
      </c>
      <c r="P48" s="68">
        <f ca="1">OFFSET(O48,1,0)</f>
        <v>1.7790574580430984E-2</v>
      </c>
      <c r="Q48" s="68">
        <v>1.8814520835876465</v>
      </c>
      <c r="R48" s="68">
        <f t="shared" ca="1" si="1"/>
        <v>7.6573334634304047E-2</v>
      </c>
    </row>
    <row r="49" spans="1:18">
      <c r="A49" t="s">
        <v>138</v>
      </c>
      <c r="B49" s="143" t="s">
        <v>11</v>
      </c>
      <c r="C49" s="68">
        <v>2.8010931015014648</v>
      </c>
      <c r="D49" s="144">
        <f ca="1">OFFSET(C49,1,0)</f>
        <v>33.5</v>
      </c>
      <c r="E49" s="68">
        <v>1.3584905862808228</v>
      </c>
      <c r="F49" s="68">
        <f ca="1">OFFSET(E49,1,0)</f>
        <v>10.199999999999999</v>
      </c>
      <c r="G49" s="68">
        <v>3.6200282573699951</v>
      </c>
      <c r="H49" s="68">
        <f ca="1">OFFSET(G49,1,0)</f>
        <v>71.900000000000006</v>
      </c>
      <c r="I49" s="68">
        <v>2.7497489452362061</v>
      </c>
      <c r="J49" s="68">
        <f ca="1">OFFSET(I49,1,0)</f>
        <v>38.4</v>
      </c>
      <c r="K49" s="68">
        <v>2.4185400009155273</v>
      </c>
      <c r="L49" s="68">
        <f ca="1">OFFSET(K49,1,0)</f>
        <v>13.4</v>
      </c>
      <c r="M49" s="68">
        <v>1.7970449924468994</v>
      </c>
      <c r="N49" s="68">
        <f ca="1">OFFSET(M49,1,0)</f>
        <v>23.3</v>
      </c>
      <c r="O49" s="68">
        <v>1.7790574580430984E-2</v>
      </c>
      <c r="P49" s="68">
        <f ca="1">OFFSET(O49,1,0)</f>
        <v>0.67500000000000004</v>
      </c>
      <c r="Q49" s="68">
        <v>7.6573334634304047E-2</v>
      </c>
      <c r="R49" s="68">
        <f t="shared" ca="1" si="1"/>
        <v>2.298</v>
      </c>
    </row>
    <row r="50" spans="1:18">
      <c r="A50" t="s">
        <v>139</v>
      </c>
      <c r="B50" s="143" t="s">
        <v>10</v>
      </c>
      <c r="C50" s="68">
        <v>33.5</v>
      </c>
      <c r="D50" s="144">
        <f ca="1">OFFSET(C50,1,0)</f>
        <v>2.5</v>
      </c>
      <c r="E50" s="68">
        <v>10.199999999999999</v>
      </c>
      <c r="F50" s="68">
        <f ca="1">OFFSET(E50,1,0)</f>
        <v>3.1</v>
      </c>
      <c r="G50" s="68">
        <v>71.900000000000006</v>
      </c>
      <c r="H50" s="68">
        <f ca="1">OFFSET(G50,1,0)</f>
        <v>2.6</v>
      </c>
      <c r="I50" s="68">
        <v>38.4</v>
      </c>
      <c r="J50" s="68">
        <f ca="1">OFFSET(I50,1,0)</f>
        <v>3.4</v>
      </c>
      <c r="K50" s="68">
        <v>13.4</v>
      </c>
      <c r="L50" s="68">
        <f ca="1">OFFSET(K50,1,0)</f>
        <v>1</v>
      </c>
      <c r="M50" s="68">
        <v>23.3</v>
      </c>
      <c r="N50" s="68">
        <f ca="1">OFFSET(M50,1,0)</f>
        <v>4</v>
      </c>
      <c r="O50" s="68">
        <v>0.67500000000000004</v>
      </c>
      <c r="P50" s="68">
        <f ca="1">OFFSET(O50,1,0)</f>
        <v>0.1</v>
      </c>
      <c r="Q50" s="68">
        <v>2.298</v>
      </c>
      <c r="R50" s="68">
        <f t="shared" ca="1" si="1"/>
        <v>0.27900000000000003</v>
      </c>
    </row>
    <row r="51" spans="1:18">
      <c r="A51" t="s">
        <v>140</v>
      </c>
      <c r="B51" s="143" t="s">
        <v>11</v>
      </c>
      <c r="C51" s="68">
        <v>2.5</v>
      </c>
      <c r="D51" s="144">
        <f ca="1">OFFSET(C51,1,0)</f>
        <v>35.700000000000003</v>
      </c>
      <c r="E51" s="68">
        <v>3.1</v>
      </c>
      <c r="F51" s="68">
        <f ca="1">OFFSET(E51,1,0)</f>
        <v>11.3</v>
      </c>
      <c r="G51" s="68">
        <v>2.6</v>
      </c>
      <c r="H51" s="68">
        <f ca="1">OFFSET(G51,1,0)</f>
        <v>67.8</v>
      </c>
      <c r="I51" s="68">
        <v>3.4</v>
      </c>
      <c r="J51" s="68">
        <f ca="1">OFFSET(I51,1,0)</f>
        <v>32.1</v>
      </c>
      <c r="K51" s="68">
        <v>1</v>
      </c>
      <c r="L51" s="68">
        <f ca="1">OFFSET(K51,1,0)</f>
        <v>13.9</v>
      </c>
      <c r="M51" s="68">
        <v>4</v>
      </c>
      <c r="N51" s="68">
        <f ca="1">OFFSET(M51,1,0)</f>
        <v>24.4</v>
      </c>
      <c r="O51" s="68">
        <v>0.1</v>
      </c>
      <c r="P51" s="68">
        <f ca="1">OFFSET(O51,1,0)</f>
        <v>0.65200000000000002</v>
      </c>
      <c r="Q51" s="68">
        <v>0.27900000000000003</v>
      </c>
      <c r="R51" s="68">
        <f t="shared" ca="1" si="1"/>
        <v>2.0739999999999998</v>
      </c>
    </row>
    <row r="52" spans="1:18">
      <c r="A52" t="s">
        <v>141</v>
      </c>
      <c r="B52" s="143" t="s">
        <v>10</v>
      </c>
      <c r="C52" s="68">
        <v>35.700000000000003</v>
      </c>
      <c r="D52" s="144">
        <f ca="1">OFFSET(C52,1,0)</f>
        <v>2.6</v>
      </c>
      <c r="E52" s="68">
        <v>11.3</v>
      </c>
      <c r="F52" s="68">
        <f ca="1">OFFSET(E52,1,0)</f>
        <v>2.5</v>
      </c>
      <c r="G52" s="68">
        <v>67.8</v>
      </c>
      <c r="H52" s="68">
        <f ca="1">OFFSET(G52,1,0)</f>
        <v>2.5</v>
      </c>
      <c r="I52" s="68">
        <v>32.1</v>
      </c>
      <c r="J52" s="68">
        <f ca="1">OFFSET(I52,1,0)</f>
        <v>3.8</v>
      </c>
      <c r="K52" s="68">
        <v>13.9</v>
      </c>
      <c r="L52" s="68">
        <f ca="1">OFFSET(K52,1,0)</f>
        <v>0.5</v>
      </c>
      <c r="M52" s="68">
        <v>24.4</v>
      </c>
      <c r="N52" s="68">
        <f ca="1">OFFSET(M52,1,0)</f>
        <v>3.4</v>
      </c>
      <c r="O52" s="68">
        <v>0.65200000000000002</v>
      </c>
      <c r="P52" s="68">
        <f ca="1">OFFSET(O52,1,0)</f>
        <v>8.6999999999999994E-2</v>
      </c>
      <c r="Q52" s="68">
        <v>2.0739999999999998</v>
      </c>
      <c r="R52" s="68">
        <f t="shared" ca="1" si="1"/>
        <v>0.25600000000000001</v>
      </c>
    </row>
    <row r="53" spans="1:18">
      <c r="A53" t="s">
        <v>142</v>
      </c>
      <c r="B53" s="143" t="s">
        <v>11</v>
      </c>
      <c r="C53" s="68">
        <v>2.6</v>
      </c>
      <c r="D53" s="144">
        <f ca="1">OFFSET(C53,1,0)</f>
        <v>36.1</v>
      </c>
      <c r="E53" s="68">
        <v>2.5</v>
      </c>
      <c r="F53" s="68">
        <f ca="1">OFFSET(E53,1,0)</f>
        <v>6.1</v>
      </c>
      <c r="G53" s="68">
        <v>2.5</v>
      </c>
      <c r="H53" s="68">
        <f ca="1">OFFSET(G53,1,0)</f>
        <v>88.4</v>
      </c>
      <c r="I53" s="68">
        <v>3.8</v>
      </c>
      <c r="J53" s="68">
        <f ca="1">OFFSET(I53,1,0)</f>
        <v>52.3</v>
      </c>
      <c r="K53" s="68">
        <v>0.5</v>
      </c>
      <c r="L53" s="68">
        <f ca="1">OFFSET(K53,1,0)</f>
        <v>17.899999999999999</v>
      </c>
      <c r="M53" s="68">
        <v>3.4</v>
      </c>
      <c r="N53" s="68">
        <f ca="1">OFFSET(M53,1,0)</f>
        <v>30</v>
      </c>
      <c r="O53" s="68">
        <v>8.6999999999999994E-2</v>
      </c>
      <c r="P53" s="68">
        <f ca="1">OFFSET(O53,1,0)</f>
        <v>0.64900000000000002</v>
      </c>
      <c r="Q53" s="68">
        <v>0.25600000000000001</v>
      </c>
      <c r="R53" s="68">
        <f t="shared" ca="1" si="1"/>
        <v>4.7430000000000003</v>
      </c>
    </row>
    <row r="54" spans="1:18">
      <c r="A54" t="s">
        <v>143</v>
      </c>
      <c r="B54" s="143" t="s">
        <v>10</v>
      </c>
      <c r="C54" s="68">
        <v>36.1</v>
      </c>
      <c r="D54" s="144">
        <f ca="1">OFFSET(C54,1,0)</f>
        <v>5.9</v>
      </c>
      <c r="E54" s="68">
        <v>6.1</v>
      </c>
      <c r="F54" s="68">
        <f ca="1">OFFSET(E54,1,0)</f>
        <v>0.8</v>
      </c>
      <c r="G54" s="68">
        <v>88.4</v>
      </c>
      <c r="H54" s="68">
        <f ca="1">OFFSET(G54,1,0)</f>
        <v>3.3</v>
      </c>
      <c r="I54" s="68">
        <v>52.3</v>
      </c>
      <c r="J54" s="68">
        <f ca="1">OFFSET(I54,1,0)</f>
        <v>7.9</v>
      </c>
      <c r="K54" s="68">
        <v>17.899999999999999</v>
      </c>
      <c r="L54" s="68">
        <f ca="1">OFFSET(K54,1,0)</f>
        <v>2.5</v>
      </c>
      <c r="M54" s="68">
        <v>30</v>
      </c>
      <c r="N54" s="68">
        <f ca="1">OFFSET(M54,1,0)</f>
        <v>6.1</v>
      </c>
      <c r="O54" s="68">
        <v>0.64900000000000002</v>
      </c>
      <c r="P54" s="68">
        <f ca="1">OFFSET(O54,1,0)</f>
        <v>0.13</v>
      </c>
      <c r="Q54" s="68">
        <v>4.7430000000000003</v>
      </c>
      <c r="R54" s="68">
        <f t="shared" ca="1" si="1"/>
        <v>1.4970000000000001</v>
      </c>
    </row>
    <row r="55" spans="1:18">
      <c r="A55" t="s">
        <v>144</v>
      </c>
      <c r="B55" s="143" t="s">
        <v>11</v>
      </c>
      <c r="C55" s="68">
        <v>5.9</v>
      </c>
      <c r="D55" s="144">
        <f ca="1">OFFSET(C55,1,0)</f>
        <v>35.6</v>
      </c>
      <c r="E55" s="68">
        <v>0.8</v>
      </c>
      <c r="F55" s="68">
        <f ca="1">OFFSET(E55,1,0)</f>
        <v>12</v>
      </c>
      <c r="G55" s="68">
        <v>3.3</v>
      </c>
      <c r="H55" s="68">
        <f ca="1">OFFSET(G55,1,0)</f>
        <v>100.7</v>
      </c>
      <c r="I55" s="68">
        <v>7.9</v>
      </c>
      <c r="J55" s="68">
        <f ca="1">OFFSET(I55,1,0)</f>
        <v>65.099999999999994</v>
      </c>
      <c r="K55" s="68">
        <v>2.5</v>
      </c>
      <c r="L55" s="68">
        <f ca="1">OFFSET(K55,1,0)</f>
        <v>17.8</v>
      </c>
      <c r="M55" s="68">
        <v>6.1</v>
      </c>
      <c r="N55" s="68">
        <f ca="1">OFFSET(M55,1,0)</f>
        <v>23.5</v>
      </c>
      <c r="O55" s="68">
        <v>0.13</v>
      </c>
      <c r="P55" s="68">
        <f ca="1">OFFSET(O55,1,0)</f>
        <v>0.624</v>
      </c>
      <c r="Q55" s="68">
        <v>1.4970000000000001</v>
      </c>
      <c r="R55" s="68">
        <f t="shared" ca="1" si="1"/>
        <v>5.3849999999999998</v>
      </c>
    </row>
    <row r="56" spans="1:18">
      <c r="A56" t="s">
        <v>145</v>
      </c>
      <c r="B56" s="143" t="s">
        <v>10</v>
      </c>
      <c r="C56" s="68">
        <v>35.6</v>
      </c>
      <c r="D56" s="144">
        <f ca="1">OFFSET(C56,1,0)</f>
        <v>5.8</v>
      </c>
      <c r="E56" s="68">
        <v>12</v>
      </c>
      <c r="F56" s="68">
        <f ca="1">OFFSET(E56,1,0)</f>
        <v>3.5</v>
      </c>
      <c r="G56" s="68">
        <v>100.7</v>
      </c>
      <c r="H56" s="68">
        <f ca="1">OFFSET(G56,1,0)</f>
        <v>3.9</v>
      </c>
      <c r="I56" s="68">
        <v>65.099999999999994</v>
      </c>
      <c r="J56" s="68">
        <f ca="1">OFFSET(I56,1,0)</f>
        <v>6.1</v>
      </c>
      <c r="K56" s="68">
        <v>17.8</v>
      </c>
      <c r="L56" s="68">
        <f ca="1">OFFSET(K56,1,0)</f>
        <v>0.6</v>
      </c>
      <c r="M56" s="68">
        <v>23.5</v>
      </c>
      <c r="N56" s="68">
        <f ca="1">OFFSET(M56,1,0)</f>
        <v>4.5999999999999996</v>
      </c>
      <c r="O56" s="68">
        <v>0.624</v>
      </c>
      <c r="P56" s="68">
        <f ca="1">OFFSET(O56,1,0)</f>
        <v>7.0000000000000007E-2</v>
      </c>
      <c r="Q56" s="68">
        <v>5.3849999999999998</v>
      </c>
      <c r="R56" s="68">
        <f t="shared" ca="1" si="1"/>
        <v>1.7330000000000001</v>
      </c>
    </row>
    <row r="57" spans="1:18">
      <c r="A57" t="s">
        <v>146</v>
      </c>
      <c r="B57" s="143" t="s">
        <v>11</v>
      </c>
      <c r="C57" s="68">
        <v>5.8</v>
      </c>
      <c r="D57" s="144">
        <f ca="1">OFFSET(C57,1,0)</f>
        <v>31.3</v>
      </c>
      <c r="E57" s="68">
        <v>3.5</v>
      </c>
      <c r="F57" s="68">
        <f ca="1">OFFSET(E57,1,0)</f>
        <v>7.2</v>
      </c>
      <c r="G57" s="68">
        <v>3.9</v>
      </c>
      <c r="H57" s="68">
        <f ca="1">OFFSET(G57,1,0)</f>
        <v>109.1</v>
      </c>
      <c r="I57" s="68">
        <v>6.1</v>
      </c>
      <c r="J57" s="68">
        <f ca="1">OFFSET(I57,1,0)</f>
        <v>77.8</v>
      </c>
      <c r="K57" s="68">
        <v>0.6</v>
      </c>
      <c r="L57" s="68">
        <f ca="1">OFFSET(K57,1,0)</f>
        <v>17</v>
      </c>
      <c r="M57" s="68">
        <v>4.5999999999999996</v>
      </c>
      <c r="N57" s="68">
        <f ca="1">OFFSET(M57,1,0)</f>
        <v>24</v>
      </c>
      <c r="O57" s="68">
        <v>7.0000000000000007E-2</v>
      </c>
      <c r="P57" s="68">
        <f ca="1">OFFSET(O57,1,0)</f>
        <v>0.72</v>
      </c>
      <c r="Q57" s="68">
        <v>1.7330000000000001</v>
      </c>
      <c r="R57" s="68">
        <f t="shared" ca="1" si="1"/>
        <v>4.6340000000000003</v>
      </c>
    </row>
    <row r="58" spans="1:18">
      <c r="A58" t="s">
        <v>147</v>
      </c>
      <c r="B58" s="143" t="s">
        <v>10</v>
      </c>
      <c r="C58" s="68">
        <v>31.3</v>
      </c>
      <c r="D58" s="144">
        <f ca="1">OFFSET(C58,1,0)</f>
        <v>3.5</v>
      </c>
      <c r="E58" s="68">
        <v>7.2</v>
      </c>
      <c r="F58" s="68">
        <f ca="1">OFFSET(E58,1,0)</f>
        <v>2</v>
      </c>
      <c r="G58" s="68">
        <v>109.1</v>
      </c>
      <c r="H58" s="68">
        <f ca="1">OFFSET(G58,1,0)</f>
        <v>4.3</v>
      </c>
      <c r="I58" s="68">
        <v>77.8</v>
      </c>
      <c r="J58" s="68">
        <f ca="1">OFFSET(I58,1,0)</f>
        <v>5.9</v>
      </c>
      <c r="K58" s="68">
        <v>17</v>
      </c>
      <c r="L58" s="68">
        <f ca="1">OFFSET(K58,1,0)</f>
        <v>1</v>
      </c>
      <c r="M58" s="68">
        <v>24</v>
      </c>
      <c r="N58" s="68">
        <f ca="1">OFFSET(M58,1,0)</f>
        <v>3.4</v>
      </c>
      <c r="O58" s="68">
        <v>0.72</v>
      </c>
      <c r="P58" s="68">
        <f ca="1">OFFSET(O58,1,0)</f>
        <v>8.2000000000000003E-2</v>
      </c>
      <c r="Q58" s="68">
        <v>4.6340000000000003</v>
      </c>
      <c r="R58" s="68">
        <f t="shared" ca="1" si="1"/>
        <v>1.0960000000000001</v>
      </c>
    </row>
    <row r="59" spans="1:18">
      <c r="A59" t="s">
        <v>148</v>
      </c>
      <c r="B59" s="143" t="s">
        <v>11</v>
      </c>
      <c r="C59" s="68">
        <v>3.5</v>
      </c>
      <c r="D59" s="144">
        <f ca="1">OFFSET(C59,1,0)</f>
        <v>30.8</v>
      </c>
      <c r="E59" s="68">
        <v>2</v>
      </c>
      <c r="F59" s="68">
        <f ca="1">OFFSET(E59,1,0)</f>
        <v>11.4</v>
      </c>
      <c r="G59" s="68">
        <v>4.3</v>
      </c>
      <c r="H59" s="68">
        <f ca="1">OFFSET(G59,1,0)</f>
        <v>111.8</v>
      </c>
      <c r="I59" s="68">
        <v>5.9</v>
      </c>
      <c r="J59" s="68">
        <f ca="1">OFFSET(I59,1,0)</f>
        <v>81.099999999999994</v>
      </c>
      <c r="K59" s="68">
        <v>1</v>
      </c>
      <c r="L59" s="68">
        <f ca="1">OFFSET(K59,1,0)</f>
        <v>20.6</v>
      </c>
      <c r="M59" s="68">
        <v>3.4</v>
      </c>
      <c r="N59" s="68">
        <f ca="1">OFFSET(M59,1,0)</f>
        <v>19.399999999999999</v>
      </c>
      <c r="O59" s="68">
        <v>8.2000000000000003E-2</v>
      </c>
      <c r="P59" s="68">
        <f ca="1">OFFSET(O59,1,0)</f>
        <v>0.55600000000000005</v>
      </c>
      <c r="Q59" s="68">
        <v>1.0960000000000001</v>
      </c>
      <c r="R59" s="68">
        <f t="shared" ca="1" si="1"/>
        <v>6.3949999999999996</v>
      </c>
    </row>
    <row r="60" spans="1:18">
      <c r="A60" t="s">
        <v>149</v>
      </c>
      <c r="B60" s="143" t="s">
        <v>10</v>
      </c>
      <c r="C60" s="68">
        <v>30.8</v>
      </c>
      <c r="D60" s="144">
        <f ca="1">OFFSET(C60,1,0)</f>
        <v>4.7</v>
      </c>
      <c r="E60" s="68">
        <v>11.4</v>
      </c>
      <c r="F60" s="68">
        <f ca="1">OFFSET(E60,1,0)</f>
        <v>4.0999999999999996</v>
      </c>
      <c r="G60" s="68">
        <v>111.8</v>
      </c>
      <c r="H60" s="68">
        <f ca="1">OFFSET(G60,1,0)</f>
        <v>3.2</v>
      </c>
      <c r="I60" s="68">
        <v>81.099999999999994</v>
      </c>
      <c r="J60" s="68">
        <f ca="1">OFFSET(I60,1,0)</f>
        <v>5.0999999999999996</v>
      </c>
      <c r="K60" s="68">
        <v>20.6</v>
      </c>
      <c r="L60" s="68">
        <f ca="1">OFFSET(K60,1,0)</f>
        <v>1.5</v>
      </c>
      <c r="M60" s="68">
        <v>19.399999999999999</v>
      </c>
      <c r="N60" s="68">
        <f ca="1">OFFSET(M60,1,0)</f>
        <v>5.6</v>
      </c>
      <c r="O60" s="68">
        <v>0.55600000000000005</v>
      </c>
      <c r="P60" s="68">
        <f ca="1">OFFSET(O60,1,0)</f>
        <v>0.13800000000000001</v>
      </c>
      <c r="Q60" s="68">
        <v>6.3949999999999996</v>
      </c>
      <c r="R60" s="68">
        <f t="shared" ca="1" si="1"/>
        <v>1.8839999999999999</v>
      </c>
    </row>
    <row r="61" spans="1:18">
      <c r="A61" t="s">
        <v>150</v>
      </c>
      <c r="B61" s="143" t="s">
        <v>11</v>
      </c>
      <c r="C61" s="68">
        <v>4.7</v>
      </c>
      <c r="D61" s="144">
        <f ca="1">OFFSET(C61,1,0)</f>
        <v>49.7</v>
      </c>
      <c r="E61" s="68">
        <v>4.0999999999999996</v>
      </c>
      <c r="F61" s="68">
        <f ca="1">OFFSET(E61,1,0)</f>
        <v>25.3</v>
      </c>
      <c r="G61" s="68">
        <v>3.2</v>
      </c>
      <c r="H61" s="68">
        <f ca="1">OFFSET(G61,1,0)</f>
        <v>107.1</v>
      </c>
      <c r="I61" s="68">
        <v>5.0999999999999996</v>
      </c>
      <c r="J61" s="68">
        <f ca="1">OFFSET(I61,1,0)</f>
        <v>57.4</v>
      </c>
      <c r="K61" s="68">
        <v>1.5</v>
      </c>
      <c r="L61" s="68">
        <f ca="1">OFFSET(K61,1,0)</f>
        <v>20.6</v>
      </c>
      <c r="M61" s="68">
        <v>5.6</v>
      </c>
      <c r="N61" s="68">
        <f ca="1">OFFSET(M61,1,0)</f>
        <v>24.5</v>
      </c>
      <c r="O61" s="68">
        <v>0.13800000000000001</v>
      </c>
      <c r="P61" s="68">
        <f ca="1">OFFSET(O61,1,0)</f>
        <v>0.52900000000000003</v>
      </c>
      <c r="Q61" s="68">
        <v>1.8839999999999999</v>
      </c>
      <c r="R61" s="68">
        <f t="shared" ca="1" si="1"/>
        <v>3.6749999999999998</v>
      </c>
    </row>
    <row r="62" spans="1:18">
      <c r="A62" t="s">
        <v>151</v>
      </c>
      <c r="B62" s="143" t="s">
        <v>10</v>
      </c>
      <c r="C62" s="68">
        <v>49.7</v>
      </c>
      <c r="D62" s="144">
        <f ca="1">OFFSET(C62,1,0)</f>
        <v>7.5</v>
      </c>
      <c r="E62" s="68">
        <v>25.3</v>
      </c>
      <c r="F62" s="68">
        <f ca="1">OFFSET(E62,1,0)</f>
        <v>7.4</v>
      </c>
      <c r="G62" s="68">
        <v>107.1</v>
      </c>
      <c r="H62" s="68">
        <f ca="1">OFFSET(G62,1,0)</f>
        <v>3.7</v>
      </c>
      <c r="I62" s="68">
        <v>57.4</v>
      </c>
      <c r="J62" s="68">
        <f ca="1">OFFSET(I62,1,0)</f>
        <v>9</v>
      </c>
      <c r="K62" s="68">
        <v>20.6</v>
      </c>
      <c r="L62" s="68">
        <f ca="1">OFFSET(K62,1,0)</f>
        <v>1.1000000000000001</v>
      </c>
      <c r="M62" s="68">
        <v>24.5</v>
      </c>
      <c r="N62" s="68">
        <f ca="1">OFFSET(M62,1,0)</f>
        <v>4.2</v>
      </c>
      <c r="O62" s="68">
        <v>0.52900000000000003</v>
      </c>
      <c r="P62" s="68">
        <f ca="1">OFFSET(O62,1,0)</f>
        <v>0.09</v>
      </c>
      <c r="Q62" s="68">
        <v>3.6749999999999998</v>
      </c>
      <c r="R62" s="68">
        <f t="shared" ca="1" si="1"/>
        <v>1.123</v>
      </c>
    </row>
    <row r="63" spans="1:18">
      <c r="A63" t="s">
        <v>152</v>
      </c>
      <c r="B63" s="143" t="s">
        <v>11</v>
      </c>
      <c r="C63" s="68">
        <v>7.5</v>
      </c>
      <c r="D63" s="144">
        <f ca="1">OFFSET(C63,1,0)</f>
        <v>57</v>
      </c>
      <c r="E63" s="68">
        <v>7.4</v>
      </c>
      <c r="F63" s="68">
        <f ca="1">OFFSET(E63,1,0)</f>
        <v>19.5</v>
      </c>
      <c r="G63" s="68">
        <v>3.7</v>
      </c>
      <c r="H63" s="68">
        <f ca="1">OFFSET(G63,1,0)</f>
        <v>114.6</v>
      </c>
      <c r="I63" s="68">
        <v>9</v>
      </c>
      <c r="J63" s="68">
        <f ca="1">OFFSET(I63,1,0)</f>
        <v>57.6</v>
      </c>
      <c r="K63" s="68">
        <v>1.1000000000000001</v>
      </c>
      <c r="L63" s="68">
        <f ca="1">OFFSET(K63,1,0)</f>
        <v>27.1</v>
      </c>
      <c r="M63" s="68">
        <v>4.2</v>
      </c>
      <c r="N63" s="68">
        <f ca="1">OFFSET(M63,1,0)</f>
        <v>37.5</v>
      </c>
      <c r="O63" s="68">
        <v>0.09</v>
      </c>
      <c r="P63" s="68">
        <f ca="1">OFFSET(O63,1,0)</f>
        <v>0.64300000000000002</v>
      </c>
      <c r="Q63" s="68">
        <v>1.123</v>
      </c>
      <c r="R63" s="68">
        <f t="shared" ca="1" si="1"/>
        <v>2.335</v>
      </c>
    </row>
    <row r="64" spans="1:18">
      <c r="A64" t="s">
        <v>153</v>
      </c>
      <c r="B64" s="143" t="s">
        <v>10</v>
      </c>
      <c r="C64" s="68">
        <v>57</v>
      </c>
      <c r="D64" s="144">
        <f ca="1">OFFSET(C64,1,0)</f>
        <v>5.9</v>
      </c>
      <c r="E64" s="68">
        <v>19.5</v>
      </c>
      <c r="F64" s="68">
        <f ca="1">OFFSET(E64,1,0)</f>
        <v>4.4000000000000004</v>
      </c>
      <c r="G64" s="68">
        <v>114.6</v>
      </c>
      <c r="H64" s="68">
        <f ca="1">OFFSET(G64,1,0)</f>
        <v>4.9000000000000004</v>
      </c>
      <c r="I64" s="68">
        <v>57.6</v>
      </c>
      <c r="J64" s="68">
        <f ca="1">OFFSET(I64,1,0)</f>
        <v>4.0999999999999996</v>
      </c>
      <c r="K64" s="68">
        <v>27.1</v>
      </c>
      <c r="L64" s="68">
        <f ca="1">OFFSET(K64,1,0)</f>
        <v>1.8</v>
      </c>
      <c r="M64" s="68">
        <v>37.5</v>
      </c>
      <c r="N64" s="68">
        <f ca="1">OFFSET(M64,1,0)</f>
        <v>4.2</v>
      </c>
      <c r="O64" s="68">
        <v>0.64300000000000002</v>
      </c>
      <c r="P64" s="68">
        <f ca="1">OFFSET(O64,1,0)</f>
        <v>7.4999999999999997E-2</v>
      </c>
      <c r="Q64" s="68">
        <v>2.335</v>
      </c>
      <c r="R64" s="68">
        <f t="shared" ca="1" si="1"/>
        <v>0.40699999999999997</v>
      </c>
    </row>
    <row r="65" spans="1:18">
      <c r="A65" t="s">
        <v>154</v>
      </c>
      <c r="B65" s="143" t="s">
        <v>11</v>
      </c>
      <c r="C65" s="68">
        <v>5.9</v>
      </c>
      <c r="D65" s="144">
        <f ca="1">OFFSET(C65,1,0)</f>
        <v>38.951766967773438</v>
      </c>
      <c r="E65" s="68">
        <v>4.4000000000000004</v>
      </c>
      <c r="F65" s="68">
        <f ca="1">OFFSET(E65,1,0)</f>
        <v>3.5420875549316406</v>
      </c>
      <c r="G65" s="68">
        <v>4.9000000000000004</v>
      </c>
      <c r="H65" s="68">
        <f ca="1">OFFSET(G65,1,0)</f>
        <v>84.180656433105469</v>
      </c>
      <c r="I65" s="68">
        <v>4.0999999999999996</v>
      </c>
      <c r="J65" s="68">
        <f ca="1">OFFSET(I65,1,0)</f>
        <v>45.228893280029297</v>
      </c>
      <c r="K65" s="68">
        <v>1.8</v>
      </c>
      <c r="L65" s="68">
        <f ca="1">OFFSET(K65,1,0)</f>
        <v>14.299620628356934</v>
      </c>
      <c r="M65" s="68">
        <v>4.2</v>
      </c>
      <c r="N65" s="68">
        <f ca="1">OFFSET(M65,1,0)</f>
        <v>35.409679412841797</v>
      </c>
      <c r="O65" s="68">
        <v>7.4999999999999997E-2</v>
      </c>
      <c r="P65" s="68">
        <f ca="1">OFFSET(O65,1,0)</f>
        <v>0.91194218397140503</v>
      </c>
      <c r="Q65" s="68">
        <v>0.40699999999999997</v>
      </c>
      <c r="R65" s="68">
        <f t="shared" ca="1" si="1"/>
        <v>2.1753761768341064</v>
      </c>
    </row>
    <row r="66" spans="1:18">
      <c r="A66" t="s">
        <v>155</v>
      </c>
      <c r="B66" s="143" t="s">
        <v>10</v>
      </c>
      <c r="C66" s="68">
        <v>38.951766967773438</v>
      </c>
      <c r="D66" s="144">
        <f ca="1">OFFSET(C66,1,0)</f>
        <v>1.5751752853393555</v>
      </c>
      <c r="E66" s="68">
        <v>3.5420875549316406</v>
      </c>
      <c r="F66" s="68">
        <f ca="1">OFFSET(E66,1,0)</f>
        <v>0.93637192249298096</v>
      </c>
      <c r="G66" s="68">
        <v>84.180656433105469</v>
      </c>
      <c r="H66" s="68">
        <f ca="1">OFFSET(G66,1,0)</f>
        <v>3.0395019054412842</v>
      </c>
      <c r="I66" s="68">
        <v>45.228893280029297</v>
      </c>
      <c r="J66" s="68">
        <f ca="1">OFFSET(I66,1,0)</f>
        <v>2.8731307983398438</v>
      </c>
      <c r="K66" s="68">
        <v>14.299620628356934</v>
      </c>
      <c r="L66" s="68">
        <f ca="1">OFFSET(K66,1,0)</f>
        <v>2.2048623561859131</v>
      </c>
      <c r="M66" s="68">
        <v>35.409679412841797</v>
      </c>
      <c r="N66" s="68">
        <f ca="1">OFFSET(M66,1,0)</f>
        <v>1.2170553207397461</v>
      </c>
      <c r="O66" s="68">
        <v>0.91194218397140503</v>
      </c>
      <c r="P66" s="68">
        <f ca="1">OFFSET(O66,1,0)</f>
        <v>2.5160426273941994E-2</v>
      </c>
      <c r="Q66" s="68">
        <v>2.1753761768341064</v>
      </c>
      <c r="R66" s="68">
        <f t="shared" ca="1" si="1"/>
        <v>0.1041262075304985</v>
      </c>
    </row>
    <row r="67" spans="1:18">
      <c r="A67" t="s">
        <v>156</v>
      </c>
      <c r="B67" s="143" t="s">
        <v>11</v>
      </c>
      <c r="C67" s="68">
        <v>1.5751752853393555</v>
      </c>
      <c r="D67" s="144">
        <f ca="1">OFFSET(C67,1,0)</f>
        <v>46.492149353027344</v>
      </c>
      <c r="E67" s="68">
        <v>0.93637192249298096</v>
      </c>
      <c r="F67" s="68">
        <f ca="1">OFFSET(E67,1,0)</f>
        <v>8.6648931503295898</v>
      </c>
      <c r="G67" s="68">
        <v>3.0395019054412842</v>
      </c>
      <c r="H67" s="68">
        <f ca="1">OFFSET(G67,1,0)</f>
        <v>92.333808898925781</v>
      </c>
      <c r="I67" s="68">
        <v>2.8731307983398438</v>
      </c>
      <c r="J67" s="68">
        <f ca="1">OFFSET(I67,1,0)</f>
        <v>45.841655731201172</v>
      </c>
      <c r="K67" s="68">
        <v>2.2048623561859131</v>
      </c>
      <c r="L67" s="68">
        <f ca="1">OFFSET(K67,1,0)</f>
        <v>14.39764404296875</v>
      </c>
      <c r="M67" s="68">
        <v>1.2170553207397461</v>
      </c>
      <c r="N67" s="68">
        <f ca="1">OFFSET(M67,1,0)</f>
        <v>37.827255249023438</v>
      </c>
      <c r="O67" s="68">
        <v>2.5160426273941994E-2</v>
      </c>
      <c r="P67" s="68">
        <f ca="1">OFFSET(O67,1,0)</f>
        <v>0.81908345222473145</v>
      </c>
      <c r="Q67" s="68">
        <v>0.1041262075304985</v>
      </c>
      <c r="R67" s="68">
        <f t="shared" ref="R67:R130" ca="1" si="2">OFFSET(Q67,1,0)</f>
        <v>1.9869732856750488</v>
      </c>
    </row>
    <row r="68" spans="1:18">
      <c r="A68" t="s">
        <v>157</v>
      </c>
      <c r="B68" s="143" t="s">
        <v>10</v>
      </c>
      <c r="C68" s="68">
        <v>46.492149353027344</v>
      </c>
      <c r="D68" s="144">
        <f ca="1">OFFSET(C68,1,0)</f>
        <v>1.018459677696228</v>
      </c>
      <c r="E68" s="68">
        <v>8.6648931503295898</v>
      </c>
      <c r="F68" s="68">
        <f ca="1">OFFSET(E68,1,0)</f>
        <v>4.1227049827575684</v>
      </c>
      <c r="G68" s="68">
        <v>92.333808898925781</v>
      </c>
      <c r="H68" s="68">
        <f ca="1">OFFSET(G68,1,0)</f>
        <v>2.7324206829071045</v>
      </c>
      <c r="I68" s="68">
        <v>45.841655731201172</v>
      </c>
      <c r="J68" s="68">
        <f ca="1">OFFSET(I68,1,0)</f>
        <v>2.1752619743347168</v>
      </c>
      <c r="K68" s="68">
        <v>14.39764404296875</v>
      </c>
      <c r="L68" s="68">
        <f ca="1">OFFSET(K68,1,0)</f>
        <v>1.1741193532943726</v>
      </c>
      <c r="M68" s="68">
        <v>37.827255249023438</v>
      </c>
      <c r="N68" s="68">
        <f ca="1">OFFSET(M68,1,0)</f>
        <v>3.8193027973175049</v>
      </c>
      <c r="O68" s="68">
        <v>0.81908345222473145</v>
      </c>
      <c r="P68" s="68">
        <f ca="1">OFFSET(O68,1,0)</f>
        <v>8.1628076732158661E-2</v>
      </c>
      <c r="Q68" s="68">
        <v>1.9869732856750488</v>
      </c>
      <c r="R68" s="68">
        <f t="shared" ca="1" si="2"/>
        <v>4.2210053652524948E-2</v>
      </c>
    </row>
    <row r="69" spans="1:18">
      <c r="A69" t="s">
        <v>158</v>
      </c>
      <c r="B69" s="143" t="s">
        <v>11</v>
      </c>
      <c r="C69" s="68">
        <v>1.018459677696228</v>
      </c>
      <c r="D69" s="144">
        <f ca="1">OFFSET(C69,1,0)</f>
        <v>47.010414123535156</v>
      </c>
      <c r="E69" s="68">
        <v>4.1227049827575684</v>
      </c>
      <c r="F69" s="68">
        <f ca="1">OFFSET(E69,1,0)</f>
        <v>8.8532562255859375</v>
      </c>
      <c r="G69" s="68">
        <v>2.7324206829071045</v>
      </c>
      <c r="H69" s="68">
        <f ca="1">OFFSET(G69,1,0)</f>
        <v>85.968734741210938</v>
      </c>
      <c r="I69" s="68">
        <v>2.1752619743347168</v>
      </c>
      <c r="J69" s="68">
        <f ca="1">OFFSET(I69,1,0)</f>
        <v>38.958316802978516</v>
      </c>
      <c r="K69" s="68">
        <v>1.1741193532943726</v>
      </c>
      <c r="L69" s="68">
        <f ca="1">OFFSET(K69,1,0)</f>
        <v>16.656261444091797</v>
      </c>
      <c r="M69" s="68">
        <v>3.8193027973175049</v>
      </c>
      <c r="N69" s="68">
        <f ca="1">OFFSET(M69,1,0)</f>
        <v>38.157161712646484</v>
      </c>
      <c r="O69" s="68">
        <v>8.1628076732158661E-2</v>
      </c>
      <c r="P69" s="68">
        <f ca="1">OFFSET(O69,1,0)</f>
        <v>0.8287169337272644</v>
      </c>
      <c r="Q69" s="68">
        <v>4.2210053652524948E-2</v>
      </c>
      <c r="R69" s="68">
        <f t="shared" ca="1" si="2"/>
        <v>1.8296525478363037</v>
      </c>
    </row>
    <row r="70" spans="1:18">
      <c r="A70" t="s">
        <v>159</v>
      </c>
      <c r="B70" s="143" t="s">
        <v>10</v>
      </c>
      <c r="C70" s="68">
        <v>47.010414123535156</v>
      </c>
      <c r="D70" s="144">
        <f ca="1">OFFSET(C70,1,0)</f>
        <v>2.5581424236297607</v>
      </c>
      <c r="E70" s="68">
        <v>8.8532562255859375</v>
      </c>
      <c r="F70" s="68">
        <f ca="1">OFFSET(E70,1,0)</f>
        <v>3.6630227565765381</v>
      </c>
      <c r="G70" s="68">
        <v>85.968734741210938</v>
      </c>
      <c r="H70" s="68">
        <f ca="1">OFFSET(G70,1,0)</f>
        <v>6.0332803726196289</v>
      </c>
      <c r="I70" s="68">
        <v>38.958316802978516</v>
      </c>
      <c r="J70" s="68">
        <f ca="1">OFFSET(I70,1,0)</f>
        <v>4.4041881561279297</v>
      </c>
      <c r="K70" s="68">
        <v>16.656261444091797</v>
      </c>
      <c r="L70" s="68">
        <f ca="1">OFFSET(K70,1,0)</f>
        <v>1.1795799732208252</v>
      </c>
      <c r="M70" s="68">
        <v>38.157161712646484</v>
      </c>
      <c r="N70" s="68">
        <f ca="1">OFFSET(M70,1,0)</f>
        <v>1.4152101278305054</v>
      </c>
      <c r="O70" s="68">
        <v>0.8287169337272644</v>
      </c>
      <c r="P70" s="68">
        <f ca="1">OFFSET(O70,1,0)</f>
        <v>5.5002186447381973E-2</v>
      </c>
      <c r="Q70" s="68">
        <v>1.8296525478363037</v>
      </c>
      <c r="R70" s="68">
        <f t="shared" ca="1" si="2"/>
        <v>8.8229924440383911E-2</v>
      </c>
    </row>
    <row r="71" spans="1:18">
      <c r="A71" t="s">
        <v>160</v>
      </c>
      <c r="B71" s="143" t="s">
        <v>11</v>
      </c>
      <c r="C71" s="68">
        <v>2.5581424236297607</v>
      </c>
      <c r="D71" s="144">
        <f ca="1">OFFSET(C71,1,0)</f>
        <v>47.90618896484375</v>
      </c>
      <c r="E71" s="68">
        <v>3.6630227565765381</v>
      </c>
      <c r="F71" s="68">
        <f ca="1">OFFSET(E71,1,0)</f>
        <v>10.663994789123535</v>
      </c>
      <c r="G71" s="68">
        <v>6.0332803726196289</v>
      </c>
      <c r="H71" s="68">
        <f ca="1">OFFSET(G71,1,0)</f>
        <v>106.72243499755859</v>
      </c>
      <c r="I71" s="68">
        <v>4.4041881561279297</v>
      </c>
      <c r="J71" s="68">
        <f ca="1">OFFSET(I71,1,0)</f>
        <v>58.816253662109375</v>
      </c>
      <c r="K71" s="68">
        <v>1.1795799732208252</v>
      </c>
      <c r="L71" s="68">
        <f ca="1">OFFSET(K71,1,0)</f>
        <v>16.681724548339844</v>
      </c>
      <c r="M71" s="68">
        <v>1.4152101278305054</v>
      </c>
      <c r="N71" s="68">
        <f ca="1">OFFSET(M71,1,0)</f>
        <v>37.242195129394531</v>
      </c>
      <c r="O71" s="68">
        <v>5.5002186447381973E-2</v>
      </c>
      <c r="P71" s="68">
        <f ca="1">OFFSET(O71,1,0)</f>
        <v>0.79473888874053955</v>
      </c>
      <c r="Q71" s="68">
        <v>8.8229924440383911E-2</v>
      </c>
      <c r="R71" s="68">
        <f t="shared" ca="1" si="2"/>
        <v>2.3030529022216797</v>
      </c>
    </row>
    <row r="72" spans="1:18">
      <c r="A72" t="s">
        <v>161</v>
      </c>
      <c r="B72" s="143" t="s">
        <v>10</v>
      </c>
      <c r="C72" s="68">
        <v>47.90618896484375</v>
      </c>
      <c r="D72" s="144">
        <f ca="1">OFFSET(C72,1,0)</f>
        <v>5.1878719329833984</v>
      </c>
      <c r="E72" s="68">
        <v>10.663994789123535</v>
      </c>
      <c r="F72" s="68">
        <f ca="1">OFFSET(E72,1,0)</f>
        <v>4.7674069404602051</v>
      </c>
      <c r="G72" s="68">
        <v>106.72243499755859</v>
      </c>
      <c r="H72" s="68">
        <f ca="1">OFFSET(G72,1,0)</f>
        <v>6.837031364440918</v>
      </c>
      <c r="I72" s="68">
        <v>58.816253662109375</v>
      </c>
      <c r="J72" s="68">
        <f ca="1">OFFSET(I72,1,0)</f>
        <v>5.0979270935058594</v>
      </c>
      <c r="K72" s="68">
        <v>16.681724548339844</v>
      </c>
      <c r="L72" s="68">
        <f ca="1">OFFSET(K72,1,0)</f>
        <v>2.4734954833984375</v>
      </c>
      <c r="M72" s="68">
        <v>37.242195129394531</v>
      </c>
      <c r="N72" s="68">
        <f ca="1">OFFSET(M72,1,0)</f>
        <v>4.077479362487793</v>
      </c>
      <c r="O72" s="68">
        <v>0.79473888874053955</v>
      </c>
      <c r="P72" s="68">
        <f ca="1">OFFSET(O72,1,0)</f>
        <v>8.7599046528339386E-2</v>
      </c>
      <c r="Q72" s="68">
        <v>2.3030529022216797</v>
      </c>
      <c r="R72" s="68">
        <f t="shared" ca="1" si="2"/>
        <v>0.16115802526473999</v>
      </c>
    </row>
    <row r="73" spans="1:18">
      <c r="A73" t="s">
        <v>162</v>
      </c>
      <c r="B73" s="143" t="s">
        <v>11</v>
      </c>
      <c r="C73" s="68">
        <v>5.1878719329833984</v>
      </c>
      <c r="D73" s="144">
        <f ca="1">OFFSET(C73,1,0)</f>
        <v>32.948707580566406</v>
      </c>
      <c r="E73" s="68">
        <v>4.7674069404602051</v>
      </c>
      <c r="F73" s="68">
        <f ca="1">OFFSET(E73,1,0)</f>
        <v>3.7109618186950684</v>
      </c>
      <c r="G73" s="68">
        <v>6.837031364440918</v>
      </c>
      <c r="H73" s="68">
        <f ca="1">OFFSET(G73,1,0)</f>
        <v>108.7755126953125</v>
      </c>
      <c r="I73" s="68">
        <v>5.0979270935058594</v>
      </c>
      <c r="J73" s="68">
        <f ca="1">OFFSET(I73,1,0)</f>
        <v>75.826797485351562</v>
      </c>
      <c r="K73" s="68">
        <v>2.4734954833984375</v>
      </c>
      <c r="L73" s="68">
        <f ca="1">OFFSET(K73,1,0)</f>
        <v>16.302955627441406</v>
      </c>
      <c r="M73" s="68">
        <v>4.077479362487793</v>
      </c>
      <c r="N73" s="68">
        <f ca="1">OFFSET(M73,1,0)</f>
        <v>29.237747192382812</v>
      </c>
      <c r="O73" s="68">
        <v>8.7599046528339386E-2</v>
      </c>
      <c r="P73" s="68">
        <f ca="1">OFFSET(O73,1,0)</f>
        <v>0.89909058809280396</v>
      </c>
      <c r="Q73" s="68">
        <v>0.16115802526473999</v>
      </c>
      <c r="R73" s="68">
        <f t="shared" ca="1" si="2"/>
        <v>3.3519024848937988</v>
      </c>
    </row>
    <row r="74" spans="1:18">
      <c r="A74" t="s">
        <v>163</v>
      </c>
      <c r="B74" s="143" t="s">
        <v>10</v>
      </c>
      <c r="C74" s="68">
        <v>32.948707580566406</v>
      </c>
      <c r="D74" s="144">
        <f ca="1">OFFSET(C74,1,0)</f>
        <v>1.429040789604187</v>
      </c>
      <c r="E74" s="68">
        <v>3.7109618186950684</v>
      </c>
      <c r="F74" s="68">
        <f ca="1">OFFSET(E74,1,0)</f>
        <v>1.4930480718612671</v>
      </c>
      <c r="G74" s="68">
        <v>108.7755126953125</v>
      </c>
      <c r="H74" s="68">
        <f ca="1">OFFSET(G74,1,0)</f>
        <v>1.750519871711731</v>
      </c>
      <c r="I74" s="68">
        <v>75.826797485351562</v>
      </c>
      <c r="J74" s="68">
        <f ca="1">OFFSET(I74,1,0)</f>
        <v>2.3896467685699463</v>
      </c>
      <c r="K74" s="68">
        <v>16.302955627441406</v>
      </c>
      <c r="L74" s="68">
        <f ca="1">OFFSET(K74,1,0)</f>
        <v>1.6856385469436646</v>
      </c>
      <c r="M74" s="68">
        <v>29.237747192382812</v>
      </c>
      <c r="N74" s="68">
        <f ca="1">OFFSET(M74,1,0)</f>
        <v>0.51952743530273438</v>
      </c>
      <c r="O74" s="68">
        <v>0.89909058809280396</v>
      </c>
      <c r="P74" s="68">
        <f ca="1">OFFSET(O74,1,0)</f>
        <v>3.2295480370521545E-2</v>
      </c>
      <c r="Q74" s="68">
        <v>3.3519024848937988</v>
      </c>
      <c r="R74" s="68">
        <f t="shared" ca="1" si="2"/>
        <v>0.14548131823539734</v>
      </c>
    </row>
    <row r="75" spans="1:18">
      <c r="A75" t="s">
        <v>164</v>
      </c>
      <c r="B75" s="143" t="s">
        <v>11</v>
      </c>
      <c r="C75" s="68">
        <v>1.429040789604187</v>
      </c>
      <c r="D75" s="144">
        <f ca="1">OFFSET(C75,1,0)</f>
        <v>36.17236328125</v>
      </c>
      <c r="E75" s="68">
        <v>1.4930480718612671</v>
      </c>
      <c r="F75" s="68">
        <f ca="1">OFFSET(E75,1,0)</f>
        <v>7.484499454498291</v>
      </c>
      <c r="G75" s="68">
        <v>1.750519871711731</v>
      </c>
      <c r="H75" s="68">
        <f ca="1">OFFSET(G75,1,0)</f>
        <v>109.31500244140625</v>
      </c>
      <c r="I75" s="68">
        <v>2.3896467685699463</v>
      </c>
      <c r="J75" s="68">
        <f ca="1">OFFSET(I75,1,0)</f>
        <v>73.14263916015625</v>
      </c>
      <c r="K75" s="68">
        <v>1.6856385469436646</v>
      </c>
      <c r="L75" s="68">
        <f ca="1">OFFSET(K75,1,0)</f>
        <v>16.312887191772461</v>
      </c>
      <c r="M75" s="68">
        <v>0.51952743530273438</v>
      </c>
      <c r="N75" s="68">
        <f ca="1">OFFSET(M75,1,0)</f>
        <v>28.687862396240234</v>
      </c>
      <c r="O75" s="68">
        <v>3.2295480370521545E-2</v>
      </c>
      <c r="P75" s="68">
        <f ca="1">OFFSET(O75,1,0)</f>
        <v>0.77716934680938721</v>
      </c>
      <c r="Q75" s="68">
        <v>0.14548131823539734</v>
      </c>
      <c r="R75" s="68">
        <f t="shared" ca="1" si="2"/>
        <v>3.6888022422790527</v>
      </c>
    </row>
    <row r="76" spans="1:18">
      <c r="A76" t="s">
        <v>165</v>
      </c>
      <c r="B76" s="143" t="s">
        <v>10</v>
      </c>
      <c r="C76" s="68">
        <v>36.17236328125</v>
      </c>
      <c r="D76" s="144">
        <f ca="1">OFFSET(C76,1,0)</f>
        <v>3.2578520774841309</v>
      </c>
      <c r="E76" s="68">
        <v>7.484499454498291</v>
      </c>
      <c r="F76" s="68">
        <f ca="1">OFFSET(E76,1,0)</f>
        <v>3.8500514030456543</v>
      </c>
      <c r="G76" s="68">
        <v>109.31500244140625</v>
      </c>
      <c r="H76" s="68">
        <f ca="1">OFFSET(G76,1,0)</f>
        <v>5.925743579864502</v>
      </c>
      <c r="I76" s="68">
        <v>73.14263916015625</v>
      </c>
      <c r="J76" s="68">
        <f ca="1">OFFSET(I76,1,0)</f>
        <v>5.8382363319396973</v>
      </c>
      <c r="K76" s="68">
        <v>16.312887191772461</v>
      </c>
      <c r="L76" s="68">
        <f ca="1">OFFSET(K76,1,0)</f>
        <v>1.6431267261505127</v>
      </c>
      <c r="M76" s="68">
        <v>28.687862396240234</v>
      </c>
      <c r="N76" s="68">
        <f ca="1">OFFSET(M76,1,0)</f>
        <v>4.720942497253418</v>
      </c>
      <c r="O76" s="68">
        <v>0.77716934680938721</v>
      </c>
      <c r="P76" s="68">
        <f ca="1">OFFSET(O76,1,0)</f>
        <v>9.8548218607902527E-2</v>
      </c>
      <c r="Q76" s="68">
        <v>3.6888022422790527</v>
      </c>
      <c r="R76" s="68">
        <f t="shared" ca="1" si="2"/>
        <v>0.8884660005569458</v>
      </c>
    </row>
    <row r="77" spans="1:18">
      <c r="A77" t="s">
        <v>166</v>
      </c>
      <c r="B77" s="143" t="s">
        <v>11</v>
      </c>
      <c r="C77" s="68">
        <v>3.2578520774841309</v>
      </c>
      <c r="D77" s="144">
        <f ca="1">OFFSET(C77,1,0)</f>
        <v>43.316978454589844</v>
      </c>
      <c r="E77" s="68">
        <v>3.8500514030456543</v>
      </c>
      <c r="F77" s="68">
        <f ca="1">OFFSET(E77,1,0)</f>
        <v>8.7059965133666992</v>
      </c>
      <c r="G77" s="68">
        <v>5.925743579864502</v>
      </c>
      <c r="H77" s="68">
        <f ca="1">OFFSET(G77,1,0)</f>
        <v>104.99189758300781</v>
      </c>
      <c r="I77" s="68">
        <v>5.8382363319396973</v>
      </c>
      <c r="J77" s="68">
        <f ca="1">OFFSET(I77,1,0)</f>
        <v>61.6749267578125</v>
      </c>
      <c r="K77" s="68">
        <v>1.6431267261505127</v>
      </c>
      <c r="L77" s="68">
        <f ca="1">OFFSET(K77,1,0)</f>
        <v>20.815996170043945</v>
      </c>
      <c r="M77" s="68">
        <v>4.720942497253418</v>
      </c>
      <c r="N77" s="68">
        <f ca="1">OFFSET(M77,1,0)</f>
        <v>34.610980987548828</v>
      </c>
      <c r="O77" s="68">
        <v>9.8548218607902527E-2</v>
      </c>
      <c r="P77" s="68">
        <f ca="1">OFFSET(O77,1,0)</f>
        <v>0.81533247232437134</v>
      </c>
      <c r="Q77" s="68">
        <v>0.8884660005569458</v>
      </c>
      <c r="R77" s="68">
        <f t="shared" ca="1" si="2"/>
        <v>2.4461324214935303</v>
      </c>
    </row>
    <row r="78" spans="1:18">
      <c r="A78" t="s">
        <v>167</v>
      </c>
      <c r="B78" s="143" t="s">
        <v>10</v>
      </c>
      <c r="C78" s="68">
        <v>43.316978454589844</v>
      </c>
      <c r="D78" s="144">
        <f ca="1">OFFSET(C78,1,0)</f>
        <v>1.9379435777664185</v>
      </c>
      <c r="E78" s="68">
        <v>8.7059965133666992</v>
      </c>
      <c r="F78" s="68">
        <f ca="1">OFFSET(E78,1,0)</f>
        <v>3.0258967876434326</v>
      </c>
      <c r="G78" s="68">
        <v>104.99189758300781</v>
      </c>
      <c r="H78" s="68">
        <f ca="1">OFFSET(G78,1,0)</f>
        <v>2.8545148372650146</v>
      </c>
      <c r="I78" s="68">
        <v>61.6749267578125</v>
      </c>
      <c r="J78" s="68">
        <f ca="1">OFFSET(I78,1,0)</f>
        <v>2.4634878635406494</v>
      </c>
      <c r="K78" s="68">
        <v>20.815996170043945</v>
      </c>
      <c r="L78" s="68">
        <f ca="1">OFFSET(K78,1,0)</f>
        <v>4.1157526969909668</v>
      </c>
      <c r="M78" s="68">
        <v>34.610980987548828</v>
      </c>
      <c r="N78" s="68">
        <f ca="1">OFFSET(M78,1,0)</f>
        <v>1.4795519113540649</v>
      </c>
      <c r="O78" s="68">
        <v>0.81533247232437134</v>
      </c>
      <c r="P78" s="68">
        <f ca="1">OFFSET(O78,1,0)</f>
        <v>5.0512764602899551E-2</v>
      </c>
      <c r="Q78" s="68">
        <v>2.4461324214935303</v>
      </c>
      <c r="R78" s="68">
        <f t="shared" ca="1" si="2"/>
        <v>8.0381013453006744E-2</v>
      </c>
    </row>
    <row r="79" spans="1:18">
      <c r="A79" t="s">
        <v>168</v>
      </c>
      <c r="B79" s="143" t="s">
        <v>11</v>
      </c>
      <c r="C79" s="68">
        <v>1.9379435777664185</v>
      </c>
      <c r="D79" s="144">
        <f ca="1">OFFSET(C79,1,0)</f>
        <v>55.297206878662109</v>
      </c>
      <c r="E79" s="68">
        <v>3.0258967876434326</v>
      </c>
      <c r="F79" s="68">
        <f ca="1">OFFSET(E79,1,0)</f>
        <v>7.7484598159790039</v>
      </c>
      <c r="G79" s="68">
        <v>2.8545148372650146</v>
      </c>
      <c r="H79" s="68">
        <f ca="1">OFFSET(G79,1,0)</f>
        <v>119.91627502441406</v>
      </c>
      <c r="I79" s="68">
        <v>2.4634878635406494</v>
      </c>
      <c r="J79" s="68">
        <f ca="1">OFFSET(I79,1,0)</f>
        <v>64.61907958984375</v>
      </c>
      <c r="K79" s="68">
        <v>4.1157526969909668</v>
      </c>
      <c r="L79" s="68">
        <f ca="1">OFFSET(K79,1,0)</f>
        <v>26.932538986206055</v>
      </c>
      <c r="M79" s="68">
        <v>1.4795519113540649</v>
      </c>
      <c r="N79" s="68">
        <f ca="1">OFFSET(M79,1,0)</f>
        <v>47.548748016357422</v>
      </c>
      <c r="O79" s="68">
        <v>5.0512764602899551E-2</v>
      </c>
      <c r="P79" s="68">
        <f ca="1">OFFSET(O79,1,0)</f>
        <v>0.86090213060379028</v>
      </c>
      <c r="Q79" s="68">
        <v>8.0381013453006744E-2</v>
      </c>
      <c r="R79" s="68">
        <f t="shared" ca="1" si="2"/>
        <v>2.1763060092926025</v>
      </c>
    </row>
    <row r="80" spans="1:18">
      <c r="A80" t="s">
        <v>169</v>
      </c>
      <c r="B80" s="143" t="s">
        <v>10</v>
      </c>
      <c r="C80" s="68">
        <v>55.297206878662109</v>
      </c>
      <c r="D80" s="144">
        <f ca="1">OFFSET(C80,1,0)</f>
        <v>2.4405031204223633</v>
      </c>
      <c r="E80" s="68">
        <v>7.7484598159790039</v>
      </c>
      <c r="F80" s="68">
        <f ca="1">OFFSET(E80,1,0)</f>
        <v>0.85660171508789062</v>
      </c>
      <c r="G80" s="68">
        <v>119.91627502441406</v>
      </c>
      <c r="H80" s="68">
        <f ca="1">OFFSET(G80,1,0)</f>
        <v>4.2507576942443848</v>
      </c>
      <c r="I80" s="68">
        <v>64.61907958984375</v>
      </c>
      <c r="J80" s="68">
        <f ca="1">OFFSET(I80,1,0)</f>
        <v>2.676055908203125</v>
      </c>
      <c r="K80" s="68">
        <v>26.932538986206055</v>
      </c>
      <c r="L80" s="68">
        <f ca="1">OFFSET(K80,1,0)</f>
        <v>1.6554259061813354</v>
      </c>
      <c r="M80" s="68">
        <v>47.548748016357422</v>
      </c>
      <c r="N80" s="68">
        <f ca="1">OFFSET(M80,1,0)</f>
        <v>1.944243311882019</v>
      </c>
      <c r="O80" s="68">
        <v>0.86090213060379028</v>
      </c>
      <c r="P80" s="68">
        <f ca="1">OFFSET(O80,1,0)</f>
        <v>1.2102682143449783E-2</v>
      </c>
      <c r="Q80" s="68">
        <v>2.1763060092926025</v>
      </c>
      <c r="R80" s="68">
        <f t="shared" ca="1" si="2"/>
        <v>5.5752262473106384E-2</v>
      </c>
    </row>
    <row r="81" spans="1:18">
      <c r="A81" t="s">
        <v>170</v>
      </c>
      <c r="B81" s="143" t="s">
        <v>11</v>
      </c>
      <c r="C81" s="68">
        <v>2.4405031204223633</v>
      </c>
      <c r="D81" s="144">
        <f ca="1">OFFSET(C81,1,0)</f>
        <v>34.782024383544922</v>
      </c>
      <c r="E81" s="68">
        <v>0.85660171508789062</v>
      </c>
      <c r="F81" s="68">
        <f ca="1">OFFSET(E81,1,0)</f>
        <v>3.8978314399719238</v>
      </c>
      <c r="G81" s="68">
        <v>4.2507576942443848</v>
      </c>
      <c r="H81" s="68">
        <f ca="1">OFFSET(G81,1,0)</f>
        <v>74.581771850585938</v>
      </c>
      <c r="I81" s="68">
        <v>2.676055908203125</v>
      </c>
      <c r="J81" s="68">
        <f ca="1">OFFSET(I81,1,0)</f>
        <v>39.799751281738281</v>
      </c>
      <c r="K81" s="68">
        <v>1.6554259061813354</v>
      </c>
      <c r="L81" s="68">
        <f ca="1">OFFSET(K81,1,0)</f>
        <v>12.755309104919434</v>
      </c>
      <c r="M81" s="68">
        <v>1.944243311882019</v>
      </c>
      <c r="N81" s="68">
        <f ca="1">OFFSET(M81,1,0)</f>
        <v>30.884193420410156</v>
      </c>
      <c r="O81" s="68">
        <v>1.2102682143449783E-2</v>
      </c>
      <c r="P81" s="68">
        <f ca="1">OFFSET(O81,1,0)</f>
        <v>0.88722056150436401</v>
      </c>
      <c r="Q81" s="68">
        <v>5.5752262473106384E-2</v>
      </c>
      <c r="R81" s="68">
        <f t="shared" ca="1" si="2"/>
        <v>2.1435220241546631</v>
      </c>
    </row>
    <row r="82" spans="1:18">
      <c r="A82" t="s">
        <v>171</v>
      </c>
      <c r="B82" s="143" t="s">
        <v>10</v>
      </c>
      <c r="C82" s="68">
        <v>34.782024383544922</v>
      </c>
      <c r="D82" s="144">
        <f ca="1">OFFSET(C82,1,0)</f>
        <v>0.93934649229049683</v>
      </c>
      <c r="E82" s="68">
        <v>3.8978314399719238</v>
      </c>
      <c r="F82" s="68">
        <f ca="1">OFFSET(E82,1,0)</f>
        <v>0.23833693563938141</v>
      </c>
      <c r="G82" s="68">
        <v>74.581771850585938</v>
      </c>
      <c r="H82" s="68">
        <f ca="1">OFFSET(G82,1,0)</f>
        <v>2.6731815338134766</v>
      </c>
      <c r="I82" s="68">
        <v>39.799751281738281</v>
      </c>
      <c r="J82" s="68">
        <f ca="1">OFFSET(I82,1,0)</f>
        <v>1.9141173362731934</v>
      </c>
      <c r="K82" s="68">
        <v>12.755309104919434</v>
      </c>
      <c r="L82" s="68">
        <f ca="1">OFFSET(K82,1,0)</f>
        <v>1.7424238920211792</v>
      </c>
      <c r="M82" s="68">
        <v>30.884193420410156</v>
      </c>
      <c r="N82" s="68">
        <f ca="1">OFFSET(M82,1,0)</f>
        <v>1.1331032514572144</v>
      </c>
      <c r="O82" s="68">
        <v>0.88722056150436401</v>
      </c>
      <c r="P82" s="68">
        <f ca="1">OFFSET(O82,1,0)</f>
        <v>9.8296897485852242E-3</v>
      </c>
      <c r="Q82" s="68">
        <v>2.1435220241546631</v>
      </c>
      <c r="R82" s="68">
        <f t="shared" ca="1" si="2"/>
        <v>3.8200888782739639E-2</v>
      </c>
    </row>
    <row r="83" spans="1:18">
      <c r="A83" t="s">
        <v>172</v>
      </c>
      <c r="B83" s="143" t="s">
        <v>11</v>
      </c>
      <c r="C83" s="68">
        <v>0.93934649229049683</v>
      </c>
      <c r="D83" s="144">
        <f ca="1">OFFSET(C83,1,0)</f>
        <v>34.580436706542969</v>
      </c>
      <c r="E83" s="68">
        <v>0.23833693563938141</v>
      </c>
      <c r="F83" s="68">
        <f ca="1">OFFSET(E83,1,0)</f>
        <v>3.3428223133087158</v>
      </c>
      <c r="G83" s="68">
        <v>2.6731815338134766</v>
      </c>
      <c r="H83" s="68">
        <f ca="1">OFFSET(G83,1,0)</f>
        <v>61.404064178466797</v>
      </c>
      <c r="I83" s="68">
        <v>1.9141173362731934</v>
      </c>
      <c r="J83" s="68">
        <f ca="1">OFFSET(I83,1,0)</f>
        <v>26.823627471923828</v>
      </c>
      <c r="K83" s="68">
        <v>1.7424238920211792</v>
      </c>
      <c r="L83" s="68">
        <f ca="1">OFFSET(K83,1,0)</f>
        <v>12.336030960083008</v>
      </c>
      <c r="M83" s="68">
        <v>1.1331032514572144</v>
      </c>
      <c r="N83" s="68">
        <f ca="1">OFFSET(M83,1,0)</f>
        <v>31.237615585327148</v>
      </c>
      <c r="O83" s="68">
        <v>9.8296897485852242E-3</v>
      </c>
      <c r="P83" s="68">
        <f ca="1">OFFSET(O83,1,0)</f>
        <v>0.90336954593658447</v>
      </c>
      <c r="Q83" s="68">
        <v>3.8200888782739639E-2</v>
      </c>
      <c r="R83" s="68">
        <f t="shared" ca="1" si="2"/>
        <v>1.7804222106933594</v>
      </c>
    </row>
    <row r="84" spans="1:18">
      <c r="A84" t="s">
        <v>173</v>
      </c>
      <c r="B84" s="143" t="s">
        <v>10</v>
      </c>
      <c r="C84" s="68">
        <v>34.580436706542969</v>
      </c>
      <c r="D84" s="144">
        <f ca="1">OFFSET(C84,1,0)</f>
        <v>0.85885429382324219</v>
      </c>
      <c r="E84" s="68">
        <v>3.3428223133087158</v>
      </c>
      <c r="F84" s="68">
        <f ca="1">OFFSET(E84,1,0)</f>
        <v>0.28093984723091125</v>
      </c>
      <c r="G84" s="68">
        <v>61.404064178466797</v>
      </c>
      <c r="H84" s="68">
        <f ca="1">OFFSET(G84,1,0)</f>
        <v>3.7069721221923828</v>
      </c>
      <c r="I84" s="68">
        <v>26.823627471923828</v>
      </c>
      <c r="J84" s="68">
        <f ca="1">OFFSET(I84,1,0)</f>
        <v>3.8472239971160889</v>
      </c>
      <c r="K84" s="68">
        <v>12.336030960083008</v>
      </c>
      <c r="L84" s="68">
        <f ca="1">OFFSET(K84,1,0)</f>
        <v>0.5077444314956665</v>
      </c>
      <c r="M84" s="68">
        <v>31.237615585327148</v>
      </c>
      <c r="N84" s="68">
        <f ca="1">OFFSET(M84,1,0)</f>
        <v>0.80741381645202637</v>
      </c>
      <c r="O84" s="68">
        <v>0.90336954593658447</v>
      </c>
      <c r="P84" s="68">
        <f ca="1">OFFSET(O84,1,0)</f>
        <v>7.3858341202139854E-3</v>
      </c>
      <c r="Q84" s="68">
        <v>1.7804222106933594</v>
      </c>
      <c r="R84" s="68">
        <f t="shared" ca="1" si="2"/>
        <v>0.11515410244464874</v>
      </c>
    </row>
    <row r="85" spans="1:18">
      <c r="A85" t="s">
        <v>174</v>
      </c>
      <c r="B85" s="143" t="s">
        <v>11</v>
      </c>
      <c r="C85" s="68">
        <v>0.85885429382324219</v>
      </c>
      <c r="D85" s="144">
        <f ca="1">OFFSET(C85,1,0)</f>
        <v>40.725875854492188</v>
      </c>
      <c r="E85" s="68">
        <v>0.28093984723091125</v>
      </c>
      <c r="F85" s="68">
        <f ca="1">OFFSET(E85,1,0)</f>
        <v>5.3727784156799316</v>
      </c>
      <c r="G85" s="68">
        <v>3.7069721221923828</v>
      </c>
      <c r="H85" s="68">
        <f ca="1">OFFSET(G85,1,0)</f>
        <v>68.201072692871094</v>
      </c>
      <c r="I85" s="68">
        <v>3.8472239971160889</v>
      </c>
      <c r="J85" s="68">
        <f ca="1">OFFSET(I85,1,0)</f>
        <v>27.475198745727539</v>
      </c>
      <c r="K85" s="68">
        <v>0.5077444314956665</v>
      </c>
      <c r="L85" s="68">
        <f ca="1">OFFSET(K85,1,0)</f>
        <v>16.199348449707031</v>
      </c>
      <c r="M85" s="68">
        <v>0.80741381645202637</v>
      </c>
      <c r="N85" s="68">
        <f ca="1">OFFSET(M85,1,0)</f>
        <v>35.353096008300781</v>
      </c>
      <c r="O85" s="68">
        <v>7.3858341202139854E-3</v>
      </c>
      <c r="P85" s="68">
        <f ca="1">OFFSET(O85,1,0)</f>
        <v>0.86806172132492065</v>
      </c>
      <c r="Q85" s="68">
        <v>0.11515410244464874</v>
      </c>
      <c r="R85" s="68">
        <f t="shared" ca="1" si="2"/>
        <v>1.6737561225891113</v>
      </c>
    </row>
    <row r="86" spans="1:18">
      <c r="A86" t="s">
        <v>175</v>
      </c>
      <c r="B86" s="143" t="s">
        <v>10</v>
      </c>
      <c r="C86" s="68">
        <v>40.725875854492188</v>
      </c>
      <c r="D86" s="144">
        <f ca="1">OFFSET(C86,1,0)</f>
        <v>0.24916902184486389</v>
      </c>
      <c r="E86" s="68">
        <v>5.3727784156799316</v>
      </c>
      <c r="F86" s="68">
        <f ca="1">OFFSET(E86,1,0)</f>
        <v>0.49199923872947693</v>
      </c>
      <c r="G86" s="68">
        <v>68.201072692871094</v>
      </c>
      <c r="H86" s="68">
        <f ca="1">OFFSET(G86,1,0)</f>
        <v>3.0871553421020508</v>
      </c>
      <c r="I86" s="68">
        <v>27.475198745727539</v>
      </c>
      <c r="J86" s="68">
        <f ca="1">OFFSET(I86,1,0)</f>
        <v>2.9023239612579346</v>
      </c>
      <c r="K86" s="68">
        <v>16.199348449707031</v>
      </c>
      <c r="L86" s="68">
        <f ca="1">OFFSET(K86,1,0)</f>
        <v>0.37862804532051086</v>
      </c>
      <c r="M86" s="68">
        <v>35.353096008300781</v>
      </c>
      <c r="N86" s="68">
        <f ca="1">OFFSET(M86,1,0)</f>
        <v>0.5487096905708313</v>
      </c>
      <c r="O86" s="68">
        <v>0.86806172132492065</v>
      </c>
      <c r="P86" s="68">
        <f ca="1">OFFSET(O86,1,0)</f>
        <v>1.2053573504090309E-2</v>
      </c>
      <c r="Q86" s="68">
        <v>1.6737561225891113</v>
      </c>
      <c r="R86" s="68">
        <f t="shared" ca="1" si="2"/>
        <v>6.8754494190216064E-2</v>
      </c>
    </row>
    <row r="87" spans="1:18">
      <c r="A87" t="s">
        <v>176</v>
      </c>
      <c r="B87" s="143" t="s">
        <v>11</v>
      </c>
      <c r="C87" s="68">
        <v>0.24916902184486389</v>
      </c>
      <c r="D87" s="144">
        <f ca="1">OFFSET(C87,1,0)</f>
        <v>37.788520812988281</v>
      </c>
      <c r="E87" s="68">
        <v>0.49199923872947693</v>
      </c>
      <c r="F87" s="68">
        <f ca="1">OFFSET(E87,1,0)</f>
        <v>5.2292542457580566</v>
      </c>
      <c r="G87" s="68">
        <v>3.0871553421020508</v>
      </c>
      <c r="H87" s="68">
        <f ca="1">OFFSET(G87,1,0)</f>
        <v>82.996047973632812</v>
      </c>
      <c r="I87" s="68">
        <v>2.9023239612579346</v>
      </c>
      <c r="J87" s="68">
        <f ca="1">OFFSET(I87,1,0)</f>
        <v>45.207530975341797</v>
      </c>
      <c r="K87" s="68">
        <v>0.37862804532051086</v>
      </c>
      <c r="L87" s="68">
        <f ca="1">OFFSET(K87,1,0)</f>
        <v>13.208580017089844</v>
      </c>
      <c r="M87" s="68">
        <v>0.5487096905708313</v>
      </c>
      <c r="N87" s="68">
        <f ca="1">OFFSET(M87,1,0)</f>
        <v>32.559261322021484</v>
      </c>
      <c r="O87" s="68">
        <v>1.2053573504090309E-2</v>
      </c>
      <c r="P87" s="68">
        <f ca="1">OFFSET(O87,1,0)</f>
        <v>0.86167991161346436</v>
      </c>
      <c r="Q87" s="68">
        <v>6.8754494190216064E-2</v>
      </c>
      <c r="R87" s="68">
        <f t="shared" ca="1" si="2"/>
        <v>2.1988346576690674</v>
      </c>
    </row>
    <row r="88" spans="1:18">
      <c r="A88" t="s">
        <v>177</v>
      </c>
      <c r="B88" s="143" t="s">
        <v>10</v>
      </c>
      <c r="C88" s="68">
        <v>37.788520812988281</v>
      </c>
      <c r="D88" s="144">
        <f ca="1">OFFSET(C88,1,0)</f>
        <v>0.55878305435180664</v>
      </c>
      <c r="E88" s="68">
        <v>5.2292542457580566</v>
      </c>
      <c r="F88" s="68">
        <f ca="1">OFFSET(E88,1,0)</f>
        <v>0.27514743804931641</v>
      </c>
      <c r="G88" s="68">
        <v>82.996047973632812</v>
      </c>
      <c r="H88" s="68">
        <f ca="1">OFFSET(G88,1,0)</f>
        <v>1.4886270761489868</v>
      </c>
      <c r="I88" s="68">
        <v>45.207530975341797</v>
      </c>
      <c r="J88" s="68">
        <f ca="1">OFFSET(I88,1,0)</f>
        <v>1.5252114534378052</v>
      </c>
      <c r="K88" s="68">
        <v>13.208580017089844</v>
      </c>
      <c r="L88" s="68">
        <f ca="1">OFFSET(K88,1,0)</f>
        <v>1.8310211896896362</v>
      </c>
      <c r="M88" s="68">
        <v>32.559261322021484</v>
      </c>
      <c r="N88" s="68">
        <f ca="1">OFFSET(M88,1,0)</f>
        <v>0.52593123912811279</v>
      </c>
      <c r="O88" s="68">
        <v>0.86167991161346436</v>
      </c>
      <c r="P88" s="68">
        <f ca="1">OFFSET(O88,1,0)</f>
        <v>6.7415125668048859E-3</v>
      </c>
      <c r="Q88" s="68">
        <v>2.1988346576690674</v>
      </c>
      <c r="R88" s="68">
        <f t="shared" ca="1" si="2"/>
        <v>4.7790396958589554E-2</v>
      </c>
    </row>
    <row r="89" spans="1:18">
      <c r="A89" t="s">
        <v>178</v>
      </c>
      <c r="B89" s="143" t="s">
        <v>11</v>
      </c>
      <c r="C89" s="68">
        <v>0.55878305435180664</v>
      </c>
      <c r="D89" s="144">
        <f ca="1">OFFSET(C89,1,0)</f>
        <v>25.985944747924805</v>
      </c>
      <c r="E89" s="68">
        <v>0.27514743804931641</v>
      </c>
      <c r="F89" s="68">
        <f ca="1">OFFSET(E89,1,0)</f>
        <v>3.3008971214294434</v>
      </c>
      <c r="G89" s="68">
        <v>1.4886270761489868</v>
      </c>
      <c r="H89" s="68">
        <f ca="1">OFFSET(G89,1,0)</f>
        <v>88.155960083007812</v>
      </c>
      <c r="I89" s="68">
        <v>1.5252114534378052</v>
      </c>
      <c r="J89" s="68">
        <f ca="1">OFFSET(I89,1,0)</f>
        <v>62.170017242431641</v>
      </c>
      <c r="K89" s="68">
        <v>1.8310211896896362</v>
      </c>
      <c r="L89" s="68">
        <f ca="1">OFFSET(K89,1,0)</f>
        <v>13.626144409179688</v>
      </c>
      <c r="M89" s="68">
        <v>0.52593123912811279</v>
      </c>
      <c r="N89" s="68">
        <f ca="1">OFFSET(M89,1,0)</f>
        <v>22.685047149658203</v>
      </c>
      <c r="O89" s="68">
        <v>6.7415125668048859E-3</v>
      </c>
      <c r="P89" s="68">
        <f ca="1">OFFSET(O89,1,0)</f>
        <v>0.82862341403961182</v>
      </c>
      <c r="Q89" s="68">
        <v>4.7790396958589554E-2</v>
      </c>
      <c r="R89" s="68">
        <f t="shared" ca="1" si="2"/>
        <v>4.2798705101013184</v>
      </c>
    </row>
    <row r="90" spans="1:18">
      <c r="A90" t="s">
        <v>179</v>
      </c>
      <c r="B90" s="143" t="s">
        <v>10</v>
      </c>
      <c r="C90" s="68">
        <v>25.985944747924805</v>
      </c>
      <c r="D90" s="144">
        <f ca="1">OFFSET(C90,1,0)</f>
        <v>3.0405685901641846</v>
      </c>
      <c r="E90" s="68">
        <v>3.3008971214294434</v>
      </c>
      <c r="F90" s="68">
        <f ca="1">OFFSET(E90,1,0)</f>
        <v>0.31662264466285706</v>
      </c>
      <c r="G90" s="68">
        <v>88.155960083007812</v>
      </c>
      <c r="H90" s="68">
        <f ca="1">OFFSET(G90,1,0)</f>
        <v>2.2528822422027588</v>
      </c>
      <c r="I90" s="68">
        <v>62.170017242431641</v>
      </c>
      <c r="J90" s="68">
        <f ca="1">OFFSET(I90,1,0)</f>
        <v>5.0511221885681152</v>
      </c>
      <c r="K90" s="68">
        <v>13.626144409179688</v>
      </c>
      <c r="L90" s="68">
        <f ca="1">OFFSET(K90,1,0)</f>
        <v>0.60100042819976807</v>
      </c>
      <c r="M90" s="68">
        <v>22.685047149658203</v>
      </c>
      <c r="N90" s="68">
        <f ca="1">OFFSET(M90,1,0)</f>
        <v>3.2445781230926514</v>
      </c>
      <c r="O90" s="68">
        <v>0.82862341403961182</v>
      </c>
      <c r="P90" s="68">
        <f ca="1">OFFSET(O90,1,0)</f>
        <v>6.6028505563735962E-2</v>
      </c>
      <c r="Q90" s="68">
        <v>4.2798705101013184</v>
      </c>
      <c r="R90" s="68">
        <f t="shared" ca="1" si="2"/>
        <v>1.2925399541854858</v>
      </c>
    </row>
    <row r="91" spans="1:18">
      <c r="A91" t="s">
        <v>180</v>
      </c>
      <c r="B91" s="143" t="s">
        <v>11</v>
      </c>
      <c r="C91" s="68">
        <v>3.0405685901641846</v>
      </c>
      <c r="D91" s="144">
        <f ca="1">OFFSET(C91,1,0)</f>
        <v>38.188388824462891</v>
      </c>
      <c r="E91" s="68">
        <v>0.31662264466285706</v>
      </c>
      <c r="F91" s="68">
        <f ca="1">OFFSET(E91,1,0)</f>
        <v>3.4562313556671143</v>
      </c>
      <c r="G91" s="68">
        <v>2.2528822422027588</v>
      </c>
      <c r="H91" s="68">
        <f ca="1">OFFSET(G91,1,0)</f>
        <v>104.34511566162109</v>
      </c>
      <c r="I91" s="68">
        <v>5.0511221885681152</v>
      </c>
      <c r="J91" s="68">
        <f ca="1">OFFSET(I91,1,0)</f>
        <v>66.156715393066406</v>
      </c>
      <c r="K91" s="68">
        <v>0.60100042819976807</v>
      </c>
      <c r="L91" s="68">
        <f ca="1">OFFSET(K91,1,0)</f>
        <v>21.371522903442383</v>
      </c>
      <c r="M91" s="68">
        <v>3.2445781230926514</v>
      </c>
      <c r="N91" s="68">
        <f ca="1">OFFSET(M91,1,0)</f>
        <v>34.732158660888672</v>
      </c>
      <c r="O91" s="68">
        <v>6.6028505563735962E-2</v>
      </c>
      <c r="P91" s="68">
        <f ca="1">OFFSET(O91,1,0)</f>
        <v>0.91104650497436523</v>
      </c>
      <c r="Q91" s="68">
        <v>1.2925399541854858</v>
      </c>
      <c r="R91" s="68">
        <f t="shared" ca="1" si="2"/>
        <v>2.7718591690063477</v>
      </c>
    </row>
    <row r="92" spans="1:18">
      <c r="A92" t="s">
        <v>181</v>
      </c>
      <c r="B92" s="143" t="s">
        <v>10</v>
      </c>
      <c r="C92" s="68">
        <v>38.188388824462891</v>
      </c>
      <c r="D92" s="144">
        <f ca="1">OFFSET(C92,1,0)</f>
        <v>2.3232612609863281</v>
      </c>
      <c r="E92" s="68">
        <v>3.4562313556671143</v>
      </c>
      <c r="F92" s="68">
        <f ca="1">OFFSET(E92,1,0)</f>
        <v>0.67475277185440063</v>
      </c>
      <c r="G92" s="68">
        <v>104.34511566162109</v>
      </c>
      <c r="H92" s="68">
        <f ca="1">OFFSET(G92,1,0)</f>
        <v>2.6836094856262207</v>
      </c>
      <c r="I92" s="68">
        <v>66.156715393066406</v>
      </c>
      <c r="J92" s="68">
        <f ca="1">OFFSET(I92,1,0)</f>
        <v>2.0577869415283203</v>
      </c>
      <c r="K92" s="68">
        <v>21.371522903442383</v>
      </c>
      <c r="L92" s="68">
        <f ca="1">OFFSET(K92,1,0)</f>
        <v>1.8236497640609741</v>
      </c>
      <c r="M92" s="68">
        <v>34.732158660888672</v>
      </c>
      <c r="N92" s="68">
        <f ca="1">OFFSET(M92,1,0)</f>
        <v>1.9905170202255249</v>
      </c>
      <c r="O92" s="68">
        <v>0.91104650497436523</v>
      </c>
      <c r="P92" s="68">
        <f ca="1">OFFSET(O92,1,0)</f>
        <v>1.6343854367733002E-2</v>
      </c>
      <c r="Q92" s="68">
        <v>2.7718591690063477</v>
      </c>
      <c r="R92" s="68">
        <f t="shared" ca="1" si="2"/>
        <v>0.14286363124847412</v>
      </c>
    </row>
    <row r="93" spans="1:18">
      <c r="A93" t="s">
        <v>182</v>
      </c>
      <c r="B93" s="143" t="s">
        <v>11</v>
      </c>
      <c r="C93" s="68">
        <v>2.3232612609863281</v>
      </c>
      <c r="D93" s="144">
        <f ca="1">OFFSET(C93,1,0)</f>
        <v>38.526107788085938</v>
      </c>
      <c r="E93" s="68">
        <v>0.67475277185440063</v>
      </c>
      <c r="F93" s="68">
        <f ca="1">OFFSET(E93,1,0)</f>
        <v>6.6966114044189453</v>
      </c>
      <c r="G93" s="68">
        <v>2.6836094856262207</v>
      </c>
      <c r="H93" s="68">
        <f ca="1">OFFSET(G93,1,0)</f>
        <v>90.42791748046875</v>
      </c>
      <c r="I93" s="68">
        <v>2.0577869415283203</v>
      </c>
      <c r="J93" s="68">
        <f ca="1">OFFSET(I93,1,0)</f>
        <v>51.901805877685547</v>
      </c>
      <c r="K93" s="68">
        <v>1.8236497640609741</v>
      </c>
      <c r="L93" s="68">
        <f ca="1">OFFSET(K93,1,0)</f>
        <v>15.970355033874512</v>
      </c>
      <c r="M93" s="68">
        <v>1.9905170202255249</v>
      </c>
      <c r="N93" s="68">
        <f ca="1">OFFSET(M93,1,0)</f>
        <v>31.829496383666992</v>
      </c>
      <c r="O93" s="68">
        <v>1.6343854367733002E-2</v>
      </c>
      <c r="P93" s="68">
        <f ca="1">OFFSET(O93,1,0)</f>
        <v>0.8263208270072937</v>
      </c>
      <c r="Q93" s="68">
        <v>0.14286363124847412</v>
      </c>
      <c r="R93" s="68">
        <f t="shared" ca="1" si="2"/>
        <v>2.3550782203674316</v>
      </c>
    </row>
    <row r="94" spans="1:18">
      <c r="A94" t="s">
        <v>183</v>
      </c>
      <c r="B94" s="143" t="s">
        <v>10</v>
      </c>
      <c r="C94" s="68">
        <v>38.526107788085938</v>
      </c>
      <c r="D94" s="144">
        <f ca="1">OFFSET(C94,1,0)</f>
        <v>0.93120026588439941</v>
      </c>
      <c r="E94" s="68">
        <v>6.6966114044189453</v>
      </c>
      <c r="F94" s="68">
        <f ca="1">OFFSET(E94,1,0)</f>
        <v>0.29143229126930237</v>
      </c>
      <c r="G94" s="68">
        <v>90.42791748046875</v>
      </c>
      <c r="H94" s="68">
        <f ca="1">OFFSET(G94,1,0)</f>
        <v>7.5364832878112793</v>
      </c>
      <c r="I94" s="68">
        <v>51.901805877685547</v>
      </c>
      <c r="J94" s="68">
        <f ca="1">OFFSET(I94,1,0)</f>
        <v>8.0864458084106445</v>
      </c>
      <c r="K94" s="68">
        <v>15.970355033874512</v>
      </c>
      <c r="L94" s="68">
        <f ca="1">OFFSET(K94,1,0)</f>
        <v>0.56816977262496948</v>
      </c>
      <c r="M94" s="68">
        <v>31.829496383666992</v>
      </c>
      <c r="N94" s="68">
        <f ca="1">OFFSET(M94,1,0)</f>
        <v>0.65983283519744873</v>
      </c>
      <c r="O94" s="68">
        <v>0.8263208270072937</v>
      </c>
      <c r="P94" s="68">
        <f ca="1">OFFSET(O94,1,0)</f>
        <v>3.7302747368812561E-3</v>
      </c>
      <c r="Q94" s="68">
        <v>2.3550782203674316</v>
      </c>
      <c r="R94" s="68">
        <f t="shared" ca="1" si="2"/>
        <v>0.23488262295722961</v>
      </c>
    </row>
    <row r="95" spans="1:18">
      <c r="A95" t="s">
        <v>184</v>
      </c>
      <c r="B95" s="143" t="s">
        <v>11</v>
      </c>
      <c r="C95" s="68">
        <v>0.93120026588439941</v>
      </c>
      <c r="D95" s="144">
        <f ca="1">OFFSET(C95,1,0)</f>
        <v>45.056694030761719</v>
      </c>
      <c r="E95" s="68">
        <v>0.29143229126930237</v>
      </c>
      <c r="F95" s="68">
        <f ca="1">OFFSET(E95,1,0)</f>
        <v>5.874760627746582</v>
      </c>
      <c r="G95" s="68">
        <v>7.5364832878112793</v>
      </c>
      <c r="H95" s="68">
        <f ca="1">OFFSET(G95,1,0)</f>
        <v>113.5015869140625</v>
      </c>
      <c r="I95" s="68">
        <v>8.0864458084106445</v>
      </c>
      <c r="J95" s="68">
        <f ca="1">OFFSET(I95,1,0)</f>
        <v>68.44488525390625</v>
      </c>
      <c r="K95" s="68">
        <v>0.56816977262496948</v>
      </c>
      <c r="L95" s="68">
        <f ca="1">OFFSET(K95,1,0)</f>
        <v>24.930215835571289</v>
      </c>
      <c r="M95" s="68">
        <v>0.65983283519744873</v>
      </c>
      <c r="N95" s="68">
        <f ca="1">OFFSET(M95,1,0)</f>
        <v>39.181938171386719</v>
      </c>
      <c r="O95" s="68">
        <v>3.7302747368812561E-3</v>
      </c>
      <c r="P95" s="68">
        <f ca="1">OFFSET(O95,1,0)</f>
        <v>0.86880266666412354</v>
      </c>
      <c r="Q95" s="68">
        <v>0.23488262295722961</v>
      </c>
      <c r="R95" s="68">
        <f t="shared" ca="1" si="2"/>
        <v>2.5139727592468262</v>
      </c>
    </row>
    <row r="96" spans="1:18">
      <c r="A96" t="s">
        <v>185</v>
      </c>
      <c r="B96" s="143" t="s">
        <v>10</v>
      </c>
      <c r="C96" s="68">
        <v>45.056694030761719</v>
      </c>
      <c r="D96" s="144">
        <f ca="1">OFFSET(C96,1,0)</f>
        <v>0.88254845142364502</v>
      </c>
      <c r="E96" s="68">
        <v>5.874760627746582</v>
      </c>
      <c r="F96" s="68">
        <f ca="1">OFFSET(E96,1,0)</f>
        <v>0.45538622140884399</v>
      </c>
      <c r="G96" s="68">
        <v>113.5015869140625</v>
      </c>
      <c r="H96" s="68">
        <f ca="1">OFFSET(G96,1,0)</f>
        <v>5.2749109268188477</v>
      </c>
      <c r="I96" s="68">
        <v>68.44488525390625</v>
      </c>
      <c r="J96" s="68">
        <f ca="1">OFFSET(I96,1,0)</f>
        <v>4.4298009872436523</v>
      </c>
      <c r="K96" s="68">
        <v>24.930215835571289</v>
      </c>
      <c r="L96" s="68">
        <f ca="1">OFFSET(K96,1,0)</f>
        <v>1.3545632362365723</v>
      </c>
      <c r="M96" s="68">
        <v>39.181938171386719</v>
      </c>
      <c r="N96" s="68">
        <f ca="1">OFFSET(M96,1,0)</f>
        <v>1.2650163173675537</v>
      </c>
      <c r="O96" s="68">
        <v>0.86880266666412354</v>
      </c>
      <c r="P96" s="68">
        <f ca="1">OFFSET(O96,1,0)</f>
        <v>1.2056771665811539E-2</v>
      </c>
      <c r="Q96" s="68">
        <v>2.5139727592468262</v>
      </c>
      <c r="R96" s="68">
        <f t="shared" ca="1" si="2"/>
        <v>7.2321131825447083E-2</v>
      </c>
    </row>
    <row r="97" spans="1:18">
      <c r="A97" t="s">
        <v>186</v>
      </c>
      <c r="B97" s="143" t="s">
        <v>11</v>
      </c>
      <c r="C97" s="68">
        <v>0.88254845142364502</v>
      </c>
      <c r="D97" s="144">
        <f ca="1">OFFSET(C97,1,0)</f>
        <v>46.662395477294922</v>
      </c>
      <c r="E97" s="68">
        <v>0.45538622140884399</v>
      </c>
      <c r="F97" s="68">
        <f ca="1">OFFSET(E97,1,0)</f>
        <v>4.9557619094848633</v>
      </c>
      <c r="G97" s="68">
        <v>5.2749109268188477</v>
      </c>
      <c r="H97" s="68">
        <f ca="1">OFFSET(G97,1,0)</f>
        <v>99.333099365234375</v>
      </c>
      <c r="I97" s="68">
        <v>4.4298009872436523</v>
      </c>
      <c r="J97" s="68">
        <f ca="1">OFFSET(I97,1,0)</f>
        <v>52.670711517333984</v>
      </c>
      <c r="K97" s="68">
        <v>1.3545632362365723</v>
      </c>
      <c r="L97" s="68">
        <f ca="1">OFFSET(K97,1,0)</f>
        <v>14.442816734313965</v>
      </c>
      <c r="M97" s="68">
        <v>1.2650163173675537</v>
      </c>
      <c r="N97" s="68">
        <f ca="1">OFFSET(M97,1,0)</f>
        <v>41.706630706787109</v>
      </c>
      <c r="O97" s="68">
        <v>1.2056771665811539E-2</v>
      </c>
      <c r="P97" s="68">
        <f ca="1">OFFSET(O97,1,0)</f>
        <v>0.89345824718475342</v>
      </c>
      <c r="Q97" s="68">
        <v>7.2321131825447083E-2</v>
      </c>
      <c r="R97" s="68">
        <f t="shared" ca="1" si="2"/>
        <v>2.1290485858917236</v>
      </c>
    </row>
    <row r="98" spans="1:18">
      <c r="A98" t="s">
        <v>187</v>
      </c>
      <c r="B98" s="143" t="s">
        <v>10</v>
      </c>
      <c r="C98" s="68">
        <v>46.662395477294922</v>
      </c>
      <c r="D98" s="144">
        <f ca="1">OFFSET(C98,1,0)</f>
        <v>1.419852614402771</v>
      </c>
      <c r="E98" s="68">
        <v>4.9557619094848633</v>
      </c>
      <c r="F98" s="68">
        <f ca="1">OFFSET(E98,1,0)</f>
        <v>0.37304633855819702</v>
      </c>
      <c r="G98" s="68">
        <v>99.333099365234375</v>
      </c>
      <c r="H98" s="68">
        <f ca="1">OFFSET(G98,1,0)</f>
        <v>5.1150312423706055</v>
      </c>
      <c r="I98" s="68">
        <v>52.670711517333984</v>
      </c>
      <c r="J98" s="68">
        <f ca="1">OFFSET(I98,1,0)</f>
        <v>4.4348659515380859</v>
      </c>
      <c r="K98" s="68">
        <v>14.442816734313965</v>
      </c>
      <c r="L98" s="68">
        <f ca="1">OFFSET(K98,1,0)</f>
        <v>1.1693936586380005</v>
      </c>
      <c r="M98" s="68">
        <v>41.706630706787109</v>
      </c>
      <c r="N98" s="68">
        <f ca="1">OFFSET(M98,1,0)</f>
        <v>1.3790580034255981</v>
      </c>
      <c r="O98" s="68">
        <v>0.89345824718475342</v>
      </c>
      <c r="P98" s="68">
        <f ca="1">OFFSET(O98,1,0)</f>
        <v>8.0342777073383331E-3</v>
      </c>
      <c r="Q98" s="68">
        <v>2.1290485858917236</v>
      </c>
      <c r="R98" s="68">
        <f t="shared" ca="1" si="2"/>
        <v>9.2446193099021912E-2</v>
      </c>
    </row>
    <row r="99" spans="1:18">
      <c r="A99" t="s">
        <v>188</v>
      </c>
      <c r="B99" s="143" t="s">
        <v>11</v>
      </c>
      <c r="C99" s="68">
        <v>1.419852614402771</v>
      </c>
      <c r="D99" s="144">
        <f ca="1">OFFSET(C99,1,0)</f>
        <v>42.949417114257812</v>
      </c>
      <c r="E99" s="68">
        <v>0.37304633855819702</v>
      </c>
      <c r="F99" s="68">
        <f ca="1">OFFSET(E99,1,0)</f>
        <v>4.7112865447998047</v>
      </c>
      <c r="G99" s="68">
        <v>5.1150312423706055</v>
      </c>
      <c r="H99" s="68">
        <f ca="1">OFFSET(G99,1,0)</f>
        <v>89.270782470703125</v>
      </c>
      <c r="I99" s="68">
        <v>4.4348659515380859</v>
      </c>
      <c r="J99" s="68">
        <f ca="1">OFFSET(I99,1,0)</f>
        <v>46.321365356445312</v>
      </c>
      <c r="K99" s="68">
        <v>1.1693936586380005</v>
      </c>
      <c r="L99" s="68">
        <f ca="1">OFFSET(K99,1,0)</f>
        <v>15.019078254699707</v>
      </c>
      <c r="M99" s="68">
        <v>1.3790580034255981</v>
      </c>
      <c r="N99" s="68">
        <f ca="1">OFFSET(M99,1,0)</f>
        <v>38.238132476806641</v>
      </c>
      <c r="O99" s="68">
        <v>8.0342777073383331E-3</v>
      </c>
      <c r="P99" s="68">
        <f ca="1">OFFSET(O99,1,0)</f>
        <v>0.89051616191864014</v>
      </c>
      <c r="Q99" s="68">
        <v>9.2446193099021912E-2</v>
      </c>
      <c r="R99" s="68">
        <f t="shared" ca="1" si="2"/>
        <v>2.0808601379394531</v>
      </c>
    </row>
    <row r="100" spans="1:18">
      <c r="A100" t="s">
        <v>189</v>
      </c>
      <c r="B100" s="143" t="s">
        <v>10</v>
      </c>
      <c r="C100" s="68">
        <v>42.949417114257812</v>
      </c>
      <c r="D100" s="144">
        <f ca="1">OFFSET(C100,1,0)</f>
        <v>1.1224853992462158</v>
      </c>
      <c r="E100" s="68">
        <v>4.7112865447998047</v>
      </c>
      <c r="F100" s="68">
        <f ca="1">OFFSET(E100,1,0)</f>
        <v>0.25488084554672241</v>
      </c>
      <c r="G100" s="68">
        <v>89.270782470703125</v>
      </c>
      <c r="H100" s="68">
        <f ca="1">OFFSET(G100,1,0)</f>
        <v>2.3410112857818604</v>
      </c>
      <c r="I100" s="68">
        <v>46.321365356445312</v>
      </c>
      <c r="J100" s="68">
        <f ca="1">OFFSET(I100,1,0)</f>
        <v>1.62315833568573</v>
      </c>
      <c r="K100" s="68">
        <v>15.019078254699707</v>
      </c>
      <c r="L100" s="68">
        <f ca="1">OFFSET(K100,1,0)</f>
        <v>1.5599583387374878</v>
      </c>
      <c r="M100" s="68">
        <v>38.238132476806641</v>
      </c>
      <c r="N100" s="68">
        <f ca="1">OFFSET(M100,1,0)</f>
        <v>0.97675704956054688</v>
      </c>
      <c r="O100" s="68">
        <v>0.89051616191864014</v>
      </c>
      <c r="P100" s="68">
        <f ca="1">OFFSET(O100,1,0)</f>
        <v>4.4594733044505119E-3</v>
      </c>
      <c r="Q100" s="68">
        <v>2.0808601379394531</v>
      </c>
      <c r="R100" s="68">
        <f t="shared" ca="1" si="2"/>
        <v>3.5322278738021851E-2</v>
      </c>
    </row>
    <row r="101" spans="1:18">
      <c r="A101" t="s">
        <v>190</v>
      </c>
      <c r="B101" s="143" t="s">
        <v>11</v>
      </c>
      <c r="C101" s="68">
        <v>1.1224853992462158</v>
      </c>
      <c r="D101" s="144">
        <f ca="1">OFFSET(C101,1,0)</f>
        <v>50.531875610351562</v>
      </c>
      <c r="E101" s="68">
        <v>0.25488084554672241</v>
      </c>
      <c r="F101" s="68">
        <f ca="1">OFFSET(E101,1,0)</f>
        <v>6.139441967010498</v>
      </c>
      <c r="G101" s="68">
        <v>2.3410112857818604</v>
      </c>
      <c r="H101" s="68">
        <f ca="1">OFFSET(G101,1,0)</f>
        <v>111.15773773193359</v>
      </c>
      <c r="I101" s="68">
        <v>1.62315833568573</v>
      </c>
      <c r="J101" s="68">
        <f ca="1">OFFSET(I101,1,0)</f>
        <v>60.6258544921875</v>
      </c>
      <c r="K101" s="68">
        <v>1.5599583387374878</v>
      </c>
      <c r="L101" s="68">
        <f ca="1">OFFSET(K101,1,0)</f>
        <v>20.0318603515625</v>
      </c>
      <c r="M101" s="68">
        <v>0.97675704956054688</v>
      </c>
      <c r="N101" s="68">
        <f ca="1">OFFSET(M101,1,0)</f>
        <v>44.392436981201172</v>
      </c>
      <c r="O101" s="68">
        <v>4.4594733044505119E-3</v>
      </c>
      <c r="P101" s="68">
        <f ca="1">OFFSET(O101,1,0)</f>
        <v>0.87930971384048462</v>
      </c>
      <c r="Q101" s="68">
        <v>3.5322278738021851E-2</v>
      </c>
      <c r="R101" s="68">
        <f t="shared" ca="1" si="2"/>
        <v>2.2000269889831543</v>
      </c>
    </row>
    <row r="102" spans="1:18">
      <c r="A102" t="s">
        <v>191</v>
      </c>
      <c r="B102" s="143" t="s">
        <v>10</v>
      </c>
      <c r="C102" s="68">
        <v>50.531875610351562</v>
      </c>
      <c r="D102" s="144">
        <f ca="1">OFFSET(C102,1,0)</f>
        <v>1.1583739519119263</v>
      </c>
      <c r="E102" s="68">
        <v>6.139441967010498</v>
      </c>
      <c r="F102" s="68">
        <f ca="1">OFFSET(E102,1,0)</f>
        <v>0.45498749613761902</v>
      </c>
      <c r="G102" s="68">
        <v>111.15773773193359</v>
      </c>
      <c r="H102" s="68">
        <f ca="1">OFFSET(G102,1,0)</f>
        <v>4.2598958015441895</v>
      </c>
      <c r="I102" s="68">
        <v>60.6258544921875</v>
      </c>
      <c r="J102" s="68">
        <f ca="1">OFFSET(I102,1,0)</f>
        <v>3.7248022556304932</v>
      </c>
      <c r="K102" s="68">
        <v>20.0318603515625</v>
      </c>
      <c r="L102" s="68">
        <f ca="1">OFFSET(K102,1,0)</f>
        <v>1.1987122297286987</v>
      </c>
      <c r="M102" s="68">
        <v>44.392436981201172</v>
      </c>
      <c r="N102" s="68">
        <f ca="1">OFFSET(M102,1,0)</f>
        <v>0.90182435512542725</v>
      </c>
      <c r="O102" s="68">
        <v>0.87930971384048462</v>
      </c>
      <c r="P102" s="68">
        <f ca="1">OFFSET(O102,1,0)</f>
        <v>6.834997795522213E-3</v>
      </c>
      <c r="Q102" s="68">
        <v>2.2000269889831543</v>
      </c>
      <c r="R102" s="68">
        <f t="shared" ca="1" si="2"/>
        <v>7.0229306817054749E-2</v>
      </c>
    </row>
    <row r="103" spans="1:18">
      <c r="A103" t="s">
        <v>192</v>
      </c>
      <c r="B103" s="143" t="s">
        <v>11</v>
      </c>
      <c r="C103" s="68">
        <v>1.1583739519119263</v>
      </c>
      <c r="D103" s="144">
        <f ca="1">OFFSET(C103,1,0)</f>
        <v>53.531879425048828</v>
      </c>
      <c r="E103" s="68">
        <v>0.45498749613761902</v>
      </c>
      <c r="F103" s="68">
        <f ca="1">OFFSET(E103,1,0)</f>
        <v>6.1738429069519043</v>
      </c>
      <c r="G103" s="68">
        <v>4.2598958015441895</v>
      </c>
      <c r="H103" s="68">
        <f ca="1">OFFSET(G103,1,0)</f>
        <v>95.463325500488281</v>
      </c>
      <c r="I103" s="68">
        <v>3.7248022556304932</v>
      </c>
      <c r="J103" s="68">
        <f ca="1">OFFSET(I103,1,0)</f>
        <v>41.931446075439453</v>
      </c>
      <c r="K103" s="68">
        <v>1.1987122297286987</v>
      </c>
      <c r="L103" s="68">
        <f ca="1">OFFSET(K103,1,0)</f>
        <v>16.442197799682617</v>
      </c>
      <c r="M103" s="68">
        <v>0.90182435512542725</v>
      </c>
      <c r="N103" s="68">
        <f ca="1">OFFSET(M103,1,0)</f>
        <v>47.358036041259766</v>
      </c>
      <c r="O103" s="68">
        <v>6.834997795522213E-3</v>
      </c>
      <c r="P103" s="68">
        <f ca="1">OFFSET(O103,1,0)</f>
        <v>0.88587206602096558</v>
      </c>
      <c r="Q103" s="68">
        <v>7.0229306817054749E-2</v>
      </c>
      <c r="R103" s="68">
        <f t="shared" ca="1" si="2"/>
        <v>1.7730145454406738</v>
      </c>
    </row>
    <row r="104" spans="1:18">
      <c r="A104" t="s">
        <v>193</v>
      </c>
      <c r="B104" s="143" t="s">
        <v>10</v>
      </c>
      <c r="C104" s="68">
        <v>53.531879425048828</v>
      </c>
      <c r="D104" s="144">
        <f ca="1">OFFSET(C104,1,0)</f>
        <v>1.4319756031036377</v>
      </c>
      <c r="E104" s="68">
        <v>6.1738429069519043</v>
      </c>
      <c r="F104" s="68">
        <f ca="1">OFFSET(E104,1,0)</f>
        <v>0.52425897121429443</v>
      </c>
      <c r="G104" s="68">
        <v>95.463325500488281</v>
      </c>
      <c r="H104" s="68">
        <f ca="1">OFFSET(G104,1,0)</f>
        <v>9.3602132797241211</v>
      </c>
      <c r="I104" s="68">
        <v>41.931446075439453</v>
      </c>
      <c r="J104" s="68">
        <f ca="1">OFFSET(I104,1,0)</f>
        <v>8.7240171432495117</v>
      </c>
      <c r="K104" s="68">
        <v>16.442197799682617</v>
      </c>
      <c r="L104" s="68">
        <f ca="1">OFFSET(K104,1,0)</f>
        <v>0.90269005298614502</v>
      </c>
      <c r="M104" s="68">
        <v>47.358036041259766</v>
      </c>
      <c r="N104" s="68">
        <f ca="1">OFFSET(M104,1,0)</f>
        <v>1.0818053483963013</v>
      </c>
      <c r="O104" s="68">
        <v>0.88587206602096558</v>
      </c>
      <c r="P104" s="68">
        <f ca="1">OFFSET(O104,1,0)</f>
        <v>7.6324241235852242E-3</v>
      </c>
      <c r="Q104" s="68">
        <v>1.7730145454406738</v>
      </c>
      <c r="R104" s="68">
        <f t="shared" ca="1" si="2"/>
        <v>0.15831649303436279</v>
      </c>
    </row>
    <row r="105" spans="1:18">
      <c r="A105" t="s">
        <v>194</v>
      </c>
      <c r="B105" s="143" t="s">
        <v>11</v>
      </c>
      <c r="C105" s="68">
        <v>1.4319756031036377</v>
      </c>
      <c r="D105" s="144">
        <f ca="1">OFFSET(C105,1,0)</f>
        <v>30.860174179077148</v>
      </c>
      <c r="E105" s="68">
        <v>0.52425897121429443</v>
      </c>
      <c r="F105" s="68">
        <f ca="1">OFFSET(E105,1,0)</f>
        <v>2.3837287425994873</v>
      </c>
      <c r="G105" s="68">
        <v>9.3602132797241211</v>
      </c>
      <c r="H105" s="68">
        <f ca="1">OFFSET(G105,1,0)</f>
        <v>91.988914489746094</v>
      </c>
      <c r="I105" s="68">
        <v>8.7240171432495117</v>
      </c>
      <c r="J105" s="68">
        <f ca="1">OFFSET(I105,1,0)</f>
        <v>61.128734588623047</v>
      </c>
      <c r="K105" s="68">
        <v>0.90269005298614502</v>
      </c>
      <c r="L105" s="68">
        <f ca="1">OFFSET(K105,1,0)</f>
        <v>13.211821556091309</v>
      </c>
      <c r="M105" s="68">
        <v>1.0818053483963013</v>
      </c>
      <c r="N105" s="68">
        <f ca="1">OFFSET(M105,1,0)</f>
        <v>28.476442337036133</v>
      </c>
      <c r="O105" s="68">
        <v>7.6324241235852242E-3</v>
      </c>
      <c r="P105" s="68">
        <f ca="1">OFFSET(O105,1,0)</f>
        <v>0.92560380697250366</v>
      </c>
      <c r="Q105" s="68">
        <v>0.15831649303436279</v>
      </c>
      <c r="R105" s="68">
        <f t="shared" ca="1" si="2"/>
        <v>3.0021820068359375</v>
      </c>
    </row>
    <row r="106" spans="1:18">
      <c r="A106" t="s">
        <v>195</v>
      </c>
      <c r="B106" s="143" t="s">
        <v>10</v>
      </c>
      <c r="C106" s="68">
        <v>30.860174179077148</v>
      </c>
      <c r="D106" s="144">
        <f ca="1">OFFSET(C106,1,0)</f>
        <v>1.063536524772644</v>
      </c>
      <c r="E106" s="68">
        <v>2.3837287425994873</v>
      </c>
      <c r="F106" s="68">
        <f ca="1">OFFSET(E106,1,0)</f>
        <v>0.47493824362754822</v>
      </c>
      <c r="G106" s="68">
        <v>91.988914489746094</v>
      </c>
      <c r="H106" s="68">
        <f ca="1">OFFSET(G106,1,0)</f>
        <v>1.8288780450820923</v>
      </c>
      <c r="I106" s="68">
        <v>61.128734588623047</v>
      </c>
      <c r="J106" s="68">
        <f ca="1">OFFSET(I106,1,0)</f>
        <v>1.260170578956604</v>
      </c>
      <c r="K106" s="68">
        <v>13.211821556091309</v>
      </c>
      <c r="L106" s="68">
        <f ca="1">OFFSET(K106,1,0)</f>
        <v>0.70253932476043701</v>
      </c>
      <c r="M106" s="68">
        <v>28.476442337036133</v>
      </c>
      <c r="N106" s="68">
        <f ca="1">OFFSET(M106,1,0)</f>
        <v>0.84289062023162842</v>
      </c>
      <c r="O106" s="68">
        <v>0.92560380697250366</v>
      </c>
      <c r="P106" s="68">
        <f ca="1">OFFSET(O106,1,0)</f>
        <v>1.4122426509857178E-2</v>
      </c>
      <c r="Q106" s="68">
        <v>3.0021820068359375</v>
      </c>
      <c r="R106" s="68">
        <f t="shared" ca="1" si="2"/>
        <v>7.421131432056427E-2</v>
      </c>
    </row>
    <row r="107" spans="1:18">
      <c r="A107" t="s">
        <v>196</v>
      </c>
      <c r="B107" s="143" t="s">
        <v>11</v>
      </c>
      <c r="C107" s="68">
        <v>1.063536524772644</v>
      </c>
      <c r="D107" s="144">
        <f ca="1">OFFSET(C107,1,0)</f>
        <v>35.605602264404297</v>
      </c>
      <c r="E107" s="68">
        <v>0.47493824362754822</v>
      </c>
      <c r="F107" s="68">
        <f ca="1">OFFSET(E107,1,0)</f>
        <v>3.6923291683197021</v>
      </c>
      <c r="G107" s="68">
        <v>1.8288780450820923</v>
      </c>
      <c r="H107" s="68">
        <f ca="1">OFFSET(G107,1,0)</f>
        <v>105.9620361328125</v>
      </c>
      <c r="I107" s="68">
        <v>1.260170578956604</v>
      </c>
      <c r="J107" s="68">
        <f ca="1">OFFSET(I107,1,0)</f>
        <v>70.356422424316406</v>
      </c>
      <c r="K107" s="68">
        <v>0.70253932476043701</v>
      </c>
      <c r="L107" s="68">
        <f ca="1">OFFSET(K107,1,0)</f>
        <v>13.949771881103516</v>
      </c>
      <c r="M107" s="68">
        <v>0.84289062023162842</v>
      </c>
      <c r="N107" s="68">
        <f ca="1">OFFSET(M107,1,0)</f>
        <v>31.913274765014648</v>
      </c>
      <c r="O107" s="68">
        <v>1.4122426509857178E-2</v>
      </c>
      <c r="P107" s="68">
        <f ca="1">OFFSET(O107,1,0)</f>
        <v>0.89613461494445801</v>
      </c>
      <c r="Q107" s="68">
        <v>7.421131432056427E-2</v>
      </c>
      <c r="R107" s="68">
        <f t="shared" ca="1" si="2"/>
        <v>2.9861552715301514</v>
      </c>
    </row>
    <row r="108" spans="1:18">
      <c r="A108" t="s">
        <v>197</v>
      </c>
      <c r="B108" s="143" t="s">
        <v>10</v>
      </c>
      <c r="C108" s="68">
        <v>35.605602264404297</v>
      </c>
      <c r="D108" s="144">
        <f ca="1">OFFSET(C108,1,0)</f>
        <v>2.1711316108703613</v>
      </c>
      <c r="E108" s="68">
        <v>3.6923291683197021</v>
      </c>
      <c r="F108" s="68">
        <f ca="1">OFFSET(E108,1,0)</f>
        <v>0.35889902710914612</v>
      </c>
      <c r="G108" s="68">
        <v>105.9620361328125</v>
      </c>
      <c r="H108" s="68">
        <f ca="1">OFFSET(G108,1,0)</f>
        <v>4.794097900390625</v>
      </c>
      <c r="I108" s="68">
        <v>70.356422424316406</v>
      </c>
      <c r="J108" s="68">
        <f ca="1">OFFSET(I108,1,0)</f>
        <v>3.6650848388671875</v>
      </c>
      <c r="K108" s="68">
        <v>13.949771881103516</v>
      </c>
      <c r="L108" s="68">
        <f ca="1">OFFSET(K108,1,0)</f>
        <v>0.90316909551620483</v>
      </c>
      <c r="M108" s="68">
        <v>31.913274765014648</v>
      </c>
      <c r="N108" s="68">
        <f ca="1">OFFSET(M108,1,0)</f>
        <v>2.0155031681060791</v>
      </c>
      <c r="O108" s="68">
        <v>0.89613461494445801</v>
      </c>
      <c r="P108" s="68">
        <f ca="1">OFFSET(O108,1,0)</f>
        <v>9.3917530030012131E-3</v>
      </c>
      <c r="Q108" s="68">
        <v>2.9861552715301514</v>
      </c>
      <c r="R108" s="68">
        <f t="shared" ca="1" si="2"/>
        <v>0.13236632943153381</v>
      </c>
    </row>
    <row r="109" spans="1:18">
      <c r="A109" t="s">
        <v>198</v>
      </c>
      <c r="B109" s="143" t="s">
        <v>11</v>
      </c>
      <c r="C109" s="68">
        <v>2.1711316108703613</v>
      </c>
      <c r="D109" s="144">
        <f ca="1">OFFSET(C109,1,0)</f>
        <v>45.290214538574219</v>
      </c>
      <c r="E109" s="68">
        <v>0.35889902710914612</v>
      </c>
      <c r="F109" s="68">
        <f ca="1">OFFSET(E109,1,0)</f>
        <v>6.24407958984375</v>
      </c>
      <c r="G109" s="68">
        <v>4.794097900390625</v>
      </c>
      <c r="H109" s="68">
        <f ca="1">OFFSET(G109,1,0)</f>
        <v>108.92445373535156</v>
      </c>
      <c r="I109" s="68">
        <v>3.6650848388671875</v>
      </c>
      <c r="J109" s="68">
        <f ca="1">OFFSET(I109,1,0)</f>
        <v>63.634239196777344</v>
      </c>
      <c r="K109" s="68">
        <v>0.90316909551620483</v>
      </c>
      <c r="L109" s="68">
        <f ca="1">OFFSET(K109,1,0)</f>
        <v>16.516210556030273</v>
      </c>
      <c r="M109" s="68">
        <v>2.0155031681060791</v>
      </c>
      <c r="N109" s="68">
        <f ca="1">OFFSET(M109,1,0)</f>
        <v>39.046134948730469</v>
      </c>
      <c r="O109" s="68">
        <v>9.3917530030012131E-3</v>
      </c>
      <c r="P109" s="68">
        <f ca="1">OFFSET(O109,1,0)</f>
        <v>0.86226499080657959</v>
      </c>
      <c r="Q109" s="68">
        <v>0.13236632943153381</v>
      </c>
      <c r="R109" s="68">
        <f t="shared" ca="1" si="2"/>
        <v>2.4006400108337402</v>
      </c>
    </row>
    <row r="110" spans="1:18">
      <c r="A110" t="s">
        <v>199</v>
      </c>
      <c r="B110" s="143" t="s">
        <v>10</v>
      </c>
      <c r="C110" s="68">
        <v>45.290214538574219</v>
      </c>
      <c r="D110" s="144">
        <f ca="1">OFFSET(C110,1,0)</f>
        <v>0.66442817449569702</v>
      </c>
      <c r="E110" s="68">
        <v>6.24407958984375</v>
      </c>
      <c r="F110" s="68">
        <f ca="1">OFFSET(E110,1,0)</f>
        <v>0.23197086155414581</v>
      </c>
      <c r="G110" s="68">
        <v>108.92445373535156</v>
      </c>
      <c r="H110" s="68">
        <f ca="1">OFFSET(G110,1,0)</f>
        <v>3.740220308303833</v>
      </c>
      <c r="I110" s="68">
        <v>63.634239196777344</v>
      </c>
      <c r="J110" s="68">
        <f ca="1">OFFSET(I110,1,0)</f>
        <v>3.2147617340087891</v>
      </c>
      <c r="K110" s="68">
        <v>16.516210556030273</v>
      </c>
      <c r="L110" s="68">
        <f ca="1">OFFSET(K110,1,0)</f>
        <v>0.73539549112319946</v>
      </c>
      <c r="M110" s="68">
        <v>39.046134948730469</v>
      </c>
      <c r="N110" s="68">
        <f ca="1">OFFSET(M110,1,0)</f>
        <v>0.55863785743713379</v>
      </c>
      <c r="O110" s="68">
        <v>0.86226499080657959</v>
      </c>
      <c r="P110" s="68">
        <f ca="1">OFFSET(O110,1,0)</f>
        <v>4.3054632842540741E-3</v>
      </c>
      <c r="Q110" s="68">
        <v>2.4006400108337402</v>
      </c>
      <c r="R110" s="68">
        <f t="shared" ca="1" si="2"/>
        <v>5.8032538741827011E-2</v>
      </c>
    </row>
    <row r="111" spans="1:18">
      <c r="A111" t="s">
        <v>200</v>
      </c>
      <c r="B111" s="143" t="s">
        <v>11</v>
      </c>
      <c r="C111" s="68">
        <v>0.66442817449569702</v>
      </c>
      <c r="D111" s="144">
        <f ca="1">OFFSET(C111,1,0)</f>
        <v>61.519752502441406</v>
      </c>
      <c r="E111" s="68">
        <v>0.23197086155414581</v>
      </c>
      <c r="F111" s="68">
        <f ca="1">OFFSET(E111,1,0)</f>
        <v>8.7941789627075195</v>
      </c>
      <c r="G111" s="68">
        <v>3.740220308303833</v>
      </c>
      <c r="H111" s="68">
        <f ca="1">OFFSET(G111,1,0)</f>
        <v>146.04324340820312</v>
      </c>
      <c r="I111" s="68">
        <v>3.2147617340087891</v>
      </c>
      <c r="J111" s="68">
        <f ca="1">OFFSET(I111,1,0)</f>
        <v>84.523490905761719</v>
      </c>
      <c r="K111" s="68">
        <v>0.73539549112319946</v>
      </c>
      <c r="L111" s="68">
        <f ca="1">OFFSET(K111,1,0)</f>
        <v>29.058324813842773</v>
      </c>
      <c r="M111" s="68">
        <v>0.55863785743713379</v>
      </c>
      <c r="N111" s="68">
        <f ca="1">OFFSET(M111,1,0)</f>
        <v>52.725574493408203</v>
      </c>
      <c r="O111" s="68">
        <v>4.3054632842540741E-3</v>
      </c>
      <c r="P111" s="68">
        <f ca="1">OFFSET(O111,1,0)</f>
        <v>0.85953247547149658</v>
      </c>
      <c r="Q111" s="68">
        <v>5.8032538741827011E-2</v>
      </c>
      <c r="R111" s="68">
        <f t="shared" ca="1" si="2"/>
        <v>2.3760876655578613</v>
      </c>
    </row>
    <row r="112" spans="1:18">
      <c r="A112" t="s">
        <v>201</v>
      </c>
      <c r="B112" s="143" t="s">
        <v>10</v>
      </c>
      <c r="C112" s="68">
        <v>61.519752502441406</v>
      </c>
      <c r="D112" s="144">
        <f ca="1">OFFSET(C112,1,0)</f>
        <v>2.0521790981292725</v>
      </c>
      <c r="E112" s="68">
        <v>8.7941789627075195</v>
      </c>
      <c r="F112" s="68">
        <f ca="1">OFFSET(E112,1,0)</f>
        <v>0.86843061447143555</v>
      </c>
      <c r="G112" s="68">
        <v>146.04324340820312</v>
      </c>
      <c r="H112" s="68">
        <f ca="1">OFFSET(G112,1,0)</f>
        <v>5.2294774055480957</v>
      </c>
      <c r="I112" s="68">
        <v>84.523490905761719</v>
      </c>
      <c r="J112" s="68">
        <f ca="1">OFFSET(I112,1,0)</f>
        <v>3.6457839012145996</v>
      </c>
      <c r="K112" s="68">
        <v>29.058324813842773</v>
      </c>
      <c r="L112" s="68">
        <f ca="1">OFFSET(K112,1,0)</f>
        <v>0.84182500839233398</v>
      </c>
      <c r="M112" s="68">
        <v>52.725574493408203</v>
      </c>
      <c r="N112" s="68">
        <f ca="1">OFFSET(M112,1,0)</f>
        <v>1.3018702268600464</v>
      </c>
      <c r="O112" s="68">
        <v>0.85953247547149658</v>
      </c>
      <c r="P112" s="68">
        <f ca="1">OFFSET(O112,1,0)</f>
        <v>1.0139918886125088E-2</v>
      </c>
      <c r="Q112" s="68">
        <v>2.3760876655578613</v>
      </c>
      <c r="R112" s="68">
        <f t="shared" ca="1" si="2"/>
        <v>4.8259638249874115E-2</v>
      </c>
    </row>
    <row r="113" spans="1:18">
      <c r="A113" t="s">
        <v>202</v>
      </c>
      <c r="B113" s="143" t="s">
        <v>11</v>
      </c>
      <c r="C113" s="68">
        <v>2.0521790981292725</v>
      </c>
      <c r="D113" s="144">
        <f ca="1">OFFSET(C113,1,0)</f>
        <v>26.053590774536133</v>
      </c>
      <c r="E113" s="68">
        <v>0.86843061447143555</v>
      </c>
      <c r="F113" s="68">
        <f ca="1">OFFSET(E113,1,0)</f>
        <v>2.1811323165893555</v>
      </c>
      <c r="G113" s="68">
        <v>5.2294774055480957</v>
      </c>
      <c r="H113" s="68">
        <f ca="1">OFFSET(G113,1,0)</f>
        <v>101.89949035644531</v>
      </c>
      <c r="I113" s="68">
        <v>3.6457839012145996</v>
      </c>
      <c r="J113" s="68">
        <f ca="1">OFFSET(I113,1,0)</f>
        <v>75.845893859863281</v>
      </c>
      <c r="K113" s="68">
        <v>0.84182500839233398</v>
      </c>
      <c r="L113" s="68">
        <f ca="1">OFFSET(K113,1,0)</f>
        <v>6.2692747116088867</v>
      </c>
      <c r="M113" s="68">
        <v>1.3018702268600464</v>
      </c>
      <c r="N113" s="68">
        <f ca="1">OFFSET(M113,1,0)</f>
        <v>23.872459411621094</v>
      </c>
      <c r="O113" s="68">
        <v>1.0139918886125088E-2</v>
      </c>
      <c r="P113" s="68">
        <f ca="1">OFFSET(O113,1,0)</f>
        <v>0.91914325952529907</v>
      </c>
      <c r="Q113" s="68">
        <v>4.8259638249874115E-2</v>
      </c>
      <c r="R113" s="68">
        <f t="shared" ca="1" si="2"/>
        <v>3.9382047653198242</v>
      </c>
    </row>
    <row r="114" spans="1:18">
      <c r="A114" t="s">
        <v>203</v>
      </c>
      <c r="B114" s="143" t="s">
        <v>10</v>
      </c>
      <c r="C114" s="68">
        <v>26.053590774536133</v>
      </c>
      <c r="D114" s="144">
        <f ca="1">OFFSET(C114,1,0)</f>
        <v>1.1238003969192505</v>
      </c>
      <c r="E114" s="68">
        <v>2.1811323165893555</v>
      </c>
      <c r="F114" s="68">
        <f ca="1">OFFSET(E114,1,0)</f>
        <v>0.72253179550170898</v>
      </c>
      <c r="G114" s="68">
        <v>101.89949035644531</v>
      </c>
      <c r="H114" s="68">
        <f ca="1">OFFSET(G114,1,0)</f>
        <v>2.8641436100006104</v>
      </c>
      <c r="I114" s="68">
        <v>75.845893859863281</v>
      </c>
      <c r="J114" s="68">
        <f ca="1">OFFSET(I114,1,0)</f>
        <v>2.1792950630187988</v>
      </c>
      <c r="K114" s="68">
        <v>6.2692747116088867</v>
      </c>
      <c r="L114" s="68">
        <f ca="1">OFFSET(K114,1,0)</f>
        <v>0.50312668085098267</v>
      </c>
      <c r="M114" s="68">
        <v>23.872459411621094</v>
      </c>
      <c r="N114" s="68">
        <f ca="1">OFFSET(M114,1,0)</f>
        <v>1.0456739664077759</v>
      </c>
      <c r="O114" s="68">
        <v>0.91914325952529907</v>
      </c>
      <c r="P114" s="68">
        <f ca="1">OFFSET(O114,1,0)</f>
        <v>2.7206696569919586E-2</v>
      </c>
      <c r="Q114" s="68">
        <v>3.9382047653198242</v>
      </c>
      <c r="R114" s="68">
        <f t="shared" ca="1" si="2"/>
        <v>0.10538310557603836</v>
      </c>
    </row>
    <row r="115" spans="1:18">
      <c r="A115" t="s">
        <v>204</v>
      </c>
      <c r="B115" s="143" t="s">
        <v>11</v>
      </c>
      <c r="C115" s="68">
        <v>1.1238003969192505</v>
      </c>
      <c r="D115" s="144">
        <f ca="1">OFFSET(C115,1,0)</f>
        <v>32.634178161621094</v>
      </c>
      <c r="E115" s="68">
        <v>0.72253179550170898</v>
      </c>
      <c r="F115" s="68">
        <f ca="1">OFFSET(E115,1,0)</f>
        <v>2.2521321773529053</v>
      </c>
      <c r="G115" s="68">
        <v>2.8641436100006104</v>
      </c>
      <c r="H115" s="68">
        <f ca="1">OFFSET(G115,1,0)</f>
        <v>110.47445678710938</v>
      </c>
      <c r="I115" s="68">
        <v>2.1792950630187988</v>
      </c>
      <c r="J115" s="68">
        <f ca="1">OFFSET(I115,1,0)</f>
        <v>77.840278625488281</v>
      </c>
      <c r="K115" s="68">
        <v>0.50312668085098267</v>
      </c>
      <c r="L115" s="68">
        <f ca="1">OFFSET(K115,1,0)</f>
        <v>13.834799766540527</v>
      </c>
      <c r="M115" s="68">
        <v>1.0456739664077759</v>
      </c>
      <c r="N115" s="68">
        <f ca="1">OFFSET(M115,1,0)</f>
        <v>30.382047653198242</v>
      </c>
      <c r="O115" s="68">
        <v>2.7206696569919586E-2</v>
      </c>
      <c r="P115" s="68">
        <f ca="1">OFFSET(O115,1,0)</f>
        <v>0.93857669830322266</v>
      </c>
      <c r="Q115" s="68">
        <v>0.10538310557603836</v>
      </c>
      <c r="R115" s="68">
        <f t="shared" ca="1" si="2"/>
        <v>3.4308958053588867</v>
      </c>
    </row>
    <row r="116" spans="1:18">
      <c r="A116" t="s">
        <v>205</v>
      </c>
      <c r="B116" s="143" t="s">
        <v>10</v>
      </c>
      <c r="C116" s="68">
        <v>32.634178161621094</v>
      </c>
      <c r="D116" s="144">
        <f ca="1">OFFSET(C116,1,0)</f>
        <v>1.1572439670562744</v>
      </c>
      <c r="E116" s="68">
        <v>2.2521321773529053</v>
      </c>
      <c r="F116" s="68">
        <f ca="1">OFFSET(E116,1,0)</f>
        <v>0.78666186332702637</v>
      </c>
      <c r="G116" s="68">
        <v>110.47445678710938</v>
      </c>
      <c r="H116" s="68">
        <f ca="1">OFFSET(G116,1,0)</f>
        <v>3.034693717956543</v>
      </c>
      <c r="I116" s="68">
        <v>77.840278625488281</v>
      </c>
      <c r="J116" s="68">
        <f ca="1">OFFSET(I116,1,0)</f>
        <v>3.2296252250671387</v>
      </c>
      <c r="K116" s="68">
        <v>13.834799766540527</v>
      </c>
      <c r="L116" s="68">
        <f ca="1">OFFSET(K116,1,0)</f>
        <v>1.4761344194412231</v>
      </c>
      <c r="M116" s="68">
        <v>30.382047653198242</v>
      </c>
      <c r="N116" s="68">
        <f ca="1">OFFSET(M116,1,0)</f>
        <v>0.5758478045463562</v>
      </c>
      <c r="O116" s="68">
        <v>0.93857669830322266</v>
      </c>
      <c r="P116" s="68">
        <f ca="1">OFFSET(O116,1,0)</f>
        <v>2.4225993081927299E-2</v>
      </c>
      <c r="Q116" s="68">
        <v>3.4308958053588867</v>
      </c>
      <c r="R116" s="68">
        <f t="shared" ca="1" si="2"/>
        <v>0.15505419671535492</v>
      </c>
    </row>
    <row r="117" spans="1:18">
      <c r="A117" t="s">
        <v>206</v>
      </c>
      <c r="B117" s="143" t="s">
        <v>11</v>
      </c>
      <c r="C117" s="68">
        <v>1.1572439670562744</v>
      </c>
      <c r="D117" s="144">
        <f ca="1">OFFSET(C117,1,0)</f>
        <v>23.948274612426758</v>
      </c>
      <c r="E117" s="68">
        <v>0.78666186332702637</v>
      </c>
      <c r="F117" s="68">
        <f ca="1">OFFSET(E117,1,0)</f>
        <v>3.3016595840454102</v>
      </c>
      <c r="G117" s="68">
        <v>3.034693717956543</v>
      </c>
      <c r="H117" s="68">
        <f ca="1">OFFSET(G117,1,0)</f>
        <v>102.619384765625</v>
      </c>
      <c r="I117" s="68">
        <v>3.2296252250671387</v>
      </c>
      <c r="J117" s="68">
        <f ca="1">OFFSET(I117,1,0)</f>
        <v>78.671112060546875</v>
      </c>
      <c r="K117" s="68">
        <v>1.4761344194412231</v>
      </c>
      <c r="L117" s="68">
        <f ca="1">OFFSET(K117,1,0)</f>
        <v>11.486610412597656</v>
      </c>
      <c r="M117" s="68">
        <v>0.5758478045463562</v>
      </c>
      <c r="N117" s="68">
        <f ca="1">OFFSET(M117,1,0)</f>
        <v>20.646615982055664</v>
      </c>
      <c r="O117" s="68">
        <v>2.4225993081927299E-2</v>
      </c>
      <c r="P117" s="68">
        <f ca="1">OFFSET(O117,1,0)</f>
        <v>0.88890981674194336</v>
      </c>
      <c r="Q117" s="68">
        <v>0.15505419671535492</v>
      </c>
      <c r="R117" s="68">
        <f t="shared" ca="1" si="2"/>
        <v>4.7673506736755371</v>
      </c>
    </row>
    <row r="118" spans="1:18">
      <c r="A118" t="s">
        <v>207</v>
      </c>
      <c r="B118" s="143" t="s">
        <v>10</v>
      </c>
      <c r="C118" s="68">
        <v>23.948274612426758</v>
      </c>
      <c r="D118" s="144">
        <f ca="1">OFFSET(C118,1,0)</f>
        <v>2.3410029411315918</v>
      </c>
      <c r="E118" s="68">
        <v>3.3016595840454102</v>
      </c>
      <c r="F118" s="68">
        <f ca="1">OFFSET(E118,1,0)</f>
        <v>1.3529180288314819</v>
      </c>
      <c r="G118" s="68">
        <v>102.619384765625</v>
      </c>
      <c r="H118" s="68">
        <f ca="1">OFFSET(G118,1,0)</f>
        <v>5.574347972869873</v>
      </c>
      <c r="I118" s="68">
        <v>78.671112060546875</v>
      </c>
      <c r="J118" s="68">
        <f ca="1">OFFSET(I118,1,0)</f>
        <v>6.045168399810791</v>
      </c>
      <c r="K118" s="68">
        <v>11.486610412597656</v>
      </c>
      <c r="L118" s="68">
        <f ca="1">OFFSET(K118,1,0)</f>
        <v>1.8528072834014893</v>
      </c>
      <c r="M118" s="68">
        <v>20.646615982055664</v>
      </c>
      <c r="N118" s="68">
        <f ca="1">OFFSET(M118,1,0)</f>
        <v>1.5220615863800049</v>
      </c>
      <c r="O118" s="68">
        <v>0.88890981674194336</v>
      </c>
      <c r="P118" s="68">
        <f ca="1">OFFSET(O118,1,0)</f>
        <v>5.1946353167295456E-2</v>
      </c>
      <c r="Q118" s="68">
        <v>4.7673506736755371</v>
      </c>
      <c r="R118" s="68">
        <f t="shared" ca="1" si="2"/>
        <v>0.55655086040496826</v>
      </c>
    </row>
    <row r="119" spans="1:18">
      <c r="A119" t="s">
        <v>208</v>
      </c>
      <c r="B119" s="143" t="s">
        <v>11</v>
      </c>
      <c r="C119" s="68">
        <v>2.3410029411315918</v>
      </c>
      <c r="D119" s="144">
        <f ca="1">OFFSET(C119,1,0)</f>
        <v>41.58251953125</v>
      </c>
      <c r="E119" s="68">
        <v>1.3529180288314819</v>
      </c>
      <c r="F119" s="68">
        <f ca="1">OFFSET(E119,1,0)</f>
        <v>7.181006908416748</v>
      </c>
      <c r="G119" s="68">
        <v>5.574347972869873</v>
      </c>
      <c r="H119" s="68">
        <f ca="1">OFFSET(G119,1,0)</f>
        <v>128.48208618164062</v>
      </c>
      <c r="I119" s="68">
        <v>6.045168399810791</v>
      </c>
      <c r="J119" s="68">
        <f ca="1">OFFSET(I119,1,0)</f>
        <v>86.899559020996094</v>
      </c>
      <c r="K119" s="68">
        <v>1.8528072834014893</v>
      </c>
      <c r="L119" s="68">
        <f ca="1">OFFSET(K119,1,0)</f>
        <v>15.310664176940918</v>
      </c>
      <c r="M119" s="68">
        <v>1.5220615863800049</v>
      </c>
      <c r="N119" s="68">
        <f ca="1">OFFSET(M119,1,0)</f>
        <v>34.401515960693359</v>
      </c>
      <c r="O119" s="68">
        <v>5.1946353167295456E-2</v>
      </c>
      <c r="P119" s="68">
        <f ca="1">OFFSET(O119,1,0)</f>
        <v>0.82947301864624023</v>
      </c>
      <c r="Q119" s="68">
        <v>0.55655086040496826</v>
      </c>
      <c r="R119" s="68">
        <f t="shared" ca="1" si="2"/>
        <v>3.1228835582733154</v>
      </c>
    </row>
    <row r="120" spans="1:18">
      <c r="A120" t="s">
        <v>209</v>
      </c>
      <c r="B120" s="143" t="s">
        <v>10</v>
      </c>
      <c r="C120" s="68">
        <v>41.58251953125</v>
      </c>
      <c r="D120" s="144">
        <f ca="1">OFFSET(C120,1,0)</f>
        <v>1.4214855432510376</v>
      </c>
      <c r="E120" s="68">
        <v>7.181006908416748</v>
      </c>
      <c r="F120" s="68">
        <f ca="1">OFFSET(E120,1,0)</f>
        <v>0.6055675745010376</v>
      </c>
      <c r="G120" s="68">
        <v>128.48208618164062</v>
      </c>
      <c r="H120" s="68">
        <f ca="1">OFFSET(G120,1,0)</f>
        <v>3.9523541927337646</v>
      </c>
      <c r="I120" s="68">
        <v>86.899559020996094</v>
      </c>
      <c r="J120" s="68">
        <f ca="1">OFFSET(I120,1,0)</f>
        <v>3.9779741764068604</v>
      </c>
      <c r="K120" s="68">
        <v>15.310664176940918</v>
      </c>
      <c r="L120" s="68">
        <f ca="1">OFFSET(K120,1,0)</f>
        <v>0.53616845607757568</v>
      </c>
      <c r="M120" s="68">
        <v>34.401515960693359</v>
      </c>
      <c r="N120" s="68">
        <f ca="1">OFFSET(M120,1,0)</f>
        <v>1.0280987024307251</v>
      </c>
      <c r="O120" s="68">
        <v>0.82947301864624023</v>
      </c>
      <c r="P120" s="68">
        <f ca="1">OFFSET(O120,1,0)</f>
        <v>1.1211780831217766E-2</v>
      </c>
      <c r="Q120" s="68">
        <v>3.1228835582733154</v>
      </c>
      <c r="R120" s="68">
        <f t="shared" ca="1" si="2"/>
        <v>0.12647143006324768</v>
      </c>
    </row>
    <row r="121" spans="1:18">
      <c r="A121" t="s">
        <v>210</v>
      </c>
      <c r="B121" s="143" t="s">
        <v>11</v>
      </c>
      <c r="C121" s="68">
        <v>1.4214855432510376</v>
      </c>
      <c r="D121" s="144">
        <f ca="1">OFFSET(C121,1,0)</f>
        <v>10.020481109619141</v>
      </c>
      <c r="E121" s="68">
        <v>0.6055675745010376</v>
      </c>
      <c r="F121" s="68">
        <f ca="1">OFFSET(E121,1,0)</f>
        <v>1.4179911613464355</v>
      </c>
      <c r="G121" s="68">
        <v>3.9523541927337646</v>
      </c>
      <c r="H121" s="68">
        <f ca="1">OFFSET(G121,1,0)</f>
        <v>106.50006866455078</v>
      </c>
      <c r="I121" s="68">
        <v>3.9779741764068604</v>
      </c>
      <c r="J121" s="68">
        <f ca="1">OFFSET(I121,1,0)</f>
        <v>96.479583740234375</v>
      </c>
      <c r="K121" s="68">
        <v>0.53616845607757568</v>
      </c>
      <c r="L121" s="68">
        <f ca="1">OFFSET(K121,1,0)</f>
        <v>9.1026163101196289</v>
      </c>
      <c r="M121" s="68">
        <v>1.0280987024307251</v>
      </c>
      <c r="N121" s="68">
        <f ca="1">OFFSET(M121,1,0)</f>
        <v>8.6024913787841797</v>
      </c>
      <c r="O121" s="68">
        <v>1.1211780831217766E-2</v>
      </c>
      <c r="P121" s="68">
        <f ca="1">OFFSET(O121,1,0)</f>
        <v>0.86568731069564819</v>
      </c>
      <c r="Q121" s="68">
        <v>0.12647143006324768</v>
      </c>
      <c r="R121" s="68">
        <f t="shared" ca="1" si="2"/>
        <v>11.159265518188477</v>
      </c>
    </row>
    <row r="122" spans="1:18">
      <c r="A122" t="s">
        <v>211</v>
      </c>
      <c r="B122" s="143" t="s">
        <v>10</v>
      </c>
      <c r="C122" s="68">
        <v>10.020481109619141</v>
      </c>
      <c r="D122" s="144">
        <f ca="1">OFFSET(C122,1,0)</f>
        <v>0.92089670896530151</v>
      </c>
      <c r="E122" s="68">
        <v>1.4179911613464355</v>
      </c>
      <c r="F122" s="68">
        <f ca="1">OFFSET(E122,1,0)</f>
        <v>0.48206833004951477</v>
      </c>
      <c r="G122" s="68">
        <v>106.50006866455078</v>
      </c>
      <c r="H122" s="68">
        <f ca="1">OFFSET(G122,1,0)</f>
        <v>4.9811358451843262</v>
      </c>
      <c r="I122" s="68">
        <v>96.479583740234375</v>
      </c>
      <c r="J122" s="68">
        <f ca="1">OFFSET(I122,1,0)</f>
        <v>4.3106436729431152</v>
      </c>
      <c r="K122" s="68">
        <v>9.1026163101196289</v>
      </c>
      <c r="L122" s="68">
        <f ca="1">OFFSET(K122,1,0)</f>
        <v>1.8267278671264648</v>
      </c>
      <c r="M122" s="68">
        <v>8.6024913787841797</v>
      </c>
      <c r="N122" s="68">
        <f ca="1">OFFSET(M122,1,0)</f>
        <v>0.89146661758422852</v>
      </c>
      <c r="O122" s="68">
        <v>0.86568731069564819</v>
      </c>
      <c r="P122" s="68">
        <f ca="1">OFFSET(O122,1,0)</f>
        <v>4.740389809012413E-2</v>
      </c>
      <c r="Q122" s="68">
        <v>11.159265518188477</v>
      </c>
      <c r="R122" s="68">
        <f t="shared" ca="1" si="2"/>
        <v>0.70784491300582886</v>
      </c>
    </row>
    <row r="123" spans="1:18">
      <c r="A123" t="s">
        <v>212</v>
      </c>
      <c r="B123" s="143" t="s">
        <v>11</v>
      </c>
      <c r="C123" s="68">
        <v>0.92089670896530151</v>
      </c>
      <c r="D123" s="144">
        <f ca="1">OFFSET(C123,1,0)</f>
        <v>18.237447738647461</v>
      </c>
      <c r="E123" s="68">
        <v>0.48206833004951477</v>
      </c>
      <c r="F123" s="68">
        <f ca="1">OFFSET(E123,1,0)</f>
        <v>3.6532716751098633</v>
      </c>
      <c r="G123" s="68">
        <v>4.9811358451843262</v>
      </c>
      <c r="H123" s="68">
        <f ca="1">OFFSET(G123,1,0)</f>
        <v>118.18788909912109</v>
      </c>
      <c r="I123" s="68">
        <v>4.3106436729431152</v>
      </c>
      <c r="J123" s="68">
        <f ca="1">OFFSET(I123,1,0)</f>
        <v>99.950439453125</v>
      </c>
      <c r="K123" s="68">
        <v>1.8267278671264648</v>
      </c>
      <c r="L123" s="68">
        <f ca="1">OFFSET(K123,1,0)</f>
        <v>9.0070953369140625</v>
      </c>
      <c r="M123" s="68">
        <v>0.89146661758422852</v>
      </c>
      <c r="N123" s="68">
        <f ca="1">OFFSET(M123,1,0)</f>
        <v>14.584175109863281</v>
      </c>
      <c r="O123" s="68">
        <v>4.740389809012413E-2</v>
      </c>
      <c r="P123" s="68">
        <f ca="1">OFFSET(O123,1,0)</f>
        <v>0.80576878786087036</v>
      </c>
      <c r="Q123" s="68">
        <v>0.70784491300582886</v>
      </c>
      <c r="R123" s="68">
        <f t="shared" ca="1" si="2"/>
        <v>6.5497589111328125</v>
      </c>
    </row>
    <row r="124" spans="1:18">
      <c r="A124" t="s">
        <v>213</v>
      </c>
      <c r="B124" s="143" t="s">
        <v>10</v>
      </c>
      <c r="C124" s="68">
        <v>18.237447738647461</v>
      </c>
      <c r="D124" s="144">
        <f ca="1">OFFSET(C124,1,0)</f>
        <v>1.2987900972366333</v>
      </c>
      <c r="E124" s="68">
        <v>3.6532716751098633</v>
      </c>
      <c r="F124" s="68">
        <f ca="1">OFFSET(E124,1,0)</f>
        <v>0.61758142709732056</v>
      </c>
      <c r="G124" s="68">
        <v>118.18788909912109</v>
      </c>
      <c r="H124" s="68">
        <f ca="1">OFFSET(G124,1,0)</f>
        <v>5.3731379508972168</v>
      </c>
      <c r="I124" s="68">
        <v>99.950439453125</v>
      </c>
      <c r="J124" s="68">
        <f ca="1">OFFSET(I124,1,0)</f>
        <v>4.327725887298584</v>
      </c>
      <c r="K124" s="68">
        <v>9.0070953369140625</v>
      </c>
      <c r="L124" s="68">
        <f ca="1">OFFSET(K124,1,0)</f>
        <v>1.3039088249206543</v>
      </c>
      <c r="M124" s="68">
        <v>14.584175109863281</v>
      </c>
      <c r="N124" s="68">
        <f ca="1">OFFSET(M124,1,0)</f>
        <v>0.74446582794189453</v>
      </c>
      <c r="O124" s="68">
        <v>0.80576878786087036</v>
      </c>
      <c r="P124" s="68">
        <f ca="1">OFFSET(O124,1,0)</f>
        <v>2.1495437249541283E-2</v>
      </c>
      <c r="Q124" s="68">
        <v>6.5497589111328125</v>
      </c>
      <c r="R124" s="68">
        <f t="shared" ca="1" si="2"/>
        <v>0.25713968276977539</v>
      </c>
    </row>
    <row r="125" spans="1:18">
      <c r="A125" t="s">
        <v>214</v>
      </c>
      <c r="B125" s="143" t="s">
        <v>11</v>
      </c>
      <c r="C125" s="68">
        <v>1.2987900972366333</v>
      </c>
      <c r="D125" s="144">
        <f ca="1">OFFSET(C125,1,0)</f>
        <v>18.342145919799805</v>
      </c>
      <c r="E125" s="68">
        <v>0.61758142709732056</v>
      </c>
      <c r="F125" s="68">
        <f ca="1">OFFSET(E125,1,0)</f>
        <v>3.7569253444671631</v>
      </c>
      <c r="G125" s="68">
        <v>5.3731379508972168</v>
      </c>
      <c r="H125" s="68">
        <f ca="1">OFFSET(G125,1,0)</f>
        <v>108.20626831054688</v>
      </c>
      <c r="I125" s="68">
        <v>4.327725887298584</v>
      </c>
      <c r="J125" s="68">
        <f ca="1">OFFSET(I125,1,0)</f>
        <v>89.864112854003906</v>
      </c>
      <c r="K125" s="68">
        <v>1.3039088249206543</v>
      </c>
      <c r="L125" s="68">
        <f ca="1">OFFSET(K125,1,0)</f>
        <v>11.068329811096191</v>
      </c>
      <c r="M125" s="68">
        <v>0.74446582794189453</v>
      </c>
      <c r="N125" s="68">
        <f ca="1">OFFSET(M125,1,0)</f>
        <v>14.585220336914062</v>
      </c>
      <c r="O125" s="68">
        <v>2.1495437249541283E-2</v>
      </c>
      <c r="P125" s="68">
        <f ca="1">OFFSET(O125,1,0)</f>
        <v>0.79655957221984863</v>
      </c>
      <c r="Q125" s="68">
        <v>0.25713968276977539</v>
      </c>
      <c r="R125" s="68">
        <f t="shared" ca="1" si="2"/>
        <v>6.3228645324707031</v>
      </c>
    </row>
    <row r="126" spans="1:18">
      <c r="A126" t="s">
        <v>215</v>
      </c>
      <c r="B126" s="143" t="s">
        <v>10</v>
      </c>
      <c r="C126" s="68">
        <v>18.342145919799805</v>
      </c>
      <c r="D126" s="144">
        <f ca="1">OFFSET(C126,1,0)</f>
        <v>1.1538804769515991</v>
      </c>
      <c r="E126" s="68">
        <v>3.7569253444671631</v>
      </c>
      <c r="F126" s="68">
        <f ca="1">OFFSET(E126,1,0)</f>
        <v>0.49539399147033691</v>
      </c>
      <c r="G126" s="68">
        <v>108.20626831054688</v>
      </c>
      <c r="H126" s="68">
        <f ca="1">OFFSET(G126,1,0)</f>
        <v>3.116023063659668</v>
      </c>
      <c r="I126" s="68">
        <v>89.864112854003906</v>
      </c>
      <c r="J126" s="68">
        <f ca="1">OFFSET(I126,1,0)</f>
        <v>3.6270787715911865</v>
      </c>
      <c r="K126" s="68">
        <v>11.068329811096191</v>
      </c>
      <c r="L126" s="68">
        <f ca="1">OFFSET(K126,1,0)</f>
        <v>0.61278218030929565</v>
      </c>
      <c r="M126" s="68">
        <v>14.585220336914062</v>
      </c>
      <c r="N126" s="68">
        <f ca="1">OFFSET(M126,1,0)</f>
        <v>0.93395936489105225</v>
      </c>
      <c r="O126" s="68">
        <v>0.79655957221984863</v>
      </c>
      <c r="P126" s="68">
        <f ca="1">OFFSET(O126,1,0)</f>
        <v>2.3054523393511772E-2</v>
      </c>
      <c r="Q126" s="68">
        <v>6.3228645324707031</v>
      </c>
      <c r="R126" s="68">
        <f t="shared" ca="1" si="2"/>
        <v>0.65920716524124146</v>
      </c>
    </row>
    <row r="127" spans="1:18">
      <c r="A127" t="s">
        <v>216</v>
      </c>
      <c r="B127" s="143" t="s">
        <v>11</v>
      </c>
      <c r="C127" s="68">
        <v>1.1538804769515991</v>
      </c>
      <c r="D127" s="144">
        <f ca="1">OFFSET(C127,1,0)</f>
        <v>21.636640548706055</v>
      </c>
      <c r="E127" s="68">
        <v>0.49539399147033691</v>
      </c>
      <c r="F127" s="68">
        <f ca="1">OFFSET(E127,1,0)</f>
        <v>5.6754508018493652</v>
      </c>
      <c r="G127" s="68">
        <v>3.116023063659668</v>
      </c>
      <c r="H127" s="68">
        <f ca="1">OFFSET(G127,1,0)</f>
        <v>143.66033935546875</v>
      </c>
      <c r="I127" s="68">
        <v>3.6270787715911865</v>
      </c>
      <c r="J127" s="68">
        <f ca="1">OFFSET(I127,1,0)</f>
        <v>122.02370452880859</v>
      </c>
      <c r="K127" s="68">
        <v>0.61278218030929565</v>
      </c>
      <c r="L127" s="68">
        <f ca="1">OFFSET(K127,1,0)</f>
        <v>11.155962944030762</v>
      </c>
      <c r="M127" s="68">
        <v>0.93395936489105225</v>
      </c>
      <c r="N127" s="68">
        <f ca="1">OFFSET(M127,1,0)</f>
        <v>15.961191177368164</v>
      </c>
      <c r="O127" s="68">
        <v>2.3054523393511772E-2</v>
      </c>
      <c r="P127" s="68">
        <f ca="1">OFFSET(O127,1,0)</f>
        <v>0.73785549402236938</v>
      </c>
      <c r="Q127" s="68">
        <v>0.65920716524124146</v>
      </c>
      <c r="R127" s="68">
        <f t="shared" ca="1" si="2"/>
        <v>6.9488792419433594</v>
      </c>
    </row>
    <row r="128" spans="1:18">
      <c r="A128" t="s">
        <v>217</v>
      </c>
      <c r="B128" s="143" t="s">
        <v>10</v>
      </c>
      <c r="C128" s="68">
        <v>21.636640548706055</v>
      </c>
      <c r="D128" s="144">
        <f ca="1">OFFSET(C128,1,0)</f>
        <v>1.6041281223297119</v>
      </c>
      <c r="E128" s="68">
        <v>5.6754508018493652</v>
      </c>
      <c r="F128" s="68">
        <f ca="1">OFFSET(E128,1,0)</f>
        <v>1.3113521337509155</v>
      </c>
      <c r="G128" s="68">
        <v>143.66033935546875</v>
      </c>
      <c r="H128" s="68">
        <f ca="1">OFFSET(G128,1,0)</f>
        <v>3.3887226581573486</v>
      </c>
      <c r="I128" s="68">
        <v>122.02370452880859</v>
      </c>
      <c r="J128" s="68">
        <f ca="1">OFFSET(I128,1,0)</f>
        <v>4.1279306411743164</v>
      </c>
      <c r="K128" s="68">
        <v>11.155962944030762</v>
      </c>
      <c r="L128" s="68">
        <f ca="1">OFFSET(K128,1,0)</f>
        <v>3.2093634605407715</v>
      </c>
      <c r="M128" s="68">
        <v>15.961191177368164</v>
      </c>
      <c r="N128" s="68">
        <f ca="1">OFFSET(M128,1,0)</f>
        <v>1.7098020315170288</v>
      </c>
      <c r="O128" s="68">
        <v>0.73785549402236938</v>
      </c>
      <c r="P128" s="68">
        <f ca="1">OFFSET(O128,1,0)</f>
        <v>4.8389717936515808E-2</v>
      </c>
      <c r="Q128" s="68">
        <v>6.9488792419433594</v>
      </c>
      <c r="R128" s="68">
        <f t="shared" ca="1" si="2"/>
        <v>0.6290087103843689</v>
      </c>
    </row>
    <row r="129" spans="1:18">
      <c r="A129" t="s">
        <v>218</v>
      </c>
      <c r="B129" s="143" t="s">
        <v>11</v>
      </c>
      <c r="C129" s="68">
        <v>1.6041281223297119</v>
      </c>
      <c r="D129" s="144">
        <f ca="1">OFFSET(C129,1,0)</f>
        <v>39.283111572265625</v>
      </c>
      <c r="E129" s="68">
        <v>1.3113521337509155</v>
      </c>
      <c r="F129" s="68">
        <f ca="1">OFFSET(E129,1,0)</f>
        <v>4.4130029678344727</v>
      </c>
      <c r="G129" s="68">
        <v>3.3887226581573486</v>
      </c>
      <c r="H129" s="68">
        <f ca="1">OFFSET(G129,1,0)</f>
        <v>85.327346801757812</v>
      </c>
      <c r="I129" s="68">
        <v>4.1279306411743164</v>
      </c>
      <c r="J129" s="68">
        <f ca="1">OFFSET(I129,1,0)</f>
        <v>46.044235229492188</v>
      </c>
      <c r="K129" s="68">
        <v>3.2093634605407715</v>
      </c>
      <c r="L129" s="68">
        <f ca="1">OFFSET(K129,1,0)</f>
        <v>13.168487548828125</v>
      </c>
      <c r="M129" s="68">
        <v>1.7098020315170288</v>
      </c>
      <c r="N129" s="68">
        <f ca="1">OFFSET(M129,1,0)</f>
        <v>34.870109558105469</v>
      </c>
      <c r="O129" s="68">
        <v>4.8389717936515808E-2</v>
      </c>
      <c r="P129" s="68">
        <f ca="1">OFFSET(O129,1,0)</f>
        <v>0.88927745819091797</v>
      </c>
      <c r="Q129" s="68">
        <v>0.6290087103843689</v>
      </c>
      <c r="R129" s="68">
        <f t="shared" ca="1" si="2"/>
        <v>2.1750972270965576</v>
      </c>
    </row>
    <row r="130" spans="1:18">
      <c r="A130" t="s">
        <v>219</v>
      </c>
      <c r="B130" s="143" t="s">
        <v>10</v>
      </c>
      <c r="C130" s="68">
        <v>39.283111572265625</v>
      </c>
      <c r="D130" s="144">
        <f ca="1">OFFSET(C130,1,0)</f>
        <v>1.2409055233001709</v>
      </c>
      <c r="E130" s="68">
        <v>4.4130029678344727</v>
      </c>
      <c r="F130" s="68">
        <f ca="1">OFFSET(E130,1,0)</f>
        <v>0.67622947692871094</v>
      </c>
      <c r="G130" s="68">
        <v>85.327346801757812</v>
      </c>
      <c r="H130" s="68">
        <f ca="1">OFFSET(G130,1,0)</f>
        <v>2.7001533508300781</v>
      </c>
      <c r="I130" s="68">
        <v>46.044235229492188</v>
      </c>
      <c r="J130" s="68">
        <f ca="1">OFFSET(I130,1,0)</f>
        <v>1.8319002389907837</v>
      </c>
      <c r="K130" s="68">
        <v>13.168487548828125</v>
      </c>
      <c r="L130" s="68">
        <f ca="1">OFFSET(K130,1,0)</f>
        <v>1.4691829681396484</v>
      </c>
      <c r="M130" s="68">
        <v>34.870109558105469</v>
      </c>
      <c r="N130" s="68">
        <f ca="1">OFFSET(M130,1,0)</f>
        <v>1.0117788314819336</v>
      </c>
      <c r="O130" s="68">
        <v>0.88927745819091797</v>
      </c>
      <c r="P130" s="68">
        <f ca="1">OFFSET(O130,1,0)</f>
        <v>1.7052622511982918E-2</v>
      </c>
      <c r="Q130" s="68">
        <v>2.1750972270965576</v>
      </c>
      <c r="R130" s="68">
        <f t="shared" ca="1" si="2"/>
        <v>4.2850159108638763E-2</v>
      </c>
    </row>
    <row r="131" spans="1:18">
      <c r="A131" t="s">
        <v>220</v>
      </c>
      <c r="B131" s="143" t="s">
        <v>11</v>
      </c>
      <c r="C131" s="68">
        <v>1.2409055233001709</v>
      </c>
      <c r="D131" s="144">
        <f ca="1">OFFSET(C131,1,0)</f>
        <v>46.532844543457031</v>
      </c>
      <c r="E131" s="68">
        <v>0.67622947692871094</v>
      </c>
      <c r="F131" s="68">
        <f ca="1">OFFSET(E131,1,0)</f>
        <v>5.2031683921813965</v>
      </c>
      <c r="G131" s="68">
        <v>2.7001533508300781</v>
      </c>
      <c r="H131" s="68">
        <f ca="1">OFFSET(G131,1,0)</f>
        <v>104.79457092285156</v>
      </c>
      <c r="I131" s="68">
        <v>1.8319002389907837</v>
      </c>
      <c r="J131" s="68">
        <f ca="1">OFFSET(I131,1,0)</f>
        <v>58.26171875</v>
      </c>
      <c r="K131" s="68">
        <v>1.4691829681396484</v>
      </c>
      <c r="L131" s="68">
        <f ca="1">OFFSET(K131,1,0)</f>
        <v>17.144157409667969</v>
      </c>
      <c r="M131" s="68">
        <v>1.0117788314819336</v>
      </c>
      <c r="N131" s="68">
        <f ca="1">OFFSET(M131,1,0)</f>
        <v>41.329677581787109</v>
      </c>
      <c r="O131" s="68">
        <v>1.7052622511982918E-2</v>
      </c>
      <c r="P131" s="68">
        <f ca="1">OFFSET(O131,1,0)</f>
        <v>0.88884401321411133</v>
      </c>
      <c r="Q131" s="68">
        <v>4.2850159108638763E-2</v>
      </c>
      <c r="R131" s="68">
        <f t="shared" ref="R131:R194" ca="1" si="3">OFFSET(Q131,1,0)</f>
        <v>2.2613048553466797</v>
      </c>
    </row>
    <row r="132" spans="1:18">
      <c r="A132" t="s">
        <v>221</v>
      </c>
      <c r="B132" s="143" t="s">
        <v>10</v>
      </c>
      <c r="C132" s="68">
        <v>46.532844543457031</v>
      </c>
      <c r="D132" s="144">
        <f ca="1">OFFSET(C132,1,0)</f>
        <v>1.2021989822387695</v>
      </c>
      <c r="E132" s="68">
        <v>5.2031683921813965</v>
      </c>
      <c r="F132" s="68">
        <f ca="1">OFFSET(E132,1,0)</f>
        <v>0.35595884919166565</v>
      </c>
      <c r="G132" s="68">
        <v>104.79457092285156</v>
      </c>
      <c r="H132" s="68">
        <f ca="1">OFFSET(G132,1,0)</f>
        <v>2.0781495571136475</v>
      </c>
      <c r="I132" s="68">
        <v>58.26171875</v>
      </c>
      <c r="J132" s="68">
        <f ca="1">OFFSET(I132,1,0)</f>
        <v>2.0979807376861572</v>
      </c>
      <c r="K132" s="68">
        <v>17.144157409667969</v>
      </c>
      <c r="L132" s="68">
        <f ca="1">OFFSET(K132,1,0)</f>
        <v>0.6936919093132019</v>
      </c>
      <c r="M132" s="68">
        <v>41.329677581787109</v>
      </c>
      <c r="N132" s="68">
        <f ca="1">OFFSET(M132,1,0)</f>
        <v>0.94662898778915405</v>
      </c>
      <c r="O132" s="68">
        <v>0.88884401321411133</v>
      </c>
      <c r="P132" s="68">
        <f ca="1">OFFSET(O132,1,0)</f>
        <v>5.6834481656551361E-3</v>
      </c>
      <c r="Q132" s="68">
        <v>2.2613048553466797</v>
      </c>
      <c r="R132" s="68">
        <f t="shared" ca="1" si="3"/>
        <v>6.2759861350059509E-2</v>
      </c>
    </row>
    <row r="133" spans="1:18">
      <c r="A133" t="s">
        <v>222</v>
      </c>
      <c r="B133" s="143" t="s">
        <v>11</v>
      </c>
      <c r="C133" s="68">
        <v>1.2021989822387695</v>
      </c>
      <c r="D133" s="144">
        <f ca="1">OFFSET(C133,1,0)</f>
        <v>42.849952697753906</v>
      </c>
      <c r="E133" s="68">
        <v>0.35595884919166565</v>
      </c>
      <c r="F133" s="68">
        <f ca="1">OFFSET(E133,1,0)</f>
        <v>6.1570048332214355</v>
      </c>
      <c r="G133" s="68">
        <v>2.0781495571136475</v>
      </c>
      <c r="H133" s="68">
        <f ca="1">OFFSET(G133,1,0)</f>
        <v>92.772621154785156</v>
      </c>
      <c r="I133" s="68">
        <v>2.0979807376861572</v>
      </c>
      <c r="J133" s="68">
        <f ca="1">OFFSET(I133,1,0)</f>
        <v>49.922672271728516</v>
      </c>
      <c r="K133" s="68">
        <v>0.6936919093132019</v>
      </c>
      <c r="L133" s="68">
        <f ca="1">OFFSET(K133,1,0)</f>
        <v>17.642261505126953</v>
      </c>
      <c r="M133" s="68">
        <v>0.94662898778915405</v>
      </c>
      <c r="N133" s="68">
        <f ca="1">OFFSET(M133,1,0)</f>
        <v>36.692951202392578</v>
      </c>
      <c r="O133" s="68">
        <v>5.6834481656551361E-3</v>
      </c>
      <c r="P133" s="68">
        <f ca="1">OFFSET(O133,1,0)</f>
        <v>0.85667026042938232</v>
      </c>
      <c r="Q133" s="68">
        <v>6.2759861350059509E-2</v>
      </c>
      <c r="R133" s="68">
        <f t="shared" ca="1" si="3"/>
        <v>2.1716437339782715</v>
      </c>
    </row>
    <row r="134" spans="1:18">
      <c r="A134" t="s">
        <v>223</v>
      </c>
      <c r="B134" s="143" t="s">
        <v>10</v>
      </c>
      <c r="C134" s="68">
        <v>42.849952697753906</v>
      </c>
      <c r="D134" s="144">
        <f ca="1">OFFSET(C134,1,0)</f>
        <v>0.76178741455078125</v>
      </c>
      <c r="E134" s="68">
        <v>6.1570048332214355</v>
      </c>
      <c r="F134" s="68">
        <f ca="1">OFFSET(E134,1,0)</f>
        <v>0.27929261326789856</v>
      </c>
      <c r="G134" s="68">
        <v>92.772621154785156</v>
      </c>
      <c r="H134" s="68">
        <f ca="1">OFFSET(G134,1,0)</f>
        <v>3.1915199756622314</v>
      </c>
      <c r="I134" s="68">
        <v>49.922672271728516</v>
      </c>
      <c r="J134" s="68">
        <f ca="1">OFFSET(I134,1,0)</f>
        <v>3.3411087989807129</v>
      </c>
      <c r="K134" s="68">
        <v>17.642261505126953</v>
      </c>
      <c r="L134" s="68">
        <f ca="1">OFFSET(K134,1,0)</f>
        <v>0.62754029035568237</v>
      </c>
      <c r="M134" s="68">
        <v>36.692951202392578</v>
      </c>
      <c r="N134" s="68">
        <f ca="1">OFFSET(M134,1,0)</f>
        <v>0.5862886905670166</v>
      </c>
      <c r="O134" s="68">
        <v>0.85667026042938232</v>
      </c>
      <c r="P134" s="68">
        <f ca="1">OFFSET(O134,1,0)</f>
        <v>4.8895482905209064E-3</v>
      </c>
      <c r="Q134" s="68">
        <v>2.1716437339782715</v>
      </c>
      <c r="R134" s="68">
        <f t="shared" ca="1" si="3"/>
        <v>8.4816627204418182E-2</v>
      </c>
    </row>
    <row r="135" spans="1:18">
      <c r="A135" t="s">
        <v>224</v>
      </c>
      <c r="B135" s="143" t="s">
        <v>11</v>
      </c>
      <c r="C135" s="68">
        <v>0.76178741455078125</v>
      </c>
      <c r="D135" s="144">
        <f ca="1">OFFSET(C135,1,0)</f>
        <v>48.174686431884766</v>
      </c>
      <c r="E135" s="68">
        <v>0.27929261326789856</v>
      </c>
      <c r="F135" s="68">
        <f ca="1">OFFSET(E135,1,0)</f>
        <v>6.5361828804016113</v>
      </c>
      <c r="G135" s="68">
        <v>3.1915199756622314</v>
      </c>
      <c r="H135" s="68">
        <f ca="1">OFFSET(G135,1,0)</f>
        <v>124.31586456298828</v>
      </c>
      <c r="I135" s="68">
        <v>3.3411087989807129</v>
      </c>
      <c r="J135" s="68">
        <f ca="1">OFFSET(I135,1,0)</f>
        <v>76.14117431640625</v>
      </c>
      <c r="K135" s="68">
        <v>0.62754029035568237</v>
      </c>
      <c r="L135" s="68">
        <f ca="1">OFFSET(K135,1,0)</f>
        <v>19.788339614868164</v>
      </c>
      <c r="M135" s="68">
        <v>0.5862886905670166</v>
      </c>
      <c r="N135" s="68">
        <f ca="1">OFFSET(M135,1,0)</f>
        <v>41.638500213623047</v>
      </c>
      <c r="O135" s="68">
        <v>4.8895482905209064E-3</v>
      </c>
      <c r="P135" s="68">
        <f ca="1">OFFSET(O135,1,0)</f>
        <v>0.86533397436141968</v>
      </c>
      <c r="Q135" s="68">
        <v>8.4816627204418182E-2</v>
      </c>
      <c r="R135" s="68">
        <f t="shared" ca="1" si="3"/>
        <v>2.5996448993682861</v>
      </c>
    </row>
    <row r="136" spans="1:18">
      <c r="A136" t="s">
        <v>225</v>
      </c>
      <c r="B136" s="143" t="s">
        <v>10</v>
      </c>
      <c r="C136" s="68">
        <v>48.174686431884766</v>
      </c>
      <c r="D136" s="144">
        <f ca="1">OFFSET(C136,1,0)</f>
        <v>2.130063533782959</v>
      </c>
      <c r="E136" s="68">
        <v>6.5361828804016113</v>
      </c>
      <c r="F136" s="68">
        <f ca="1">OFFSET(E136,1,0)</f>
        <v>0.55460065603256226</v>
      </c>
      <c r="G136" s="68">
        <v>124.31586456298828</v>
      </c>
      <c r="H136" s="68">
        <f ca="1">OFFSET(G136,1,0)</f>
        <v>3.65130615234375</v>
      </c>
      <c r="I136" s="68">
        <v>76.14117431640625</v>
      </c>
      <c r="J136" s="68">
        <f ca="1">OFFSET(I136,1,0)</f>
        <v>2.4977753162384033</v>
      </c>
      <c r="K136" s="68">
        <v>19.788339614868164</v>
      </c>
      <c r="L136" s="68">
        <f ca="1">OFFSET(K136,1,0)</f>
        <v>0.47672414779663086</v>
      </c>
      <c r="M136" s="68">
        <v>41.638500213623047</v>
      </c>
      <c r="N136" s="68">
        <f ca="1">OFFSET(M136,1,0)</f>
        <v>1.6857031583786011</v>
      </c>
      <c r="O136" s="68">
        <v>0.86533397436141968</v>
      </c>
      <c r="P136" s="68">
        <f ca="1">OFFSET(O136,1,0)</f>
        <v>6.7876079119741917E-3</v>
      </c>
      <c r="Q136" s="68">
        <v>2.5996448993682861</v>
      </c>
      <c r="R136" s="68">
        <f t="shared" ca="1" si="3"/>
        <v>8.1410735845565796E-2</v>
      </c>
    </row>
    <row r="137" spans="1:18">
      <c r="A137" t="s">
        <v>226</v>
      </c>
      <c r="B137" s="143" t="s">
        <v>11</v>
      </c>
      <c r="C137" s="68">
        <v>2.130063533782959</v>
      </c>
      <c r="D137" s="144">
        <f ca="1">OFFSET(C137,1,0)</f>
        <v>22.217496871948242</v>
      </c>
      <c r="E137" s="68">
        <v>0.55460065603256226</v>
      </c>
      <c r="F137" s="68">
        <f ca="1">OFFSET(E137,1,0)</f>
        <v>2.1978681087493896</v>
      </c>
      <c r="G137" s="68">
        <v>3.65130615234375</v>
      </c>
      <c r="H137" s="68">
        <f ca="1">OFFSET(G137,1,0)</f>
        <v>78.846244812011719</v>
      </c>
      <c r="I137" s="68">
        <v>2.4977753162384033</v>
      </c>
      <c r="J137" s="68">
        <f ca="1">OFFSET(I137,1,0)</f>
        <v>56.628749847412109</v>
      </c>
      <c r="K137" s="68">
        <v>0.47672414779663086</v>
      </c>
      <c r="L137" s="68">
        <f ca="1">OFFSET(K137,1,0)</f>
        <v>11.041061401367188</v>
      </c>
      <c r="M137" s="68">
        <v>1.6857031583786011</v>
      </c>
      <c r="N137" s="68">
        <f ca="1">OFFSET(M137,1,0)</f>
        <v>20.019628524780273</v>
      </c>
      <c r="O137" s="68">
        <v>6.7876079119741917E-3</v>
      </c>
      <c r="P137" s="68">
        <f ca="1">OFFSET(O137,1,0)</f>
        <v>0.90569651126861572</v>
      </c>
      <c r="Q137" s="68">
        <v>8.1410735845565796E-2</v>
      </c>
      <c r="R137" s="68">
        <f t="shared" ca="1" si="3"/>
        <v>3.5999460220336914</v>
      </c>
    </row>
    <row r="138" spans="1:18">
      <c r="A138" t="s">
        <v>227</v>
      </c>
      <c r="B138" s="143" t="s">
        <v>10</v>
      </c>
      <c r="C138" s="68">
        <v>22.217496871948242</v>
      </c>
      <c r="D138" s="144">
        <f ca="1">OFFSET(C138,1,0)</f>
        <v>1.0561326742172241</v>
      </c>
      <c r="E138" s="68">
        <v>2.1978681087493896</v>
      </c>
      <c r="F138" s="68">
        <f ca="1">OFFSET(E138,1,0)</f>
        <v>0.48401963710784912</v>
      </c>
      <c r="G138" s="68">
        <v>78.846244812011719</v>
      </c>
      <c r="H138" s="68">
        <f ca="1">OFFSET(G138,1,0)</f>
        <v>1.4414639472961426</v>
      </c>
      <c r="I138" s="68">
        <v>56.628749847412109</v>
      </c>
      <c r="J138" s="68">
        <f ca="1">OFFSET(I138,1,0)</f>
        <v>1.3293509483337402</v>
      </c>
      <c r="K138" s="68">
        <v>11.041061401367188</v>
      </c>
      <c r="L138" s="68">
        <f ca="1">OFFSET(K138,1,0)</f>
        <v>0.99513894319534302</v>
      </c>
      <c r="M138" s="68">
        <v>20.019628524780273</v>
      </c>
      <c r="N138" s="68">
        <f ca="1">OFFSET(M138,1,0)</f>
        <v>0.71788108348846436</v>
      </c>
      <c r="O138" s="68">
        <v>0.90569651126861572</v>
      </c>
      <c r="P138" s="68">
        <f ca="1">OFFSET(O138,1,0)</f>
        <v>1.6065206378698349E-2</v>
      </c>
      <c r="Q138" s="68">
        <v>3.5999460220336914</v>
      </c>
      <c r="R138" s="68">
        <f t="shared" ca="1" si="3"/>
        <v>0.12180215120315552</v>
      </c>
    </row>
    <row r="139" spans="1:18">
      <c r="A139" t="s">
        <v>228</v>
      </c>
      <c r="B139" s="143" t="s">
        <v>11</v>
      </c>
      <c r="C139" s="68">
        <v>1.0561326742172241</v>
      </c>
      <c r="D139" s="144">
        <f ca="1">OFFSET(C139,1,0)</f>
        <v>29.742435455322266</v>
      </c>
      <c r="E139" s="68">
        <v>0.48401963710784912</v>
      </c>
      <c r="F139" s="68">
        <f ca="1">OFFSET(E139,1,0)</f>
        <v>2.9922163486480713</v>
      </c>
      <c r="G139" s="68">
        <v>1.4414639472961426</v>
      </c>
      <c r="H139" s="68">
        <f ca="1">OFFSET(G139,1,0)</f>
        <v>102.05097961425781</v>
      </c>
      <c r="I139" s="68">
        <v>1.3293509483337402</v>
      </c>
      <c r="J139" s="68">
        <f ca="1">OFFSET(I139,1,0)</f>
        <v>72.308547973632812</v>
      </c>
      <c r="K139" s="68">
        <v>0.99513894319534302</v>
      </c>
      <c r="L139" s="68">
        <f ca="1">OFFSET(K139,1,0)</f>
        <v>14.392855644226074</v>
      </c>
      <c r="M139" s="68">
        <v>0.71788108348846436</v>
      </c>
      <c r="N139" s="68">
        <f ca="1">OFFSET(M139,1,0)</f>
        <v>26.750219345092773</v>
      </c>
      <c r="O139" s="68">
        <v>1.6065206378698349E-2</v>
      </c>
      <c r="P139" s="68">
        <f ca="1">OFFSET(O139,1,0)</f>
        <v>0.90350437164306641</v>
      </c>
      <c r="Q139" s="68">
        <v>0.12180215120315552</v>
      </c>
      <c r="R139" s="68">
        <f t="shared" ca="1" si="3"/>
        <v>3.443972110748291</v>
      </c>
    </row>
    <row r="140" spans="1:18">
      <c r="A140" t="s">
        <v>229</v>
      </c>
      <c r="B140" s="143" t="s">
        <v>10</v>
      </c>
      <c r="C140" s="68">
        <v>29.742435455322266</v>
      </c>
      <c r="D140" s="144">
        <f ca="1">OFFSET(C140,1,0)</f>
        <v>1.6372771263122559</v>
      </c>
      <c r="E140" s="68">
        <v>2.9922163486480713</v>
      </c>
      <c r="F140" s="68">
        <f ca="1">OFFSET(E140,1,0)</f>
        <v>0.43382188677787781</v>
      </c>
      <c r="G140" s="68">
        <v>102.05097961425781</v>
      </c>
      <c r="H140" s="68">
        <f ca="1">OFFSET(G140,1,0)</f>
        <v>5.2105317115783691</v>
      </c>
      <c r="I140" s="68">
        <v>72.308547973632812</v>
      </c>
      <c r="J140" s="68">
        <f ca="1">OFFSET(I140,1,0)</f>
        <v>3.6900091171264648</v>
      </c>
      <c r="K140" s="68">
        <v>14.392855644226074</v>
      </c>
      <c r="L140" s="68">
        <f ca="1">OFFSET(K140,1,0)</f>
        <v>0.57161450386047363</v>
      </c>
      <c r="M140" s="68">
        <v>26.750219345092773</v>
      </c>
      <c r="N140" s="68">
        <f ca="1">OFFSET(M140,1,0)</f>
        <v>1.2259021997451782</v>
      </c>
      <c r="O140" s="68">
        <v>0.90350437164306641</v>
      </c>
      <c r="P140" s="68">
        <f ca="1">OFFSET(O140,1,0)</f>
        <v>9.6131293103098869E-3</v>
      </c>
      <c r="Q140" s="68">
        <v>3.443972110748291</v>
      </c>
      <c r="R140" s="68">
        <f t="shared" ca="1" si="3"/>
        <v>6.2540024518966675E-2</v>
      </c>
    </row>
    <row r="141" spans="1:18">
      <c r="A141" t="s">
        <v>230</v>
      </c>
      <c r="B141" s="143" t="s">
        <v>11</v>
      </c>
      <c r="C141" s="68">
        <v>1.6372771263122559</v>
      </c>
      <c r="D141" s="144">
        <f ca="1">OFFSET(C141,1,0)</f>
        <v>28.145162582397461</v>
      </c>
      <c r="E141" s="68">
        <v>0.43382188677787781</v>
      </c>
      <c r="F141" s="68">
        <f ca="1">OFFSET(E141,1,0)</f>
        <v>4.7794766426086426</v>
      </c>
      <c r="G141" s="68">
        <v>5.2105317115783691</v>
      </c>
      <c r="H141" s="68">
        <f ca="1">OFFSET(G141,1,0)</f>
        <v>81.793952941894531</v>
      </c>
      <c r="I141" s="68">
        <v>3.6900091171264648</v>
      </c>
      <c r="J141" s="68">
        <f ca="1">OFFSET(I141,1,0)</f>
        <v>53.648792266845703</v>
      </c>
      <c r="K141" s="68">
        <v>0.57161450386047363</v>
      </c>
      <c r="L141" s="68">
        <f ca="1">OFFSET(K141,1,0)</f>
        <v>13.576655387878418</v>
      </c>
      <c r="M141" s="68">
        <v>1.2259021997451782</v>
      </c>
      <c r="N141" s="68">
        <f ca="1">OFFSET(M141,1,0)</f>
        <v>23.365686416625977</v>
      </c>
      <c r="O141" s="68">
        <v>9.6131293103098869E-3</v>
      </c>
      <c r="P141" s="68">
        <f ca="1">OFFSET(O141,1,0)</f>
        <v>0.83018243312835693</v>
      </c>
      <c r="Q141" s="68">
        <v>6.2540024518966675E-2</v>
      </c>
      <c r="R141" s="68">
        <f t="shared" ca="1" si="3"/>
        <v>2.9090321063995361</v>
      </c>
    </row>
    <row r="142" spans="1:18">
      <c r="A142" t="s">
        <v>231</v>
      </c>
      <c r="B142" s="143" t="s">
        <v>10</v>
      </c>
      <c r="C142" s="68">
        <v>28.145162582397461</v>
      </c>
      <c r="D142" s="144">
        <f ca="1">OFFSET(C142,1,0)</f>
        <v>0.44828170537948608</v>
      </c>
      <c r="E142" s="68">
        <v>4.7794766426086426</v>
      </c>
      <c r="F142" s="68">
        <f ca="1">OFFSET(E142,1,0)</f>
        <v>0.37989312410354614</v>
      </c>
      <c r="G142" s="68">
        <v>81.793952941894531</v>
      </c>
      <c r="H142" s="68">
        <f ca="1">OFFSET(G142,1,0)</f>
        <v>1.961378812789917</v>
      </c>
      <c r="I142" s="68">
        <v>53.648792266845703</v>
      </c>
      <c r="J142" s="68">
        <f ca="1">OFFSET(I142,1,0)</f>
        <v>1.8381705284118652</v>
      </c>
      <c r="K142" s="68">
        <v>13.576655387878418</v>
      </c>
      <c r="L142" s="68">
        <f ca="1">OFFSET(K142,1,0)</f>
        <v>1.2855889797210693</v>
      </c>
      <c r="M142" s="68">
        <v>23.365686416625977</v>
      </c>
      <c r="N142" s="68">
        <f ca="1">OFFSET(M142,1,0)</f>
        <v>0.52763158082962036</v>
      </c>
      <c r="O142" s="68">
        <v>0.83018243312835693</v>
      </c>
      <c r="P142" s="68">
        <f ca="1">OFFSET(O142,1,0)</f>
        <v>1.2578676454722881E-2</v>
      </c>
      <c r="Q142" s="68">
        <v>2.9090321063995361</v>
      </c>
      <c r="R142" s="68">
        <f t="shared" ca="1" si="3"/>
        <v>6.8567901849746704E-2</v>
      </c>
    </row>
    <row r="143" spans="1:18">
      <c r="A143" t="s">
        <v>232</v>
      </c>
      <c r="B143" s="143" t="s">
        <v>11</v>
      </c>
      <c r="C143" s="68">
        <v>0.44828170537948608</v>
      </c>
      <c r="D143" s="144">
        <f ca="1">OFFSET(C143,1,0)</f>
        <v>61.434070587158203</v>
      </c>
      <c r="E143" s="68">
        <v>0.37989312410354614</v>
      </c>
      <c r="F143" s="68">
        <f ca="1">OFFSET(E143,1,0)</f>
        <v>12.593415260314941</v>
      </c>
      <c r="G143" s="68">
        <v>1.961378812789917</v>
      </c>
      <c r="H143" s="68">
        <f ca="1">OFFSET(G143,1,0)</f>
        <v>162.35054016113281</v>
      </c>
      <c r="I143" s="68">
        <v>1.8381705284118652</v>
      </c>
      <c r="J143" s="68">
        <f ca="1">OFFSET(I143,1,0)</f>
        <v>100.91645812988281</v>
      </c>
      <c r="K143" s="68">
        <v>1.2855889797210693</v>
      </c>
      <c r="L143" s="68">
        <f ca="1">OFFSET(K143,1,0)</f>
        <v>27.179515838623047</v>
      </c>
      <c r="M143" s="68">
        <v>0.52763158082962036</v>
      </c>
      <c r="N143" s="68">
        <f ca="1">OFFSET(M143,1,0)</f>
        <v>48.840660095214844</v>
      </c>
      <c r="O143" s="68">
        <v>1.2578676454722881E-2</v>
      </c>
      <c r="P143" s="68">
        <f ca="1">OFFSET(O143,1,0)</f>
        <v>0.7958952784538269</v>
      </c>
      <c r="Q143" s="68">
        <v>6.8567901849746704E-2</v>
      </c>
      <c r="R143" s="68">
        <f t="shared" ca="1" si="3"/>
        <v>2.6553084850311279</v>
      </c>
    </row>
    <row r="144" spans="1:18">
      <c r="A144" t="s">
        <v>233</v>
      </c>
      <c r="B144" s="143" t="s">
        <v>10</v>
      </c>
      <c r="C144" s="68">
        <v>61.434070587158203</v>
      </c>
      <c r="D144" s="144">
        <f ca="1">OFFSET(C144,1,0)</f>
        <v>2.3618571758270264</v>
      </c>
      <c r="E144" s="68">
        <v>12.593415260314941</v>
      </c>
      <c r="F144" s="68">
        <f ca="1">OFFSET(E144,1,0)</f>
        <v>1.4655829668045044</v>
      </c>
      <c r="G144" s="68">
        <v>162.35054016113281</v>
      </c>
      <c r="H144" s="68">
        <f ca="1">OFFSET(G144,1,0)</f>
        <v>3.1736011505126953</v>
      </c>
      <c r="I144" s="68">
        <v>100.91645812988281</v>
      </c>
      <c r="J144" s="68">
        <f ca="1">OFFSET(I144,1,0)</f>
        <v>4.4447598457336426</v>
      </c>
      <c r="K144" s="68">
        <v>27.179515838623047</v>
      </c>
      <c r="L144" s="68">
        <f ca="1">OFFSET(K144,1,0)</f>
        <v>4.6381869316101074</v>
      </c>
      <c r="M144" s="68">
        <v>48.840660095214844</v>
      </c>
      <c r="N144" s="68">
        <f ca="1">OFFSET(M144,1,0)</f>
        <v>1.7336907386779785</v>
      </c>
      <c r="O144" s="68">
        <v>0.7958952784538269</v>
      </c>
      <c r="P144" s="68">
        <f ca="1">OFFSET(O144,1,0)</f>
        <v>1.9510000944137573E-2</v>
      </c>
      <c r="Q144" s="68">
        <v>2.6553084850311279</v>
      </c>
      <c r="R144" s="68">
        <f t="shared" ca="1" si="3"/>
        <v>0.11979715526103973</v>
      </c>
    </row>
    <row r="145" spans="1:18">
      <c r="A145" t="s">
        <v>234</v>
      </c>
      <c r="B145" s="143" t="s">
        <v>11</v>
      </c>
      <c r="C145" s="68">
        <v>2.3618571758270264</v>
      </c>
      <c r="D145" s="144">
        <f ca="1">OFFSET(C145,1,0)</f>
        <v>33.849143981933594</v>
      </c>
      <c r="E145" s="68">
        <v>1.4655829668045044</v>
      </c>
      <c r="F145" s="68">
        <f ca="1">OFFSET(E145,1,0)</f>
        <v>11.42692756652832</v>
      </c>
      <c r="G145" s="68">
        <v>3.1736011505126953</v>
      </c>
      <c r="H145" s="68">
        <f ca="1">OFFSET(G145,1,0)</f>
        <v>70.630462646484375</v>
      </c>
      <c r="I145" s="68">
        <v>4.4447598457336426</v>
      </c>
      <c r="J145" s="68">
        <f ca="1">OFFSET(I145,1,0)</f>
        <v>36.781322479248047</v>
      </c>
      <c r="K145" s="68">
        <v>4.6381869316101074</v>
      </c>
      <c r="L145" s="68">
        <f ca="1">OFFSET(K145,1,0)</f>
        <v>15.05891227722168</v>
      </c>
      <c r="M145" s="68">
        <v>1.7336907386779785</v>
      </c>
      <c r="N145" s="68">
        <f ca="1">OFFSET(M145,1,0)</f>
        <v>22.422218322753906</v>
      </c>
      <c r="O145" s="68">
        <v>1.9510000944137573E-2</v>
      </c>
      <c r="P145" s="68">
        <f ca="1">OFFSET(O145,1,0)</f>
        <v>0.6730760931968689</v>
      </c>
      <c r="Q145" s="68">
        <v>0.11979715526103973</v>
      </c>
      <c r="R145" s="68">
        <f t="shared" ca="1" si="3"/>
        <v>2.0934643745422363</v>
      </c>
    </row>
    <row r="146" spans="1:18">
      <c r="A146" t="s">
        <v>235</v>
      </c>
      <c r="B146" s="143" t="s">
        <v>10</v>
      </c>
      <c r="C146" s="68">
        <v>33.849143981933594</v>
      </c>
      <c r="D146" s="144">
        <f ca="1">OFFSET(C146,1,0)</f>
        <v>0.73837059736251831</v>
      </c>
      <c r="E146" s="68">
        <v>11.42692756652832</v>
      </c>
      <c r="F146" s="68">
        <f ca="1">OFFSET(E146,1,0)</f>
        <v>5.921147346496582</v>
      </c>
      <c r="G146" s="68">
        <v>70.630462646484375</v>
      </c>
      <c r="H146" s="68">
        <f ca="1">OFFSET(G146,1,0)</f>
        <v>8.1487941741943359</v>
      </c>
      <c r="I146" s="68">
        <v>36.781322479248047</v>
      </c>
      <c r="J146" s="68">
        <f ca="1">OFFSET(I146,1,0)</f>
        <v>8.1559009552001953</v>
      </c>
      <c r="K146" s="68">
        <v>15.05891227722168</v>
      </c>
      <c r="L146" s="68">
        <f ca="1">OFFSET(K146,1,0)</f>
        <v>1.9523093700408936</v>
      </c>
      <c r="M146" s="68">
        <v>22.422218322753906</v>
      </c>
      <c r="N146" s="68">
        <f ca="1">OFFSET(M146,1,0)</f>
        <v>5.7072205543518066</v>
      </c>
      <c r="O146" s="68">
        <v>0.6730760931968689</v>
      </c>
      <c r="P146" s="68">
        <f ca="1">OFFSET(O146,1,0)</f>
        <v>0.16753533482551575</v>
      </c>
      <c r="Q146" s="68">
        <v>2.0934643745422363</v>
      </c>
      <c r="R146" s="68">
        <f t="shared" ca="1" si="3"/>
        <v>0.2397947758436203</v>
      </c>
    </row>
    <row r="147" spans="1:18">
      <c r="A147" t="s">
        <v>236</v>
      </c>
      <c r="B147" s="143" t="s">
        <v>11</v>
      </c>
      <c r="C147" s="68">
        <v>0.73837059736251831</v>
      </c>
      <c r="D147" s="144">
        <f ca="1">OFFSET(C147,1,0)</f>
        <v>49.115768432617188</v>
      </c>
      <c r="E147" s="68">
        <v>5.921147346496582</v>
      </c>
      <c r="F147" s="68">
        <f ca="1">OFFSET(E147,1,0)</f>
        <v>13.645861625671387</v>
      </c>
      <c r="G147" s="68">
        <v>8.1487941741943359</v>
      </c>
      <c r="H147" s="68">
        <f ca="1">OFFSET(G147,1,0)</f>
        <v>97.233367919921875</v>
      </c>
      <c r="I147" s="68">
        <v>8.1559009552001953</v>
      </c>
      <c r="J147" s="68">
        <f ca="1">OFFSET(I147,1,0)</f>
        <v>48.117599487304688</v>
      </c>
      <c r="K147" s="68">
        <v>1.9523093700408936</v>
      </c>
      <c r="L147" s="68">
        <f ca="1">OFFSET(K147,1,0)</f>
        <v>19.017343521118164</v>
      </c>
      <c r="M147" s="68">
        <v>5.7072205543518066</v>
      </c>
      <c r="N147" s="68">
        <f ca="1">OFFSET(M147,1,0)</f>
        <v>35.469905853271484</v>
      </c>
      <c r="O147" s="68">
        <v>0.16753533482551575</v>
      </c>
      <c r="P147" s="68">
        <f ca="1">OFFSET(O147,1,0)</f>
        <v>0.7365003228187561</v>
      </c>
      <c r="Q147" s="68">
        <v>0.2397947758436203</v>
      </c>
      <c r="R147" s="68">
        <f t="shared" ca="1" si="3"/>
        <v>2.0137853622436523</v>
      </c>
    </row>
    <row r="148" spans="1:18">
      <c r="A148" t="s">
        <v>237</v>
      </c>
      <c r="B148" s="143" t="s">
        <v>10</v>
      </c>
      <c r="C148" s="68">
        <v>49.115768432617188</v>
      </c>
      <c r="D148" s="144">
        <f ca="1">OFFSET(C148,1,0)</f>
        <v>2.6158874034881592</v>
      </c>
      <c r="E148" s="68">
        <v>13.645861625671387</v>
      </c>
      <c r="F148" s="68">
        <f ca="1">OFFSET(E148,1,0)</f>
        <v>4.7727532386779785</v>
      </c>
      <c r="G148" s="68">
        <v>97.233367919921875</v>
      </c>
      <c r="H148" s="68">
        <f ca="1">OFFSET(G148,1,0)</f>
        <v>8.4837970733642578</v>
      </c>
      <c r="I148" s="68">
        <v>48.117599487304688</v>
      </c>
      <c r="J148" s="68">
        <f ca="1">OFFSET(I148,1,0)</f>
        <v>8.6677408218383789</v>
      </c>
      <c r="K148" s="68">
        <v>19.017343521118164</v>
      </c>
      <c r="L148" s="68">
        <f ca="1">OFFSET(K148,1,0)</f>
        <v>0.66606783866882324</v>
      </c>
      <c r="M148" s="68">
        <v>35.469905853271484</v>
      </c>
      <c r="N148" s="68">
        <f ca="1">OFFSET(M148,1,0)</f>
        <v>4.0847091674804688</v>
      </c>
      <c r="O148" s="68">
        <v>0.7365003228187561</v>
      </c>
      <c r="P148" s="68">
        <f ca="1">OFFSET(O148,1,0)</f>
        <v>9.0285032987594604E-2</v>
      </c>
      <c r="Q148" s="68">
        <v>2.0137853622436523</v>
      </c>
      <c r="R148" s="68">
        <f t="shared" ca="1" si="3"/>
        <v>0.19092334806919098</v>
      </c>
    </row>
    <row r="149" spans="1:18">
      <c r="A149" t="s">
        <v>238</v>
      </c>
      <c r="B149" s="143" t="s">
        <v>11</v>
      </c>
      <c r="C149" s="68">
        <v>2.6158874034881592</v>
      </c>
      <c r="D149" s="144">
        <f ca="1">OFFSET(C149,1,0)</f>
        <v>42.604747772216797</v>
      </c>
      <c r="E149" s="68">
        <v>4.7727532386779785</v>
      </c>
      <c r="F149" s="68">
        <f ca="1">OFFSET(E149,1,0)</f>
        <v>15.532453536987305</v>
      </c>
      <c r="G149" s="68">
        <v>8.4837970733642578</v>
      </c>
      <c r="H149" s="68">
        <f ca="1">OFFSET(G149,1,0)</f>
        <v>100.40470886230469</v>
      </c>
      <c r="I149" s="68">
        <v>8.6677408218383789</v>
      </c>
      <c r="J149" s="68">
        <f ca="1">OFFSET(I149,1,0)</f>
        <v>57.799964904785156</v>
      </c>
      <c r="K149" s="68">
        <v>0.66606783866882324</v>
      </c>
      <c r="L149" s="68">
        <f ca="1">OFFSET(K149,1,0)</f>
        <v>18.079498291015625</v>
      </c>
      <c r="M149" s="68">
        <v>4.0847091674804688</v>
      </c>
      <c r="N149" s="68">
        <f ca="1">OFFSET(M149,1,0)</f>
        <v>27.072296142578125</v>
      </c>
      <c r="O149" s="68">
        <v>9.0285032987594604E-2</v>
      </c>
      <c r="P149" s="68">
        <f ca="1">OFFSET(O149,1,0)</f>
        <v>0.65060842037200928</v>
      </c>
      <c r="Q149" s="68">
        <v>0.19092334806919098</v>
      </c>
      <c r="R149" s="68">
        <f t="shared" ca="1" si="3"/>
        <v>3.7187361717224121</v>
      </c>
    </row>
    <row r="150" spans="1:18">
      <c r="A150" t="s">
        <v>239</v>
      </c>
      <c r="B150" s="143" t="s">
        <v>10</v>
      </c>
      <c r="C150" s="68">
        <v>42.604747772216797</v>
      </c>
      <c r="D150" s="144">
        <f ca="1">OFFSET(C150,1,0)</f>
        <v>5.8371801376342773</v>
      </c>
      <c r="E150" s="68">
        <v>15.532453536987305</v>
      </c>
      <c r="F150" s="68">
        <f ca="1">OFFSET(E150,1,0)</f>
        <v>6.1026005744934082</v>
      </c>
      <c r="G150" s="68">
        <v>100.40470886230469</v>
      </c>
      <c r="H150" s="68">
        <f ca="1">OFFSET(G150,1,0)</f>
        <v>1.5910733938217163</v>
      </c>
      <c r="I150" s="68">
        <v>57.799964904785156</v>
      </c>
      <c r="J150" s="68">
        <f ca="1">OFFSET(I150,1,0)</f>
        <v>5.7706761360168457</v>
      </c>
      <c r="K150" s="68">
        <v>18.079498291015625</v>
      </c>
      <c r="L150" s="68">
        <f ca="1">OFFSET(K150,1,0)</f>
        <v>0.45090004801750183</v>
      </c>
      <c r="M150" s="68">
        <v>27.072296142578125</v>
      </c>
      <c r="N150" s="68">
        <f ca="1">OFFSET(M150,1,0)</f>
        <v>5.518035888671875</v>
      </c>
      <c r="O150" s="68">
        <v>0.65060842037200928</v>
      </c>
      <c r="P150" s="68">
        <f ca="1">OFFSET(O150,1,0)</f>
        <v>0.10616691410541534</v>
      </c>
      <c r="Q150" s="68">
        <v>3.7187361717224121</v>
      </c>
      <c r="R150" s="68">
        <f t="shared" ca="1" si="3"/>
        <v>1.5664153099060059</v>
      </c>
    </row>
    <row r="151" spans="1:18">
      <c r="A151" t="s">
        <v>240</v>
      </c>
      <c r="B151" s="143" t="s">
        <v>11</v>
      </c>
      <c r="C151" s="68">
        <v>5.8371801376342773</v>
      </c>
      <c r="D151" s="144">
        <f ca="1">OFFSET(C151,1,0)</f>
        <v>54.120288848876953</v>
      </c>
      <c r="E151" s="68">
        <v>6.1026005744934082</v>
      </c>
      <c r="F151" s="68">
        <f ca="1">OFFSET(E151,1,0)</f>
        <v>7.1081204414367676</v>
      </c>
      <c r="G151" s="68">
        <v>1.5910733938217163</v>
      </c>
      <c r="H151" s="68">
        <f ca="1">OFFSET(G151,1,0)</f>
        <v>140.63604736328125</v>
      </c>
      <c r="I151" s="68">
        <v>5.7706761360168457</v>
      </c>
      <c r="J151" s="68">
        <f ca="1">OFFSET(I151,1,0)</f>
        <v>86.5157470703125</v>
      </c>
      <c r="K151" s="68">
        <v>0.45090004801750183</v>
      </c>
      <c r="L151" s="68">
        <f ca="1">OFFSET(K151,1,0)</f>
        <v>23.089258193969727</v>
      </c>
      <c r="M151" s="68">
        <v>5.518035888671875</v>
      </c>
      <c r="N151" s="68">
        <f ca="1">OFFSET(M151,1,0)</f>
        <v>47.012172698974609</v>
      </c>
      <c r="O151" s="68">
        <v>0.10616691410541534</v>
      </c>
      <c r="P151" s="68">
        <f ca="1">OFFSET(O151,1,0)</f>
        <v>0.84672921895980835</v>
      </c>
      <c r="Q151" s="68">
        <v>1.5664153099060059</v>
      </c>
      <c r="R151" s="68">
        <f t="shared" ca="1" si="3"/>
        <v>3.3548538684844971</v>
      </c>
    </row>
    <row r="152" spans="1:18">
      <c r="A152" t="s">
        <v>241</v>
      </c>
      <c r="B152" s="143" t="s">
        <v>10</v>
      </c>
      <c r="C152" s="68">
        <v>54.120288848876953</v>
      </c>
      <c r="D152" s="144">
        <f ca="1">OFFSET(C152,1,0)</f>
        <v>4.1890935897827148</v>
      </c>
      <c r="E152" s="68">
        <v>7.1081204414367676</v>
      </c>
      <c r="F152" s="68">
        <f ca="1">OFFSET(E152,1,0)</f>
        <v>0.90796655416488647</v>
      </c>
      <c r="G152" s="68">
        <v>140.63604736328125</v>
      </c>
      <c r="H152" s="68">
        <f ca="1">OFFSET(G152,1,0)</f>
        <v>5.6148509979248047</v>
      </c>
      <c r="I152" s="68">
        <v>86.5157470703125</v>
      </c>
      <c r="J152" s="68">
        <f ca="1">OFFSET(I152,1,0)</f>
        <v>7.0993552207946777</v>
      </c>
      <c r="K152" s="68">
        <v>23.089258193969727</v>
      </c>
      <c r="L152" s="68">
        <f ca="1">OFFSET(K152,1,0)</f>
        <v>0.8130875825881958</v>
      </c>
      <c r="M152" s="68">
        <v>47.012172698974609</v>
      </c>
      <c r="N152" s="68">
        <f ca="1">OFFSET(M152,1,0)</f>
        <v>3.8532934188842773</v>
      </c>
      <c r="O152" s="68">
        <v>0.84672921895980835</v>
      </c>
      <c r="P152" s="68">
        <f ca="1">OFFSET(O152,1,0)</f>
        <v>3.2738979905843735E-2</v>
      </c>
      <c r="Q152" s="68">
        <v>3.3548538684844971</v>
      </c>
      <c r="R152" s="68">
        <f t="shared" ca="1" si="3"/>
        <v>0.93223839998245239</v>
      </c>
    </row>
    <row r="153" spans="1:18">
      <c r="A153" t="s">
        <v>242</v>
      </c>
      <c r="B153" s="143" t="s">
        <v>11</v>
      </c>
      <c r="C153" s="68">
        <v>4.1890935897827148</v>
      </c>
      <c r="D153" s="144">
        <f ca="1">OFFSET(C153,1,0)</f>
        <v>23.96533203125</v>
      </c>
      <c r="E153" s="68">
        <v>0.90796655416488647</v>
      </c>
      <c r="F153" s="68">
        <f ca="1">OFFSET(E153,1,0)</f>
        <v>3.0783402919769287</v>
      </c>
      <c r="G153" s="68">
        <v>5.6148509979248047</v>
      </c>
      <c r="H153" s="68">
        <f ca="1">OFFSET(G153,1,0)</f>
        <v>81.171821594238281</v>
      </c>
      <c r="I153" s="68">
        <v>7.0993552207946777</v>
      </c>
      <c r="J153" s="68">
        <f ca="1">OFFSET(I153,1,0)</f>
        <v>57.206485748291016</v>
      </c>
      <c r="K153" s="68">
        <v>0.8130875825881958</v>
      </c>
      <c r="L153" s="68">
        <f ca="1">OFFSET(K153,1,0)</f>
        <v>11.641615867614746</v>
      </c>
      <c r="M153" s="68">
        <v>3.8532934188842773</v>
      </c>
      <c r="N153" s="68">
        <f ca="1">OFFSET(M153,1,0)</f>
        <v>20.886993408203125</v>
      </c>
      <c r="O153" s="68">
        <v>3.2738979905843735E-2</v>
      </c>
      <c r="P153" s="68">
        <f ca="1">OFFSET(O153,1,0)</f>
        <v>0.87843477725982666</v>
      </c>
      <c r="Q153" s="68">
        <v>0.93223839998245239</v>
      </c>
      <c r="R153" s="68">
        <f t="shared" ca="1" si="3"/>
        <v>3.4105260372161865</v>
      </c>
    </row>
    <row r="154" spans="1:18">
      <c r="A154" t="s">
        <v>243</v>
      </c>
      <c r="B154" s="143" t="s">
        <v>10</v>
      </c>
      <c r="C154" s="68">
        <v>23.96533203125</v>
      </c>
      <c r="D154" s="144">
        <f ca="1">OFFSET(C154,1,0)</f>
        <v>0.98414087295532227</v>
      </c>
      <c r="E154" s="68">
        <v>3.0783402919769287</v>
      </c>
      <c r="F154" s="68">
        <f ca="1">OFFSET(E154,1,0)</f>
        <v>0.8534664511680603</v>
      </c>
      <c r="G154" s="68">
        <v>81.171821594238281</v>
      </c>
      <c r="H154" s="68">
        <f ca="1">OFFSET(G154,1,0)</f>
        <v>2.7131233215332031</v>
      </c>
      <c r="I154" s="68">
        <v>57.206485748291016</v>
      </c>
      <c r="J154" s="68">
        <f ca="1">OFFSET(I154,1,0)</f>
        <v>2.1726562976837158</v>
      </c>
      <c r="K154" s="68">
        <v>11.641615867614746</v>
      </c>
      <c r="L154" s="68">
        <f ca="1">OFFSET(K154,1,0)</f>
        <v>1.2767648696899414</v>
      </c>
      <c r="M154" s="68">
        <v>20.886993408203125</v>
      </c>
      <c r="N154" s="68">
        <f ca="1">OFFSET(M154,1,0)</f>
        <v>0.75616919994354248</v>
      </c>
      <c r="O154" s="68">
        <v>0.87843477725982666</v>
      </c>
      <c r="P154" s="68">
        <f ca="1">OFFSET(O154,1,0)</f>
        <v>2.9217071831226349E-2</v>
      </c>
      <c r="Q154" s="68">
        <v>3.4105260372161865</v>
      </c>
      <c r="R154" s="68">
        <f t="shared" ca="1" si="3"/>
        <v>0.10350074619054794</v>
      </c>
    </row>
    <row r="155" spans="1:18">
      <c r="A155" t="s">
        <v>244</v>
      </c>
      <c r="B155" s="143" t="s">
        <v>11</v>
      </c>
      <c r="C155" s="68">
        <v>0.98414087295532227</v>
      </c>
      <c r="D155" s="144">
        <f ca="1">OFFSET(C155,1,0)</f>
        <v>29.759237289428711</v>
      </c>
      <c r="E155" s="68">
        <v>0.8534664511680603</v>
      </c>
      <c r="F155" s="68">
        <f ca="1">OFFSET(E155,1,0)</f>
        <v>5.5861868858337402</v>
      </c>
      <c r="G155" s="68">
        <v>2.7131233215332031</v>
      </c>
      <c r="H155" s="68">
        <f ca="1">OFFSET(G155,1,0)</f>
        <v>100.22084808349609</v>
      </c>
      <c r="I155" s="68">
        <v>2.1726562976837158</v>
      </c>
      <c r="J155" s="68">
        <f ca="1">OFFSET(I155,1,0)</f>
        <v>70.461616516113281</v>
      </c>
      <c r="K155" s="68">
        <v>1.2767648696899414</v>
      </c>
      <c r="L155" s="68">
        <f ca="1">OFFSET(K155,1,0)</f>
        <v>17.362190246582031</v>
      </c>
      <c r="M155" s="68">
        <v>0.75616919994354248</v>
      </c>
      <c r="N155" s="68">
        <f ca="1">OFFSET(M155,1,0)</f>
        <v>24.173049926757812</v>
      </c>
      <c r="O155" s="68">
        <v>2.9217071831226349E-2</v>
      </c>
      <c r="P155" s="68">
        <f ca="1">OFFSET(O155,1,0)</f>
        <v>0.82636344432830811</v>
      </c>
      <c r="Q155" s="68">
        <v>0.10350074619054794</v>
      </c>
      <c r="R155" s="68">
        <f t="shared" ca="1" si="3"/>
        <v>3.3297467231750488</v>
      </c>
    </row>
    <row r="156" spans="1:18">
      <c r="A156" t="s">
        <v>245</v>
      </c>
      <c r="B156" s="143" t="s">
        <v>10</v>
      </c>
      <c r="C156" s="68">
        <v>29.759237289428711</v>
      </c>
      <c r="D156" s="144">
        <f ca="1">OFFSET(C156,1,0)</f>
        <v>1.6451606750488281</v>
      </c>
      <c r="E156" s="68">
        <v>5.5861868858337402</v>
      </c>
      <c r="F156" s="68">
        <f ca="1">OFFSET(E156,1,0)</f>
        <v>3.6321480274200439</v>
      </c>
      <c r="G156" s="68">
        <v>100.22084808349609</v>
      </c>
      <c r="H156" s="68">
        <f ca="1">OFFSET(G156,1,0)</f>
        <v>9.2442464828491211</v>
      </c>
      <c r="I156" s="68">
        <v>70.461616516113281</v>
      </c>
      <c r="J156" s="68">
        <f ca="1">OFFSET(I156,1,0)</f>
        <v>7.7368674278259277</v>
      </c>
      <c r="K156" s="68">
        <v>17.362190246582031</v>
      </c>
      <c r="L156" s="68">
        <f ca="1">OFFSET(K156,1,0)</f>
        <v>1.4830188751220703</v>
      </c>
      <c r="M156" s="68">
        <v>24.173049926757812</v>
      </c>
      <c r="N156" s="68">
        <f ca="1">OFFSET(M156,1,0)</f>
        <v>3.4862840175628662</v>
      </c>
      <c r="O156" s="68">
        <v>0.82636344432830811</v>
      </c>
      <c r="P156" s="68">
        <f ca="1">OFFSET(O156,1,0)</f>
        <v>0.11185139417648315</v>
      </c>
      <c r="Q156" s="68">
        <v>3.3297467231750488</v>
      </c>
      <c r="R156" s="68">
        <f t="shared" ca="1" si="3"/>
        <v>0.1395588219165802</v>
      </c>
    </row>
    <row r="157" spans="1:18">
      <c r="A157" t="s">
        <v>246</v>
      </c>
      <c r="B157" s="143" t="s">
        <v>11</v>
      </c>
      <c r="C157" s="68">
        <v>1.6451606750488281</v>
      </c>
      <c r="D157" s="144">
        <f ca="1">OFFSET(C157,1,0)</f>
        <v>33.565258026123047</v>
      </c>
      <c r="E157" s="68">
        <v>3.6321480274200439</v>
      </c>
      <c r="F157" s="68">
        <f ca="1">OFFSET(E157,1,0)</f>
        <v>8.8081455230712891</v>
      </c>
      <c r="G157" s="68">
        <v>9.2442464828491211</v>
      </c>
      <c r="H157" s="68">
        <f ca="1">OFFSET(G157,1,0)</f>
        <v>101.55493927001953</v>
      </c>
      <c r="I157" s="68">
        <v>7.7368674278259277</v>
      </c>
      <c r="J157" s="68">
        <f ca="1">OFFSET(I157,1,0)</f>
        <v>67.98968505859375</v>
      </c>
      <c r="K157" s="68">
        <v>1.4830188751220703</v>
      </c>
      <c r="L157" s="68">
        <f ca="1">OFFSET(K157,1,0)</f>
        <v>18.828880310058594</v>
      </c>
      <c r="M157" s="68">
        <v>3.4862840175628662</v>
      </c>
      <c r="N157" s="68">
        <f ca="1">OFFSET(M157,1,0)</f>
        <v>24.757110595703125</v>
      </c>
      <c r="O157" s="68">
        <v>0.11185139417648315</v>
      </c>
      <c r="P157" s="68">
        <f ca="1">OFFSET(O157,1,0)</f>
        <v>0.69946634769439697</v>
      </c>
      <c r="Q157" s="68">
        <v>0.1395588219165802</v>
      </c>
      <c r="R157" s="68">
        <f t="shared" ca="1" si="3"/>
        <v>3.7526595592498779</v>
      </c>
    </row>
    <row r="158" spans="1:18">
      <c r="A158" t="s">
        <v>247</v>
      </c>
      <c r="B158" s="143" t="s">
        <v>10</v>
      </c>
      <c r="C158" s="68">
        <v>33.565258026123047</v>
      </c>
      <c r="D158" s="144">
        <f ca="1">OFFSET(C158,1,0)</f>
        <v>4.4956541061401367</v>
      </c>
      <c r="E158" s="68">
        <v>8.8081455230712891</v>
      </c>
      <c r="F158" s="68">
        <f ca="1">OFFSET(E158,1,0)</f>
        <v>2.2114057540893555</v>
      </c>
      <c r="G158" s="68">
        <v>101.55493927001953</v>
      </c>
      <c r="H158" s="68">
        <f ca="1">OFFSET(G158,1,0)</f>
        <v>7.1631126403808594</v>
      </c>
      <c r="I158" s="68">
        <v>67.98968505859375</v>
      </c>
      <c r="J158" s="68">
        <f ca="1">OFFSET(I158,1,0)</f>
        <v>5.9989209175109863</v>
      </c>
      <c r="K158" s="68">
        <v>18.828880310058594</v>
      </c>
      <c r="L158" s="68">
        <f ca="1">OFFSET(K158,1,0)</f>
        <v>0.72465860843658447</v>
      </c>
      <c r="M158" s="68">
        <v>24.757110595703125</v>
      </c>
      <c r="N158" s="68">
        <f ca="1">OFFSET(M158,1,0)</f>
        <v>3.7926805019378662</v>
      </c>
      <c r="O158" s="68">
        <v>0.69946634769439697</v>
      </c>
      <c r="P158" s="68">
        <f ca="1">OFFSET(O158,1,0)</f>
        <v>8.5139311850070953E-2</v>
      </c>
      <c r="Q158" s="68">
        <v>3.7526595592498779</v>
      </c>
      <c r="R158" s="68">
        <f t="shared" ca="1" si="3"/>
        <v>0.98666626214981079</v>
      </c>
    </row>
    <row r="159" spans="1:18">
      <c r="A159" t="s">
        <v>248</v>
      </c>
      <c r="B159" s="143" t="s">
        <v>11</v>
      </c>
      <c r="C159" s="68">
        <v>4.4956541061401367</v>
      </c>
      <c r="D159" s="144">
        <f ca="1">OFFSET(C159,1,0)</f>
        <v>60.249156951904297</v>
      </c>
      <c r="E159" s="68">
        <v>2.2114057540893555</v>
      </c>
      <c r="F159" s="68">
        <f ca="1">OFFSET(E159,1,0)</f>
        <v>18.651432037353516</v>
      </c>
      <c r="G159" s="68">
        <v>7.1631126403808594</v>
      </c>
      <c r="H159" s="68">
        <f ca="1">OFFSET(G159,1,0)</f>
        <v>180.04847717285156</v>
      </c>
      <c r="I159" s="68">
        <v>5.9989209175109863</v>
      </c>
      <c r="J159" s="68">
        <f ca="1">OFFSET(I159,1,0)</f>
        <v>119.79932403564453</v>
      </c>
      <c r="K159" s="68">
        <v>0.72465860843658447</v>
      </c>
      <c r="L159" s="68">
        <f ca="1">OFFSET(K159,1,0)</f>
        <v>37.887931823730469</v>
      </c>
      <c r="M159" s="68">
        <v>3.7926805019378662</v>
      </c>
      <c r="N159" s="68">
        <f ca="1">OFFSET(M159,1,0)</f>
        <v>41.597728729248047</v>
      </c>
      <c r="O159" s="68">
        <v>8.5139311850070953E-2</v>
      </c>
      <c r="P159" s="68">
        <f ca="1">OFFSET(O159,1,0)</f>
        <v>0.66423583030700684</v>
      </c>
      <c r="Q159" s="68">
        <v>0.98666626214981079</v>
      </c>
      <c r="R159" s="68">
        <f t="shared" ca="1" si="3"/>
        <v>3.1813726425170898</v>
      </c>
    </row>
    <row r="160" spans="1:18">
      <c r="A160" t="s">
        <v>249</v>
      </c>
      <c r="B160" s="143" t="s">
        <v>10</v>
      </c>
      <c r="C160" s="68">
        <v>60.249156951904297</v>
      </c>
      <c r="D160" s="144">
        <f ca="1">OFFSET(C160,1,0)</f>
        <v>6.0694389343261719</v>
      </c>
      <c r="E160" s="68">
        <v>18.651432037353516</v>
      </c>
      <c r="F160" s="68">
        <f ca="1">OFFSET(E160,1,0)</f>
        <v>2.8374576568603516</v>
      </c>
      <c r="G160" s="68">
        <v>180.04847717285156</v>
      </c>
      <c r="H160" s="68">
        <f ca="1">OFFSET(G160,1,0)</f>
        <v>13.907693862915039</v>
      </c>
      <c r="I160" s="68">
        <v>119.79932403564453</v>
      </c>
      <c r="J160" s="68">
        <f ca="1">OFFSET(I160,1,0)</f>
        <v>13.054749488830566</v>
      </c>
      <c r="K160" s="68">
        <v>37.887931823730469</v>
      </c>
      <c r="L160" s="68">
        <f ca="1">OFFSET(K160,1,0)</f>
        <v>5.0751185417175293</v>
      </c>
      <c r="M160" s="68">
        <v>41.597728729248047</v>
      </c>
      <c r="N160" s="68">
        <f ca="1">OFFSET(M160,1,0)</f>
        <v>6.5440239906311035</v>
      </c>
      <c r="O160" s="68">
        <v>0.66423583030700684</v>
      </c>
      <c r="P160" s="68">
        <f ca="1">OFFSET(O160,1,0)</f>
        <v>7.6429210603237152E-2</v>
      </c>
      <c r="Q160" s="68">
        <v>3.1813726425170898</v>
      </c>
      <c r="R160" s="68">
        <f t="shared" ca="1" si="3"/>
        <v>0.39480453729629517</v>
      </c>
    </row>
    <row r="161" spans="1:18">
      <c r="A161" t="s">
        <v>250</v>
      </c>
      <c r="B161" s="143" t="s">
        <v>11</v>
      </c>
      <c r="C161" s="68">
        <v>6.0694389343261719</v>
      </c>
      <c r="D161" s="144">
        <f ca="1">OFFSET(C161,1,0)</f>
        <v>41.360996246337891</v>
      </c>
      <c r="E161" s="68">
        <v>2.8374576568603516</v>
      </c>
      <c r="F161" s="68">
        <f ca="1">OFFSET(E161,1,0)</f>
        <v>5.2923941612243652</v>
      </c>
      <c r="G161" s="68">
        <v>13.907693862915039</v>
      </c>
      <c r="H161" s="68">
        <f ca="1">OFFSET(G161,1,0)</f>
        <v>88.28497314453125</v>
      </c>
      <c r="I161" s="68">
        <v>13.054749488830566</v>
      </c>
      <c r="J161" s="68">
        <f ca="1">OFFSET(I161,1,0)</f>
        <v>46.923969268798828</v>
      </c>
      <c r="K161" s="68">
        <v>5.0751185417175293</v>
      </c>
      <c r="L161" s="68">
        <f ca="1">OFFSET(K161,1,0)</f>
        <v>14.751946449279785</v>
      </c>
      <c r="M161" s="68">
        <v>6.5440239906311035</v>
      </c>
      <c r="N161" s="68">
        <f ca="1">OFFSET(M161,1,0)</f>
        <v>36.068603515625</v>
      </c>
      <c r="O161" s="68">
        <v>7.6429210603237152E-2</v>
      </c>
      <c r="P161" s="68">
        <f ca="1">OFFSET(O161,1,0)</f>
        <v>0.87432760000228882</v>
      </c>
      <c r="Q161" s="68">
        <v>0.39480453729629517</v>
      </c>
      <c r="R161" s="68">
        <f t="shared" ca="1" si="3"/>
        <v>2.1308794021606445</v>
      </c>
    </row>
    <row r="162" spans="1:18">
      <c r="A162" t="s">
        <v>251</v>
      </c>
      <c r="B162" s="143" t="s">
        <v>10</v>
      </c>
      <c r="C162" s="68">
        <v>41.360996246337891</v>
      </c>
      <c r="D162" s="144">
        <f ca="1">OFFSET(C162,1,0)</f>
        <v>2.5091822147369385</v>
      </c>
      <c r="E162" s="68">
        <v>5.2923941612243652</v>
      </c>
      <c r="F162" s="68">
        <f ca="1">OFFSET(E162,1,0)</f>
        <v>0.50362652540206909</v>
      </c>
      <c r="G162" s="68">
        <v>88.28497314453125</v>
      </c>
      <c r="H162" s="68">
        <f ca="1">OFFSET(G162,1,0)</f>
        <v>8.1173915863037109</v>
      </c>
      <c r="I162" s="68">
        <v>46.923969268798828</v>
      </c>
      <c r="J162" s="68">
        <f ca="1">OFFSET(I162,1,0)</f>
        <v>6.5800418853759766</v>
      </c>
      <c r="K162" s="68">
        <v>14.751946449279785</v>
      </c>
      <c r="L162" s="68">
        <f ca="1">OFFSET(K162,1,0)</f>
        <v>2.4098954200744629</v>
      </c>
      <c r="M162" s="68">
        <v>36.068603515625</v>
      </c>
      <c r="N162" s="68">
        <f ca="1">OFFSET(M162,1,0)</f>
        <v>2.0249698162078857</v>
      </c>
      <c r="O162" s="68">
        <v>0.87432760000228882</v>
      </c>
      <c r="P162" s="68">
        <f ca="1">OFFSET(O162,1,0)</f>
        <v>5.8569051325321198E-3</v>
      </c>
      <c r="Q162" s="68">
        <v>2.1308794021606445</v>
      </c>
      <c r="R162" s="68">
        <f t="shared" ca="1" si="3"/>
        <v>0.13122262060642242</v>
      </c>
    </row>
    <row r="163" spans="1:18">
      <c r="A163" t="s">
        <v>252</v>
      </c>
      <c r="B163" s="143" t="s">
        <v>11</v>
      </c>
      <c r="C163" s="68">
        <v>2.5091822147369385</v>
      </c>
      <c r="D163" s="144">
        <f ca="1">OFFSET(C163,1,0)</f>
        <v>55.009784698486328</v>
      </c>
      <c r="E163" s="68">
        <v>0.50362652540206909</v>
      </c>
      <c r="F163" s="68">
        <f ca="1">OFFSET(E163,1,0)</f>
        <v>9.2171192169189453</v>
      </c>
      <c r="G163" s="68">
        <v>8.1173915863037109</v>
      </c>
      <c r="H163" s="68">
        <f ca="1">OFFSET(G163,1,0)</f>
        <v>123.45174407958984</v>
      </c>
      <c r="I163" s="68">
        <v>6.5800418853759766</v>
      </c>
      <c r="J163" s="68">
        <f ca="1">OFFSET(I163,1,0)</f>
        <v>68.441963195800781</v>
      </c>
      <c r="K163" s="68">
        <v>2.4098954200744629</v>
      </c>
      <c r="L163" s="68">
        <f ca="1">OFFSET(K163,1,0)</f>
        <v>18.645870208740234</v>
      </c>
      <c r="M163" s="68">
        <v>2.0249698162078857</v>
      </c>
      <c r="N163" s="68">
        <f ca="1">OFFSET(M163,1,0)</f>
        <v>45.79266357421875</v>
      </c>
      <c r="O163" s="68">
        <v>5.8569051325321198E-3</v>
      </c>
      <c r="P163" s="68">
        <f ca="1">OFFSET(O163,1,0)</f>
        <v>0.85950112342834473</v>
      </c>
      <c r="Q163" s="68">
        <v>0.13122262060642242</v>
      </c>
      <c r="R163" s="68">
        <f t="shared" ca="1" si="3"/>
        <v>2.2726798057556152</v>
      </c>
    </row>
    <row r="164" spans="1:18">
      <c r="A164" t="s">
        <v>253</v>
      </c>
      <c r="B164" s="143" t="s">
        <v>10</v>
      </c>
      <c r="C164" s="68">
        <v>55.009784698486328</v>
      </c>
      <c r="D164" s="144">
        <f ca="1">OFFSET(C164,1,0)</f>
        <v>3.3392119407653809</v>
      </c>
      <c r="E164" s="68">
        <v>9.2171192169189453</v>
      </c>
      <c r="F164" s="68">
        <f ca="1">OFFSET(E164,1,0)</f>
        <v>4.2325339317321777</v>
      </c>
      <c r="G164" s="68">
        <v>123.45174407958984</v>
      </c>
      <c r="H164" s="68">
        <f ca="1">OFFSET(G164,1,0)</f>
        <v>5.0637416839599609</v>
      </c>
      <c r="I164" s="68">
        <v>68.441963195800781</v>
      </c>
      <c r="J164" s="68">
        <f ca="1">OFFSET(I164,1,0)</f>
        <v>2.8749771118164062</v>
      </c>
      <c r="K164" s="68">
        <v>18.645870208740234</v>
      </c>
      <c r="L164" s="68">
        <f ca="1">OFFSET(K164,1,0)</f>
        <v>0.79601216316223145</v>
      </c>
      <c r="M164" s="68">
        <v>45.79266357421875</v>
      </c>
      <c r="N164" s="68">
        <f ca="1">OFFSET(M164,1,0)</f>
        <v>2.0050148963928223</v>
      </c>
      <c r="O164" s="68">
        <v>0.85950112342834473</v>
      </c>
      <c r="P164" s="68">
        <f ca="1">OFFSET(O164,1,0)</f>
        <v>4.6384666115045547E-2</v>
      </c>
      <c r="Q164" s="68">
        <v>2.2726798057556152</v>
      </c>
      <c r="R164" s="68">
        <f t="shared" ca="1" si="3"/>
        <v>6.7010924220085144E-2</v>
      </c>
    </row>
    <row r="165" spans="1:18">
      <c r="A165" t="s">
        <v>254</v>
      </c>
      <c r="B165" s="143" t="s">
        <v>11</v>
      </c>
      <c r="C165" s="68">
        <v>3.3392119407653809</v>
      </c>
      <c r="D165" s="144">
        <f ca="1">OFFSET(C165,1,0)</f>
        <v>44.525402069091797</v>
      </c>
      <c r="E165" s="68">
        <v>4.2325339317321777</v>
      </c>
      <c r="F165" s="68">
        <f ca="1">OFFSET(E165,1,0)</f>
        <v>9.4300088882446289</v>
      </c>
      <c r="G165" s="68">
        <v>5.0637416839599609</v>
      </c>
      <c r="H165" s="68">
        <f ca="1">OFFSET(G165,1,0)</f>
        <v>120.31021881103516</v>
      </c>
      <c r="I165" s="68">
        <v>2.8749771118164062</v>
      </c>
      <c r="J165" s="68">
        <f ca="1">OFFSET(I165,1,0)</f>
        <v>75.784828186035156</v>
      </c>
      <c r="K165" s="68">
        <v>0.79601216316223145</v>
      </c>
      <c r="L165" s="68">
        <f ca="1">OFFSET(K165,1,0)</f>
        <v>18.443967819213867</v>
      </c>
      <c r="M165" s="68">
        <v>2.0050148963928223</v>
      </c>
      <c r="N165" s="68">
        <f ca="1">OFFSET(M165,1,0)</f>
        <v>35.095394134521484</v>
      </c>
      <c r="O165" s="68">
        <v>4.6384666115045547E-2</v>
      </c>
      <c r="P165" s="68">
        <f ca="1">OFFSET(O165,1,0)</f>
        <v>0.78875899314880371</v>
      </c>
      <c r="Q165" s="68">
        <v>6.7010924220085144E-2</v>
      </c>
      <c r="R165" s="68">
        <f t="shared" ca="1" si="3"/>
        <v>2.7298533916473389</v>
      </c>
    </row>
    <row r="166" spans="1:18">
      <c r="A166" t="s">
        <v>255</v>
      </c>
      <c r="B166" s="143" t="s">
        <v>10</v>
      </c>
      <c r="C166" s="68">
        <v>44.525402069091797</v>
      </c>
      <c r="D166" s="144">
        <f ca="1">OFFSET(C166,1,0)</f>
        <v>1.5633323192596436</v>
      </c>
      <c r="E166" s="68">
        <v>9.4300088882446289</v>
      </c>
      <c r="F166" s="68">
        <f ca="1">OFFSET(E166,1,0)</f>
        <v>3.1428728103637695</v>
      </c>
      <c r="G166" s="68">
        <v>120.31021881103516</v>
      </c>
      <c r="H166" s="68">
        <f ca="1">OFFSET(G166,1,0)</f>
        <v>4.0682201385498047</v>
      </c>
      <c r="I166" s="68">
        <v>75.784828186035156</v>
      </c>
      <c r="J166" s="68">
        <f ca="1">OFFSET(I166,1,0)</f>
        <v>3.8082511425018311</v>
      </c>
      <c r="K166" s="68">
        <v>18.443967819213867</v>
      </c>
      <c r="L166" s="68">
        <f ca="1">OFFSET(K166,1,0)</f>
        <v>1.1539306640625</v>
      </c>
      <c r="M166" s="68">
        <v>35.095394134521484</v>
      </c>
      <c r="N166" s="68">
        <f ca="1">OFFSET(M166,1,0)</f>
        <v>3.3732624053955078</v>
      </c>
      <c r="O166" s="68">
        <v>0.78875899314880371</v>
      </c>
      <c r="P166" s="68">
        <f ca="1">OFFSET(O166,1,0)</f>
        <v>6.9561474025249481E-2</v>
      </c>
      <c r="Q166" s="68">
        <v>2.7298533916473389</v>
      </c>
      <c r="R166" s="68">
        <f t="shared" ca="1" si="3"/>
        <v>0.11222692579030991</v>
      </c>
    </row>
    <row r="167" spans="1:18">
      <c r="A167" t="s">
        <v>256</v>
      </c>
      <c r="B167" s="143" t="s">
        <v>11</v>
      </c>
      <c r="C167" s="68">
        <v>1.5633323192596436</v>
      </c>
      <c r="D167" s="144">
        <f ca="1">OFFSET(C167,1,0)</f>
        <v>57.881847381591797</v>
      </c>
      <c r="E167" s="68">
        <v>3.1428728103637695</v>
      </c>
      <c r="F167" s="68">
        <f ca="1">OFFSET(E167,1,0)</f>
        <v>6.8393340110778809</v>
      </c>
      <c r="G167" s="68">
        <v>4.0682201385498047</v>
      </c>
      <c r="H167" s="68">
        <f ca="1">OFFSET(G167,1,0)</f>
        <v>152.81541442871094</v>
      </c>
      <c r="I167" s="68">
        <v>3.8082511425018311</v>
      </c>
      <c r="J167" s="68">
        <f ca="1">OFFSET(I167,1,0)</f>
        <v>94.933563232421875</v>
      </c>
      <c r="K167" s="68">
        <v>1.1539306640625</v>
      </c>
      <c r="L167" s="68">
        <f ca="1">OFFSET(K167,1,0)</f>
        <v>24.154666900634766</v>
      </c>
      <c r="M167" s="68">
        <v>3.3732624053955078</v>
      </c>
      <c r="N167" s="68">
        <f ca="1">OFFSET(M167,1,0)</f>
        <v>51.042510986328125</v>
      </c>
      <c r="O167" s="68">
        <v>6.9561474025249481E-2</v>
      </c>
      <c r="P167" s="68">
        <f ca="1">OFFSET(O167,1,0)</f>
        <v>0.88177549839019775</v>
      </c>
      <c r="Q167" s="68">
        <v>0.11222692579030991</v>
      </c>
      <c r="R167" s="68">
        <f t="shared" ca="1" si="3"/>
        <v>2.6483039855957031</v>
      </c>
    </row>
    <row r="168" spans="1:18">
      <c r="A168" t="s">
        <v>257</v>
      </c>
      <c r="B168" s="143" t="s">
        <v>10</v>
      </c>
      <c r="C168" s="68">
        <v>57.881847381591797</v>
      </c>
      <c r="D168" s="144">
        <f ca="1">OFFSET(C168,1,0)</f>
        <v>0.90596669912338257</v>
      </c>
      <c r="E168" s="68">
        <v>6.8393340110778809</v>
      </c>
      <c r="F168" s="68">
        <f ca="1">OFFSET(E168,1,0)</f>
        <v>0.50165420770645142</v>
      </c>
      <c r="G168" s="68">
        <v>152.81541442871094</v>
      </c>
      <c r="H168" s="68">
        <f ca="1">OFFSET(G168,1,0)</f>
        <v>3.2434697151184082</v>
      </c>
      <c r="I168" s="68">
        <v>94.933563232421875</v>
      </c>
      <c r="J168" s="68">
        <f ca="1">OFFSET(I168,1,0)</f>
        <v>3.5820441246032715</v>
      </c>
      <c r="K168" s="68">
        <v>24.154666900634766</v>
      </c>
      <c r="L168" s="68">
        <f ca="1">OFFSET(K168,1,0)</f>
        <v>1.2546417713165283</v>
      </c>
      <c r="M168" s="68">
        <v>51.042510986328125</v>
      </c>
      <c r="N168" s="68">
        <f ca="1">OFFSET(M168,1,0)</f>
        <v>0.95448458194732666</v>
      </c>
      <c r="O168" s="68">
        <v>0.88177549839019775</v>
      </c>
      <c r="P168" s="68">
        <f ca="1">OFFSET(O168,1,0)</f>
        <v>8.347880095243454E-3</v>
      </c>
      <c r="Q168" s="68">
        <v>2.6483039855957031</v>
      </c>
      <c r="R168" s="68">
        <f t="shared" ca="1" si="3"/>
        <v>7.7692911028862E-2</v>
      </c>
    </row>
    <row r="169" spans="1:18">
      <c r="A169" t="s">
        <v>258</v>
      </c>
      <c r="B169" s="143" t="s">
        <v>11</v>
      </c>
      <c r="C169" s="68">
        <v>0.90596669912338257</v>
      </c>
      <c r="D169" s="144">
        <f ca="1">OFFSET(C169,1,0)</f>
        <v>25.395343780517578</v>
      </c>
      <c r="E169" s="68">
        <v>0.50165420770645142</v>
      </c>
      <c r="F169" s="68">
        <f ca="1">OFFSET(E169,1,0)</f>
        <v>3.2829000949859619</v>
      </c>
      <c r="G169" s="68">
        <v>3.2434697151184082</v>
      </c>
      <c r="H169" s="68">
        <f ca="1">OFFSET(G169,1,0)</f>
        <v>87.659774780273438</v>
      </c>
      <c r="I169" s="68">
        <v>3.5820441246032715</v>
      </c>
      <c r="J169" s="68">
        <f ca="1">OFFSET(I169,1,0)</f>
        <v>62.264430999755859</v>
      </c>
      <c r="K169" s="68">
        <v>1.2546417713165283</v>
      </c>
      <c r="L169" s="68">
        <f ca="1">OFFSET(K169,1,0)</f>
        <v>13.859709739685059</v>
      </c>
      <c r="M169" s="68">
        <v>0.95448458194732666</v>
      </c>
      <c r="N169" s="68">
        <f ca="1">OFFSET(M169,1,0)</f>
        <v>22.112445831298828</v>
      </c>
      <c r="O169" s="68">
        <v>8.347880095243454E-3</v>
      </c>
      <c r="P169" s="68">
        <f ca="1">OFFSET(O169,1,0)</f>
        <v>0.87526625394821167</v>
      </c>
      <c r="Q169" s="68">
        <v>7.7692911028862E-2</v>
      </c>
      <c r="R169" s="68">
        <f t="shared" ca="1" si="3"/>
        <v>3.4674394130706787</v>
      </c>
    </row>
    <row r="170" spans="1:18">
      <c r="A170" t="s">
        <v>259</v>
      </c>
      <c r="B170" s="143" t="s">
        <v>10</v>
      </c>
      <c r="C170" s="68">
        <v>25.395343780517578</v>
      </c>
      <c r="D170" s="144">
        <f ca="1">OFFSET(C170,1,0)</f>
        <v>1.1729409694671631</v>
      </c>
      <c r="E170" s="68">
        <v>3.2829000949859619</v>
      </c>
      <c r="F170" s="68">
        <f ca="1">OFFSET(E170,1,0)</f>
        <v>0.44006672501564026</v>
      </c>
      <c r="G170" s="68">
        <v>87.659774780273438</v>
      </c>
      <c r="H170" s="68">
        <f ca="1">OFFSET(G170,1,0)</f>
        <v>4.4880261421203613</v>
      </c>
      <c r="I170" s="68">
        <v>62.264430999755859</v>
      </c>
      <c r="J170" s="68">
        <f ca="1">OFFSET(I170,1,0)</f>
        <v>3.8732290267944336</v>
      </c>
      <c r="K170" s="68">
        <v>13.859709739685059</v>
      </c>
      <c r="L170" s="68">
        <f ca="1">OFFSET(K170,1,0)</f>
        <v>1.7710028886795044</v>
      </c>
      <c r="M170" s="68">
        <v>22.112445831298828</v>
      </c>
      <c r="N170" s="68">
        <f ca="1">OFFSET(M170,1,0)</f>
        <v>0.81757903099060059</v>
      </c>
      <c r="O170" s="68">
        <v>0.87526625394821167</v>
      </c>
      <c r="P170" s="68">
        <f ca="1">OFFSET(O170,1,0)</f>
        <v>1.2494824826717377E-2</v>
      </c>
      <c r="Q170" s="68">
        <v>3.4674394130706787</v>
      </c>
      <c r="R170" s="68">
        <f t="shared" ca="1" si="3"/>
        <v>0.14413954317569733</v>
      </c>
    </row>
    <row r="171" spans="1:18">
      <c r="A171" t="s">
        <v>260</v>
      </c>
      <c r="B171" s="143" t="s">
        <v>11</v>
      </c>
      <c r="C171" s="68">
        <v>1.1729409694671631</v>
      </c>
      <c r="D171" s="144">
        <f ca="1">OFFSET(C171,1,0)</f>
        <v>29.714117050170898</v>
      </c>
      <c r="E171" s="68">
        <v>0.44006672501564026</v>
      </c>
      <c r="F171" s="68">
        <f ca="1">OFFSET(E171,1,0)</f>
        <v>3.7980101108551025</v>
      </c>
      <c r="G171" s="68">
        <v>4.4880261421203613</v>
      </c>
      <c r="H171" s="68">
        <f ca="1">OFFSET(G171,1,0)</f>
        <v>104.26786041259766</v>
      </c>
      <c r="I171" s="68">
        <v>3.8732290267944336</v>
      </c>
      <c r="J171" s="68">
        <f ca="1">OFFSET(I171,1,0)</f>
        <v>74.553733825683594</v>
      </c>
      <c r="K171" s="68">
        <v>1.7710028886795044</v>
      </c>
      <c r="L171" s="68">
        <f ca="1">OFFSET(K171,1,0)</f>
        <v>14.54982852935791</v>
      </c>
      <c r="M171" s="68">
        <v>0.81757903099060059</v>
      </c>
      <c r="N171" s="68">
        <f ca="1">OFFSET(M171,1,0)</f>
        <v>25.916107177734375</v>
      </c>
      <c r="O171" s="68">
        <v>1.2494824826717377E-2</v>
      </c>
      <c r="P171" s="68">
        <f ca="1">OFFSET(O171,1,0)</f>
        <v>0.88209027051925659</v>
      </c>
      <c r="Q171" s="68">
        <v>0.14413954317569733</v>
      </c>
      <c r="R171" s="68">
        <f t="shared" ca="1" si="3"/>
        <v>3.5475566387176514</v>
      </c>
    </row>
    <row r="172" spans="1:18">
      <c r="A172" t="s">
        <v>261</v>
      </c>
      <c r="B172" s="143" t="s">
        <v>10</v>
      </c>
      <c r="C172" s="68">
        <v>29.714117050170898</v>
      </c>
      <c r="D172" s="144">
        <f ca="1">OFFSET(C172,1,0)</f>
        <v>1.3642901182174683</v>
      </c>
      <c r="E172" s="68">
        <v>3.7980101108551025</v>
      </c>
      <c r="F172" s="68">
        <f ca="1">OFFSET(E172,1,0)</f>
        <v>1.2524505853652954</v>
      </c>
      <c r="G172" s="68">
        <v>104.26786041259766</v>
      </c>
      <c r="H172" s="68">
        <f ca="1">OFFSET(G172,1,0)</f>
        <v>3.94461989402771</v>
      </c>
      <c r="I172" s="68">
        <v>74.553733825683594</v>
      </c>
      <c r="J172" s="68">
        <f ca="1">OFFSET(I172,1,0)</f>
        <v>3.4854724407196045</v>
      </c>
      <c r="K172" s="68">
        <v>14.54982852935791</v>
      </c>
      <c r="L172" s="68">
        <f ca="1">OFFSET(K172,1,0)</f>
        <v>0.84189862012863159</v>
      </c>
      <c r="M172" s="68">
        <v>25.916107177734375</v>
      </c>
      <c r="N172" s="68">
        <f ca="1">OFFSET(M172,1,0)</f>
        <v>0.94446563720703125</v>
      </c>
      <c r="O172" s="68">
        <v>0.88209027051925659</v>
      </c>
      <c r="P172" s="68">
        <f ca="1">OFFSET(O172,1,0)</f>
        <v>2.8755169361829758E-2</v>
      </c>
      <c r="Q172" s="68">
        <v>3.5475566387176514</v>
      </c>
      <c r="R172" s="68">
        <f t="shared" ca="1" si="3"/>
        <v>0.13495376706123352</v>
      </c>
    </row>
    <row r="173" spans="1:18">
      <c r="A173" t="s">
        <v>262</v>
      </c>
      <c r="B173" s="143" t="s">
        <v>11</v>
      </c>
      <c r="C173" s="68">
        <v>1.3642901182174683</v>
      </c>
      <c r="D173" s="144">
        <f ca="1">OFFSET(C173,1,0)</f>
        <v>38.734500885009766</v>
      </c>
      <c r="E173" s="68">
        <v>1.2524505853652954</v>
      </c>
      <c r="F173" s="68">
        <f ca="1">OFFSET(E173,1,0)</f>
        <v>8.7624549865722656</v>
      </c>
      <c r="G173" s="68">
        <v>3.94461989402771</v>
      </c>
      <c r="H173" s="68">
        <f ca="1">OFFSET(G173,1,0)</f>
        <v>125.76520538330078</v>
      </c>
      <c r="I173" s="68">
        <v>3.4854724407196045</v>
      </c>
      <c r="J173" s="68">
        <f ca="1">OFFSET(I173,1,0)</f>
        <v>87.030693054199219</v>
      </c>
      <c r="K173" s="68">
        <v>0.84189862012863159</v>
      </c>
      <c r="L173" s="68">
        <f ca="1">OFFSET(K173,1,0)</f>
        <v>16.74138069152832</v>
      </c>
      <c r="M173" s="68">
        <v>0.94446563720703125</v>
      </c>
      <c r="N173" s="68">
        <f ca="1">OFFSET(M173,1,0)</f>
        <v>29.9720458984375</v>
      </c>
      <c r="O173" s="68">
        <v>2.8755169361829758E-2</v>
      </c>
      <c r="P173" s="68">
        <f ca="1">OFFSET(O173,1,0)</f>
        <v>0.77522754669189453</v>
      </c>
      <c r="Q173" s="68">
        <v>0.13495376706123352</v>
      </c>
      <c r="R173" s="68">
        <f t="shared" ca="1" si="3"/>
        <v>3.2589020729064941</v>
      </c>
    </row>
    <row r="174" spans="1:18">
      <c r="A174" t="s">
        <v>263</v>
      </c>
      <c r="B174" s="143" t="s">
        <v>10</v>
      </c>
      <c r="C174" s="68">
        <v>38.734500885009766</v>
      </c>
      <c r="D174" s="144">
        <f ca="1">OFFSET(C174,1,0)</f>
        <v>1.5395092964172363</v>
      </c>
      <c r="E174" s="68">
        <v>8.7624549865722656</v>
      </c>
      <c r="F174" s="68">
        <f ca="1">OFFSET(E174,1,0)</f>
        <v>0.69831585884094238</v>
      </c>
      <c r="G174" s="68">
        <v>125.76520538330078</v>
      </c>
      <c r="H174" s="68">
        <f ca="1">OFFSET(G174,1,0)</f>
        <v>5.3577814102172852</v>
      </c>
      <c r="I174" s="68">
        <v>87.030693054199219</v>
      </c>
      <c r="J174" s="68">
        <f ca="1">OFFSET(I174,1,0)</f>
        <v>4.27874755859375</v>
      </c>
      <c r="K174" s="68">
        <v>16.74138069152832</v>
      </c>
      <c r="L174" s="68">
        <f ca="1">OFFSET(K174,1,0)</f>
        <v>0.70993912220001221</v>
      </c>
      <c r="M174" s="68">
        <v>29.9720458984375</v>
      </c>
      <c r="N174" s="68">
        <f ca="1">OFFSET(M174,1,0)</f>
        <v>1.1860545873641968</v>
      </c>
      <c r="O174" s="68">
        <v>0.77522754669189453</v>
      </c>
      <c r="P174" s="68">
        <f ca="1">OFFSET(O174,1,0)</f>
        <v>1.3981967233121395E-2</v>
      </c>
      <c r="Q174" s="68">
        <v>3.2589020729064941</v>
      </c>
      <c r="R174" s="68">
        <f t="shared" ca="1" si="3"/>
        <v>9.3586079776287079E-2</v>
      </c>
    </row>
    <row r="175" spans="1:18">
      <c r="A175" t="s">
        <v>264</v>
      </c>
      <c r="B175" s="143" t="s">
        <v>11</v>
      </c>
      <c r="C175" s="68">
        <v>1.5395092964172363</v>
      </c>
      <c r="D175" s="144">
        <f ca="1">OFFSET(C175,1,0)</f>
        <v>66.461723327636719</v>
      </c>
      <c r="E175" s="68">
        <v>0.69831585884094238</v>
      </c>
      <c r="F175" s="68">
        <f ca="1">OFFSET(E175,1,0)</f>
        <v>17.596036911010742</v>
      </c>
      <c r="G175" s="68">
        <v>5.3577814102172852</v>
      </c>
      <c r="H175" s="68">
        <f ca="1">OFFSET(G175,1,0)</f>
        <v>225.72090148925781</v>
      </c>
      <c r="I175" s="68">
        <v>4.27874755859375</v>
      </c>
      <c r="J175" s="68">
        <f ca="1">OFFSET(I175,1,0)</f>
        <v>159.25917053222656</v>
      </c>
      <c r="K175" s="68">
        <v>0.70993912220001221</v>
      </c>
      <c r="L175" s="68">
        <f ca="1">OFFSET(K175,1,0)</f>
        <v>28.177009582519531</v>
      </c>
      <c r="M175" s="68">
        <v>1.1860545873641968</v>
      </c>
      <c r="N175" s="68">
        <f ca="1">OFFSET(M175,1,0)</f>
        <v>48.865692138671875</v>
      </c>
      <c r="O175" s="68">
        <v>1.3981967233121395E-2</v>
      </c>
      <c r="P175" s="68">
        <f ca="1">OFFSET(O175,1,0)</f>
        <v>0.73037821054458618</v>
      </c>
      <c r="Q175" s="68">
        <v>9.3586079776287079E-2</v>
      </c>
      <c r="R175" s="68">
        <f t="shared" ca="1" si="3"/>
        <v>3.372999906539917</v>
      </c>
    </row>
    <row r="176" spans="1:18">
      <c r="A176" t="s">
        <v>265</v>
      </c>
      <c r="B176" s="143" t="s">
        <v>10</v>
      </c>
      <c r="C176" s="68">
        <v>66.461723327636719</v>
      </c>
      <c r="D176" s="144">
        <f ca="1">OFFSET(C176,1,0)</f>
        <v>4.5211377143859863</v>
      </c>
      <c r="E176" s="68">
        <v>17.596036911010742</v>
      </c>
      <c r="F176" s="68">
        <f ca="1">OFFSET(E176,1,0)</f>
        <v>1.627852201461792</v>
      </c>
      <c r="G176" s="68">
        <v>225.72090148925781</v>
      </c>
      <c r="H176" s="68">
        <f ca="1">OFFSET(G176,1,0)</f>
        <v>20.489658355712891</v>
      </c>
      <c r="I176" s="68">
        <v>159.25917053222656</v>
      </c>
      <c r="J176" s="68">
        <f ca="1">OFFSET(I176,1,0)</f>
        <v>16.354948043823242</v>
      </c>
      <c r="K176" s="68">
        <v>28.177009582519531</v>
      </c>
      <c r="L176" s="68">
        <f ca="1">OFFSET(K176,1,0)</f>
        <v>2.3252198696136475</v>
      </c>
      <c r="M176" s="68">
        <v>48.865692138671875</v>
      </c>
      <c r="N176" s="68">
        <f ca="1">OFFSET(M176,1,0)</f>
        <v>4.1688041687011719</v>
      </c>
      <c r="O176" s="68">
        <v>0.73037821054458618</v>
      </c>
      <c r="P176" s="68">
        <f ca="1">OFFSET(O176,1,0)</f>
        <v>2.8450967743992805E-2</v>
      </c>
      <c r="Q176" s="68">
        <v>3.372999906539917</v>
      </c>
      <c r="R176" s="68">
        <f t="shared" ca="1" si="3"/>
        <v>0.12381114065647125</v>
      </c>
    </row>
    <row r="177" spans="1:18">
      <c r="A177" t="s">
        <v>266</v>
      </c>
      <c r="B177" s="143" t="s">
        <v>11</v>
      </c>
      <c r="C177" s="68">
        <v>4.5211377143859863</v>
      </c>
      <c r="D177" s="144">
        <f ca="1">OFFSET(C177,1,0)</f>
        <v>39.513877868652344</v>
      </c>
      <c r="E177" s="68">
        <v>1.627852201461792</v>
      </c>
      <c r="F177" s="68">
        <f ca="1">OFFSET(E177,1,0)</f>
        <v>2.1695430278778076</v>
      </c>
      <c r="G177" s="68">
        <v>20.489658355712891</v>
      </c>
      <c r="H177" s="68">
        <f ca="1">OFFSET(G177,1,0)</f>
        <v>88.647117614746094</v>
      </c>
      <c r="I177" s="68">
        <v>16.354948043823242</v>
      </c>
      <c r="J177" s="68">
        <f ca="1">OFFSET(I177,1,0)</f>
        <v>49.133251190185547</v>
      </c>
      <c r="K177" s="68">
        <v>2.3252198696136475</v>
      </c>
      <c r="L177" s="68">
        <f ca="1">OFFSET(K177,1,0)</f>
        <v>19.682666778564453</v>
      </c>
      <c r="M177" s="68">
        <v>4.1688041687011719</v>
      </c>
      <c r="N177" s="68">
        <f ca="1">OFFSET(M177,1,0)</f>
        <v>37.344333648681641</v>
      </c>
      <c r="O177" s="68">
        <v>2.8450967743992805E-2</v>
      </c>
      <c r="P177" s="68">
        <f ca="1">OFFSET(O177,1,0)</f>
        <v>0.94585591554641724</v>
      </c>
      <c r="Q177" s="68">
        <v>0.12381114065647125</v>
      </c>
      <c r="R177" s="68">
        <f t="shared" ca="1" si="3"/>
        <v>2.247805118560791</v>
      </c>
    </row>
    <row r="178" spans="1:18">
      <c r="A178" t="s">
        <v>267</v>
      </c>
      <c r="B178" s="143" t="s">
        <v>10</v>
      </c>
      <c r="C178" s="68">
        <v>39.513877868652344</v>
      </c>
      <c r="D178" s="144">
        <f ca="1">OFFSET(C178,1,0)</f>
        <v>0.71770352125167847</v>
      </c>
      <c r="E178" s="68">
        <v>2.1695430278778076</v>
      </c>
      <c r="F178" s="68">
        <f ca="1">OFFSET(E178,1,0)</f>
        <v>0.54440391063690186</v>
      </c>
      <c r="G178" s="68">
        <v>88.647117614746094</v>
      </c>
      <c r="H178" s="68">
        <f ca="1">OFFSET(G178,1,0)</f>
        <v>1.4048066139221191</v>
      </c>
      <c r="I178" s="68">
        <v>49.133251190185547</v>
      </c>
      <c r="J178" s="68">
        <f ca="1">OFFSET(I178,1,0)</f>
        <v>1.5314052104949951</v>
      </c>
      <c r="K178" s="68">
        <v>19.682666778564453</v>
      </c>
      <c r="L178" s="68">
        <f ca="1">OFFSET(K178,1,0)</f>
        <v>1.3660057783126831</v>
      </c>
      <c r="M178" s="68">
        <v>37.344333648681641</v>
      </c>
      <c r="N178" s="68">
        <f ca="1">OFFSET(M178,1,0)</f>
        <v>0.6345975399017334</v>
      </c>
      <c r="O178" s="68">
        <v>0.94585591554641724</v>
      </c>
      <c r="P178" s="68">
        <f ca="1">OFFSET(O178,1,0)</f>
        <v>1.3649504631757736E-2</v>
      </c>
      <c r="Q178" s="68">
        <v>2.247805118560791</v>
      </c>
      <c r="R178" s="68">
        <f t="shared" ca="1" si="3"/>
        <v>5.3392216563224792E-2</v>
      </c>
    </row>
    <row r="179" spans="1:18">
      <c r="A179" t="s">
        <v>268</v>
      </c>
      <c r="B179" s="143" t="s">
        <v>11</v>
      </c>
      <c r="C179" s="68">
        <v>0.71770352125167847</v>
      </c>
      <c r="D179" s="144">
        <f ca="1">OFFSET(C179,1,0)</f>
        <v>44.673828125</v>
      </c>
      <c r="E179" s="68">
        <v>0.54440391063690186</v>
      </c>
      <c r="F179" s="68">
        <f ca="1">OFFSET(E179,1,0)</f>
        <v>2.9532928466796875</v>
      </c>
      <c r="G179" s="68">
        <v>1.4048066139221191</v>
      </c>
      <c r="H179" s="68">
        <f ca="1">OFFSET(G179,1,0)</f>
        <v>102.39130401611328</v>
      </c>
      <c r="I179" s="68">
        <v>1.5314052104949951</v>
      </c>
      <c r="J179" s="68">
        <f ca="1">OFFSET(I179,1,0)</f>
        <v>57.717483520507812</v>
      </c>
      <c r="K179" s="68">
        <v>1.3660057783126831</v>
      </c>
      <c r="L179" s="68">
        <f ca="1">OFFSET(K179,1,0)</f>
        <v>20.256696701049805</v>
      </c>
      <c r="M179" s="68">
        <v>0.6345975399017334</v>
      </c>
      <c r="N179" s="68">
        <f ca="1">OFFSET(M179,1,0)</f>
        <v>41.720535278320312</v>
      </c>
      <c r="O179" s="68">
        <v>1.3649504631757736E-2</v>
      </c>
      <c r="P179" s="68">
        <f ca="1">OFFSET(O179,1,0)</f>
        <v>0.93406963348388672</v>
      </c>
      <c r="Q179" s="68">
        <v>5.3392216563224792E-2</v>
      </c>
      <c r="R179" s="68">
        <f t="shared" ca="1" si="3"/>
        <v>2.2925360202789307</v>
      </c>
    </row>
    <row r="180" spans="1:18">
      <c r="A180" t="s">
        <v>269</v>
      </c>
      <c r="B180" s="143" t="s">
        <v>10</v>
      </c>
      <c r="C180" s="68">
        <v>44.673828125</v>
      </c>
      <c r="D180" s="144">
        <f ca="1">OFFSET(C180,1,0)</f>
        <v>0.88334077596664429</v>
      </c>
      <c r="E180" s="68">
        <v>2.9532928466796875</v>
      </c>
      <c r="F180" s="68">
        <f ca="1">OFFSET(E180,1,0)</f>
        <v>0.27475103735923767</v>
      </c>
      <c r="G180" s="68">
        <v>102.39130401611328</v>
      </c>
      <c r="H180" s="68">
        <f ca="1">OFFSET(G180,1,0)</f>
        <v>3.5081121921539307</v>
      </c>
      <c r="I180" s="68">
        <v>57.717483520507812</v>
      </c>
      <c r="J180" s="68">
        <f ca="1">OFFSET(I180,1,0)</f>
        <v>3.2725436687469482</v>
      </c>
      <c r="K180" s="68">
        <v>20.256696701049805</v>
      </c>
      <c r="L180" s="68">
        <f ca="1">OFFSET(K180,1,0)</f>
        <v>0.34580555558204651</v>
      </c>
      <c r="M180" s="68">
        <v>41.720535278320312</v>
      </c>
      <c r="N180" s="68">
        <f ca="1">OFFSET(M180,1,0)</f>
        <v>0.63224941492080688</v>
      </c>
      <c r="O180" s="68">
        <v>0.93406963348388672</v>
      </c>
      <c r="P180" s="68">
        <f ca="1">OFFSET(O180,1,0)</f>
        <v>4.9197454936802387E-3</v>
      </c>
      <c r="Q180" s="68">
        <v>2.2925360202789307</v>
      </c>
      <c r="R180" s="68">
        <f t="shared" ca="1" si="3"/>
        <v>7.2898879647254944E-2</v>
      </c>
    </row>
    <row r="181" spans="1:18">
      <c r="A181" t="s">
        <v>270</v>
      </c>
      <c r="B181" s="143" t="s">
        <v>11</v>
      </c>
      <c r="C181" s="68">
        <v>0.88334077596664429</v>
      </c>
      <c r="D181" s="144">
        <f ca="1">OFFSET(C181,1,0)</f>
        <v>51.803028106689453</v>
      </c>
      <c r="E181" s="68">
        <v>0.27475103735923767</v>
      </c>
      <c r="F181" s="68">
        <f ca="1">OFFSET(E181,1,0)</f>
        <v>6.4367833137512207</v>
      </c>
      <c r="G181" s="68">
        <v>3.5081121921539307</v>
      </c>
      <c r="H181" s="68">
        <f ca="1">OFFSET(G181,1,0)</f>
        <v>129.5819091796875</v>
      </c>
      <c r="I181" s="68">
        <v>3.2725436687469482</v>
      </c>
      <c r="J181" s="68">
        <f ca="1">OFFSET(I181,1,0)</f>
        <v>77.778892517089844</v>
      </c>
      <c r="K181" s="68">
        <v>0.34580555558204651</v>
      </c>
      <c r="L181" s="68">
        <f ca="1">OFFSET(K181,1,0)</f>
        <v>26.347860336303711</v>
      </c>
      <c r="M181" s="68">
        <v>0.63224941492080688</v>
      </c>
      <c r="N181" s="68">
        <f ca="1">OFFSET(M181,1,0)</f>
        <v>45.366241455078125</v>
      </c>
      <c r="O181" s="68">
        <v>4.9197454936802387E-3</v>
      </c>
      <c r="P181" s="68">
        <f ca="1">OFFSET(O181,1,0)</f>
        <v>0.8729967474937439</v>
      </c>
      <c r="Q181" s="68">
        <v>7.2898879647254944E-2</v>
      </c>
      <c r="R181" s="68">
        <f t="shared" ca="1" si="3"/>
        <v>2.5066733360290527</v>
      </c>
    </row>
    <row r="182" spans="1:18">
      <c r="A182" t="s">
        <v>271</v>
      </c>
      <c r="B182" s="143" t="s">
        <v>10</v>
      </c>
      <c r="C182" s="68">
        <v>51.803028106689453</v>
      </c>
      <c r="D182" s="144">
        <f ca="1">OFFSET(C182,1,0)</f>
        <v>2.2671439647674561</v>
      </c>
      <c r="E182" s="68">
        <v>6.4367833137512207</v>
      </c>
      <c r="F182" s="68">
        <f ca="1">OFFSET(E182,1,0)</f>
        <v>0.75094437599182129</v>
      </c>
      <c r="G182" s="68">
        <v>129.5819091796875</v>
      </c>
      <c r="H182" s="68">
        <f ca="1">OFFSET(G182,1,0)</f>
        <v>6.8547158241271973</v>
      </c>
      <c r="I182" s="68">
        <v>77.778892517089844</v>
      </c>
      <c r="J182" s="68">
        <f ca="1">OFFSET(I182,1,0)</f>
        <v>5.5703682899475098</v>
      </c>
      <c r="K182" s="68">
        <v>26.347860336303711</v>
      </c>
      <c r="L182" s="68">
        <f ca="1">OFFSET(K182,1,0)</f>
        <v>1.3730508089065552</v>
      </c>
      <c r="M182" s="68">
        <v>45.366241455078125</v>
      </c>
      <c r="N182" s="68">
        <f ca="1">OFFSET(M182,1,0)</f>
        <v>2.5514423847198486</v>
      </c>
      <c r="O182" s="68">
        <v>0.8729967474937439</v>
      </c>
      <c r="P182" s="68">
        <f ca="1">OFFSET(O182,1,0)</f>
        <v>1.940838061273098E-2</v>
      </c>
      <c r="Q182" s="68">
        <v>2.5066733360290527</v>
      </c>
      <c r="R182" s="68">
        <f t="shared" ca="1" si="3"/>
        <v>9.3882657587528229E-2</v>
      </c>
    </row>
    <row r="183" spans="1:18">
      <c r="A183" t="s">
        <v>272</v>
      </c>
      <c r="B183" s="143" t="s">
        <v>11</v>
      </c>
      <c r="C183" s="68">
        <v>2.2671439647674561</v>
      </c>
      <c r="D183" s="144">
        <f ca="1">OFFSET(C183,1,0)</f>
        <v>95.119621276855469</v>
      </c>
      <c r="E183" s="68">
        <v>0.75094437599182129</v>
      </c>
      <c r="F183" s="68">
        <f ca="1">OFFSET(E183,1,0)</f>
        <v>25.116098403930664</v>
      </c>
      <c r="G183" s="68">
        <v>6.8547158241271973</v>
      </c>
      <c r="H183" s="68">
        <f ca="1">OFFSET(G183,1,0)</f>
        <v>191.48255920410156</v>
      </c>
      <c r="I183" s="68">
        <v>5.5703682899475098</v>
      </c>
      <c r="J183" s="68">
        <f ca="1">OFFSET(I183,1,0)</f>
        <v>96.362937927246094</v>
      </c>
      <c r="K183" s="68">
        <v>1.3730508089065552</v>
      </c>
      <c r="L183" s="68">
        <f ca="1">OFFSET(K183,1,0)</f>
        <v>40.772735595703125</v>
      </c>
      <c r="M183" s="68">
        <v>2.5514423847198486</v>
      </c>
      <c r="N183" s="68">
        <f ca="1">OFFSET(M183,1,0)</f>
        <v>70.003524780273438</v>
      </c>
      <c r="O183" s="68">
        <v>1.940838061273098E-2</v>
      </c>
      <c r="P183" s="68">
        <f ca="1">OFFSET(O183,1,0)</f>
        <v>0.77894729375839233</v>
      </c>
      <c r="Q183" s="68">
        <v>9.3882657587528229E-2</v>
      </c>
      <c r="R183" s="68">
        <f t="shared" ca="1" si="3"/>
        <v>2.060291051864624</v>
      </c>
    </row>
    <row r="184" spans="1:18">
      <c r="A184" t="s">
        <v>273</v>
      </c>
      <c r="B184" s="143" t="s">
        <v>10</v>
      </c>
      <c r="C184" s="68">
        <v>95.119621276855469</v>
      </c>
      <c r="D184" s="144">
        <f ca="1">OFFSET(C184,1,0)</f>
        <v>8.7677621841430664</v>
      </c>
      <c r="E184" s="68">
        <v>25.116098403930664</v>
      </c>
      <c r="F184" s="68">
        <f ca="1">OFFSET(E184,1,0)</f>
        <v>11.431836128234863</v>
      </c>
      <c r="G184" s="68">
        <v>191.48255920410156</v>
      </c>
      <c r="H184" s="68">
        <f ca="1">OFFSET(G184,1,0)</f>
        <v>18.957258224487305</v>
      </c>
      <c r="I184" s="68">
        <v>96.362937927246094</v>
      </c>
      <c r="J184" s="68">
        <f ca="1">OFFSET(I184,1,0)</f>
        <v>17.279348373413086</v>
      </c>
      <c r="K184" s="68">
        <v>40.772735595703125</v>
      </c>
      <c r="L184" s="68">
        <f ca="1">OFFSET(K184,1,0)</f>
        <v>2.0907721519470215</v>
      </c>
      <c r="M184" s="68">
        <v>70.003524780273438</v>
      </c>
      <c r="N184" s="68">
        <f ca="1">OFFSET(M184,1,0)</f>
        <v>3.5598900318145752</v>
      </c>
      <c r="O184" s="68">
        <v>0.77894729375839233</v>
      </c>
      <c r="P184" s="68">
        <f ca="1">OFFSET(O184,1,0)</f>
        <v>8.2655332982540131E-2</v>
      </c>
      <c r="Q184" s="68">
        <v>2.060291051864624</v>
      </c>
      <c r="R184" s="68">
        <f t="shared" ca="1" si="3"/>
        <v>0.23282140493392944</v>
      </c>
    </row>
    <row r="185" spans="1:18">
      <c r="A185" t="s">
        <v>274</v>
      </c>
      <c r="B185" s="143" t="s">
        <v>11</v>
      </c>
      <c r="C185" s="68">
        <v>8.7677621841430664</v>
      </c>
      <c r="D185" s="144">
        <f ca="1">OFFSET(C185,1,0)</f>
        <v>28.479648590087891</v>
      </c>
      <c r="E185" s="68">
        <v>11.431836128234863</v>
      </c>
      <c r="F185" s="68">
        <f ca="1">OFFSET(E185,1,0)</f>
        <v>1.6460863351821899</v>
      </c>
      <c r="G185" s="68">
        <v>18.957258224487305</v>
      </c>
      <c r="H185" s="68">
        <f ca="1">OFFSET(G185,1,0)</f>
        <v>86.791877746582031</v>
      </c>
      <c r="I185" s="68">
        <v>17.279348373413086</v>
      </c>
      <c r="J185" s="68">
        <f ca="1">OFFSET(I185,1,0)</f>
        <v>58.312229156494141</v>
      </c>
      <c r="K185" s="68">
        <v>2.0907721519470215</v>
      </c>
      <c r="L185" s="68">
        <f ca="1">OFFSET(K185,1,0)</f>
        <v>19.019554138183594</v>
      </c>
      <c r="M185" s="68">
        <v>3.5598900318145752</v>
      </c>
      <c r="N185" s="68">
        <f ca="1">OFFSET(M185,1,0)</f>
        <v>26.83355712890625</v>
      </c>
      <c r="O185" s="68">
        <v>8.2655332982540131E-2</v>
      </c>
      <c r="P185" s="68">
        <f ca="1">OFFSET(O185,1,0)</f>
        <v>0.95263755321502686</v>
      </c>
      <c r="Q185" s="68">
        <v>0.23282140493392944</v>
      </c>
      <c r="R185" s="68">
        <f t="shared" ca="1" si="3"/>
        <v>3.145211935043335</v>
      </c>
    </row>
    <row r="186" spans="1:18">
      <c r="A186" t="s">
        <v>275</v>
      </c>
      <c r="B186" s="143" t="s">
        <v>10</v>
      </c>
      <c r="C186" s="68">
        <v>28.479648590087891</v>
      </c>
      <c r="D186" s="144">
        <f ca="1">OFFSET(C186,1,0)</f>
        <v>2.4695332050323486</v>
      </c>
      <c r="E186" s="68">
        <v>1.6460863351821899</v>
      </c>
      <c r="F186" s="68">
        <f ca="1">OFFSET(E186,1,0)</f>
        <v>1.3656373023986816</v>
      </c>
      <c r="G186" s="68">
        <v>86.791877746582031</v>
      </c>
      <c r="H186" s="68">
        <f ca="1">OFFSET(G186,1,0)</f>
        <v>2.2325847148895264</v>
      </c>
      <c r="I186" s="68">
        <v>58.312229156494141</v>
      </c>
      <c r="J186" s="68">
        <f ca="1">OFFSET(I186,1,0)</f>
        <v>1.4706336259841919</v>
      </c>
      <c r="K186" s="68">
        <v>19.019554138183594</v>
      </c>
      <c r="L186" s="68">
        <f ca="1">OFFSET(K186,1,0)</f>
        <v>1.3984464406967163</v>
      </c>
      <c r="M186" s="68">
        <v>26.83355712890625</v>
      </c>
      <c r="N186" s="68">
        <f ca="1">OFFSET(M186,1,0)</f>
        <v>2.0907773971557617</v>
      </c>
      <c r="O186" s="68">
        <v>0.95263755321502686</v>
      </c>
      <c r="P186" s="68">
        <f ca="1">OFFSET(O186,1,0)</f>
        <v>4.6064283698797226E-2</v>
      </c>
      <c r="Q186" s="68">
        <v>3.145211935043335</v>
      </c>
      <c r="R186" s="68">
        <f t="shared" ca="1" si="3"/>
        <v>0.1481606513261795</v>
      </c>
    </row>
    <row r="187" spans="1:18">
      <c r="A187" t="s">
        <v>276</v>
      </c>
      <c r="B187" s="143" t="s">
        <v>11</v>
      </c>
      <c r="C187" s="68">
        <v>2.4695332050323486</v>
      </c>
      <c r="D187" s="144">
        <f ca="1">OFFSET(C187,1,0)</f>
        <v>34.281223297119141</v>
      </c>
      <c r="E187" s="68">
        <v>1.3656373023986816</v>
      </c>
      <c r="F187" s="68">
        <f ca="1">OFFSET(E187,1,0)</f>
        <v>2.7838833332061768</v>
      </c>
      <c r="G187" s="68">
        <v>2.2325847148895264</v>
      </c>
      <c r="H187" s="68">
        <f ca="1">OFFSET(G187,1,0)</f>
        <v>102.91625213623047</v>
      </c>
      <c r="I187" s="68">
        <v>1.4706336259841919</v>
      </c>
      <c r="J187" s="68">
        <f ca="1">OFFSET(I187,1,0)</f>
        <v>68.635032653808594</v>
      </c>
      <c r="K187" s="68">
        <v>1.3984464406967163</v>
      </c>
      <c r="L187" s="68">
        <f ca="1">OFFSET(K187,1,0)</f>
        <v>20.890134811401367</v>
      </c>
      <c r="M187" s="68">
        <v>2.0907773971557617</v>
      </c>
      <c r="N187" s="68">
        <f ca="1">OFFSET(M187,1,0)</f>
        <v>31.497339248657227</v>
      </c>
      <c r="O187" s="68">
        <v>4.6064283698797226E-2</v>
      </c>
      <c r="P187" s="68">
        <f ca="1">OFFSET(O187,1,0)</f>
        <v>0.94837856292724609</v>
      </c>
      <c r="Q187" s="68">
        <v>0.1481606513261795</v>
      </c>
      <c r="R187" s="68">
        <f t="shared" ca="1" si="3"/>
        <v>3.0856564044952393</v>
      </c>
    </row>
    <row r="188" spans="1:18">
      <c r="A188" t="s">
        <v>277</v>
      </c>
      <c r="B188" s="143" t="s">
        <v>10</v>
      </c>
      <c r="C188" s="68">
        <v>34.281223297119141</v>
      </c>
      <c r="D188" s="144">
        <f ca="1">OFFSET(C188,1,0)</f>
        <v>3.2291138172149658</v>
      </c>
      <c r="E188" s="68">
        <v>2.7838833332061768</v>
      </c>
      <c r="F188" s="68">
        <f ca="1">OFFSET(E188,1,0)</f>
        <v>3.48736572265625</v>
      </c>
      <c r="G188" s="68">
        <v>102.91625213623047</v>
      </c>
      <c r="H188" s="68">
        <f ca="1">OFFSET(G188,1,0)</f>
        <v>2.7446634769439697</v>
      </c>
      <c r="I188" s="68">
        <v>68.635032653808594</v>
      </c>
      <c r="J188" s="68">
        <f ca="1">OFFSET(I188,1,0)</f>
        <v>2.1917004585266113</v>
      </c>
      <c r="K188" s="68">
        <v>20.890134811401367</v>
      </c>
      <c r="L188" s="68">
        <f ca="1">OFFSET(K188,1,0)</f>
        <v>2.0104279518127441</v>
      </c>
      <c r="M188" s="68">
        <v>31.497339248657227</v>
      </c>
      <c r="N188" s="68">
        <f ca="1">OFFSET(M188,1,0)</f>
        <v>1.5834243297576904</v>
      </c>
      <c r="O188" s="68">
        <v>0.94837856292724609</v>
      </c>
      <c r="P188" s="68">
        <f ca="1">OFFSET(O188,1,0)</f>
        <v>7.2327129542827606E-2</v>
      </c>
      <c r="Q188" s="68">
        <v>3.0856564044952393</v>
      </c>
      <c r="R188" s="68">
        <f t="shared" ca="1" si="3"/>
        <v>0.18423269689083099</v>
      </c>
    </row>
    <row r="189" spans="1:18">
      <c r="A189" t="s">
        <v>278</v>
      </c>
      <c r="B189" s="143" t="s">
        <v>11</v>
      </c>
      <c r="C189" s="68">
        <v>3.2291138172149658</v>
      </c>
      <c r="D189" s="144">
        <f ca="1">OFFSET(C189,1,0)</f>
        <v>27.243263244628906</v>
      </c>
      <c r="E189" s="68">
        <v>3.48736572265625</v>
      </c>
      <c r="F189" s="68">
        <f ca="1">OFFSET(E189,1,0)</f>
        <v>2.6797988414764404</v>
      </c>
      <c r="G189" s="68">
        <v>2.7446634769439697</v>
      </c>
      <c r="H189" s="68">
        <f ca="1">OFFSET(G189,1,0)</f>
        <v>82.276084899902344</v>
      </c>
      <c r="I189" s="68">
        <v>2.1917004585266113</v>
      </c>
      <c r="J189" s="68">
        <f ca="1">OFFSET(I189,1,0)</f>
        <v>55.032821655273438</v>
      </c>
      <c r="K189" s="68">
        <v>2.0104279518127441</v>
      </c>
      <c r="L189" s="68">
        <f ca="1">OFFSET(K189,1,0)</f>
        <v>19.053916931152344</v>
      </c>
      <c r="M189" s="68">
        <v>1.5834243297576904</v>
      </c>
      <c r="N189" s="68">
        <f ca="1">OFFSET(M189,1,0)</f>
        <v>24.563465118408203</v>
      </c>
      <c r="O189" s="68">
        <v>7.2327129542827606E-2</v>
      </c>
      <c r="P189" s="68">
        <f ca="1">OFFSET(O189,1,0)</f>
        <v>0.8757704496383667</v>
      </c>
      <c r="Q189" s="68">
        <v>0.18423269689083099</v>
      </c>
      <c r="R189" s="68">
        <f t="shared" ca="1" si="3"/>
        <v>3.7614607810974121</v>
      </c>
    </row>
    <row r="190" spans="1:18">
      <c r="A190" t="s">
        <v>279</v>
      </c>
      <c r="B190" s="143" t="s">
        <v>10</v>
      </c>
      <c r="C190" s="68">
        <v>27.243263244628906</v>
      </c>
      <c r="D190" s="144">
        <f ca="1">OFFSET(C190,1,0)</f>
        <v>2.86326003074646</v>
      </c>
      <c r="E190" s="68">
        <v>2.6797988414764404</v>
      </c>
      <c r="F190" s="68">
        <f ca="1">OFFSET(E190,1,0)</f>
        <v>0.47243157029151917</v>
      </c>
      <c r="G190" s="68">
        <v>82.276084899902344</v>
      </c>
      <c r="H190" s="68">
        <f ca="1">OFFSET(G190,1,0)</f>
        <v>2.0387427806854248</v>
      </c>
      <c r="I190" s="68">
        <v>55.032821655273438</v>
      </c>
      <c r="J190" s="68">
        <f ca="1">OFFSET(I190,1,0)</f>
        <v>3.9300074577331543</v>
      </c>
      <c r="K190" s="68">
        <v>19.053916931152344</v>
      </c>
      <c r="L190" s="68">
        <f ca="1">OFFSET(K190,1,0)</f>
        <v>1.8462347984313965</v>
      </c>
      <c r="M190" s="68">
        <v>24.563465118408203</v>
      </c>
      <c r="N190" s="68">
        <f ca="1">OFFSET(M190,1,0)</f>
        <v>2.8970589637756348</v>
      </c>
      <c r="O190" s="68">
        <v>0.8757704496383667</v>
      </c>
      <c r="P190" s="68">
        <f ca="1">OFFSET(O190,1,0)</f>
        <v>4.0049552917480469E-2</v>
      </c>
      <c r="Q190" s="68">
        <v>3.7614607810974121</v>
      </c>
      <c r="R190" s="68">
        <f t="shared" ca="1" si="3"/>
        <v>1.0201760530471802</v>
      </c>
    </row>
    <row r="191" spans="1:18">
      <c r="A191" t="s">
        <v>280</v>
      </c>
      <c r="B191" s="143" t="s">
        <v>11</v>
      </c>
      <c r="C191" s="68">
        <v>2.86326003074646</v>
      </c>
      <c r="D191" s="144">
        <f ca="1">OFFSET(C191,1,0)</f>
        <v>34.126132965087891</v>
      </c>
      <c r="E191" s="68">
        <v>0.47243157029151917</v>
      </c>
      <c r="F191" s="68">
        <f ca="1">OFFSET(E191,1,0)</f>
        <v>3.9198942184448242</v>
      </c>
      <c r="G191" s="68">
        <v>2.0387427806854248</v>
      </c>
      <c r="H191" s="68">
        <f ca="1">OFFSET(G191,1,0)</f>
        <v>61.839389801025391</v>
      </c>
      <c r="I191" s="68">
        <v>3.9300074577331543</v>
      </c>
      <c r="J191" s="68">
        <f ca="1">OFFSET(I191,1,0)</f>
        <v>27.713260650634766</v>
      </c>
      <c r="K191" s="68">
        <v>1.8462347984313965</v>
      </c>
      <c r="L191" s="68">
        <f ca="1">OFFSET(K191,1,0)</f>
        <v>8.1009521484375</v>
      </c>
      <c r="M191" s="68">
        <v>2.8970589637756348</v>
      </c>
      <c r="N191" s="68">
        <f ca="1">OFFSET(M191,1,0)</f>
        <v>30.20623779296875</v>
      </c>
      <c r="O191" s="68">
        <v>4.0049552917480469E-2</v>
      </c>
      <c r="P191" s="68">
        <f ca="1">OFFSET(O191,1,0)</f>
        <v>0.88525891304016113</v>
      </c>
      <c r="Q191" s="68">
        <v>1.0201760530471802</v>
      </c>
      <c r="R191" s="68">
        <f t="shared" ca="1" si="3"/>
        <v>1.8126699924468994</v>
      </c>
    </row>
    <row r="192" spans="1:18">
      <c r="A192" t="s">
        <v>281</v>
      </c>
      <c r="B192" s="143" t="s">
        <v>10</v>
      </c>
      <c r="C192" s="68">
        <v>34.126132965087891</v>
      </c>
      <c r="D192" s="144">
        <f ca="1">OFFSET(C192,1,0)</f>
        <v>0.74860280752182007</v>
      </c>
      <c r="E192" s="68">
        <v>3.9198942184448242</v>
      </c>
      <c r="F192" s="68">
        <f ca="1">OFFSET(E192,1,0)</f>
        <v>0.17338520288467407</v>
      </c>
      <c r="G192" s="68">
        <v>61.839389801025391</v>
      </c>
      <c r="H192" s="68">
        <f ca="1">OFFSET(G192,1,0)</f>
        <v>1.9865021705627441</v>
      </c>
      <c r="I192" s="68">
        <v>27.713260650634766</v>
      </c>
      <c r="J192" s="68">
        <f ca="1">OFFSET(I192,1,0)</f>
        <v>1.6055477857589722</v>
      </c>
      <c r="K192" s="68">
        <v>8.1009521484375</v>
      </c>
      <c r="L192" s="68">
        <f ca="1">OFFSET(K192,1,0)</f>
        <v>0.61511582136154175</v>
      </c>
      <c r="M192" s="68">
        <v>30.20623779296875</v>
      </c>
      <c r="N192" s="68">
        <f ca="1">OFFSET(M192,1,0)</f>
        <v>0.64808756113052368</v>
      </c>
      <c r="O192" s="68">
        <v>0.88525891304016113</v>
      </c>
      <c r="P192" s="68">
        <f ca="1">OFFSET(O192,1,0)</f>
        <v>3.8739759474992752E-3</v>
      </c>
      <c r="Q192" s="68">
        <v>1.8126699924468994</v>
      </c>
      <c r="R192" s="68">
        <f t="shared" ca="1" si="3"/>
        <v>4.5235645025968552E-2</v>
      </c>
    </row>
    <row r="193" spans="1:18">
      <c r="A193" t="s">
        <v>282</v>
      </c>
      <c r="B193" s="143" t="s">
        <v>11</v>
      </c>
      <c r="C193" s="68">
        <v>0.74860280752182007</v>
      </c>
      <c r="D193" s="144">
        <f ca="1">OFFSET(C193,1,0)</f>
        <v>44.641609191894531</v>
      </c>
      <c r="E193" s="68">
        <v>0.17338520288467407</v>
      </c>
      <c r="F193" s="68">
        <f ca="1">OFFSET(E193,1,0)</f>
        <v>5.6275081634521484</v>
      </c>
      <c r="G193" s="68">
        <v>1.9865021705627441</v>
      </c>
      <c r="H193" s="68">
        <f ca="1">OFFSET(G193,1,0)</f>
        <v>76.257797241210938</v>
      </c>
      <c r="I193" s="68">
        <v>1.6055477857589722</v>
      </c>
      <c r="J193" s="68">
        <f ca="1">OFFSET(I193,1,0)</f>
        <v>31.616186141967773</v>
      </c>
      <c r="K193" s="68">
        <v>0.61511582136154175</v>
      </c>
      <c r="L193" s="68">
        <f ca="1">OFFSET(K193,1,0)</f>
        <v>13.876001358032227</v>
      </c>
      <c r="M193" s="68">
        <v>0.64808756113052368</v>
      </c>
      <c r="N193" s="68">
        <f ca="1">OFFSET(M193,1,0)</f>
        <v>39.014102935791016</v>
      </c>
      <c r="O193" s="68">
        <v>3.8739759474992752E-3</v>
      </c>
      <c r="P193" s="68">
        <f ca="1">OFFSET(O193,1,0)</f>
        <v>0.87356042861938477</v>
      </c>
      <c r="Q193" s="68">
        <v>4.5235645025968552E-2</v>
      </c>
      <c r="R193" s="68">
        <f t="shared" ca="1" si="3"/>
        <v>1.7105915546417236</v>
      </c>
    </row>
    <row r="194" spans="1:18">
      <c r="A194" t="s">
        <v>283</v>
      </c>
      <c r="B194" s="143" t="s">
        <v>10</v>
      </c>
      <c r="C194" s="68">
        <v>44.641609191894531</v>
      </c>
      <c r="D194" s="144">
        <f ca="1">OFFSET(C194,1,0)</f>
        <v>0.52237617969512939</v>
      </c>
      <c r="E194" s="68">
        <v>5.6275081634521484</v>
      </c>
      <c r="F194" s="68">
        <f ca="1">OFFSET(E194,1,0)</f>
        <v>0.26206338405609131</v>
      </c>
      <c r="G194" s="68">
        <v>76.257797241210938</v>
      </c>
      <c r="H194" s="68">
        <f ca="1">OFFSET(G194,1,0)</f>
        <v>5.4632534980773926</v>
      </c>
      <c r="I194" s="68">
        <v>31.616186141967773</v>
      </c>
      <c r="J194" s="68">
        <f ca="1">OFFSET(I194,1,0)</f>
        <v>5.4903430938720703</v>
      </c>
      <c r="K194" s="68">
        <v>13.876001358032227</v>
      </c>
      <c r="L194" s="68">
        <f ca="1">OFFSET(K194,1,0)</f>
        <v>1.4983928203582764</v>
      </c>
      <c r="M194" s="68">
        <v>39.014102935791016</v>
      </c>
      <c r="N194" s="68">
        <f ca="1">OFFSET(M194,1,0)</f>
        <v>0.66385608911514282</v>
      </c>
      <c r="O194" s="68">
        <v>0.87356042861938477</v>
      </c>
      <c r="P194" s="68">
        <f ca="1">OFFSET(O194,1,0)</f>
        <v>6.5653002820909023E-3</v>
      </c>
      <c r="Q194" s="68">
        <v>1.7105915546417236</v>
      </c>
      <c r="R194" s="68">
        <f t="shared" ca="1" si="3"/>
        <v>0.12136425822973251</v>
      </c>
    </row>
    <row r="195" spans="1:18">
      <c r="A195" t="s">
        <v>284</v>
      </c>
      <c r="B195" s="143" t="s">
        <v>11</v>
      </c>
      <c r="C195" s="68">
        <v>0.52237617969512939</v>
      </c>
      <c r="D195" s="144">
        <f ca="1">OFFSET(C195,1,0)</f>
        <v>41.828338623046875</v>
      </c>
      <c r="E195" s="68">
        <v>0.26206338405609131</v>
      </c>
      <c r="F195" s="68">
        <f ca="1">OFFSET(E195,1,0)</f>
        <v>6.5535554885864258</v>
      </c>
      <c r="G195" s="68">
        <v>5.4632534980773926</v>
      </c>
      <c r="H195" s="68">
        <f ca="1">OFFSET(G195,1,0)</f>
        <v>91.346298217773438</v>
      </c>
      <c r="I195" s="68">
        <v>5.4903430938720703</v>
      </c>
      <c r="J195" s="68">
        <f ca="1">OFFSET(I195,1,0)</f>
        <v>49.517967224121094</v>
      </c>
      <c r="K195" s="68">
        <v>1.4983928203582764</v>
      </c>
      <c r="L195" s="68">
        <f ca="1">OFFSET(K195,1,0)</f>
        <v>17.752256393432617</v>
      </c>
      <c r="M195" s="68">
        <v>0.66385608911514282</v>
      </c>
      <c r="N195" s="68">
        <f ca="1">OFFSET(M195,1,0)</f>
        <v>35.2747802734375</v>
      </c>
      <c r="O195" s="68">
        <v>6.5653002820909023E-3</v>
      </c>
      <c r="P195" s="68">
        <f ca="1">OFFSET(O195,1,0)</f>
        <v>0.84507054090499878</v>
      </c>
      <c r="Q195" s="68">
        <v>0.12136425822973251</v>
      </c>
      <c r="R195" s="68">
        <f t="shared" ref="R195:R258" ca="1" si="4">OFFSET(Q195,1,0)</f>
        <v>2.1826164722442627</v>
      </c>
    </row>
    <row r="196" spans="1:18">
      <c r="A196" t="s">
        <v>285</v>
      </c>
      <c r="B196" s="143" t="s">
        <v>10</v>
      </c>
      <c r="C196" s="68">
        <v>41.828338623046875</v>
      </c>
      <c r="D196" s="144">
        <f ca="1">OFFSET(C196,1,0)</f>
        <v>1.1733269691467285</v>
      </c>
      <c r="E196" s="68">
        <v>6.5535554885864258</v>
      </c>
      <c r="F196" s="68">
        <f ca="1">OFFSET(E196,1,0)</f>
        <v>0.62973207235336304</v>
      </c>
      <c r="G196" s="68">
        <v>91.346298217773438</v>
      </c>
      <c r="H196" s="68">
        <f ca="1">OFFSET(G196,1,0)</f>
        <v>4.1154823303222656</v>
      </c>
      <c r="I196" s="68">
        <v>49.517967224121094</v>
      </c>
      <c r="J196" s="68">
        <f ca="1">OFFSET(I196,1,0)</f>
        <v>3.4189910888671875</v>
      </c>
      <c r="K196" s="68">
        <v>17.752256393432617</v>
      </c>
      <c r="L196" s="68">
        <f ca="1">OFFSET(K196,1,0)</f>
        <v>1.9319018125534058</v>
      </c>
      <c r="M196" s="68">
        <v>35.2747802734375</v>
      </c>
      <c r="N196" s="68">
        <f ca="1">OFFSET(M196,1,0)</f>
        <v>0.81562560796737671</v>
      </c>
      <c r="O196" s="68">
        <v>0.84507054090499878</v>
      </c>
      <c r="P196" s="68">
        <f ca="1">OFFSET(O196,1,0)</f>
        <v>1.1771921999752522E-2</v>
      </c>
      <c r="Q196" s="68">
        <v>2.1826164722442627</v>
      </c>
      <c r="R196" s="68">
        <f t="shared" ca="1" si="4"/>
        <v>6.9754675030708313E-2</v>
      </c>
    </row>
    <row r="197" spans="1:18">
      <c r="A197" t="s">
        <v>286</v>
      </c>
      <c r="B197" s="143" t="s">
        <v>11</v>
      </c>
      <c r="C197" s="68">
        <v>1.1733269691467285</v>
      </c>
      <c r="D197" s="144">
        <f ca="1">OFFSET(C197,1,0)</f>
        <v>59.430217742919922</v>
      </c>
      <c r="E197" s="68">
        <v>0.62973207235336304</v>
      </c>
      <c r="F197" s="68">
        <f ca="1">OFFSET(E197,1,0)</f>
        <v>6.7376084327697754</v>
      </c>
      <c r="G197" s="68">
        <v>4.1154823303222656</v>
      </c>
      <c r="H197" s="68">
        <f ca="1">OFFSET(G197,1,0)</f>
        <v>158.32652282714844</v>
      </c>
      <c r="I197" s="68">
        <v>3.4189910888671875</v>
      </c>
      <c r="J197" s="68">
        <f ca="1">OFFSET(I197,1,0)</f>
        <v>98.896308898925781</v>
      </c>
      <c r="K197" s="68">
        <v>1.9319018125534058</v>
      </c>
      <c r="L197" s="68">
        <f ca="1">OFFSET(K197,1,0)</f>
        <v>32.451915740966797</v>
      </c>
      <c r="M197" s="68">
        <v>0.81562560796737671</v>
      </c>
      <c r="N197" s="68">
        <f ca="1">OFFSET(M197,1,0)</f>
        <v>52.692600250244141</v>
      </c>
      <c r="O197" s="68">
        <v>1.1771921999752522E-2</v>
      </c>
      <c r="P197" s="68">
        <f ca="1">OFFSET(O197,1,0)</f>
        <v>0.8867257833480835</v>
      </c>
      <c r="Q197" s="68">
        <v>6.9754675030708313E-2</v>
      </c>
      <c r="R197" s="68">
        <f t="shared" ca="1" si="4"/>
        <v>2.6711211204528809</v>
      </c>
    </row>
    <row r="198" spans="1:18">
      <c r="A198" t="s">
        <v>287</v>
      </c>
      <c r="B198" s="143" t="s">
        <v>10</v>
      </c>
      <c r="C198" s="68">
        <v>59.430217742919922</v>
      </c>
      <c r="D198" s="144">
        <f ca="1">OFFSET(C198,1,0)</f>
        <v>1.2972692251205444</v>
      </c>
      <c r="E198" s="68">
        <v>6.7376084327697754</v>
      </c>
      <c r="F198" s="68">
        <f ca="1">OFFSET(E198,1,0)</f>
        <v>0.41943559050559998</v>
      </c>
      <c r="G198" s="68">
        <v>158.32652282714844</v>
      </c>
      <c r="H198" s="68">
        <f ca="1">OFFSET(G198,1,0)</f>
        <v>7.6690769195556641</v>
      </c>
      <c r="I198" s="68">
        <v>98.896308898925781</v>
      </c>
      <c r="J198" s="68">
        <f ca="1">OFFSET(I198,1,0)</f>
        <v>7.6345410346984863</v>
      </c>
      <c r="K198" s="68">
        <v>32.451915740966797</v>
      </c>
      <c r="L198" s="68">
        <f ca="1">OFFSET(K198,1,0)</f>
        <v>1.2092777490615845</v>
      </c>
      <c r="M198" s="68">
        <v>52.692600250244141</v>
      </c>
      <c r="N198" s="68">
        <f ca="1">OFFSET(M198,1,0)</f>
        <v>1.1849460601806641</v>
      </c>
      <c r="O198" s="68">
        <v>0.8867257833480835</v>
      </c>
      <c r="P198" s="68">
        <f ca="1">OFFSET(O198,1,0)</f>
        <v>6.3730771653354168E-3</v>
      </c>
      <c r="Q198" s="68">
        <v>2.6711211204528809</v>
      </c>
      <c r="R198" s="68">
        <f t="shared" ca="1" si="4"/>
        <v>0.13343711197376251</v>
      </c>
    </row>
    <row r="199" spans="1:18">
      <c r="A199" t="s">
        <v>288</v>
      </c>
      <c r="B199" s="143" t="s">
        <v>11</v>
      </c>
      <c r="C199" s="68">
        <v>1.2972692251205444</v>
      </c>
      <c r="D199" s="144">
        <f ca="1">OFFSET(C199,1,0)</f>
        <v>29.116865158081055</v>
      </c>
      <c r="E199" s="68">
        <v>0.41943559050559998</v>
      </c>
      <c r="F199" s="68">
        <f ca="1">OFFSET(E199,1,0)</f>
        <v>3.7679300308227539</v>
      </c>
      <c r="G199" s="68">
        <v>7.6690769195556641</v>
      </c>
      <c r="H199" s="68">
        <f ca="1">OFFSET(G199,1,0)</f>
        <v>60.830181121826172</v>
      </c>
      <c r="I199" s="68">
        <v>7.6345410346984863</v>
      </c>
      <c r="J199" s="68">
        <f ca="1">OFFSET(I199,1,0)</f>
        <v>31.71331787109375</v>
      </c>
      <c r="K199" s="68">
        <v>1.2092777490615845</v>
      </c>
      <c r="L199" s="68">
        <f ca="1">OFFSET(K199,1,0)</f>
        <v>11.945857048034668</v>
      </c>
      <c r="M199" s="68">
        <v>1.1849460601806641</v>
      </c>
      <c r="N199" s="68">
        <f ca="1">OFFSET(M199,1,0)</f>
        <v>25.348934173583984</v>
      </c>
      <c r="O199" s="68">
        <v>6.3730771653354168E-3</v>
      </c>
      <c r="P199" s="68">
        <f ca="1">OFFSET(O199,1,0)</f>
        <v>0.88002371788024902</v>
      </c>
      <c r="Q199" s="68">
        <v>0.13343711197376251</v>
      </c>
      <c r="R199" s="68">
        <f t="shared" ca="1" si="4"/>
        <v>2.1213641166687012</v>
      </c>
    </row>
    <row r="200" spans="1:18">
      <c r="A200" t="s">
        <v>289</v>
      </c>
      <c r="B200" s="143" t="s">
        <v>10</v>
      </c>
      <c r="C200" s="68">
        <v>29.116865158081055</v>
      </c>
      <c r="D200" s="144">
        <f ca="1">OFFSET(C200,1,0)</f>
        <v>1.5629597902297974</v>
      </c>
      <c r="E200" s="68">
        <v>3.7679300308227539</v>
      </c>
      <c r="F200" s="68">
        <f ca="1">OFFSET(E200,1,0)</f>
        <v>0.94912147521972656</v>
      </c>
      <c r="G200" s="68">
        <v>60.830181121826172</v>
      </c>
      <c r="H200" s="68">
        <f ca="1">OFFSET(G200,1,0)</f>
        <v>2.0302267074584961</v>
      </c>
      <c r="I200" s="68">
        <v>31.71331787109375</v>
      </c>
      <c r="J200" s="68">
        <f ca="1">OFFSET(I200,1,0)</f>
        <v>1.6124435663223267</v>
      </c>
      <c r="K200" s="68">
        <v>11.945857048034668</v>
      </c>
      <c r="L200" s="68">
        <f ca="1">OFFSET(K200,1,0)</f>
        <v>2.0026869773864746</v>
      </c>
      <c r="M200" s="68">
        <v>25.348934173583984</v>
      </c>
      <c r="N200" s="68">
        <f ca="1">OFFSET(M200,1,0)</f>
        <v>0.97782659530639648</v>
      </c>
      <c r="O200" s="68">
        <v>0.88002371788024902</v>
      </c>
      <c r="P200" s="68">
        <f ca="1">OFFSET(O200,1,0)</f>
        <v>2.9525792226195335E-2</v>
      </c>
      <c r="Q200" s="68">
        <v>2.1213641166687012</v>
      </c>
      <c r="R200" s="68">
        <f t="shared" ca="1" si="4"/>
        <v>8.8184624910354614E-2</v>
      </c>
    </row>
    <row r="201" spans="1:18">
      <c r="A201" t="s">
        <v>290</v>
      </c>
      <c r="B201" s="143" t="s">
        <v>11</v>
      </c>
      <c r="C201" s="68">
        <v>1.5629597902297974</v>
      </c>
      <c r="D201" s="144">
        <f ca="1">OFFSET(C201,1,0)</f>
        <v>30.976587295532227</v>
      </c>
      <c r="E201" s="68">
        <v>0.94912147521972656</v>
      </c>
      <c r="F201" s="68">
        <f ca="1">OFFSET(E201,1,0)</f>
        <v>2.6246540546417236</v>
      </c>
      <c r="G201" s="68">
        <v>2.0302267074584961</v>
      </c>
      <c r="H201" s="68">
        <f ca="1">OFFSET(G201,1,0)</f>
        <v>78.93475341796875</v>
      </c>
      <c r="I201" s="68">
        <v>1.6124435663223267</v>
      </c>
      <c r="J201" s="68">
        <f ca="1">OFFSET(I201,1,0)</f>
        <v>47.958160400390625</v>
      </c>
      <c r="K201" s="68">
        <v>2.0026869773864746</v>
      </c>
      <c r="L201" s="68">
        <f ca="1">OFFSET(K201,1,0)</f>
        <v>15.845270156860352</v>
      </c>
      <c r="M201" s="68">
        <v>0.97782659530639648</v>
      </c>
      <c r="N201" s="68">
        <f ca="1">OFFSET(M201,1,0)</f>
        <v>28.351932525634766</v>
      </c>
      <c r="O201" s="68">
        <v>2.9525792226195335E-2</v>
      </c>
      <c r="P201" s="68">
        <f ca="1">OFFSET(O201,1,0)</f>
        <v>0.9270472526550293</v>
      </c>
      <c r="Q201" s="68">
        <v>8.8184624910354614E-2</v>
      </c>
      <c r="R201" s="68">
        <f t="shared" ca="1" si="4"/>
        <v>2.5849804878234863</v>
      </c>
    </row>
    <row r="202" spans="1:18">
      <c r="A202" t="s">
        <v>291</v>
      </c>
      <c r="B202" s="143" t="s">
        <v>10</v>
      </c>
      <c r="C202" s="68">
        <v>30.976587295532227</v>
      </c>
      <c r="D202" s="144">
        <f ca="1">OFFSET(C202,1,0)</f>
        <v>1.6113302707672119</v>
      </c>
      <c r="E202" s="68">
        <v>2.6246540546417236</v>
      </c>
      <c r="F202" s="68">
        <f ca="1">OFFSET(E202,1,0)</f>
        <v>1.0824859142303467</v>
      </c>
      <c r="G202" s="68">
        <v>78.93475341796875</v>
      </c>
      <c r="H202" s="68">
        <f ca="1">OFFSET(G202,1,0)</f>
        <v>2.2904496192932129</v>
      </c>
      <c r="I202" s="68">
        <v>47.958160400390625</v>
      </c>
      <c r="J202" s="68">
        <f ca="1">OFFSET(I202,1,0)</f>
        <v>1.5296746492385864</v>
      </c>
      <c r="K202" s="68">
        <v>15.845270156860352</v>
      </c>
      <c r="L202" s="68">
        <f ca="1">OFFSET(K202,1,0)</f>
        <v>3.0491440296173096</v>
      </c>
      <c r="M202" s="68">
        <v>28.351932525634766</v>
      </c>
      <c r="N202" s="68">
        <f ca="1">OFFSET(M202,1,0)</f>
        <v>1.0002608299255371</v>
      </c>
      <c r="O202" s="68">
        <v>0.9270472526550293</v>
      </c>
      <c r="P202" s="68">
        <f ca="1">OFFSET(O202,1,0)</f>
        <v>4.2030606418848038E-2</v>
      </c>
      <c r="Q202" s="68">
        <v>2.5849804878234863</v>
      </c>
      <c r="R202" s="68">
        <f t="shared" ca="1" si="4"/>
        <v>0.11827509105205536</v>
      </c>
    </row>
    <row r="203" spans="1:18">
      <c r="A203" t="s">
        <v>292</v>
      </c>
      <c r="B203" s="143" t="s">
        <v>11</v>
      </c>
      <c r="C203" s="68">
        <v>1.6113302707672119</v>
      </c>
      <c r="D203" s="144">
        <f ca="1">OFFSET(C203,1,0)</f>
        <v>28.378284454345703</v>
      </c>
      <c r="E203" s="68">
        <v>1.0824859142303467</v>
      </c>
      <c r="F203" s="68">
        <f ca="1">OFFSET(E203,1,0)</f>
        <v>6.7633004188537598</v>
      </c>
      <c r="G203" s="68">
        <v>2.2904496192932129</v>
      </c>
      <c r="H203" s="68">
        <f ca="1">OFFSET(G203,1,0)</f>
        <v>70.564834594726562</v>
      </c>
      <c r="I203" s="68">
        <v>1.5296746492385864</v>
      </c>
      <c r="J203" s="68">
        <f ca="1">OFFSET(I203,1,0)</f>
        <v>42.186546325683594</v>
      </c>
      <c r="K203" s="68">
        <v>3.0491440296173096</v>
      </c>
      <c r="L203" s="68">
        <f ca="1">OFFSET(K203,1,0)</f>
        <v>9.4818305969238281</v>
      </c>
      <c r="M203" s="68">
        <v>1.0002608299255371</v>
      </c>
      <c r="N203" s="68">
        <f ca="1">OFFSET(M203,1,0)</f>
        <v>21.614982604980469</v>
      </c>
      <c r="O203" s="68">
        <v>4.2030606418848038E-2</v>
      </c>
      <c r="P203" s="68">
        <f ca="1">OFFSET(O203,1,0)</f>
        <v>0.7622259259223938</v>
      </c>
      <c r="Q203" s="68">
        <v>0.11827509105205536</v>
      </c>
      <c r="R203" s="68">
        <f t="shared" ca="1" si="4"/>
        <v>2.4885272979736328</v>
      </c>
    </row>
    <row r="204" spans="1:18">
      <c r="A204" t="s">
        <v>293</v>
      </c>
      <c r="B204" s="143" t="s">
        <v>10</v>
      </c>
      <c r="C204" s="68">
        <v>28.378284454345703</v>
      </c>
      <c r="D204" s="144">
        <f ca="1">OFFSET(C204,1,0)</f>
        <v>0.68256253004074097</v>
      </c>
      <c r="E204" s="68">
        <v>6.7633004188537598</v>
      </c>
      <c r="F204" s="68">
        <f ca="1">OFFSET(E204,1,0)</f>
        <v>0.35897621512413025</v>
      </c>
      <c r="G204" s="68">
        <v>70.564834594726562</v>
      </c>
      <c r="H204" s="68">
        <f ca="1">OFFSET(G204,1,0)</f>
        <v>2.1337029933929443</v>
      </c>
      <c r="I204" s="68">
        <v>42.186546325683594</v>
      </c>
      <c r="J204" s="68">
        <f ca="1">OFFSET(I204,1,0)</f>
        <v>1.7608760595321655</v>
      </c>
      <c r="K204" s="68">
        <v>9.4818305969238281</v>
      </c>
      <c r="L204" s="68">
        <f ca="1">OFFSET(K204,1,0)</f>
        <v>0.81595438718795776</v>
      </c>
      <c r="M204" s="68">
        <v>21.614982604980469</v>
      </c>
      <c r="N204" s="68">
        <f ca="1">OFFSET(M204,1,0)</f>
        <v>0.51125270128250122</v>
      </c>
      <c r="O204" s="68">
        <v>0.7622259259223938</v>
      </c>
      <c r="P204" s="68">
        <f ca="1">OFFSET(O204,1,0)</f>
        <v>9.205937385559082E-3</v>
      </c>
      <c r="Q204" s="68">
        <v>2.4885272979736328</v>
      </c>
      <c r="R204" s="68">
        <f t="shared" ca="1" si="4"/>
        <v>5.721161887049675E-2</v>
      </c>
    </row>
    <row r="205" spans="1:18">
      <c r="A205" t="s">
        <v>294</v>
      </c>
      <c r="B205" s="143" t="s">
        <v>11</v>
      </c>
      <c r="C205" s="68">
        <v>0.68256253004074097</v>
      </c>
      <c r="D205" s="144">
        <f ca="1">OFFSET(C205,1,0)</f>
        <v>31.390716552734375</v>
      </c>
      <c r="E205" s="68">
        <v>0.35897621512413025</v>
      </c>
      <c r="F205" s="68">
        <f ca="1">OFFSET(E205,1,0)</f>
        <v>4.9573183059692383</v>
      </c>
      <c r="G205" s="68">
        <v>2.1337029933929443</v>
      </c>
      <c r="H205" s="68">
        <f ca="1">OFFSET(G205,1,0)</f>
        <v>64.60687255859375</v>
      </c>
      <c r="I205" s="68">
        <v>1.7608760595321655</v>
      </c>
      <c r="J205" s="68">
        <f ca="1">OFFSET(I205,1,0)</f>
        <v>33.216152191162109</v>
      </c>
      <c r="K205" s="68">
        <v>0.81595438718795776</v>
      </c>
      <c r="L205" s="68">
        <f ca="1">OFFSET(K205,1,0)</f>
        <v>14.285506248474121</v>
      </c>
      <c r="M205" s="68">
        <v>0.51125270128250122</v>
      </c>
      <c r="N205" s="68">
        <f ca="1">OFFSET(M205,1,0)</f>
        <v>26.433399200439453</v>
      </c>
      <c r="O205" s="68">
        <v>9.205937385559082E-3</v>
      </c>
      <c r="P205" s="68">
        <f ca="1">OFFSET(O205,1,0)</f>
        <v>0.76024001836776733</v>
      </c>
      <c r="Q205" s="68">
        <v>5.721161887049675E-2</v>
      </c>
      <c r="R205" s="68">
        <f t="shared" ca="1" si="4"/>
        <v>3.8016777038574219</v>
      </c>
    </row>
    <row r="206" spans="1:18">
      <c r="A206" t="s">
        <v>295</v>
      </c>
      <c r="B206" s="143" t="s">
        <v>10</v>
      </c>
      <c r="C206" s="68">
        <v>31.390716552734375</v>
      </c>
      <c r="D206" s="144">
        <f ca="1">OFFSET(C206,1,0)</f>
        <v>4.6488900184631348</v>
      </c>
      <c r="E206" s="68">
        <v>4.9573183059692383</v>
      </c>
      <c r="F206" s="68">
        <f ca="1">OFFSET(E206,1,0)</f>
        <v>0.64572107791900635</v>
      </c>
      <c r="G206" s="68">
        <v>64.60687255859375</v>
      </c>
      <c r="H206" s="68">
        <f ca="1">OFFSET(G206,1,0)</f>
        <v>8.1658115386962891</v>
      </c>
      <c r="I206" s="68">
        <v>33.216152191162109</v>
      </c>
      <c r="J206" s="68">
        <f ca="1">OFFSET(I206,1,0)</f>
        <v>10.670173645019531</v>
      </c>
      <c r="K206" s="68">
        <v>14.285506248474121</v>
      </c>
      <c r="L206" s="68">
        <f ca="1">OFFSET(K206,1,0)</f>
        <v>0.82537555694580078</v>
      </c>
      <c r="M206" s="68">
        <v>26.433399200439453</v>
      </c>
      <c r="N206" s="68">
        <f ca="1">OFFSET(M206,1,0)</f>
        <v>4.3630385398864746</v>
      </c>
      <c r="O206" s="68">
        <v>0.76024001836776733</v>
      </c>
      <c r="P206" s="68">
        <f ca="1">OFFSET(O206,1,0)</f>
        <v>9.8449230194091797E-2</v>
      </c>
      <c r="Q206" s="68">
        <v>3.8016777038574219</v>
      </c>
      <c r="R206" s="68">
        <f t="shared" ca="1" si="4"/>
        <v>1.9921175241470337</v>
      </c>
    </row>
    <row r="207" spans="1:18">
      <c r="A207" t="s">
        <v>296</v>
      </c>
      <c r="B207" s="143" t="s">
        <v>11</v>
      </c>
      <c r="C207" s="68">
        <v>4.6488900184631348</v>
      </c>
      <c r="D207" s="144">
        <f ca="1">OFFSET(C207,1,0)</f>
        <v>44.830333709716797</v>
      </c>
      <c r="E207" s="68">
        <v>0.64572107791900635</v>
      </c>
      <c r="F207" s="68">
        <f ca="1">OFFSET(E207,1,0)</f>
        <v>6.0171418190002441</v>
      </c>
      <c r="G207" s="68">
        <v>8.1658115386962891</v>
      </c>
      <c r="H207" s="68">
        <f ca="1">OFFSET(G207,1,0)</f>
        <v>104.05788421630859</v>
      </c>
      <c r="I207" s="68">
        <v>10.670173645019531</v>
      </c>
      <c r="J207" s="68">
        <f ca="1">OFFSET(I207,1,0)</f>
        <v>59.227550506591797</v>
      </c>
      <c r="K207" s="68">
        <v>0.82537555694580078</v>
      </c>
      <c r="L207" s="68">
        <f ca="1">OFFSET(K207,1,0)</f>
        <v>21.016313552856445</v>
      </c>
      <c r="M207" s="68">
        <v>4.3630385398864746</v>
      </c>
      <c r="N207" s="68">
        <f ca="1">OFFSET(M207,1,0)</f>
        <v>38.813190460205078</v>
      </c>
      <c r="O207" s="68">
        <v>9.8449230194091797E-2</v>
      </c>
      <c r="P207" s="68">
        <f ca="1">OFFSET(O207,1,0)</f>
        <v>0.81669789552688599</v>
      </c>
      <c r="Q207" s="68">
        <v>1.9921175241470337</v>
      </c>
      <c r="R207" s="68">
        <f t="shared" ca="1" si="4"/>
        <v>2.8933699131011963</v>
      </c>
    </row>
    <row r="208" spans="1:18">
      <c r="A208" t="s">
        <v>297</v>
      </c>
      <c r="B208" s="143" t="s">
        <v>10</v>
      </c>
      <c r="C208" s="68">
        <v>44.830333709716797</v>
      </c>
      <c r="D208" s="144">
        <f ca="1">OFFSET(C208,1,0)</f>
        <v>6.213874340057373</v>
      </c>
      <c r="E208" s="68">
        <v>6.0171418190002441</v>
      </c>
      <c r="F208" s="68">
        <f ca="1">OFFSET(E208,1,0)</f>
        <v>0.76496154069900513</v>
      </c>
      <c r="G208" s="68">
        <v>104.05788421630859</v>
      </c>
      <c r="H208" s="68">
        <f ca="1">OFFSET(G208,1,0)</f>
        <v>3.8812391757965088</v>
      </c>
      <c r="I208" s="68">
        <v>59.227550506591797</v>
      </c>
      <c r="J208" s="68">
        <f ca="1">OFFSET(I208,1,0)</f>
        <v>6.3013205528259277</v>
      </c>
      <c r="K208" s="68">
        <v>21.016313552856445</v>
      </c>
      <c r="L208" s="68">
        <f ca="1">OFFSET(K208,1,0)</f>
        <v>2.100778341293335</v>
      </c>
      <c r="M208" s="68">
        <v>38.813190460205078</v>
      </c>
      <c r="N208" s="68">
        <f ca="1">OFFSET(M208,1,0)</f>
        <v>6.5043573379516602</v>
      </c>
      <c r="O208" s="68">
        <v>0.81669789552688599</v>
      </c>
      <c r="P208" s="68">
        <f ca="1">OFFSET(O208,1,0)</f>
        <v>7.4079059064388275E-2</v>
      </c>
      <c r="Q208" s="68">
        <v>2.8933699131011963</v>
      </c>
      <c r="R208" s="68">
        <f t="shared" ca="1" si="4"/>
        <v>0.83675605058670044</v>
      </c>
    </row>
    <row r="209" spans="1:18">
      <c r="A209" t="s">
        <v>298</v>
      </c>
      <c r="B209" s="143" t="s">
        <v>11</v>
      </c>
      <c r="C209" s="68">
        <v>6.213874340057373</v>
      </c>
      <c r="D209" s="144">
        <f ca="1">OFFSET(C209,1,0)</f>
        <v>40.884651184082031</v>
      </c>
      <c r="E209" s="68">
        <v>0.76496154069900513</v>
      </c>
      <c r="F209" s="68">
        <f ca="1">OFFSET(E209,1,0)</f>
        <v>16.35999870300293</v>
      </c>
      <c r="G209" s="68">
        <v>3.8812391757965088</v>
      </c>
      <c r="H209" s="68">
        <f ca="1">OFFSET(G209,1,0)</f>
        <v>104.78167724609375</v>
      </c>
      <c r="I209" s="68">
        <v>6.3013205528259277</v>
      </c>
      <c r="J209" s="68">
        <f ca="1">OFFSET(I209,1,0)</f>
        <v>63.897026062011719</v>
      </c>
      <c r="K209" s="68">
        <v>2.100778341293335</v>
      </c>
      <c r="L209" s="68">
        <f ca="1">OFFSET(K209,1,0)</f>
        <v>20.69581413269043</v>
      </c>
      <c r="M209" s="68">
        <v>6.5043573379516602</v>
      </c>
      <c r="N209" s="68">
        <f ca="1">OFFSET(M209,1,0)</f>
        <v>24.524652481079102</v>
      </c>
      <c r="O209" s="68">
        <v>7.4079059064388275E-2</v>
      </c>
      <c r="P209" s="68">
        <f ca="1">OFFSET(O209,1,0)</f>
        <v>-0.36651003360748291</v>
      </c>
      <c r="Q209" s="68">
        <v>0.83675605058670044</v>
      </c>
      <c r="R209" s="68">
        <f t="shared" ca="1" si="4"/>
        <v>4.126981258392334</v>
      </c>
    </row>
    <row r="210" spans="1:18">
      <c r="A210" t="s">
        <v>299</v>
      </c>
      <c r="B210" s="143" t="s">
        <v>10</v>
      </c>
      <c r="C210" s="68">
        <v>40.884651184082031</v>
      </c>
      <c r="D210" s="144">
        <f ca="1">OFFSET(C210,1,0)</f>
        <v>5.9811797142028809</v>
      </c>
      <c r="E210" s="68">
        <v>16.35999870300293</v>
      </c>
      <c r="F210" s="68">
        <f ca="1">OFFSET(E210,1,0)</f>
        <v>7.3774375915527344</v>
      </c>
      <c r="G210" s="68">
        <v>104.78167724609375</v>
      </c>
      <c r="H210" s="68">
        <f ca="1">OFFSET(G210,1,0)</f>
        <v>4.7540016174316406</v>
      </c>
      <c r="I210" s="68">
        <v>63.897026062011719</v>
      </c>
      <c r="J210" s="68">
        <f ca="1">OFFSET(I210,1,0)</f>
        <v>6.9543585777282715</v>
      </c>
      <c r="K210" s="68">
        <v>20.69581413269043</v>
      </c>
      <c r="L210" s="68">
        <f ca="1">OFFSET(K210,1,0)</f>
        <v>0.81134456396102905</v>
      </c>
      <c r="M210" s="68">
        <v>24.524652481079102</v>
      </c>
      <c r="N210" s="68">
        <f ca="1">OFFSET(M210,1,0)</f>
        <v>12.204014778137207</v>
      </c>
      <c r="O210" s="68">
        <v>-0.36651003360748291</v>
      </c>
      <c r="P210" s="68">
        <f ca="1">OFFSET(O210,1,0)</f>
        <v>1.1280412673950195</v>
      </c>
      <c r="Q210" s="68">
        <v>4.126981258392334</v>
      </c>
      <c r="R210" s="68">
        <f t="shared" ca="1" si="4"/>
        <v>1.3514353036880493</v>
      </c>
    </row>
    <row r="211" spans="1:18">
      <c r="A211" t="s">
        <v>300</v>
      </c>
      <c r="B211" s="143" t="s">
        <v>11</v>
      </c>
      <c r="C211" s="68">
        <v>5.9811797142028809</v>
      </c>
      <c r="D211" s="144">
        <f ca="1">OFFSET(C211,1,0)</f>
        <v>84.283088684082031</v>
      </c>
      <c r="E211" s="68">
        <v>7.3774375915527344</v>
      </c>
      <c r="F211" s="68">
        <f ca="1">OFFSET(E211,1,0)</f>
        <v>11.710700035095215</v>
      </c>
      <c r="G211" s="68">
        <v>4.7540016174316406</v>
      </c>
      <c r="H211" s="68">
        <f ca="1">OFFSET(G211,1,0)</f>
        <v>236.74760437011719</v>
      </c>
      <c r="I211" s="68">
        <v>6.9543585777282715</v>
      </c>
      <c r="J211" s="68">
        <f ca="1">OFFSET(I211,1,0)</f>
        <v>152.46450805664062</v>
      </c>
      <c r="K211" s="68">
        <v>0.81134456396102905</v>
      </c>
      <c r="L211" s="68">
        <f ca="1">OFFSET(K211,1,0)</f>
        <v>39.746307373046875</v>
      </c>
      <c r="M211" s="68">
        <v>12.204014778137207</v>
      </c>
      <c r="N211" s="68">
        <f ca="1">OFFSET(M211,1,0)</f>
        <v>72.572395324707031</v>
      </c>
      <c r="O211" s="68">
        <v>1.1280412673950195</v>
      </c>
      <c r="P211" s="68">
        <f ca="1">OFFSET(O211,1,0)</f>
        <v>0.86156654357910156</v>
      </c>
      <c r="Q211" s="68">
        <v>1.3514353036880493</v>
      </c>
      <c r="R211" s="68">
        <f t="shared" ca="1" si="4"/>
        <v>2.8200309276580811</v>
      </c>
    </row>
    <row r="212" spans="1:18">
      <c r="A212" t="s">
        <v>301</v>
      </c>
      <c r="B212" s="143" t="s">
        <v>10</v>
      </c>
      <c r="C212" s="68">
        <v>84.283088684082031</v>
      </c>
      <c r="D212" s="144">
        <f ca="1">OFFSET(C212,1,0)</f>
        <v>1.5020425319671631</v>
      </c>
      <c r="E212" s="68">
        <v>11.710700035095215</v>
      </c>
      <c r="F212" s="68">
        <f ca="1">OFFSET(E212,1,0)</f>
        <v>0.8462139368057251</v>
      </c>
      <c r="G212" s="68">
        <v>236.74760437011719</v>
      </c>
      <c r="H212" s="68">
        <f ca="1">OFFSET(G212,1,0)</f>
        <v>10.271748542785645</v>
      </c>
      <c r="I212" s="68">
        <v>152.46450805664062</v>
      </c>
      <c r="J212" s="68">
        <f ca="1">OFFSET(I212,1,0)</f>
        <v>11.207392692565918</v>
      </c>
      <c r="K212" s="68">
        <v>39.746307373046875</v>
      </c>
      <c r="L212" s="68">
        <f ca="1">OFFSET(K212,1,0)</f>
        <v>1.4904868602752686</v>
      </c>
      <c r="M212" s="68">
        <v>72.572395324707031</v>
      </c>
      <c r="N212" s="68">
        <f ca="1">OFFSET(M212,1,0)</f>
        <v>0.96363461017608643</v>
      </c>
      <c r="O212" s="68">
        <v>0.86156654357910156</v>
      </c>
      <c r="P212" s="68">
        <f ca="1">OFFSET(O212,1,0)</f>
        <v>8.3425408229231834E-3</v>
      </c>
      <c r="Q212" s="68">
        <v>2.8200309276580811</v>
      </c>
      <c r="R212" s="68">
        <f t="shared" ca="1" si="4"/>
        <v>0.16309225559234619</v>
      </c>
    </row>
    <row r="213" spans="1:18">
      <c r="A213" t="s">
        <v>302</v>
      </c>
      <c r="B213" s="143" t="s">
        <v>11</v>
      </c>
      <c r="C213" s="68">
        <v>1.5020425319671631</v>
      </c>
      <c r="D213" s="144">
        <f ca="1">OFFSET(C213,1,0)</f>
        <v>20.930076599121094</v>
      </c>
      <c r="E213" s="68">
        <v>0.8462139368057251</v>
      </c>
      <c r="F213" s="68">
        <f ca="1">OFFSET(E213,1,0)</f>
        <v>2.4213476181030273</v>
      </c>
      <c r="G213" s="68">
        <v>10.271748542785645</v>
      </c>
      <c r="H213" s="68">
        <f ca="1">OFFSET(G213,1,0)</f>
        <v>68.059623718261719</v>
      </c>
      <c r="I213" s="68">
        <v>11.207392692565918</v>
      </c>
      <c r="J213" s="68">
        <f ca="1">OFFSET(I213,1,0)</f>
        <v>47.129543304443359</v>
      </c>
      <c r="K213" s="68">
        <v>1.4904868602752686</v>
      </c>
      <c r="L213" s="68">
        <f ca="1">OFFSET(K213,1,0)</f>
        <v>11.963165283203125</v>
      </c>
      <c r="M213" s="68">
        <v>0.96363461017608643</v>
      </c>
      <c r="N213" s="68">
        <f ca="1">OFFSET(M213,1,0)</f>
        <v>18.508729934692383</v>
      </c>
      <c r="O213" s="68">
        <v>8.3425408229231834E-3</v>
      </c>
      <c r="P213" s="68">
        <f ca="1">OFFSET(O213,1,0)</f>
        <v>0.93893951177597046</v>
      </c>
      <c r="Q213" s="68">
        <v>0.16309225559234619</v>
      </c>
      <c r="R213" s="68">
        <f t="shared" ca="1" si="4"/>
        <v>2.0062379837036133</v>
      </c>
    </row>
    <row r="214" spans="1:18">
      <c r="A214" t="s">
        <v>303</v>
      </c>
      <c r="B214" s="143" t="s">
        <v>10</v>
      </c>
      <c r="C214" s="68">
        <v>20.930076599121094</v>
      </c>
      <c r="D214" s="144">
        <f ca="1">OFFSET(C214,1,0)</f>
        <v>3.1805732250213623</v>
      </c>
      <c r="E214" s="68">
        <v>2.4213476181030273</v>
      </c>
      <c r="F214" s="68">
        <f ca="1">OFFSET(E214,1,0)</f>
        <v>0.28869083523750305</v>
      </c>
      <c r="G214" s="68">
        <v>68.059623718261719</v>
      </c>
      <c r="H214" s="68">
        <f ca="1">OFFSET(G214,1,0)</f>
        <v>1.4864643812179565</v>
      </c>
      <c r="I214" s="68">
        <v>47.129543304443359</v>
      </c>
      <c r="J214" s="68">
        <f ca="1">OFFSET(I214,1,0)</f>
        <v>3.5415716171264648</v>
      </c>
      <c r="K214" s="68">
        <v>11.963165283203125</v>
      </c>
      <c r="L214" s="68">
        <f ca="1">OFFSET(K214,1,0)</f>
        <v>0.75954467058181763</v>
      </c>
      <c r="M214" s="68">
        <v>18.508729934692383</v>
      </c>
      <c r="N214" s="68">
        <f ca="1">OFFSET(M214,1,0)</f>
        <v>2.9539692401885986</v>
      </c>
      <c r="O214" s="68">
        <v>0.93893951177597046</v>
      </c>
      <c r="P214" s="68">
        <f ca="1">OFFSET(O214,1,0)</f>
        <v>6.1351768672466278E-2</v>
      </c>
      <c r="Q214" s="68">
        <v>2.0062379837036133</v>
      </c>
      <c r="R214" s="68">
        <f t="shared" ca="1" si="4"/>
        <v>4.1189126968383789</v>
      </c>
    </row>
    <row r="215" spans="1:18">
      <c r="A215" t="s">
        <v>304</v>
      </c>
      <c r="B215" s="143" t="s">
        <v>11</v>
      </c>
      <c r="C215" s="68">
        <v>3.1805732250213623</v>
      </c>
      <c r="D215" s="144">
        <f ca="1">OFFSET(C215,1,0)</f>
        <v>20.370903015136719</v>
      </c>
      <c r="E215" s="68">
        <v>0.28869083523750305</v>
      </c>
      <c r="F215" s="68">
        <f ca="1">OFFSET(E215,1,0)</f>
        <v>10.987990379333496</v>
      </c>
      <c r="G215" s="68">
        <v>1.4864643812179565</v>
      </c>
      <c r="H215" s="68">
        <f ca="1">OFFSET(G215,1,0)</f>
        <v>77.787132263183594</v>
      </c>
      <c r="I215" s="68">
        <v>3.5415716171264648</v>
      </c>
      <c r="J215" s="68">
        <f ca="1">OFFSET(I215,1,0)</f>
        <v>57.416229248046875</v>
      </c>
      <c r="K215" s="68">
        <v>0.75954467058181763</v>
      </c>
      <c r="L215" s="68">
        <f ca="1">OFFSET(K215,1,0)</f>
        <v>13.729419708251953</v>
      </c>
      <c r="M215" s="68">
        <v>2.9539692401885986</v>
      </c>
      <c r="N215" s="68">
        <f ca="1">OFFSET(M215,1,0)</f>
        <v>9.3829135894775391</v>
      </c>
      <c r="O215" s="68">
        <v>6.1351768672466278E-2</v>
      </c>
      <c r="P215" s="68">
        <f ca="1">OFFSET(O215,1,0)</f>
        <v>46.374042510986328</v>
      </c>
      <c r="Q215" s="68">
        <v>4.1189126968383789</v>
      </c>
      <c r="R215" s="68">
        <f t="shared" ca="1" si="4"/>
        <v>-61.646408081054688</v>
      </c>
    </row>
    <row r="216" spans="1:18">
      <c r="A216" t="s">
        <v>305</v>
      </c>
      <c r="B216" s="143" t="s">
        <v>10</v>
      </c>
      <c r="C216" s="68">
        <v>20.370903015136719</v>
      </c>
      <c r="D216" s="144">
        <f ca="1">OFFSET(C216,1,0)</f>
        <v>4.1442241668701172</v>
      </c>
      <c r="E216" s="68">
        <v>10.987990379333496</v>
      </c>
      <c r="F216" s="68">
        <f ca="1">OFFSET(E216,1,0)</f>
        <v>8.5717744827270508</v>
      </c>
      <c r="G216" s="68">
        <v>77.787132263183594</v>
      </c>
      <c r="H216" s="68">
        <f ca="1">OFFSET(G216,1,0)</f>
        <v>1.9971803426742554</v>
      </c>
      <c r="I216" s="68">
        <v>57.416229248046875</v>
      </c>
      <c r="J216" s="68">
        <f ca="1">OFFSET(I216,1,0)</f>
        <v>4.3230934143066406</v>
      </c>
      <c r="K216" s="68">
        <v>13.729419708251953</v>
      </c>
      <c r="L216" s="68">
        <f ca="1">OFFSET(K216,1,0)</f>
        <v>1.4541547298431396</v>
      </c>
      <c r="M216" s="68">
        <v>9.3829135894775391</v>
      </c>
      <c r="N216" s="68">
        <f ca="1">OFFSET(M216,1,0)</f>
        <v>12.683392524719238</v>
      </c>
      <c r="O216" s="68">
        <v>46.374042510986328</v>
      </c>
      <c r="P216" s="68">
        <f ca="1">OFFSET(O216,1,0)</f>
        <v>45.471897125244141</v>
      </c>
      <c r="Q216" s="68">
        <v>-61.646408081054688</v>
      </c>
      <c r="R216" s="68">
        <f t="shared" ca="1" si="4"/>
        <v>64.846244812011719</v>
      </c>
    </row>
    <row r="217" spans="1:18">
      <c r="A217" t="s">
        <v>306</v>
      </c>
      <c r="B217" s="143" t="s">
        <v>11</v>
      </c>
      <c r="C217" s="68">
        <v>4.1442241668701172</v>
      </c>
      <c r="D217" s="144">
        <f ca="1">OFFSET(C217,1,0)</f>
        <v>28.657670974731445</v>
      </c>
      <c r="E217" s="68">
        <v>8.5717744827270508</v>
      </c>
      <c r="F217" s="68">
        <f ca="1">OFFSET(E217,1,0)</f>
        <v>5.4724373817443848</v>
      </c>
      <c r="G217" s="68">
        <v>1.9971803426742554</v>
      </c>
      <c r="H217" s="68">
        <f ca="1">OFFSET(G217,1,0)</f>
        <v>80.352119445800781</v>
      </c>
      <c r="I217" s="68">
        <v>4.3230934143066406</v>
      </c>
      <c r="J217" s="68">
        <f ca="1">OFFSET(I217,1,0)</f>
        <v>51.694446563720703</v>
      </c>
      <c r="K217" s="68">
        <v>1.4541547298431396</v>
      </c>
      <c r="L217" s="68">
        <f ca="1">OFFSET(K217,1,0)</f>
        <v>15.051151275634766</v>
      </c>
      <c r="M217" s="68">
        <v>12.683392524719238</v>
      </c>
      <c r="N217" s="68">
        <f ca="1">OFFSET(M217,1,0)</f>
        <v>23.185232162475586</v>
      </c>
      <c r="O217" s="68">
        <v>45.471897125244141</v>
      </c>
      <c r="P217" s="68">
        <f ca="1">OFFSET(O217,1,0)</f>
        <v>0.81439113616943359</v>
      </c>
      <c r="Q217" s="68">
        <v>64.846244812011719</v>
      </c>
      <c r="R217" s="68">
        <f t="shared" ca="1" si="4"/>
        <v>2.7835977077484131</v>
      </c>
    </row>
    <row r="218" spans="1:18">
      <c r="A218" t="s">
        <v>307</v>
      </c>
      <c r="B218" s="143" t="s">
        <v>10</v>
      </c>
      <c r="C218" s="68">
        <v>28.657670974731445</v>
      </c>
      <c r="D218" s="144">
        <f ca="1">OFFSET(C218,1,0)</f>
        <v>1.226765513420105</v>
      </c>
      <c r="E218" s="68">
        <v>5.4724373817443848</v>
      </c>
      <c r="F218" s="68">
        <f ca="1">OFFSET(E218,1,0)</f>
        <v>1.1416635513305664</v>
      </c>
      <c r="G218" s="68">
        <v>80.352119445800781</v>
      </c>
      <c r="H218" s="68">
        <f ca="1">OFFSET(G218,1,0)</f>
        <v>7.9366364479064941</v>
      </c>
      <c r="I218" s="68">
        <v>51.694446563720703</v>
      </c>
      <c r="J218" s="68">
        <f ca="1">OFFSET(I218,1,0)</f>
        <v>6.9620189666748047</v>
      </c>
      <c r="K218" s="68">
        <v>15.051151275634766</v>
      </c>
      <c r="L218" s="68">
        <f ca="1">OFFSET(K218,1,0)</f>
        <v>0.42119181156158447</v>
      </c>
      <c r="M218" s="68">
        <v>23.185232162475586</v>
      </c>
      <c r="N218" s="68">
        <f ca="1">OFFSET(M218,1,0)</f>
        <v>0.51542973518371582</v>
      </c>
      <c r="O218" s="68">
        <v>0.81439113616943359</v>
      </c>
      <c r="P218" s="68">
        <f ca="1">OFFSET(O218,1,0)</f>
        <v>2.9039869084954262E-2</v>
      </c>
      <c r="Q218" s="68">
        <v>2.7835977077484131</v>
      </c>
      <c r="R218" s="68">
        <f t="shared" ca="1" si="4"/>
        <v>0.18318924307823181</v>
      </c>
    </row>
    <row r="219" spans="1:18">
      <c r="A219" t="s">
        <v>308</v>
      </c>
      <c r="B219" s="143" t="s">
        <v>11</v>
      </c>
      <c r="C219" s="68">
        <v>1.226765513420105</v>
      </c>
      <c r="D219" s="144">
        <f ca="1">OFFSET(C219,1,0)</f>
        <v>32.398475646972656</v>
      </c>
      <c r="E219" s="68">
        <v>1.1416635513305664</v>
      </c>
      <c r="F219" s="68">
        <f ca="1">OFFSET(E219,1,0)</f>
        <v>4.2861099243164062</v>
      </c>
      <c r="G219" s="68">
        <v>7.9366364479064941</v>
      </c>
      <c r="H219" s="68">
        <f ca="1">OFFSET(G219,1,0)</f>
        <v>49.857700347900391</v>
      </c>
      <c r="I219" s="68">
        <v>6.9620189666748047</v>
      </c>
      <c r="J219" s="68">
        <f ca="1">OFFSET(I219,1,0)</f>
        <v>17.459226608276367</v>
      </c>
      <c r="K219" s="68">
        <v>0.42119181156158447</v>
      </c>
      <c r="L219" s="68">
        <f ca="1">OFFSET(K219,1,0)</f>
        <v>11.645593643188477</v>
      </c>
      <c r="M219" s="68">
        <v>0.51542973518371582</v>
      </c>
      <c r="N219" s="68">
        <f ca="1">OFFSET(M219,1,0)</f>
        <v>28.11236572265625</v>
      </c>
      <c r="O219" s="68">
        <v>2.9039869084954262E-2</v>
      </c>
      <c r="P219" s="68">
        <f ca="1">OFFSET(O219,1,0)</f>
        <v>0.86895084381103516</v>
      </c>
      <c r="Q219" s="68">
        <v>0.18318924307823181</v>
      </c>
      <c r="R219" s="68">
        <f t="shared" ca="1" si="4"/>
        <v>1.5555505752563477</v>
      </c>
    </row>
    <row r="220" spans="1:18">
      <c r="A220" t="s">
        <v>309</v>
      </c>
      <c r="B220" s="143" t="s">
        <v>10</v>
      </c>
      <c r="C220" s="68">
        <v>32.398475646972656</v>
      </c>
      <c r="D220" s="144">
        <f ca="1">OFFSET(C220,1,0)</f>
        <v>0.94802510738372803</v>
      </c>
      <c r="E220" s="68">
        <v>4.2861099243164062</v>
      </c>
      <c r="F220" s="68">
        <f ca="1">OFFSET(E220,1,0)</f>
        <v>0.62086862325668335</v>
      </c>
      <c r="G220" s="68">
        <v>49.857700347900391</v>
      </c>
      <c r="H220" s="68">
        <f ca="1">OFFSET(G220,1,0)</f>
        <v>1.7989501953125</v>
      </c>
      <c r="I220" s="68">
        <v>17.459226608276367</v>
      </c>
      <c r="J220" s="68">
        <f ca="1">OFFSET(I220,1,0)</f>
        <v>2.5588033199310303</v>
      </c>
      <c r="K220" s="68">
        <v>11.645593643188477</v>
      </c>
      <c r="L220" s="68">
        <f ca="1">OFFSET(K220,1,0)</f>
        <v>0.89072775840759277</v>
      </c>
      <c r="M220" s="68">
        <v>28.11236572265625</v>
      </c>
      <c r="N220" s="68">
        <f ca="1">OFFSET(M220,1,0)</f>
        <v>0.7808459997177124</v>
      </c>
      <c r="O220" s="68">
        <v>0.86895084381103516</v>
      </c>
      <c r="P220" s="68">
        <f ca="1">OFFSET(O220,1,0)</f>
        <v>1.6782224178314209E-2</v>
      </c>
      <c r="Q220" s="68">
        <v>1.5555505752563477</v>
      </c>
      <c r="R220" s="68">
        <f t="shared" ca="1" si="4"/>
        <v>8.8875040411949158E-2</v>
      </c>
    </row>
    <row r="221" spans="1:18">
      <c r="A221" t="s">
        <v>310</v>
      </c>
      <c r="B221" s="143" t="s">
        <v>11</v>
      </c>
      <c r="C221" s="68">
        <v>0.94802510738372803</v>
      </c>
      <c r="D221" s="144">
        <f ca="1">OFFSET(C221,1,0)</f>
        <v>0</v>
      </c>
      <c r="E221" s="68">
        <v>0.62086862325668335</v>
      </c>
      <c r="F221" s="68">
        <f ca="1">OFFSET(E221,1,0)</f>
        <v>0</v>
      </c>
      <c r="G221" s="68">
        <v>1.7989501953125</v>
      </c>
      <c r="H221" s="68">
        <f ca="1">OFFSET(G221,1,0)</f>
        <v>0</v>
      </c>
      <c r="I221" s="68">
        <v>2.5588033199310303</v>
      </c>
      <c r="J221" s="68">
        <f ca="1">OFFSET(I221,1,0)</f>
        <v>0</v>
      </c>
      <c r="K221" s="68">
        <v>0.89072775840759277</v>
      </c>
      <c r="L221" s="68">
        <f ca="1">OFFSET(K221,1,0)</f>
        <v>0</v>
      </c>
      <c r="M221" s="68">
        <v>0.7808459997177124</v>
      </c>
      <c r="N221" s="68">
        <f ca="1">OFFSET(M221,1,0)</f>
        <v>0</v>
      </c>
      <c r="O221" s="68">
        <v>1.6782224178314209E-2</v>
      </c>
      <c r="P221" s="68">
        <f ca="1">OFFSET(O221,1,0)</f>
        <v>0</v>
      </c>
      <c r="Q221" s="68">
        <v>8.8875040411949158E-2</v>
      </c>
      <c r="R221" s="68">
        <f t="shared" ca="1" si="4"/>
        <v>0</v>
      </c>
    </row>
    <row r="222" spans="1:18">
      <c r="A222" t="s">
        <v>311</v>
      </c>
      <c r="B222" s="143"/>
      <c r="C222" s="68"/>
      <c r="D222" s="144">
        <f ca="1">OFFSET(C222,1,0)</f>
        <v>0</v>
      </c>
      <c r="E222" s="68"/>
      <c r="F222" s="68">
        <f ca="1">OFFSET(E222,1,0)</f>
        <v>0</v>
      </c>
      <c r="G222" s="68"/>
      <c r="H222" s="68">
        <f ca="1">OFFSET(G222,1,0)</f>
        <v>0</v>
      </c>
      <c r="I222" s="68"/>
      <c r="J222" s="68">
        <f ca="1">OFFSET(I222,1,0)</f>
        <v>0</v>
      </c>
      <c r="K222" s="68"/>
      <c r="L222" s="68">
        <f ca="1">OFFSET(K222,1,0)</f>
        <v>0</v>
      </c>
      <c r="M222" s="68"/>
      <c r="N222" s="68">
        <f ca="1">OFFSET(M222,1,0)</f>
        <v>0</v>
      </c>
      <c r="O222" s="68"/>
      <c r="P222" s="68">
        <f ca="1">OFFSET(O222,1,0)</f>
        <v>0</v>
      </c>
      <c r="Q222" s="68"/>
      <c r="R222" s="68">
        <f t="shared" ca="1" si="4"/>
        <v>0</v>
      </c>
    </row>
    <row r="223" spans="1:18">
      <c r="A223" t="s">
        <v>311</v>
      </c>
      <c r="B223" s="143"/>
      <c r="C223" s="68"/>
      <c r="D223" s="144">
        <f ca="1">OFFSET(C223,1,0)</f>
        <v>45.331645965576172</v>
      </c>
      <c r="E223" s="68"/>
      <c r="F223" s="68">
        <f ca="1">OFFSET(E223,1,0)</f>
        <v>9.64666748046875</v>
      </c>
      <c r="G223" s="68"/>
      <c r="H223" s="68">
        <f ca="1">OFFSET(G223,1,0)</f>
        <v>101.26287841796875</v>
      </c>
      <c r="I223" s="68"/>
      <c r="J223" s="68">
        <f ca="1">OFFSET(I223,1,0)</f>
        <v>55.931240081787109</v>
      </c>
      <c r="K223" s="68"/>
      <c r="L223" s="68">
        <f ca="1">OFFSET(K223,1,0)</f>
        <v>16.33131217956543</v>
      </c>
      <c r="M223" s="68"/>
      <c r="N223" s="68">
        <f ca="1">OFFSET(M223,1,0)</f>
        <v>35.684974670410156</v>
      </c>
      <c r="O223" s="68"/>
      <c r="P223" s="68">
        <f ca="1">OFFSET(O223,1,0)</f>
        <v>0.73696905374526978</v>
      </c>
      <c r="Q223" s="68"/>
      <c r="R223" s="68">
        <f t="shared" ca="1" si="4"/>
        <v>2.964052677154541</v>
      </c>
    </row>
    <row r="224" spans="1:18">
      <c r="A224" t="s">
        <v>312</v>
      </c>
      <c r="B224" s="143" t="s">
        <v>10</v>
      </c>
      <c r="C224" s="68">
        <v>45.331645965576172</v>
      </c>
      <c r="D224" s="144">
        <f ca="1">OFFSET(C224,1,0)</f>
        <v>6.9486236572265625</v>
      </c>
      <c r="E224" s="68">
        <v>9.64666748046875</v>
      </c>
      <c r="F224" s="68">
        <f ca="1">OFFSET(E224,1,0)</f>
        <v>1.1985481977462769</v>
      </c>
      <c r="G224" s="68">
        <v>101.26287841796875</v>
      </c>
      <c r="H224" s="68">
        <f ca="1">OFFSET(G224,1,0)</f>
        <v>4.8419947624206543</v>
      </c>
      <c r="I224" s="68">
        <v>55.931240081787109</v>
      </c>
      <c r="J224" s="68">
        <f ca="1">OFFSET(I224,1,0)</f>
        <v>6.2837696075439453</v>
      </c>
      <c r="K224" s="68">
        <v>16.33131217956543</v>
      </c>
      <c r="L224" s="68">
        <f ca="1">OFFSET(K224,1,0)</f>
        <v>1.8654638528823853</v>
      </c>
      <c r="M224" s="68">
        <v>35.684974670410156</v>
      </c>
      <c r="N224" s="68">
        <f ca="1">OFFSET(M224,1,0)</f>
        <v>6.322507381439209</v>
      </c>
      <c r="O224" s="68">
        <v>0.73696905374526978</v>
      </c>
      <c r="P224" s="68">
        <f ca="1">OFFSET(O224,1,0)</f>
        <v>5.4684251546859741E-2</v>
      </c>
      <c r="Q224" s="68">
        <v>2.964052677154541</v>
      </c>
      <c r="R224" s="68">
        <f t="shared" ca="1" si="4"/>
        <v>0.73088300228118896</v>
      </c>
    </row>
    <row r="225" spans="1:18">
      <c r="A225" t="s">
        <v>313</v>
      </c>
      <c r="B225" s="143" t="s">
        <v>11</v>
      </c>
      <c r="C225" s="68">
        <v>6.9486236572265625</v>
      </c>
      <c r="D225" s="144">
        <f ca="1">OFFSET(C225,1,0)</f>
        <v>100.51338195800781</v>
      </c>
      <c r="E225" s="68">
        <v>1.1985481977462769</v>
      </c>
      <c r="F225" s="68">
        <f ca="1">OFFSET(E225,1,0)</f>
        <v>29.413913726806641</v>
      </c>
      <c r="G225" s="68">
        <v>4.8419947624206543</v>
      </c>
      <c r="H225" s="68">
        <f ca="1">OFFSET(G225,1,0)</f>
        <v>234.98440551757812</v>
      </c>
      <c r="I225" s="68">
        <v>6.2837696075439453</v>
      </c>
      <c r="J225" s="68">
        <f ca="1">OFFSET(I225,1,0)</f>
        <v>134.47103881835938</v>
      </c>
      <c r="K225" s="68">
        <v>1.8654638528823853</v>
      </c>
      <c r="L225" s="68">
        <f ca="1">OFFSET(K225,1,0)</f>
        <v>36.316738128662109</v>
      </c>
      <c r="M225" s="68">
        <v>6.322507381439209</v>
      </c>
      <c r="N225" s="68">
        <f ca="1">OFFSET(M225,1,0)</f>
        <v>71.099472045898438</v>
      </c>
      <c r="O225" s="68">
        <v>5.4684251546859741E-2</v>
      </c>
      <c r="P225" s="68">
        <f ca="1">OFFSET(O225,1,0)</f>
        <v>0.70991975069046021</v>
      </c>
      <c r="Q225" s="68">
        <v>0.73088300228118896</v>
      </c>
      <c r="R225" s="68">
        <f t="shared" ca="1" si="4"/>
        <v>2.9566555023193359</v>
      </c>
    </row>
    <row r="226" spans="1:18">
      <c r="A226" t="s">
        <v>314</v>
      </c>
      <c r="B226" s="143" t="s">
        <v>10</v>
      </c>
      <c r="C226" s="68">
        <v>100.51338195800781</v>
      </c>
      <c r="D226" s="144">
        <f ca="1">OFFSET(C226,1,0)</f>
        <v>16.143251419067383</v>
      </c>
      <c r="E226" s="68">
        <v>29.413913726806641</v>
      </c>
      <c r="F226" s="68">
        <f ca="1">OFFSET(E226,1,0)</f>
        <v>12.651516914367676</v>
      </c>
      <c r="G226" s="68">
        <v>234.98440551757812</v>
      </c>
      <c r="H226" s="68">
        <f ca="1">OFFSET(G226,1,0)</f>
        <v>10.209808349609375</v>
      </c>
      <c r="I226" s="68">
        <v>134.47103881835938</v>
      </c>
      <c r="J226" s="68">
        <f ca="1">OFFSET(I226,1,0)</f>
        <v>13.021249771118164</v>
      </c>
      <c r="K226" s="68">
        <v>36.316738128662109</v>
      </c>
      <c r="L226" s="68">
        <f ca="1">OFFSET(K226,1,0)</f>
        <v>3.0340590476989746</v>
      </c>
      <c r="M226" s="68">
        <v>71.099472045898438</v>
      </c>
      <c r="N226" s="68">
        <f ca="1">OFFSET(M226,1,0)</f>
        <v>10.435990333557129</v>
      </c>
      <c r="O226" s="68">
        <v>0.70991975069046021</v>
      </c>
      <c r="P226" s="68">
        <f ca="1">OFFSET(O226,1,0)</f>
        <v>7.8655853867530823E-2</v>
      </c>
      <c r="Q226" s="68">
        <v>2.9566555023193359</v>
      </c>
      <c r="R226" s="68">
        <f t="shared" ca="1" si="4"/>
        <v>0.75931471586227417</v>
      </c>
    </row>
    <row r="227" spans="1:18">
      <c r="A227" t="s">
        <v>315</v>
      </c>
      <c r="B227" s="143" t="s">
        <v>11</v>
      </c>
      <c r="C227" s="68">
        <v>16.143251419067383</v>
      </c>
      <c r="D227" s="144">
        <f ca="1">OFFSET(C227,1,0)</f>
        <v>18.583892822265625</v>
      </c>
      <c r="E227" s="68">
        <v>12.651516914367676</v>
      </c>
      <c r="F227" s="68">
        <f ca="1">OFFSET(E227,1,0)</f>
        <v>1.4007261991500854</v>
      </c>
      <c r="G227" s="68">
        <v>10.209808349609375</v>
      </c>
      <c r="H227" s="68">
        <f ca="1">OFFSET(G227,1,0)</f>
        <v>52.731185913085938</v>
      </c>
      <c r="I227" s="68">
        <v>13.021249771118164</v>
      </c>
      <c r="J227" s="68">
        <f ca="1">OFFSET(I227,1,0)</f>
        <v>34.147293090820312</v>
      </c>
      <c r="K227" s="68">
        <v>3.0340590476989746</v>
      </c>
      <c r="L227" s="68">
        <f ca="1">OFFSET(K227,1,0)</f>
        <v>9.9068069458007812</v>
      </c>
      <c r="M227" s="68">
        <v>10.435990333557129</v>
      </c>
      <c r="N227" s="68">
        <f ca="1">OFFSET(M227,1,0)</f>
        <v>17.18316650390625</v>
      </c>
      <c r="O227" s="68">
        <v>7.8655853867530823E-2</v>
      </c>
      <c r="P227" s="68">
        <f ca="1">OFFSET(O227,1,0)</f>
        <v>1.5593692064285278</v>
      </c>
      <c r="Q227" s="68">
        <v>0.75931471586227417</v>
      </c>
      <c r="R227" s="68">
        <f t="shared" ca="1" si="4"/>
        <v>6.5491375923156738</v>
      </c>
    </row>
    <row r="228" spans="1:18">
      <c r="A228" t="s">
        <v>316</v>
      </c>
      <c r="B228" s="143" t="s">
        <v>10</v>
      </c>
      <c r="C228" s="68">
        <v>18.583892822265625</v>
      </c>
      <c r="D228" s="144">
        <f ca="1">OFFSET(C228,1,0)</f>
        <v>3.0411052703857422</v>
      </c>
      <c r="E228" s="68">
        <v>1.4007261991500854</v>
      </c>
      <c r="F228" s="68">
        <f ca="1">OFFSET(E228,1,0)</f>
        <v>1.423051118850708</v>
      </c>
      <c r="G228" s="68">
        <v>52.731185913085938</v>
      </c>
      <c r="H228" s="68">
        <f ca="1">OFFSET(G228,1,0)</f>
        <v>2.0369887351989746</v>
      </c>
      <c r="I228" s="68">
        <v>34.147293090820312</v>
      </c>
      <c r="J228" s="68">
        <f ca="1">OFFSET(I228,1,0)</f>
        <v>2.5320262908935547</v>
      </c>
      <c r="K228" s="68">
        <v>9.9068069458007812</v>
      </c>
      <c r="L228" s="68">
        <f ca="1">OFFSET(K228,1,0)</f>
        <v>1.9412906169891357</v>
      </c>
      <c r="M228" s="68">
        <v>17.18316650390625</v>
      </c>
      <c r="N228" s="68">
        <f ca="1">OFFSET(M228,1,0)</f>
        <v>2.2700138092041016</v>
      </c>
      <c r="O228" s="68">
        <v>1.5593692064285278</v>
      </c>
      <c r="P228" s="68">
        <f ca="1">OFFSET(O228,1,0)</f>
        <v>0.71949523687362671</v>
      </c>
      <c r="Q228" s="68">
        <v>6.5491375923156738</v>
      </c>
      <c r="R228" s="68">
        <f t="shared" ca="1" si="4"/>
        <v>3.7946639060974121</v>
      </c>
    </row>
    <row r="229" spans="1:18">
      <c r="A229" t="s">
        <v>317</v>
      </c>
      <c r="B229" s="143" t="s">
        <v>11</v>
      </c>
      <c r="C229" s="68">
        <v>3.0411052703857422</v>
      </c>
      <c r="D229" s="144">
        <f ca="1">OFFSET(C229,1,0)</f>
        <v>26.322763442993164</v>
      </c>
      <c r="E229" s="68">
        <v>1.423051118850708</v>
      </c>
      <c r="F229" s="68">
        <f ca="1">OFFSET(E229,1,0)</f>
        <v>3.1735870838165283</v>
      </c>
      <c r="G229" s="68">
        <v>2.0369887351989746</v>
      </c>
      <c r="H229" s="68">
        <f ca="1">OFFSET(G229,1,0)</f>
        <v>92.5086669921875</v>
      </c>
      <c r="I229" s="68">
        <v>2.5320262908935547</v>
      </c>
      <c r="J229" s="68">
        <f ca="1">OFFSET(I229,1,0)</f>
        <v>66.185897827148438</v>
      </c>
      <c r="K229" s="68">
        <v>1.9412906169891357</v>
      </c>
      <c r="L229" s="68">
        <f ca="1">OFFSET(K229,1,0)</f>
        <v>13.049842834472656</v>
      </c>
      <c r="M229" s="68">
        <v>2.2700138092041016</v>
      </c>
      <c r="N229" s="68">
        <f ca="1">OFFSET(M229,1,0)</f>
        <v>23.149177551269531</v>
      </c>
      <c r="O229" s="68">
        <v>0.71949523687362671</v>
      </c>
      <c r="P229" s="68">
        <f ca="1">OFFSET(O229,1,0)</f>
        <v>0.93443042039871216</v>
      </c>
      <c r="Q229" s="68">
        <v>3.7946639060974121</v>
      </c>
      <c r="R229" s="68">
        <f t="shared" ca="1" si="4"/>
        <v>3.7738702297210693</v>
      </c>
    </row>
    <row r="230" spans="1:18">
      <c r="A230" t="s">
        <v>318</v>
      </c>
      <c r="B230" s="143" t="s">
        <v>10</v>
      </c>
      <c r="C230" s="68">
        <v>26.322763442993164</v>
      </c>
      <c r="D230" s="144">
        <f ca="1">OFFSET(C230,1,0)</f>
        <v>4.6204628944396973</v>
      </c>
      <c r="E230" s="68">
        <v>3.1735870838165283</v>
      </c>
      <c r="F230" s="68">
        <f ca="1">OFFSET(E230,1,0)</f>
        <v>2.6865615844726562</v>
      </c>
      <c r="G230" s="68">
        <v>92.5086669921875</v>
      </c>
      <c r="H230" s="68">
        <f ca="1">OFFSET(G230,1,0)</f>
        <v>13.171987533569336</v>
      </c>
      <c r="I230" s="68">
        <v>66.185897827148438</v>
      </c>
      <c r="J230" s="68">
        <f ca="1">OFFSET(I230,1,0)</f>
        <v>9.60797119140625</v>
      </c>
      <c r="K230" s="68">
        <v>13.049842834472656</v>
      </c>
      <c r="L230" s="68">
        <f ca="1">OFFSET(K230,1,0)</f>
        <v>2.354741096496582</v>
      </c>
      <c r="M230" s="68">
        <v>23.149177551269531</v>
      </c>
      <c r="N230" s="68">
        <f ca="1">OFFSET(M230,1,0)</f>
        <v>2.4465370178222656</v>
      </c>
      <c r="O230" s="68">
        <v>0.93443042039871216</v>
      </c>
      <c r="P230" s="68">
        <f ca="1">OFFSET(O230,1,0)</f>
        <v>5.7670570909976959E-2</v>
      </c>
      <c r="Q230" s="68">
        <v>3.7738702297210693</v>
      </c>
      <c r="R230" s="68">
        <f t="shared" ca="1" si="4"/>
        <v>0.49518483877182007</v>
      </c>
    </row>
    <row r="231" spans="1:18">
      <c r="A231" t="s">
        <v>319</v>
      </c>
      <c r="B231" s="143" t="s">
        <v>11</v>
      </c>
      <c r="C231" s="68">
        <v>4.6204628944396973</v>
      </c>
      <c r="D231" s="144">
        <f ca="1">OFFSET(C231,1,0)</f>
        <v>31.486907958984375</v>
      </c>
      <c r="E231" s="68">
        <v>2.6865615844726562</v>
      </c>
      <c r="F231" s="68">
        <f ca="1">OFFSET(E231,1,0)</f>
        <v>8.3383798599243164</v>
      </c>
      <c r="G231" s="68">
        <v>13.171987533569336</v>
      </c>
      <c r="H231" s="68">
        <f ca="1">OFFSET(G231,1,0)</f>
        <v>54.185916900634766</v>
      </c>
      <c r="I231" s="68">
        <v>9.60797119140625</v>
      </c>
      <c r="J231" s="68">
        <f ca="1">OFFSET(I231,1,0)</f>
        <v>22.699010848999023</v>
      </c>
      <c r="K231" s="68">
        <v>2.354741096496582</v>
      </c>
      <c r="L231" s="68">
        <f ca="1">OFFSET(K231,1,0)</f>
        <v>11.193708419799805</v>
      </c>
      <c r="M231" s="68">
        <v>2.4465370178222656</v>
      </c>
      <c r="N231" s="68">
        <f ca="1">OFFSET(M231,1,0)</f>
        <v>23.148530960083008</v>
      </c>
      <c r="O231" s="68">
        <v>5.7670570909976959E-2</v>
      </c>
      <c r="P231" s="68">
        <f ca="1">OFFSET(O231,1,0)</f>
        <v>0.75808221101760864</v>
      </c>
      <c r="Q231" s="68">
        <v>0.49518483877182007</v>
      </c>
      <c r="R231" s="68">
        <f t="shared" ca="1" si="4"/>
        <v>1.7281383275985718</v>
      </c>
    </row>
    <row r="232" spans="1:18">
      <c r="A232" t="s">
        <v>320</v>
      </c>
      <c r="B232" s="143" t="s">
        <v>10</v>
      </c>
      <c r="C232" s="68">
        <v>31.486907958984375</v>
      </c>
      <c r="D232" s="144">
        <f ca="1">OFFSET(C232,1,0)</f>
        <v>2.61789870262146</v>
      </c>
      <c r="E232" s="68">
        <v>8.3383798599243164</v>
      </c>
      <c r="F232" s="68">
        <f ca="1">OFFSET(E232,1,0)</f>
        <v>2.7636463642120361</v>
      </c>
      <c r="G232" s="68">
        <v>54.185916900634766</v>
      </c>
      <c r="H232" s="68">
        <f ca="1">OFFSET(G232,1,0)</f>
        <v>4.9573712348937988</v>
      </c>
      <c r="I232" s="68">
        <v>22.699010848999023</v>
      </c>
      <c r="J232" s="68">
        <f ca="1">OFFSET(I232,1,0)</f>
        <v>3.2000415325164795</v>
      </c>
      <c r="K232" s="68">
        <v>11.193708419799805</v>
      </c>
      <c r="L232" s="68">
        <f ca="1">OFFSET(K232,1,0)</f>
        <v>1.929227352142334</v>
      </c>
      <c r="M232" s="68">
        <v>23.148530960083008</v>
      </c>
      <c r="N232" s="68">
        <f ca="1">OFFSET(M232,1,0)</f>
        <v>1.900260329246521</v>
      </c>
      <c r="O232" s="68">
        <v>0.75808221101760864</v>
      </c>
      <c r="P232" s="68">
        <f ca="1">OFFSET(O232,1,0)</f>
        <v>5.7710129767656326E-2</v>
      </c>
      <c r="Q232" s="68">
        <v>1.7281383275985718</v>
      </c>
      <c r="R232" s="68">
        <f t="shared" ca="1" si="4"/>
        <v>8.9569471776485443E-2</v>
      </c>
    </row>
    <row r="233" spans="1:18">
      <c r="A233" t="s">
        <v>321</v>
      </c>
      <c r="B233" s="143" t="s">
        <v>11</v>
      </c>
      <c r="C233" s="68">
        <v>2.61789870262146</v>
      </c>
      <c r="D233" s="144">
        <f ca="1">OFFSET(C233,1,0)</f>
        <v>36.310283660888672</v>
      </c>
      <c r="E233" s="68">
        <v>2.7636463642120361</v>
      </c>
      <c r="F233" s="68">
        <f ca="1">OFFSET(E233,1,0)</f>
        <v>7.6933689117431641</v>
      </c>
      <c r="G233" s="68">
        <v>4.9573712348937988</v>
      </c>
      <c r="H233" s="68">
        <f ca="1">OFFSET(G233,1,0)</f>
        <v>66.830352783203125</v>
      </c>
      <c r="I233" s="68">
        <v>3.2000415325164795</v>
      </c>
      <c r="J233" s="68">
        <f ca="1">OFFSET(I233,1,0)</f>
        <v>30.52006721496582</v>
      </c>
      <c r="K233" s="68">
        <v>1.929227352142334</v>
      </c>
      <c r="L233" s="68">
        <f ca="1">OFFSET(K233,1,0)</f>
        <v>8.42108154296875</v>
      </c>
      <c r="M233" s="68">
        <v>1.900260329246521</v>
      </c>
      <c r="N233" s="68">
        <f ca="1">OFFSET(M233,1,0)</f>
        <v>28.616914749145508</v>
      </c>
      <c r="O233" s="68">
        <v>5.7710129767656326E-2</v>
      </c>
      <c r="P233" s="68">
        <f ca="1">OFFSET(O233,1,0)</f>
        <v>0.78823018074035645</v>
      </c>
      <c r="Q233" s="68">
        <v>8.9569471776485443E-2</v>
      </c>
      <c r="R233" s="68">
        <f t="shared" ca="1" si="4"/>
        <v>1.8410465717315674</v>
      </c>
    </row>
    <row r="234" spans="1:18">
      <c r="A234" t="s">
        <v>322</v>
      </c>
      <c r="B234" s="143" t="s">
        <v>10</v>
      </c>
      <c r="C234" s="68">
        <v>36.310283660888672</v>
      </c>
      <c r="D234" s="144">
        <f ca="1">OFFSET(C234,1,0)</f>
        <v>0.38339430093765259</v>
      </c>
      <c r="E234" s="68">
        <v>7.6933689117431641</v>
      </c>
      <c r="F234" s="68">
        <f ca="1">OFFSET(E234,1,0)</f>
        <v>0.28090232610702515</v>
      </c>
      <c r="G234" s="68">
        <v>66.830352783203125</v>
      </c>
      <c r="H234" s="68">
        <f ca="1">OFFSET(G234,1,0)</f>
        <v>2.8221151828765869</v>
      </c>
      <c r="I234" s="68">
        <v>30.52006721496582</v>
      </c>
      <c r="J234" s="68">
        <f ca="1">OFFSET(I234,1,0)</f>
        <v>2.7928717136383057</v>
      </c>
      <c r="K234" s="68">
        <v>8.42108154296875</v>
      </c>
      <c r="L234" s="68">
        <f ca="1">OFFSET(K234,1,0)</f>
        <v>0.36816847324371338</v>
      </c>
      <c r="M234" s="68">
        <v>28.616914749145508</v>
      </c>
      <c r="N234" s="68">
        <f ca="1">OFFSET(M234,1,0)</f>
        <v>0.34619203209877014</v>
      </c>
      <c r="O234" s="68">
        <v>0.78823018074035645</v>
      </c>
      <c r="P234" s="68">
        <f ca="1">OFFSET(O234,1,0)</f>
        <v>6.8789967335760593E-3</v>
      </c>
      <c r="Q234" s="68">
        <v>1.8410465717315674</v>
      </c>
      <c r="R234" s="68">
        <f t="shared" ca="1" si="4"/>
        <v>7.7160954475402832E-2</v>
      </c>
    </row>
    <row r="235" spans="1:18">
      <c r="A235" t="s">
        <v>323</v>
      </c>
      <c r="B235" s="143" t="s">
        <v>11</v>
      </c>
      <c r="C235" s="68">
        <v>0.38339430093765259</v>
      </c>
      <c r="D235" s="144">
        <f ca="1">OFFSET(C235,1,0)</f>
        <v>61.752841949462891</v>
      </c>
      <c r="E235" s="68">
        <v>0.28090232610702515</v>
      </c>
      <c r="F235" s="68">
        <f ca="1">OFFSET(E235,1,0)</f>
        <v>17.48295783996582</v>
      </c>
      <c r="G235" s="68">
        <v>2.8221151828765869</v>
      </c>
      <c r="H235" s="68">
        <f ca="1">OFFSET(G235,1,0)</f>
        <v>114.22734832763672</v>
      </c>
      <c r="I235" s="68">
        <v>2.7928717136383057</v>
      </c>
      <c r="J235" s="68">
        <f ca="1">OFFSET(I235,1,0)</f>
        <v>52.474498748779297</v>
      </c>
      <c r="K235" s="68">
        <v>0.36816847324371338</v>
      </c>
      <c r="L235" s="68">
        <f ca="1">OFFSET(K235,1,0)</f>
        <v>21.101303100585938</v>
      </c>
      <c r="M235" s="68">
        <v>0.34619203209877014</v>
      </c>
      <c r="N235" s="68">
        <f ca="1">OFFSET(M235,1,0)</f>
        <v>44.269886016845703</v>
      </c>
      <c r="O235" s="68">
        <v>6.8789967335760593E-3</v>
      </c>
      <c r="P235" s="68">
        <f ca="1">OFFSET(O235,1,0)</f>
        <v>0.79488301277160645</v>
      </c>
      <c r="Q235" s="68">
        <v>7.7160954475402832E-2</v>
      </c>
      <c r="R235" s="68">
        <f t="shared" ca="1" si="4"/>
        <v>2.053187370300293</v>
      </c>
    </row>
    <row r="236" spans="1:18">
      <c r="A236" t="s">
        <v>324</v>
      </c>
      <c r="B236" s="143" t="s">
        <v>10</v>
      </c>
      <c r="C236" s="68">
        <v>61.752841949462891</v>
      </c>
      <c r="D236" s="144">
        <f ca="1">OFFSET(C236,1,0)</f>
        <v>4.4678559303283691</v>
      </c>
      <c r="E236" s="68">
        <v>17.48295783996582</v>
      </c>
      <c r="F236" s="68">
        <f ca="1">OFFSET(E236,1,0)</f>
        <v>3.6502408981323242</v>
      </c>
      <c r="G236" s="68">
        <v>114.22734832763672</v>
      </c>
      <c r="H236" s="68">
        <f ca="1">OFFSET(G236,1,0)</f>
        <v>5.5058159828186035</v>
      </c>
      <c r="I236" s="68">
        <v>52.474498748779297</v>
      </c>
      <c r="J236" s="68">
        <f ca="1">OFFSET(I236,1,0)</f>
        <v>5.0653018951416016</v>
      </c>
      <c r="K236" s="68">
        <v>21.101303100585938</v>
      </c>
      <c r="L236" s="68">
        <f ca="1">OFFSET(K236,1,0)</f>
        <v>4.8390355110168457</v>
      </c>
      <c r="M236" s="68">
        <v>44.269886016845703</v>
      </c>
      <c r="N236" s="68">
        <f ca="1">OFFSET(M236,1,0)</f>
        <v>1.2307803630828857</v>
      </c>
      <c r="O236" s="68">
        <v>0.79488301277160645</v>
      </c>
      <c r="P236" s="68">
        <f ca="1">OFFSET(O236,1,0)</f>
        <v>0.11311177909374237</v>
      </c>
      <c r="Q236" s="68">
        <v>2.053187370300293</v>
      </c>
      <c r="R236" s="68">
        <f t="shared" ca="1" si="4"/>
        <v>0.31116124987602234</v>
      </c>
    </row>
    <row r="237" spans="1:18">
      <c r="A237" t="s">
        <v>325</v>
      </c>
      <c r="B237" s="143" t="s">
        <v>11</v>
      </c>
      <c r="C237" s="68">
        <v>4.4678559303283691</v>
      </c>
      <c r="D237" s="144">
        <f ca="1">OFFSET(C237,1,0)</f>
        <v>57.043678283691406</v>
      </c>
      <c r="E237" s="68">
        <v>3.6502408981323242</v>
      </c>
      <c r="F237" s="68">
        <f ca="1">OFFSET(E237,1,0)</f>
        <v>12.086198806762695</v>
      </c>
      <c r="G237" s="68">
        <v>5.5058159828186035</v>
      </c>
      <c r="H237" s="68">
        <f ca="1">OFFSET(G237,1,0)</f>
        <v>128.10908508300781</v>
      </c>
      <c r="I237" s="68">
        <v>5.0653018951416016</v>
      </c>
      <c r="J237" s="68">
        <f ca="1">OFFSET(I237,1,0)</f>
        <v>71.065406799316406</v>
      </c>
      <c r="K237" s="68">
        <v>4.8390355110168457</v>
      </c>
      <c r="L237" s="68">
        <f ca="1">OFFSET(K237,1,0)</f>
        <v>21.356405258178711</v>
      </c>
      <c r="M237" s="68">
        <v>1.2307803630828857</v>
      </c>
      <c r="N237" s="68">
        <f ca="1">OFFSET(M237,1,0)</f>
        <v>44.957477569580078</v>
      </c>
      <c r="O237" s="68">
        <v>0.11311177909374237</v>
      </c>
      <c r="P237" s="68">
        <f ca="1">OFFSET(O237,1,0)</f>
        <v>0.78747111558914185</v>
      </c>
      <c r="Q237" s="68">
        <v>0.31116124987602234</v>
      </c>
      <c r="R237" s="68">
        <f t="shared" ca="1" si="4"/>
        <v>2.2565579414367676</v>
      </c>
    </row>
    <row r="238" spans="1:18">
      <c r="A238" t="s">
        <v>326</v>
      </c>
      <c r="B238" s="143" t="s">
        <v>10</v>
      </c>
      <c r="C238" s="68">
        <v>57.043678283691406</v>
      </c>
      <c r="D238" s="144">
        <f ca="1">OFFSET(C238,1,0)</f>
        <v>1.9220834970474243</v>
      </c>
      <c r="E238" s="68">
        <v>12.086198806762695</v>
      </c>
      <c r="F238" s="68">
        <f ca="1">OFFSET(E238,1,0)</f>
        <v>0.4348539412021637</v>
      </c>
      <c r="G238" s="68">
        <v>128.10908508300781</v>
      </c>
      <c r="H238" s="68">
        <f ca="1">OFFSET(G238,1,0)</f>
        <v>4.1820173263549805</v>
      </c>
      <c r="I238" s="68">
        <v>71.065406799316406</v>
      </c>
      <c r="J238" s="68">
        <f ca="1">OFFSET(I238,1,0)</f>
        <v>3.3462429046630859</v>
      </c>
      <c r="K238" s="68">
        <v>21.356405258178711</v>
      </c>
      <c r="L238" s="68">
        <f ca="1">OFFSET(K238,1,0)</f>
        <v>1.4408074617385864</v>
      </c>
      <c r="M238" s="68">
        <v>44.957477569580078</v>
      </c>
      <c r="N238" s="68">
        <f ca="1">OFFSET(M238,1,0)</f>
        <v>1.6366899013519287</v>
      </c>
      <c r="O238" s="68">
        <v>0.78747111558914185</v>
      </c>
      <c r="P238" s="68">
        <f ca="1">OFFSET(O238,1,0)</f>
        <v>6.3617848791182041E-3</v>
      </c>
      <c r="Q238" s="68">
        <v>2.2565579414367676</v>
      </c>
      <c r="R238" s="68">
        <f t="shared" ca="1" si="4"/>
        <v>7.1356631815433502E-2</v>
      </c>
    </row>
    <row r="239" spans="1:18">
      <c r="A239" t="s">
        <v>327</v>
      </c>
      <c r="B239" s="143" t="s">
        <v>11</v>
      </c>
      <c r="C239" s="68">
        <v>1.9220834970474243</v>
      </c>
      <c r="D239" s="144">
        <f ca="1">OFFSET(C239,1,0)</f>
        <v>0</v>
      </c>
      <c r="E239" s="68">
        <v>0.4348539412021637</v>
      </c>
      <c r="F239" s="68">
        <f ca="1">OFFSET(E239,1,0)</f>
        <v>0</v>
      </c>
      <c r="G239" s="68">
        <v>4.1820173263549805</v>
      </c>
      <c r="H239" s="68">
        <f ca="1">OFFSET(G239,1,0)</f>
        <v>0</v>
      </c>
      <c r="I239" s="68">
        <v>3.3462429046630859</v>
      </c>
      <c r="J239" s="68">
        <f ca="1">OFFSET(I239,1,0)</f>
        <v>0</v>
      </c>
      <c r="K239" s="68">
        <v>1.4408074617385864</v>
      </c>
      <c r="L239" s="68">
        <f ca="1">OFFSET(K239,1,0)</f>
        <v>0</v>
      </c>
      <c r="M239" s="68">
        <v>1.6366899013519287</v>
      </c>
      <c r="N239" s="68">
        <f ca="1">OFFSET(M239,1,0)</f>
        <v>0</v>
      </c>
      <c r="O239" s="68">
        <v>6.3617848791182041E-3</v>
      </c>
      <c r="P239" s="68">
        <f ca="1">OFFSET(O239,1,0)</f>
        <v>0</v>
      </c>
      <c r="Q239" s="68">
        <v>7.1356631815433502E-2</v>
      </c>
      <c r="R239" s="68">
        <f t="shared" ca="1" si="4"/>
        <v>0</v>
      </c>
    </row>
    <row r="240" spans="1:18">
      <c r="A240" t="s">
        <v>328</v>
      </c>
      <c r="B240" s="143"/>
      <c r="C240" s="68"/>
      <c r="D240" s="144">
        <f ca="1">OFFSET(C240,1,0)</f>
        <v>0</v>
      </c>
      <c r="E240" s="68"/>
      <c r="F240" s="68">
        <f ca="1">OFFSET(E240,1,0)</f>
        <v>0</v>
      </c>
      <c r="G240" s="68"/>
      <c r="H240" s="68">
        <f ca="1">OFFSET(G240,1,0)</f>
        <v>0</v>
      </c>
      <c r="I240" s="68"/>
      <c r="J240" s="68">
        <f ca="1">OFFSET(I240,1,0)</f>
        <v>0</v>
      </c>
      <c r="K240" s="68"/>
      <c r="L240" s="68">
        <f ca="1">OFFSET(K240,1,0)</f>
        <v>0</v>
      </c>
      <c r="M240" s="68"/>
      <c r="N240" s="68">
        <f ca="1">OFFSET(M240,1,0)</f>
        <v>0</v>
      </c>
      <c r="O240" s="68"/>
      <c r="P240" s="68">
        <f ca="1">OFFSET(O240,1,0)</f>
        <v>0</v>
      </c>
      <c r="Q240" s="68"/>
      <c r="R240" s="68">
        <f t="shared" ca="1" si="4"/>
        <v>0</v>
      </c>
    </row>
    <row r="241" spans="1:18">
      <c r="A241" t="s">
        <v>328</v>
      </c>
      <c r="B241" s="143"/>
      <c r="C241" s="68"/>
      <c r="D241" s="144">
        <f ca="1">OFFSET(C241,1,0)</f>
        <v>25.438697814941406</v>
      </c>
      <c r="E241" s="68"/>
      <c r="F241" s="68">
        <f ca="1">OFFSET(E241,1,0)</f>
        <v>5.6060962677001953</v>
      </c>
      <c r="G241" s="68"/>
      <c r="H241" s="68">
        <f ca="1">OFFSET(G241,1,0)</f>
        <v>67.949531555175781</v>
      </c>
      <c r="I241" s="68"/>
      <c r="J241" s="68">
        <f ca="1">OFFSET(I241,1,0)</f>
        <v>42.510837554931641</v>
      </c>
      <c r="K241" s="68"/>
      <c r="L241" s="68">
        <f ca="1">OFFSET(K241,1,0)</f>
        <v>7.9098997116088867</v>
      </c>
      <c r="M241" s="68"/>
      <c r="N241" s="68">
        <f ca="1">OFFSET(M241,1,0)</f>
        <v>19.832605361938477</v>
      </c>
      <c r="O241" s="68"/>
      <c r="P241" s="68">
        <f ca="1">OFFSET(O241,1,0)</f>
        <v>0.78150063753128052</v>
      </c>
      <c r="Q241" s="68"/>
      <c r="R241" s="68">
        <f t="shared" ca="1" si="4"/>
        <v>2.6864418983459473</v>
      </c>
    </row>
    <row r="242" spans="1:18">
      <c r="A242" t="s">
        <v>329</v>
      </c>
      <c r="B242" s="143" t="s">
        <v>10</v>
      </c>
      <c r="C242" s="68">
        <v>25.438697814941406</v>
      </c>
      <c r="D242" s="144">
        <f ca="1">OFFSET(C242,1,0)</f>
        <v>0.64017874002456665</v>
      </c>
      <c r="E242" s="68">
        <v>5.6060962677001953</v>
      </c>
      <c r="F242" s="68">
        <f ca="1">OFFSET(E242,1,0)</f>
        <v>0.40128329396247864</v>
      </c>
      <c r="G242" s="68">
        <v>67.949531555175781</v>
      </c>
      <c r="H242" s="68">
        <f ca="1">OFFSET(G242,1,0)</f>
        <v>2.0718116760253906</v>
      </c>
      <c r="I242" s="68">
        <v>42.510837554931641</v>
      </c>
      <c r="J242" s="68">
        <f ca="1">OFFSET(I242,1,0)</f>
        <v>2.0810296535491943</v>
      </c>
      <c r="K242" s="68">
        <v>7.9098997116088867</v>
      </c>
      <c r="L242" s="68">
        <f ca="1">OFFSET(K242,1,0)</f>
        <v>0.9815635085105896</v>
      </c>
      <c r="M242" s="68">
        <v>19.832605361938477</v>
      </c>
      <c r="N242" s="68">
        <f ca="1">OFFSET(M242,1,0)</f>
        <v>0.40981471538543701</v>
      </c>
      <c r="O242" s="68">
        <v>0.78150063753128052</v>
      </c>
      <c r="P242" s="68">
        <f ca="1">OFFSET(O242,1,0)</f>
        <v>1.2673480436205864E-2</v>
      </c>
      <c r="Q242" s="68">
        <v>2.6864418983459473</v>
      </c>
      <c r="R242" s="68">
        <f t="shared" ca="1" si="4"/>
        <v>0.10495644062757492</v>
      </c>
    </row>
    <row r="243" spans="1:18">
      <c r="A243" t="s">
        <v>330</v>
      </c>
      <c r="B243" s="143" t="s">
        <v>11</v>
      </c>
      <c r="C243" s="68">
        <v>0.64017874002456665</v>
      </c>
      <c r="D243" s="144">
        <f ca="1">OFFSET(C243,1,0)</f>
        <v>25.531610488891602</v>
      </c>
      <c r="E243" s="68">
        <v>0.40128329396247864</v>
      </c>
      <c r="F243" s="68">
        <f ca="1">OFFSET(E243,1,0)</f>
        <v>5.0256462097167969</v>
      </c>
      <c r="G243" s="68">
        <v>2.0718116760253906</v>
      </c>
      <c r="H243" s="68">
        <f ca="1">OFFSET(G243,1,0)</f>
        <v>70.925315856933594</v>
      </c>
      <c r="I243" s="68">
        <v>2.0810296535491943</v>
      </c>
      <c r="J243" s="68">
        <f ca="1">OFFSET(I243,1,0)</f>
        <v>45.393695831298828</v>
      </c>
      <c r="K243" s="68">
        <v>0.9815635085105896</v>
      </c>
      <c r="L243" s="68">
        <f ca="1">OFFSET(K243,1,0)</f>
        <v>12.189509391784668</v>
      </c>
      <c r="M243" s="68">
        <v>0.40981471538543701</v>
      </c>
      <c r="N243" s="68">
        <f ca="1">OFFSET(M243,1,0)</f>
        <v>20.50596809387207</v>
      </c>
      <c r="O243" s="68">
        <v>1.2673480436205864E-2</v>
      </c>
      <c r="P243" s="68">
        <f ca="1">OFFSET(O243,1,0)</f>
        <v>0.80321747064590454</v>
      </c>
      <c r="Q243" s="68">
        <v>0.10495644062757492</v>
      </c>
      <c r="R243" s="68">
        <f t="shared" ca="1" si="4"/>
        <v>2.814314603805542</v>
      </c>
    </row>
    <row r="244" spans="1:18">
      <c r="A244" t="s">
        <v>331</v>
      </c>
      <c r="B244" s="143" t="s">
        <v>10</v>
      </c>
      <c r="C244" s="68">
        <v>25.531610488891602</v>
      </c>
      <c r="D244" s="144">
        <f ca="1">OFFSET(C244,1,0)</f>
        <v>0.77507805824279785</v>
      </c>
      <c r="E244" s="68">
        <v>5.0256462097167969</v>
      </c>
      <c r="F244" s="68">
        <f ca="1">OFFSET(E244,1,0)</f>
        <v>0.22350244224071503</v>
      </c>
      <c r="G244" s="68">
        <v>70.925315856933594</v>
      </c>
      <c r="H244" s="68">
        <f ca="1">OFFSET(G244,1,0)</f>
        <v>5.1485323905944824</v>
      </c>
      <c r="I244" s="68">
        <v>45.393695831298828</v>
      </c>
      <c r="J244" s="68">
        <f ca="1">OFFSET(I244,1,0)</f>
        <v>5.3257045745849609</v>
      </c>
      <c r="K244" s="68">
        <v>12.189509391784668</v>
      </c>
      <c r="L244" s="68">
        <f ca="1">OFFSET(K244,1,0)</f>
        <v>1.3480618000030518</v>
      </c>
      <c r="M244" s="68">
        <v>20.50596809387207</v>
      </c>
      <c r="N244" s="68">
        <f ca="1">OFFSET(M244,1,0)</f>
        <v>0.64261710643768311</v>
      </c>
      <c r="O244" s="68">
        <v>0.80321747064590454</v>
      </c>
      <c r="P244" s="68">
        <f ca="1">OFFSET(O244,1,0)</f>
        <v>6.3520749099552631E-3</v>
      </c>
      <c r="Q244" s="68">
        <v>2.814314603805542</v>
      </c>
      <c r="R244" s="68">
        <f t="shared" ca="1" si="4"/>
        <v>0.21751543879508972</v>
      </c>
    </row>
    <row r="245" spans="1:18">
      <c r="A245" t="s">
        <v>332</v>
      </c>
      <c r="B245" s="143" t="s">
        <v>11</v>
      </c>
      <c r="C245" s="68">
        <v>0.77507805824279785</v>
      </c>
      <c r="D245" s="144">
        <f ca="1">OFFSET(C245,1,0)</f>
        <v>25.456375122070312</v>
      </c>
      <c r="E245" s="68">
        <v>0.22350244224071503</v>
      </c>
      <c r="F245" s="68">
        <f ca="1">OFFSET(E245,1,0)</f>
        <v>7.6403384208679199</v>
      </c>
      <c r="G245" s="68">
        <v>5.1485323905944824</v>
      </c>
      <c r="H245" s="68">
        <f ca="1">OFFSET(G245,1,0)</f>
        <v>70.568046569824219</v>
      </c>
      <c r="I245" s="68">
        <v>5.3257045745849609</v>
      </c>
      <c r="J245" s="68">
        <f ca="1">OFFSET(I245,1,0)</f>
        <v>45.111667633056641</v>
      </c>
      <c r="K245" s="68">
        <v>1.3480618000030518</v>
      </c>
      <c r="L245" s="68">
        <f ca="1">OFFSET(K245,1,0)</f>
        <v>8.0297079086303711</v>
      </c>
      <c r="M245" s="68">
        <v>0.64261710643768311</v>
      </c>
      <c r="N245" s="68">
        <f ca="1">OFFSET(M245,1,0)</f>
        <v>17.8160400390625</v>
      </c>
      <c r="O245" s="68">
        <v>6.3520749099552631E-3</v>
      </c>
      <c r="P245" s="68">
        <f ca="1">OFFSET(O245,1,0)</f>
        <v>0.70324975252151489</v>
      </c>
      <c r="Q245" s="68">
        <v>0.21751543879508972</v>
      </c>
      <c r="R245" s="68">
        <f t="shared" ca="1" si="4"/>
        <v>2.8034036159515381</v>
      </c>
    </row>
    <row r="246" spans="1:18">
      <c r="A246" t="s">
        <v>333</v>
      </c>
      <c r="B246" s="143" t="s">
        <v>10</v>
      </c>
      <c r="C246" s="68">
        <v>25.456375122070312</v>
      </c>
      <c r="D246" s="144">
        <f ca="1">OFFSET(C246,1,0)</f>
        <v>0.9588654637336731</v>
      </c>
      <c r="E246" s="68">
        <v>7.6403384208679199</v>
      </c>
      <c r="F246" s="68">
        <f ca="1">OFFSET(E246,1,0)</f>
        <v>0.52873420715332031</v>
      </c>
      <c r="G246" s="68">
        <v>70.568046569824219</v>
      </c>
      <c r="H246" s="68">
        <f ca="1">OFFSET(G246,1,0)</f>
        <v>1.6295087337493896</v>
      </c>
      <c r="I246" s="68">
        <v>45.111667633056641</v>
      </c>
      <c r="J246" s="68">
        <f ca="1">OFFSET(I246,1,0)</f>
        <v>1.6020355224609375</v>
      </c>
      <c r="K246" s="68">
        <v>8.0297079086303711</v>
      </c>
      <c r="L246" s="68">
        <f ca="1">OFFSET(K246,1,0)</f>
        <v>1.4302394390106201</v>
      </c>
      <c r="M246" s="68">
        <v>17.8160400390625</v>
      </c>
      <c r="N246" s="68">
        <f ca="1">OFFSET(M246,1,0)</f>
        <v>0.45329082012176514</v>
      </c>
      <c r="O246" s="68">
        <v>0.70324975252151489</v>
      </c>
      <c r="P246" s="68">
        <f ca="1">OFFSET(O246,1,0)</f>
        <v>9.4696469604969025E-3</v>
      </c>
      <c r="Q246" s="68">
        <v>2.8034036159515381</v>
      </c>
      <c r="R246" s="68">
        <f t="shared" ca="1" si="4"/>
        <v>0.10110149532556534</v>
      </c>
    </row>
    <row r="247" spans="1:18">
      <c r="A247" t="s">
        <v>334</v>
      </c>
      <c r="B247" s="143" t="s">
        <v>11</v>
      </c>
      <c r="C247" s="68">
        <v>0.9588654637336731</v>
      </c>
      <c r="D247" s="144">
        <f ca="1">OFFSET(C247,1,0)</f>
        <v>33.855911254882812</v>
      </c>
      <c r="E247" s="68">
        <v>0.52873420715332031</v>
      </c>
      <c r="F247" s="68">
        <f ca="1">OFFSET(E247,1,0)</f>
        <v>3.0460314750671387</v>
      </c>
      <c r="G247" s="68">
        <v>1.6295087337493896</v>
      </c>
      <c r="H247" s="68">
        <f ca="1">OFFSET(G247,1,0)</f>
        <v>62.043064117431641</v>
      </c>
      <c r="I247" s="68">
        <v>1.6020355224609375</v>
      </c>
      <c r="J247" s="68">
        <f ca="1">OFFSET(I247,1,0)</f>
        <v>28.187154769897461</v>
      </c>
      <c r="K247" s="68">
        <v>1.4302394390106201</v>
      </c>
      <c r="L247" s="68">
        <f ca="1">OFFSET(K247,1,0)</f>
        <v>15.617731094360352</v>
      </c>
      <c r="M247" s="68">
        <v>0.45329082012176514</v>
      </c>
      <c r="N247" s="68">
        <f ca="1">OFFSET(M247,1,0)</f>
        <v>30.809879302978516</v>
      </c>
      <c r="O247" s="68">
        <v>9.4696469604969025E-3</v>
      </c>
      <c r="P247" s="68">
        <f ca="1">OFFSET(O247,1,0)</f>
        <v>0.90918368101119995</v>
      </c>
      <c r="Q247" s="68">
        <v>0.10110149532556534</v>
      </c>
      <c r="R247" s="68">
        <f t="shared" ca="1" si="4"/>
        <v>1.8324328660964966</v>
      </c>
    </row>
    <row r="248" spans="1:18">
      <c r="A248" t="s">
        <v>335</v>
      </c>
      <c r="B248" s="143" t="s">
        <v>10</v>
      </c>
      <c r="C248" s="68">
        <v>33.855911254882812</v>
      </c>
      <c r="D248" s="144">
        <f ca="1">OFFSET(C248,1,0)</f>
        <v>0.95545977354049683</v>
      </c>
      <c r="E248" s="68">
        <v>3.0460314750671387</v>
      </c>
      <c r="F248" s="68">
        <f ca="1">OFFSET(E248,1,0)</f>
        <v>0.40692993998527527</v>
      </c>
      <c r="G248" s="68">
        <v>62.043064117431641</v>
      </c>
      <c r="H248" s="68">
        <f ca="1">OFFSET(G248,1,0)</f>
        <v>3.8889617919921875</v>
      </c>
      <c r="I248" s="68">
        <v>28.187154769897461</v>
      </c>
      <c r="J248" s="68">
        <f ca="1">OFFSET(I248,1,0)</f>
        <v>3.5880334377288818</v>
      </c>
      <c r="K248" s="68">
        <v>15.617731094360352</v>
      </c>
      <c r="L248" s="68">
        <f ca="1">OFFSET(K248,1,0)</f>
        <v>3.481095552444458</v>
      </c>
      <c r="M248" s="68">
        <v>30.809879302978516</v>
      </c>
      <c r="N248" s="68">
        <f ca="1">OFFSET(M248,1,0)</f>
        <v>1.2532695531845093</v>
      </c>
      <c r="O248" s="68">
        <v>0.90918368101119995</v>
      </c>
      <c r="P248" s="68">
        <f ca="1">OFFSET(O248,1,0)</f>
        <v>1.3778688386082649E-2</v>
      </c>
      <c r="Q248" s="68">
        <v>1.8324328660964966</v>
      </c>
      <c r="R248" s="68">
        <f t="shared" ca="1" si="4"/>
        <v>0.10567198693752289</v>
      </c>
    </row>
    <row r="249" spans="1:18">
      <c r="A249" t="s">
        <v>336</v>
      </c>
      <c r="B249" s="143" t="s">
        <v>11</v>
      </c>
      <c r="C249" s="68">
        <v>0.95545977354049683</v>
      </c>
      <c r="D249" s="144">
        <f ca="1">OFFSET(C249,1,0)</f>
        <v>52.284942626953125</v>
      </c>
      <c r="E249" s="68">
        <v>0.40692993998527527</v>
      </c>
      <c r="F249" s="68">
        <f ca="1">OFFSET(E249,1,0)</f>
        <v>7.5803298950195312</v>
      </c>
      <c r="G249" s="68">
        <v>3.8889617919921875</v>
      </c>
      <c r="H249" s="68">
        <f ca="1">OFFSET(G249,1,0)</f>
        <v>107.40824890136719</v>
      </c>
      <c r="I249" s="68">
        <v>3.5880334377288818</v>
      </c>
      <c r="J249" s="68">
        <f ca="1">OFFSET(I249,1,0)</f>
        <v>55.123306274414062</v>
      </c>
      <c r="K249" s="68">
        <v>3.481095552444458</v>
      </c>
      <c r="L249" s="68">
        <f ca="1">OFFSET(K249,1,0)</f>
        <v>19.068443298339844</v>
      </c>
      <c r="M249" s="68">
        <v>1.2532695531845093</v>
      </c>
      <c r="N249" s="68">
        <f ca="1">OFFSET(M249,1,0)</f>
        <v>44.704608917236328</v>
      </c>
      <c r="O249" s="68">
        <v>1.3778688386082649E-2</v>
      </c>
      <c r="P249" s="68">
        <f ca="1">OFFSET(O249,1,0)</f>
        <v>0.85525691509246826</v>
      </c>
      <c r="Q249" s="68">
        <v>0.10567198693752289</v>
      </c>
      <c r="R249" s="68">
        <f t="shared" ca="1" si="4"/>
        <v>2.0572338104248047</v>
      </c>
    </row>
    <row r="250" spans="1:18">
      <c r="A250" t="s">
        <v>337</v>
      </c>
      <c r="B250" s="143" t="s">
        <v>10</v>
      </c>
      <c r="C250" s="68">
        <v>52.284942626953125</v>
      </c>
      <c r="D250" s="144">
        <f ca="1">OFFSET(C250,1,0)</f>
        <v>0.9229617714881897</v>
      </c>
      <c r="E250" s="68">
        <v>7.5803298950195312</v>
      </c>
      <c r="F250" s="68">
        <f ca="1">OFFSET(E250,1,0)</f>
        <v>0.30407747626304626</v>
      </c>
      <c r="G250" s="68">
        <v>107.40824890136719</v>
      </c>
      <c r="H250" s="68">
        <f ca="1">OFFSET(G250,1,0)</f>
        <v>4.0834813117980957</v>
      </c>
      <c r="I250" s="68">
        <v>55.123306274414062</v>
      </c>
      <c r="J250" s="68">
        <f ca="1">OFFSET(I250,1,0)</f>
        <v>3.956019401550293</v>
      </c>
      <c r="K250" s="68">
        <v>19.068443298339844</v>
      </c>
      <c r="L250" s="68">
        <f ca="1">OFFSET(K250,1,0)</f>
        <v>0.86330461502075195</v>
      </c>
      <c r="M250" s="68">
        <v>44.704608917236328</v>
      </c>
      <c r="N250" s="68">
        <f ca="1">OFFSET(M250,1,0)</f>
        <v>0.73044532537460327</v>
      </c>
      <c r="O250" s="68">
        <v>0.85525691509246826</v>
      </c>
      <c r="P250" s="68">
        <f ca="1">OFFSET(O250,1,0)</f>
        <v>4.3816124089062214E-3</v>
      </c>
      <c r="Q250" s="68">
        <v>2.0572338104248047</v>
      </c>
      <c r="R250" s="68">
        <f t="shared" ca="1" si="4"/>
        <v>7.8275449573993683E-2</v>
      </c>
    </row>
    <row r="251" spans="1:18">
      <c r="A251" t="s">
        <v>338</v>
      </c>
      <c r="B251" s="143" t="s">
        <v>11</v>
      </c>
      <c r="C251" s="68">
        <v>0.9229617714881897</v>
      </c>
      <c r="D251" s="144">
        <f ca="1">OFFSET(C251,1,0)</f>
        <v>52.385505676269531</v>
      </c>
      <c r="E251" s="68">
        <v>0.30407747626304626</v>
      </c>
      <c r="F251" s="68">
        <f ca="1">OFFSET(E251,1,0)</f>
        <v>9.1057147979736328</v>
      </c>
      <c r="G251" s="68">
        <v>4.0834813117980957</v>
      </c>
      <c r="H251" s="68">
        <f ca="1">OFFSET(G251,1,0)</f>
        <v>103.46152496337891</v>
      </c>
      <c r="I251" s="68">
        <v>3.956019401550293</v>
      </c>
      <c r="J251" s="68">
        <f ca="1">OFFSET(I251,1,0)</f>
        <v>51.076007843017578</v>
      </c>
      <c r="K251" s="68">
        <v>0.86330461502075195</v>
      </c>
      <c r="L251" s="68">
        <f ca="1">OFFSET(K251,1,0)</f>
        <v>22.036109924316406</v>
      </c>
      <c r="M251" s="68">
        <v>0.73044532537460327</v>
      </c>
      <c r="N251" s="68">
        <f ca="1">OFFSET(M251,1,0)</f>
        <v>43.279796600341797</v>
      </c>
      <c r="O251" s="68">
        <v>4.3816124089062214E-3</v>
      </c>
      <c r="P251" s="68">
        <f ca="1">OFFSET(O251,1,0)</f>
        <v>0.82644528150558472</v>
      </c>
      <c r="Q251" s="68">
        <v>7.8275449573993683E-2</v>
      </c>
      <c r="R251" s="68">
        <f t="shared" ca="1" si="4"/>
        <v>1.9835052490234375</v>
      </c>
    </row>
    <row r="252" spans="1:18">
      <c r="A252" t="s">
        <v>339</v>
      </c>
      <c r="B252" s="143" t="s">
        <v>10</v>
      </c>
      <c r="C252" s="68">
        <v>52.385505676269531</v>
      </c>
      <c r="D252" s="144">
        <f ca="1">OFFSET(C252,1,0)</f>
        <v>1.2160121202468872</v>
      </c>
      <c r="E252" s="68">
        <v>9.1057147979736328</v>
      </c>
      <c r="F252" s="68">
        <f ca="1">OFFSET(E252,1,0)</f>
        <v>0.40572381019592285</v>
      </c>
      <c r="G252" s="68">
        <v>103.46152496337891</v>
      </c>
      <c r="H252" s="68">
        <f ca="1">OFFSET(G252,1,0)</f>
        <v>6.5365185737609863</v>
      </c>
      <c r="I252" s="68">
        <v>51.076007843017578</v>
      </c>
      <c r="J252" s="68">
        <f ca="1">OFFSET(I252,1,0)</f>
        <v>6.5390501022338867</v>
      </c>
      <c r="K252" s="68">
        <v>22.036109924316406</v>
      </c>
      <c r="L252" s="68">
        <f ca="1">OFFSET(K252,1,0)</f>
        <v>0.96892666816711426</v>
      </c>
      <c r="M252" s="68">
        <v>43.279796600341797</v>
      </c>
      <c r="N252" s="68">
        <f ca="1">OFFSET(M252,1,0)</f>
        <v>0.99091190099716187</v>
      </c>
      <c r="O252" s="68">
        <v>0.82644528150558472</v>
      </c>
      <c r="P252" s="68">
        <f ca="1">OFFSET(O252,1,0)</f>
        <v>5.777203943580389E-3</v>
      </c>
      <c r="Q252" s="68">
        <v>1.9835052490234375</v>
      </c>
      <c r="R252" s="68">
        <f t="shared" ca="1" si="4"/>
        <v>0.13224723935127258</v>
      </c>
    </row>
    <row r="253" spans="1:18">
      <c r="A253" t="s">
        <v>340</v>
      </c>
      <c r="B253" s="143" t="s">
        <v>11</v>
      </c>
      <c r="C253" s="68">
        <v>1.2160121202468872</v>
      </c>
      <c r="D253" s="144">
        <f ca="1">OFFSET(C253,1,0)</f>
        <v>48.191329956054688</v>
      </c>
      <c r="E253" s="68">
        <v>0.40572381019592285</v>
      </c>
      <c r="F253" s="68">
        <f ca="1">OFFSET(E253,1,0)</f>
        <v>8.4459648132324219</v>
      </c>
      <c r="G253" s="68">
        <v>6.5365185737609863</v>
      </c>
      <c r="H253" s="68">
        <f ca="1">OFFSET(G253,1,0)</f>
        <v>120.04731750488281</v>
      </c>
      <c r="I253" s="68">
        <v>6.5390501022338867</v>
      </c>
      <c r="J253" s="68">
        <f ca="1">OFFSET(I253,1,0)</f>
        <v>71.855987548828125</v>
      </c>
      <c r="K253" s="68">
        <v>0.96892666816711426</v>
      </c>
      <c r="L253" s="68">
        <f ca="1">OFFSET(K253,1,0)</f>
        <v>24.517210006713867</v>
      </c>
      <c r="M253" s="68">
        <v>0.99091190099716187</v>
      </c>
      <c r="N253" s="68">
        <f ca="1">OFFSET(M253,1,0)</f>
        <v>39.745368957519531</v>
      </c>
      <c r="O253" s="68">
        <v>5.777203943580389E-3</v>
      </c>
      <c r="P253" s="68">
        <f ca="1">OFFSET(O253,1,0)</f>
        <v>0.83170509338378906</v>
      </c>
      <c r="Q253" s="68">
        <v>0.13224723935127258</v>
      </c>
      <c r="R253" s="68">
        <f t="shared" ca="1" si="4"/>
        <v>2.5040192604064941</v>
      </c>
    </row>
    <row r="254" spans="1:18">
      <c r="A254" t="s">
        <v>341</v>
      </c>
      <c r="B254" s="143" t="s">
        <v>10</v>
      </c>
      <c r="C254" s="68">
        <v>48.191329956054688</v>
      </c>
      <c r="D254" s="144">
        <f ca="1">OFFSET(C254,1,0)</f>
        <v>2.1208829879760742</v>
      </c>
      <c r="E254" s="68">
        <v>8.4459648132324219</v>
      </c>
      <c r="F254" s="68">
        <f ca="1">OFFSET(E254,1,0)</f>
        <v>1.0217858552932739</v>
      </c>
      <c r="G254" s="68">
        <v>120.04731750488281</v>
      </c>
      <c r="H254" s="68">
        <f ca="1">OFFSET(G254,1,0)</f>
        <v>6.4570784568786621</v>
      </c>
      <c r="I254" s="68">
        <v>71.855987548828125</v>
      </c>
      <c r="J254" s="68">
        <f ca="1">OFFSET(I254,1,0)</f>
        <v>5.3945674896240234</v>
      </c>
      <c r="K254" s="68">
        <v>24.517210006713867</v>
      </c>
      <c r="L254" s="68">
        <f ca="1">OFFSET(K254,1,0)</f>
        <v>1.9095892906188965</v>
      </c>
      <c r="M254" s="68">
        <v>39.745368957519531</v>
      </c>
      <c r="N254" s="68">
        <f ca="1">OFFSET(M254,1,0)</f>
        <v>1.247600793838501</v>
      </c>
      <c r="O254" s="68">
        <v>0.83170509338378906</v>
      </c>
      <c r="P254" s="68">
        <f ca="1">OFFSET(O254,1,0)</f>
        <v>1.9427753984928131E-2</v>
      </c>
      <c r="Q254" s="68">
        <v>2.5040192604064941</v>
      </c>
      <c r="R254" s="68">
        <f t="shared" ca="1" si="4"/>
        <v>0.1034039780497551</v>
      </c>
    </row>
    <row r="255" spans="1:18">
      <c r="A255" t="s">
        <v>342</v>
      </c>
      <c r="B255" s="143" t="s">
        <v>11</v>
      </c>
      <c r="C255" s="68">
        <v>2.1208829879760742</v>
      </c>
      <c r="D255" s="144">
        <f ca="1">OFFSET(C255,1,0)</f>
        <v>20.581075668334961</v>
      </c>
      <c r="E255" s="68">
        <v>1.0217858552932739</v>
      </c>
      <c r="F255" s="68">
        <f ca="1">OFFSET(E255,1,0)</f>
        <v>2.1589386463165283</v>
      </c>
      <c r="G255" s="68">
        <v>6.4570784568786621</v>
      </c>
      <c r="H255" s="68">
        <f ca="1">OFFSET(G255,1,0)</f>
        <v>71.042854309082031</v>
      </c>
      <c r="I255" s="68">
        <v>5.3945674896240234</v>
      </c>
      <c r="J255" s="68">
        <f ca="1">OFFSET(I255,1,0)</f>
        <v>50.461780548095703</v>
      </c>
      <c r="K255" s="68">
        <v>1.9095892906188965</v>
      </c>
      <c r="L255" s="68">
        <f ca="1">OFFSET(K255,1,0)</f>
        <v>11.371738433837891</v>
      </c>
      <c r="M255" s="68">
        <v>1.247600793838501</v>
      </c>
      <c r="N255" s="68">
        <f ca="1">OFFSET(M255,1,0)</f>
        <v>18.422136306762695</v>
      </c>
      <c r="O255" s="68">
        <v>1.9427753984928131E-2</v>
      </c>
      <c r="P255" s="68">
        <f ca="1">OFFSET(O255,1,0)</f>
        <v>0.89501875638961792</v>
      </c>
      <c r="Q255" s="68">
        <v>0.1034039780497551</v>
      </c>
      <c r="R255" s="68">
        <f t="shared" ca="1" si="4"/>
        <v>3.4459152221679688</v>
      </c>
    </row>
    <row r="256" spans="1:18">
      <c r="A256" t="s">
        <v>343</v>
      </c>
      <c r="B256" s="143" t="s">
        <v>10</v>
      </c>
      <c r="C256" s="68">
        <v>20.581075668334961</v>
      </c>
      <c r="D256" s="144">
        <f ca="1">OFFSET(C256,1,0)</f>
        <v>0.56489884853363037</v>
      </c>
      <c r="E256" s="68">
        <v>2.1589386463165283</v>
      </c>
      <c r="F256" s="68">
        <f ca="1">OFFSET(E256,1,0)</f>
        <v>0.22493088245391846</v>
      </c>
      <c r="G256" s="68">
        <v>71.042854309082031</v>
      </c>
      <c r="H256" s="68">
        <f ca="1">OFFSET(G256,1,0)</f>
        <v>2.8654625415802002</v>
      </c>
      <c r="I256" s="68">
        <v>50.461780548095703</v>
      </c>
      <c r="J256" s="68">
        <f ca="1">OFFSET(I256,1,0)</f>
        <v>2.4083507061004639</v>
      </c>
      <c r="K256" s="68">
        <v>11.371738433837891</v>
      </c>
      <c r="L256" s="68">
        <f ca="1">OFFSET(K256,1,0)</f>
        <v>0.79470932483673096</v>
      </c>
      <c r="M256" s="68">
        <v>18.422136306762695</v>
      </c>
      <c r="N256" s="68">
        <f ca="1">OFFSET(M256,1,0)</f>
        <v>0.55667793750762939</v>
      </c>
      <c r="O256" s="68">
        <v>0.89501875638961792</v>
      </c>
      <c r="P256" s="68">
        <f ca="1">OFFSET(O256,1,0)</f>
        <v>1.0300352238118649E-2</v>
      </c>
      <c r="Q256" s="68">
        <v>3.4459152221679688</v>
      </c>
      <c r="R256" s="68">
        <f t="shared" ca="1" si="4"/>
        <v>8.0032780766487122E-2</v>
      </c>
    </row>
    <row r="257" spans="1:18">
      <c r="A257" t="s">
        <v>344</v>
      </c>
      <c r="B257" s="143" t="s">
        <v>11</v>
      </c>
      <c r="C257" s="68">
        <v>0.56489884853363037</v>
      </c>
      <c r="D257" s="144">
        <f ca="1">OFFSET(C257,1,0)</f>
        <v>31.241943359375</v>
      </c>
      <c r="E257" s="68">
        <v>0.22493088245391846</v>
      </c>
      <c r="F257" s="68">
        <f ca="1">OFFSET(E257,1,0)</f>
        <v>3.2461674213409424</v>
      </c>
      <c r="G257" s="68">
        <v>2.8654625415802002</v>
      </c>
      <c r="H257" s="68">
        <f ca="1">OFFSET(G257,1,0)</f>
        <v>88.871330261230469</v>
      </c>
      <c r="I257" s="68">
        <v>2.4083507061004639</v>
      </c>
      <c r="J257" s="68">
        <f ca="1">OFFSET(I257,1,0)</f>
        <v>57.629379272460938</v>
      </c>
      <c r="K257" s="68">
        <v>0.79470932483673096</v>
      </c>
      <c r="L257" s="68">
        <f ca="1">OFFSET(K257,1,0)</f>
        <v>14.346999168395996</v>
      </c>
      <c r="M257" s="68">
        <v>0.55667793750762939</v>
      </c>
      <c r="N257" s="68">
        <f ca="1">OFFSET(M257,1,0)</f>
        <v>27.995773315429688</v>
      </c>
      <c r="O257" s="68">
        <v>1.0300352238118649E-2</v>
      </c>
      <c r="P257" s="68">
        <f ca="1">OFFSET(O257,1,0)</f>
        <v>0.89605087041854858</v>
      </c>
      <c r="Q257" s="68">
        <v>8.0032780766487122E-2</v>
      </c>
      <c r="R257" s="68">
        <f t="shared" ca="1" si="4"/>
        <v>2.8677377700805664</v>
      </c>
    </row>
    <row r="258" spans="1:18">
      <c r="A258" t="s">
        <v>345</v>
      </c>
      <c r="B258" s="143" t="s">
        <v>10</v>
      </c>
      <c r="C258" s="68">
        <v>31.241943359375</v>
      </c>
      <c r="D258" s="144">
        <f ca="1">OFFSET(C258,1,0)</f>
        <v>0.97881394624710083</v>
      </c>
      <c r="E258" s="68">
        <v>3.2461674213409424</v>
      </c>
      <c r="F258" s="68">
        <f ca="1">OFFSET(E258,1,0)</f>
        <v>0.1477663516998291</v>
      </c>
      <c r="G258" s="68">
        <v>88.871330261230469</v>
      </c>
      <c r="H258" s="68">
        <f ca="1">OFFSET(G258,1,0)</f>
        <v>1.6894955635070801</v>
      </c>
      <c r="I258" s="68">
        <v>57.629379272460938</v>
      </c>
      <c r="J258" s="68">
        <f ca="1">OFFSET(I258,1,0)</f>
        <v>1.6469664573669434</v>
      </c>
      <c r="K258" s="68">
        <v>14.346999168395996</v>
      </c>
      <c r="L258" s="68">
        <f ca="1">OFFSET(K258,1,0)</f>
        <v>0.48564004898071289</v>
      </c>
      <c r="M258" s="68">
        <v>27.995773315429688</v>
      </c>
      <c r="N258" s="68">
        <f ca="1">OFFSET(M258,1,0)</f>
        <v>0.88494855165481567</v>
      </c>
      <c r="O258" s="68">
        <v>0.89605087041854858</v>
      </c>
      <c r="P258" s="68">
        <f ca="1">OFFSET(O258,1,0)</f>
        <v>3.6841309629380703E-3</v>
      </c>
      <c r="Q258" s="68">
        <v>2.8677377700805664</v>
      </c>
      <c r="R258" s="68">
        <f t="shared" ca="1" si="4"/>
        <v>7.9931646585464478E-2</v>
      </c>
    </row>
    <row r="259" spans="1:18">
      <c r="A259" t="s">
        <v>346</v>
      </c>
      <c r="B259" s="143" t="s">
        <v>11</v>
      </c>
      <c r="C259" s="68">
        <v>0.97881394624710083</v>
      </c>
      <c r="D259" s="144">
        <f ca="1">OFFSET(C259,1,0)</f>
        <v>27.937967300415039</v>
      </c>
      <c r="E259" s="68">
        <v>0.1477663516998291</v>
      </c>
      <c r="F259" s="68">
        <f ca="1">OFFSET(E259,1,0)</f>
        <v>4.4116401672363281</v>
      </c>
      <c r="G259" s="68">
        <v>1.6894955635070801</v>
      </c>
      <c r="H259" s="68">
        <f ca="1">OFFSET(G259,1,0)</f>
        <v>58.975387573242188</v>
      </c>
      <c r="I259" s="68">
        <v>1.6469664573669434</v>
      </c>
      <c r="J259" s="68">
        <f ca="1">OFFSET(I259,1,0)</f>
        <v>31.037422180175781</v>
      </c>
      <c r="K259" s="68">
        <v>0.48564004898071289</v>
      </c>
      <c r="L259" s="68">
        <f ca="1">OFFSET(K259,1,0)</f>
        <v>12.034770965576172</v>
      </c>
      <c r="M259" s="68">
        <v>0.88494855165481567</v>
      </c>
      <c r="N259" s="68">
        <f ca="1">OFFSET(M259,1,0)</f>
        <v>23.526329040527344</v>
      </c>
      <c r="O259" s="68">
        <v>3.6841309629380703E-3</v>
      </c>
      <c r="P259" s="68">
        <f ca="1">OFFSET(O259,1,0)</f>
        <v>0.84204500913619995</v>
      </c>
      <c r="Q259" s="68">
        <v>7.9931646585464478E-2</v>
      </c>
      <c r="R259" s="68">
        <f t="shared" ref="R259:R275" ca="1" si="5">OFFSET(Q259,1,0)</f>
        <v>2.0987460613250732</v>
      </c>
    </row>
    <row r="260" spans="1:18">
      <c r="A260" t="s">
        <v>347</v>
      </c>
      <c r="B260" s="143" t="s">
        <v>10</v>
      </c>
      <c r="C260" s="68">
        <v>27.937967300415039</v>
      </c>
      <c r="D260" s="144">
        <f ca="1">OFFSET(C260,1,0)</f>
        <v>0.54735070466995239</v>
      </c>
      <c r="E260" s="68">
        <v>4.4116401672363281</v>
      </c>
      <c r="F260" s="68">
        <f ca="1">OFFSET(E260,1,0)</f>
        <v>0.27308771014213562</v>
      </c>
      <c r="G260" s="68">
        <v>58.975387573242188</v>
      </c>
      <c r="H260" s="68">
        <f ca="1">OFFSET(G260,1,0)</f>
        <v>8.0826444625854492</v>
      </c>
      <c r="I260" s="68">
        <v>31.037422180175781</v>
      </c>
      <c r="J260" s="68">
        <f ca="1">OFFSET(I260,1,0)</f>
        <v>7.8678641319274902</v>
      </c>
      <c r="K260" s="68">
        <v>12.034770965576172</v>
      </c>
      <c r="L260" s="68">
        <f ca="1">OFFSET(K260,1,0)</f>
        <v>0.41539439558982849</v>
      </c>
      <c r="M260" s="68">
        <v>23.526329040527344</v>
      </c>
      <c r="N260" s="68">
        <f ca="1">OFFSET(M260,1,0)</f>
        <v>0.52927678823471069</v>
      </c>
      <c r="O260" s="68">
        <v>0.84204500913619995</v>
      </c>
      <c r="P260" s="68">
        <f ca="1">OFFSET(O260,1,0)</f>
        <v>9.443262591958046E-3</v>
      </c>
      <c r="Q260" s="68">
        <v>2.0987460613250732</v>
      </c>
      <c r="R260" s="68">
        <f t="shared" ca="1" si="5"/>
        <v>0.28496834635734558</v>
      </c>
    </row>
    <row r="261" spans="1:18">
      <c r="A261" t="s">
        <v>348</v>
      </c>
      <c r="B261" s="143" t="s">
        <v>11</v>
      </c>
      <c r="C261" s="68">
        <v>0.54735070466995239</v>
      </c>
      <c r="D261" s="144">
        <f ca="1">OFFSET(C261,1,0)</f>
        <v>28.525558471679688</v>
      </c>
      <c r="E261" s="68">
        <v>0.27308771014213562</v>
      </c>
      <c r="F261" s="68">
        <f ca="1">OFFSET(E261,1,0)</f>
        <v>5.0827212333679199</v>
      </c>
      <c r="G261" s="68">
        <v>8.0826444625854492</v>
      </c>
      <c r="H261" s="68">
        <f ca="1">OFFSET(G261,1,0)</f>
        <v>69.452293395996094</v>
      </c>
      <c r="I261" s="68">
        <v>7.8678641319274902</v>
      </c>
      <c r="J261" s="68">
        <f ca="1">OFFSET(I261,1,0)</f>
        <v>40.926738739013672</v>
      </c>
      <c r="K261" s="68">
        <v>0.41539439558982849</v>
      </c>
      <c r="L261" s="68">
        <f ca="1">OFFSET(K261,1,0)</f>
        <v>10.013503074645996</v>
      </c>
      <c r="M261" s="68">
        <v>0.52927678823471069</v>
      </c>
      <c r="N261" s="68">
        <f ca="1">OFFSET(M261,1,0)</f>
        <v>23.442834854125977</v>
      </c>
      <c r="O261" s="68">
        <v>9.443262591958046E-3</v>
      </c>
      <c r="P261" s="68">
        <f ca="1">OFFSET(O261,1,0)</f>
        <v>0.75805073976516724</v>
      </c>
      <c r="Q261" s="68">
        <v>0.28496834635734558</v>
      </c>
      <c r="R261" s="68">
        <f t="shared" ca="1" si="5"/>
        <v>3.6429822444915771</v>
      </c>
    </row>
    <row r="262" spans="1:18">
      <c r="A262" t="s">
        <v>349</v>
      </c>
      <c r="B262" s="143" t="s">
        <v>10</v>
      </c>
      <c r="C262" s="68">
        <v>28.525558471679688</v>
      </c>
      <c r="D262" s="144">
        <f ca="1">OFFSET(C262,1,0)</f>
        <v>6.0322189331054688</v>
      </c>
      <c r="E262" s="68">
        <v>5.0827212333679199</v>
      </c>
      <c r="F262" s="68">
        <f ca="1">OFFSET(E262,1,0)</f>
        <v>0.51859742403030396</v>
      </c>
      <c r="G262" s="68">
        <v>69.452293395996094</v>
      </c>
      <c r="H262" s="68">
        <f ca="1">OFFSET(G262,1,0)</f>
        <v>3.1322040557861328</v>
      </c>
      <c r="I262" s="68">
        <v>40.926738739013672</v>
      </c>
      <c r="J262" s="68">
        <f ca="1">OFFSET(I262,1,0)</f>
        <v>6.681269645690918</v>
      </c>
      <c r="K262" s="68">
        <v>10.013503074645996</v>
      </c>
      <c r="L262" s="68">
        <f ca="1">OFFSET(K262,1,0)</f>
        <v>1.2047324180603027</v>
      </c>
      <c r="M262" s="68">
        <v>23.442834854125977</v>
      </c>
      <c r="N262" s="68">
        <f ca="1">OFFSET(M262,1,0)</f>
        <v>5.7012505531311035</v>
      </c>
      <c r="O262" s="68">
        <v>0.75805073976516724</v>
      </c>
      <c r="P262" s="68">
        <f ca="1">OFFSET(O262,1,0)</f>
        <v>7.3858290910720825E-2</v>
      </c>
      <c r="Q262" s="68">
        <v>3.6429822444915771</v>
      </c>
      <c r="R262" s="68">
        <f t="shared" ca="1" si="5"/>
        <v>1.1549969911575317</v>
      </c>
    </row>
    <row r="263" spans="1:18">
      <c r="A263" t="s">
        <v>350</v>
      </c>
      <c r="B263" s="143" t="s">
        <v>11</v>
      </c>
      <c r="C263" s="68">
        <v>6.0322189331054688</v>
      </c>
      <c r="D263" s="144">
        <f ca="1">OFFSET(C263,1,0)</f>
        <v>53.147109985351562</v>
      </c>
      <c r="E263" s="68">
        <v>0.51859742403030396</v>
      </c>
      <c r="F263" s="68">
        <f ca="1">OFFSET(E263,1,0)</f>
        <v>9.440098762512207</v>
      </c>
      <c r="G263" s="68">
        <v>3.1322040557861328</v>
      </c>
      <c r="H263" s="68">
        <f ca="1">OFFSET(G263,1,0)</f>
        <v>105.26636505126953</v>
      </c>
      <c r="I263" s="68">
        <v>6.681269645690918</v>
      </c>
      <c r="J263" s="68">
        <f ca="1">OFFSET(I263,1,0)</f>
        <v>52.119251251220703</v>
      </c>
      <c r="K263" s="68">
        <v>1.2047324180603027</v>
      </c>
      <c r="L263" s="68">
        <f ca="1">OFFSET(K263,1,0)</f>
        <v>20.833368301391602</v>
      </c>
      <c r="M263" s="68">
        <v>5.7012505531311035</v>
      </c>
      <c r="N263" s="68">
        <f ca="1">OFFSET(M263,1,0)</f>
        <v>43.707012176513672</v>
      </c>
      <c r="O263" s="68">
        <v>7.3858290910720825E-2</v>
      </c>
      <c r="P263" s="68">
        <f ca="1">OFFSET(O263,1,0)</f>
        <v>0.80900478363037109</v>
      </c>
      <c r="Q263" s="68">
        <v>1.1549969911575317</v>
      </c>
      <c r="R263" s="68">
        <f t="shared" ca="1" si="5"/>
        <v>2.0006134510040283</v>
      </c>
    </row>
    <row r="264" spans="1:18">
      <c r="A264" t="s">
        <v>351</v>
      </c>
      <c r="B264" s="143" t="s">
        <v>10</v>
      </c>
      <c r="C264" s="68">
        <v>53.147109985351562</v>
      </c>
      <c r="D264" s="144">
        <f ca="1">OFFSET(C264,1,0)</f>
        <v>4.5770740509033203</v>
      </c>
      <c r="E264" s="68">
        <v>9.440098762512207</v>
      </c>
      <c r="F264" s="68">
        <f ca="1">OFFSET(E264,1,0)</f>
        <v>0.47981169819831848</v>
      </c>
      <c r="G264" s="68">
        <v>105.26636505126953</v>
      </c>
      <c r="H264" s="68">
        <f ca="1">OFFSET(G264,1,0)</f>
        <v>8.7833719253540039</v>
      </c>
      <c r="I264" s="68">
        <v>52.119251251220703</v>
      </c>
      <c r="J264" s="68">
        <f ca="1">OFFSET(I264,1,0)</f>
        <v>5.5650358200073242</v>
      </c>
      <c r="K264" s="68">
        <v>20.833368301391602</v>
      </c>
      <c r="L264" s="68">
        <f ca="1">OFFSET(K264,1,0)</f>
        <v>0.78083455562591553</v>
      </c>
      <c r="M264" s="68">
        <v>43.707012176513672</v>
      </c>
      <c r="N264" s="68">
        <f ca="1">OFFSET(M264,1,0)</f>
        <v>4.8010344505310059</v>
      </c>
      <c r="O264" s="68">
        <v>0.80900478363037109</v>
      </c>
      <c r="P264" s="68">
        <f ca="1">OFFSET(O264,1,0)</f>
        <v>3.2438240945339203E-2</v>
      </c>
      <c r="Q264" s="68">
        <v>2.0006134510040283</v>
      </c>
      <c r="R264" s="68">
        <f t="shared" ca="1" si="5"/>
        <v>9.4973810017108917E-2</v>
      </c>
    </row>
    <row r="265" spans="1:18">
      <c r="A265" t="s">
        <v>352</v>
      </c>
      <c r="B265" s="143" t="s">
        <v>11</v>
      </c>
      <c r="C265" s="68">
        <v>4.5770740509033203</v>
      </c>
      <c r="D265" s="144">
        <f ca="1">OFFSET(C265,1,0)</f>
        <v>52.262020111083984</v>
      </c>
      <c r="E265" s="68">
        <v>0.47981169819831848</v>
      </c>
      <c r="F265" s="68">
        <f ca="1">OFFSET(E265,1,0)</f>
        <v>9.9978542327880859</v>
      </c>
      <c r="G265" s="68">
        <v>8.7833719253540039</v>
      </c>
      <c r="H265" s="68">
        <f ca="1">OFFSET(G265,1,0)</f>
        <v>98.771621704101562</v>
      </c>
      <c r="I265" s="68">
        <v>5.5650358200073242</v>
      </c>
      <c r="J265" s="68">
        <f ca="1">OFFSET(I265,1,0)</f>
        <v>46.509605407714844</v>
      </c>
      <c r="K265" s="68">
        <v>0.78083455562591553</v>
      </c>
      <c r="L265" s="68">
        <f ca="1">OFFSET(K265,1,0)</f>
        <v>23.600410461425781</v>
      </c>
      <c r="M265" s="68">
        <v>4.8010344505310059</v>
      </c>
      <c r="N265" s="68">
        <f ca="1">OFFSET(M265,1,0)</f>
        <v>42.264167785644531</v>
      </c>
      <c r="O265" s="68">
        <v>3.2438240945339203E-2</v>
      </c>
      <c r="P265" s="68">
        <f ca="1">OFFSET(O265,1,0)</f>
        <v>0.80963873863220215</v>
      </c>
      <c r="Q265" s="68">
        <v>9.4973810017108917E-2</v>
      </c>
      <c r="R265" s="68">
        <f t="shared" ca="1" si="5"/>
        <v>1.8992390632629395</v>
      </c>
    </row>
    <row r="266" spans="1:18">
      <c r="A266" t="s">
        <v>353</v>
      </c>
      <c r="B266" s="143" t="s">
        <v>10</v>
      </c>
      <c r="C266" s="68">
        <v>52.262020111083984</v>
      </c>
      <c r="D266" s="144">
        <f ca="1">OFFSET(C266,1,0)</f>
        <v>2.9732472896575928</v>
      </c>
      <c r="E266" s="68">
        <v>9.9978542327880859</v>
      </c>
      <c r="F266" s="68">
        <f ca="1">OFFSET(E266,1,0)</f>
        <v>0.73045796155929565</v>
      </c>
      <c r="G266" s="68">
        <v>98.771621704101562</v>
      </c>
      <c r="H266" s="68">
        <f ca="1">OFFSET(G266,1,0)</f>
        <v>7.4043769836425781</v>
      </c>
      <c r="I266" s="68">
        <v>46.509605407714844</v>
      </c>
      <c r="J266" s="68">
        <f ca="1">OFFSET(I266,1,0)</f>
        <v>6.2197017669677734</v>
      </c>
      <c r="K266" s="68">
        <v>23.600410461425781</v>
      </c>
      <c r="L266" s="68">
        <f ca="1">OFFSET(K266,1,0)</f>
        <v>1.9143425226211548</v>
      </c>
      <c r="M266" s="68">
        <v>42.264167785644531</v>
      </c>
      <c r="N266" s="68">
        <f ca="1">OFFSET(M266,1,0)</f>
        <v>2.3531010150909424</v>
      </c>
      <c r="O266" s="68">
        <v>0.80963873863220215</v>
      </c>
      <c r="P266" s="68">
        <f ca="1">OFFSET(O266,1,0)</f>
        <v>7.497098296880722E-3</v>
      </c>
      <c r="Q266" s="68">
        <v>1.8992390632629395</v>
      </c>
      <c r="R266" s="68">
        <f t="shared" ca="1" si="5"/>
        <v>0.12372198700904846</v>
      </c>
    </row>
    <row r="267" spans="1:18">
      <c r="A267" t="s">
        <v>354</v>
      </c>
      <c r="B267" s="143" t="s">
        <v>11</v>
      </c>
      <c r="C267" s="68">
        <v>2.9732472896575928</v>
      </c>
      <c r="D267" s="144">
        <f ca="1">OFFSET(C267,1,0)</f>
        <v>65.281600952148438</v>
      </c>
      <c r="E267" s="68">
        <v>0.73045796155929565</v>
      </c>
      <c r="F267" s="68">
        <f ca="1">OFFSET(E267,1,0)</f>
        <v>14.412445068359375</v>
      </c>
      <c r="G267" s="68">
        <v>7.4043769836425781</v>
      </c>
      <c r="H267" s="68">
        <f ca="1">OFFSET(G267,1,0)</f>
        <v>171.86026000976562</v>
      </c>
      <c r="I267" s="68">
        <v>6.2197017669677734</v>
      </c>
      <c r="J267" s="68">
        <f ca="1">OFFSET(I267,1,0)</f>
        <v>106.57864379882812</v>
      </c>
      <c r="K267" s="68">
        <v>1.9143425226211548</v>
      </c>
      <c r="L267" s="68">
        <f ca="1">OFFSET(K267,1,0)</f>
        <v>31.165279388427734</v>
      </c>
      <c r="M267" s="68">
        <v>2.3531010150909424</v>
      </c>
      <c r="N267" s="68">
        <f ca="1">OFFSET(M267,1,0)</f>
        <v>50.869159698486328</v>
      </c>
      <c r="O267" s="68">
        <v>7.497098296880722E-3</v>
      </c>
      <c r="P267" s="68">
        <f ca="1">OFFSET(O267,1,0)</f>
        <v>0.76927906274795532</v>
      </c>
      <c r="Q267" s="68">
        <v>0.12372198700904846</v>
      </c>
      <c r="R267" s="68">
        <f t="shared" ca="1" si="5"/>
        <v>2.7538368701934814</v>
      </c>
    </row>
    <row r="268" spans="1:18">
      <c r="A268" t="s">
        <v>355</v>
      </c>
      <c r="B268" s="143" t="s">
        <v>10</v>
      </c>
      <c r="C268" s="68">
        <v>65.281600952148438</v>
      </c>
      <c r="D268" s="144">
        <f ca="1">OFFSET(C268,1,0)</f>
        <v>3.8048779964447021</v>
      </c>
      <c r="E268" s="68">
        <v>14.412445068359375</v>
      </c>
      <c r="F268" s="68">
        <f ca="1">OFFSET(E268,1,0)</f>
        <v>1.0562230348587036</v>
      </c>
      <c r="G268" s="68">
        <v>171.86026000976562</v>
      </c>
      <c r="H268" s="68">
        <f ca="1">OFFSET(G268,1,0)</f>
        <v>4.4111237525939941</v>
      </c>
      <c r="I268" s="68">
        <v>106.57864379882812</v>
      </c>
      <c r="J268" s="68">
        <f ca="1">OFFSET(I268,1,0)</f>
        <v>6.4382376670837402</v>
      </c>
      <c r="K268" s="68">
        <v>31.165279388427734</v>
      </c>
      <c r="L268" s="68">
        <f ca="1">OFFSET(K268,1,0)</f>
        <v>0.57960551977157593</v>
      </c>
      <c r="M268" s="68">
        <v>50.869159698486328</v>
      </c>
      <c r="N268" s="68">
        <f ca="1">OFFSET(M268,1,0)</f>
        <v>3.9310328960418701</v>
      </c>
      <c r="O268" s="68">
        <v>0.76927906274795532</v>
      </c>
      <c r="P268" s="68">
        <f ca="1">OFFSET(O268,1,0)</f>
        <v>2.8829516842961311E-2</v>
      </c>
      <c r="Q268" s="68">
        <v>2.7538368701934814</v>
      </c>
      <c r="R268" s="68">
        <f t="shared" ca="1" si="5"/>
        <v>0.27975872159004211</v>
      </c>
    </row>
    <row r="269" spans="1:18">
      <c r="A269" t="s">
        <v>356</v>
      </c>
      <c r="B269" s="143" t="s">
        <v>11</v>
      </c>
      <c r="C269" s="68">
        <v>3.8048779964447021</v>
      </c>
      <c r="D269" s="144">
        <f ca="1">OFFSET(C269,1,0)</f>
        <v>21.569791793823242</v>
      </c>
      <c r="E269" s="68">
        <v>1.0562230348587036</v>
      </c>
      <c r="F269" s="68">
        <f ca="1">OFFSET(E269,1,0)</f>
        <v>2.3985927104949951</v>
      </c>
      <c r="G269" s="68">
        <v>4.4111237525939941</v>
      </c>
      <c r="H269" s="68">
        <f ca="1">OFFSET(G269,1,0)</f>
        <v>75.606231689453125</v>
      </c>
      <c r="I269" s="68">
        <v>6.4382376670837402</v>
      </c>
      <c r="J269" s="68">
        <f ca="1">OFFSET(I269,1,0)</f>
        <v>54.036445617675781</v>
      </c>
      <c r="K269" s="68">
        <v>0.57960551977157593</v>
      </c>
      <c r="L269" s="68">
        <f ca="1">OFFSET(K269,1,0)</f>
        <v>11.922214508056641</v>
      </c>
      <c r="M269" s="68">
        <v>3.9310328960418701</v>
      </c>
      <c r="N269" s="68">
        <f ca="1">OFFSET(M269,1,0)</f>
        <v>19.171199798583984</v>
      </c>
      <c r="O269" s="68">
        <v>2.8829516842961311E-2</v>
      </c>
      <c r="P269" s="68">
        <f ca="1">OFFSET(O269,1,0)</f>
        <v>0.88299745321273804</v>
      </c>
      <c r="Q269" s="68">
        <v>0.27975872159004211</v>
      </c>
      <c r="R269" s="68">
        <f t="shared" ca="1" si="5"/>
        <v>3.6867175102233887</v>
      </c>
    </row>
    <row r="270" spans="1:18">
      <c r="A270" t="s">
        <v>357</v>
      </c>
      <c r="B270" s="143" t="s">
        <v>10</v>
      </c>
      <c r="C270" s="68">
        <v>21.569791793823242</v>
      </c>
      <c r="D270" s="144">
        <f ca="1">OFFSET(C270,1,0)</f>
        <v>1.722449779510498</v>
      </c>
      <c r="E270" s="68">
        <v>2.3985927104949951</v>
      </c>
      <c r="F270" s="68">
        <f ca="1">OFFSET(E270,1,0)</f>
        <v>0.26348170638084412</v>
      </c>
      <c r="G270" s="68">
        <v>75.606231689453125</v>
      </c>
      <c r="H270" s="68">
        <f ca="1">OFFSET(G270,1,0)</f>
        <v>2.4824254512786865</v>
      </c>
      <c r="I270" s="68">
        <v>54.036445617675781</v>
      </c>
      <c r="J270" s="68">
        <f ca="1">OFFSET(I270,1,0)</f>
        <v>1.1021653413772583</v>
      </c>
      <c r="K270" s="68">
        <v>11.922214508056641</v>
      </c>
      <c r="L270" s="68">
        <f ca="1">OFFSET(K270,1,0)</f>
        <v>0.84219533205032349</v>
      </c>
      <c r="M270" s="68">
        <v>19.171199798583984</v>
      </c>
      <c r="N270" s="68">
        <f ca="1">OFFSET(M270,1,0)</f>
        <v>1.6263266801834106</v>
      </c>
      <c r="O270" s="68">
        <v>0.88299745321273804</v>
      </c>
      <c r="P270" s="68">
        <f ca="1">OFFSET(O270,1,0)</f>
        <v>1.7941629514098167E-2</v>
      </c>
      <c r="Q270" s="68">
        <v>3.6867175102233887</v>
      </c>
      <c r="R270" s="68">
        <f t="shared" ca="1" si="5"/>
        <v>0.30369433760643005</v>
      </c>
    </row>
    <row r="271" spans="1:18">
      <c r="A271" t="s">
        <v>358</v>
      </c>
      <c r="B271" s="143" t="s">
        <v>11</v>
      </c>
      <c r="C271" s="68">
        <v>1.722449779510498</v>
      </c>
      <c r="D271" s="144">
        <f ca="1">OFFSET(C271,1,0)</f>
        <v>28.540658950805664</v>
      </c>
      <c r="E271" s="68">
        <v>0.26348170638084412</v>
      </c>
      <c r="F271" s="68">
        <f ca="1">OFFSET(E271,1,0)</f>
        <v>2.8086936473846436</v>
      </c>
      <c r="G271" s="68">
        <v>2.4824254512786865</v>
      </c>
      <c r="H271" s="68">
        <f ca="1">OFFSET(G271,1,0)</f>
        <v>87.241340637207031</v>
      </c>
      <c r="I271" s="68">
        <v>1.1021653413772583</v>
      </c>
      <c r="J271" s="68">
        <f ca="1">OFFSET(I271,1,0)</f>
        <v>58.700672149658203</v>
      </c>
      <c r="K271" s="68">
        <v>0.84219533205032349</v>
      </c>
      <c r="L271" s="68">
        <f ca="1">OFFSET(K271,1,0)</f>
        <v>14.891810417175293</v>
      </c>
      <c r="M271" s="68">
        <v>1.6263266801834106</v>
      </c>
      <c r="N271" s="68">
        <f ca="1">OFFSET(M271,1,0)</f>
        <v>25.731969833374023</v>
      </c>
      <c r="O271" s="68">
        <v>1.7941629514098167E-2</v>
      </c>
      <c r="P271" s="68">
        <f ca="1">OFFSET(O271,1,0)</f>
        <v>0.85562628507614136</v>
      </c>
      <c r="Q271" s="68">
        <v>0.30369433760643005</v>
      </c>
      <c r="R271" s="68">
        <f t="shared" ca="1" si="5"/>
        <v>4.0181431770324707</v>
      </c>
    </row>
    <row r="272" spans="1:18">
      <c r="A272" t="s">
        <v>359</v>
      </c>
      <c r="B272" s="143" t="s">
        <v>10</v>
      </c>
      <c r="C272" s="68">
        <v>28.540658950805664</v>
      </c>
      <c r="D272" s="144">
        <f ca="1">OFFSET(C272,1,0)</f>
        <v>4.9999995231628418</v>
      </c>
      <c r="E272" s="68">
        <v>2.8086936473846436</v>
      </c>
      <c r="F272" s="68">
        <f ca="1">OFFSET(E272,1,0)</f>
        <v>0.27663278579711914</v>
      </c>
      <c r="G272" s="68">
        <v>87.241340637207031</v>
      </c>
      <c r="H272" s="68">
        <f ca="1">OFFSET(G272,1,0)</f>
        <v>6.7629070281982422</v>
      </c>
      <c r="I272" s="68">
        <v>58.700672149658203</v>
      </c>
      <c r="J272" s="68">
        <f ca="1">OFFSET(I272,1,0)</f>
        <v>4.0163974761962891</v>
      </c>
      <c r="K272" s="68">
        <v>14.891810417175293</v>
      </c>
      <c r="L272" s="68">
        <f ca="1">OFFSET(K272,1,0)</f>
        <v>1.0532017946243286</v>
      </c>
      <c r="M272" s="68">
        <v>25.731969833374023</v>
      </c>
      <c r="N272" s="68">
        <f ca="1">OFFSET(M272,1,0)</f>
        <v>4.9573855400085449</v>
      </c>
      <c r="O272" s="68">
        <v>0.85562628507614136</v>
      </c>
      <c r="P272" s="68">
        <f ca="1">OFFSET(O272,1,0)</f>
        <v>6.0612518340349197E-2</v>
      </c>
      <c r="Q272" s="68">
        <v>4.0181431770324707</v>
      </c>
      <c r="R272" s="68">
        <f t="shared" ca="1" si="5"/>
        <v>1.2470327615737915</v>
      </c>
    </row>
    <row r="273" spans="1:18">
      <c r="A273" t="s">
        <v>360</v>
      </c>
      <c r="B273" s="143" t="s">
        <v>11</v>
      </c>
      <c r="C273" s="68">
        <v>4.9999995231628418</v>
      </c>
      <c r="D273" s="144">
        <f ca="1">OFFSET(C273,1,0)</f>
        <v>23.971738815307617</v>
      </c>
      <c r="E273" s="68">
        <v>0.27663278579711914</v>
      </c>
      <c r="F273" s="68">
        <f ca="1">OFFSET(E273,1,0)</f>
        <v>4.0288295745849609</v>
      </c>
      <c r="G273" s="68">
        <v>6.7629070281982422</v>
      </c>
      <c r="H273" s="68">
        <f ca="1">OFFSET(G273,1,0)</f>
        <v>53.093273162841797</v>
      </c>
      <c r="I273" s="68">
        <v>4.0163974761962891</v>
      </c>
      <c r="J273" s="68">
        <f ca="1">OFFSET(I273,1,0)</f>
        <v>29.121538162231445</v>
      </c>
      <c r="K273" s="68">
        <v>1.0532017946243286</v>
      </c>
      <c r="L273" s="68">
        <f ca="1">OFFSET(K273,1,0)</f>
        <v>12.297049522399902</v>
      </c>
      <c r="M273" s="68">
        <v>4.9573855400085449</v>
      </c>
      <c r="N273" s="68">
        <f ca="1">OFFSET(M273,1,0)</f>
        <v>19.942907333374023</v>
      </c>
      <c r="O273" s="68">
        <v>6.0612518340349197E-2</v>
      </c>
      <c r="P273" s="68">
        <f ca="1">OFFSET(O273,1,0)</f>
        <v>0.83058255910873413</v>
      </c>
      <c r="Q273" s="68">
        <v>1.2470327615737915</v>
      </c>
      <c r="R273" s="68">
        <f t="shared" ca="1" si="5"/>
        <v>2.2187583446502686</v>
      </c>
    </row>
    <row r="274" spans="1:18">
      <c r="A274" t="s">
        <v>361</v>
      </c>
      <c r="B274" s="143" t="s">
        <v>10</v>
      </c>
      <c r="C274" s="68">
        <v>23.971738815307617</v>
      </c>
      <c r="D274" s="144">
        <f ca="1">OFFSET(C274,1,0)</f>
        <v>0.85993736982345581</v>
      </c>
      <c r="E274" s="68">
        <v>4.0288295745849609</v>
      </c>
      <c r="F274" s="68">
        <f ca="1">OFFSET(E274,1,0)</f>
        <v>0.25918716192245483</v>
      </c>
      <c r="G274" s="68">
        <v>53.093273162841797</v>
      </c>
      <c r="H274" s="68">
        <f ca="1">OFFSET(G274,1,0)</f>
        <v>2.4512197971343994</v>
      </c>
      <c r="I274" s="68">
        <v>29.121538162231445</v>
      </c>
      <c r="J274" s="68">
        <f ca="1">OFFSET(I274,1,0)</f>
        <v>1.9571115970611572</v>
      </c>
      <c r="K274" s="68">
        <v>12.297049522399902</v>
      </c>
      <c r="L274" s="68">
        <f ca="1">OFFSET(K274,1,0)</f>
        <v>1.4230488538742065</v>
      </c>
      <c r="M274" s="68">
        <v>19.942907333374023</v>
      </c>
      <c r="N274" s="68">
        <f ca="1">OFFSET(M274,1,0)</f>
        <v>0.81129235029220581</v>
      </c>
      <c r="O274" s="68">
        <v>0.83058255910873413</v>
      </c>
      <c r="P274" s="68">
        <f ca="1">OFFSET(O274,1,0)</f>
        <v>1.0702005587518215E-2</v>
      </c>
      <c r="Q274" s="68">
        <v>2.2187583446502686</v>
      </c>
      <c r="R274" s="68">
        <f t="shared" ca="1" si="5"/>
        <v>7.2527244687080383E-2</v>
      </c>
    </row>
    <row r="275" spans="1:18">
      <c r="A275" t="s">
        <v>362</v>
      </c>
      <c r="B275" s="143" t="s">
        <v>11</v>
      </c>
      <c r="C275" s="68">
        <v>0.85993736982345581</v>
      </c>
      <c r="D275" s="144">
        <f ca="1">OFFSET(C275,1,0)</f>
        <v>0</v>
      </c>
      <c r="E275" s="68">
        <v>0.25918716192245483</v>
      </c>
      <c r="F275" s="68">
        <f ca="1">OFFSET(E275,1,0)</f>
        <v>0</v>
      </c>
      <c r="G275" s="68">
        <v>2.4512197971343994</v>
      </c>
      <c r="H275" s="68">
        <f ca="1">OFFSET(G275,1,0)</f>
        <v>0</v>
      </c>
      <c r="I275" s="68">
        <v>1.9571115970611572</v>
      </c>
      <c r="J275" s="68">
        <f ca="1">OFFSET(I275,1,0)</f>
        <v>0</v>
      </c>
      <c r="K275" s="68">
        <v>1.4230488538742065</v>
      </c>
      <c r="L275" s="68">
        <f ca="1">OFFSET(K275,1,0)</f>
        <v>0</v>
      </c>
      <c r="M275" s="68">
        <v>0.81129235029220581</v>
      </c>
      <c r="N275" s="68">
        <f ca="1">OFFSET(M275,1,0)</f>
        <v>0</v>
      </c>
      <c r="O275" s="68">
        <v>1.0702005587518215E-2</v>
      </c>
      <c r="P275" s="68">
        <f ca="1">OFFSET(O275,1,0)</f>
        <v>0</v>
      </c>
      <c r="Q275" s="68">
        <v>7.2527244687080383E-2</v>
      </c>
      <c r="R275" s="68">
        <f t="shared" ca="1" si="5"/>
        <v>0</v>
      </c>
    </row>
  </sheetData>
  <autoFilter ref="A1:R275" xr:uid="{0A5F1C63-1711-504C-987F-A4185725B26F}"/>
  <conditionalFormatting sqref="A1:A1048576">
    <cfRule type="containsText" dxfId="3" priority="1" operator="containsText" text="SEM">
      <formula>NOT(ISERROR(SEARCH("SEM",A1)))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E8B2-8885-0541-A1D7-18BED8CA46C9}">
  <dimension ref="A1:AL136"/>
  <sheetViews>
    <sheetView workbookViewId="0">
      <selection activeCell="A112" sqref="A112"/>
    </sheetView>
  </sheetViews>
  <sheetFormatPr baseColWidth="10" defaultRowHeight="16"/>
  <cols>
    <col min="1" max="1" width="28.1640625" customWidth="1"/>
    <col min="14" max="17" width="10.83203125" style="150"/>
  </cols>
  <sheetData>
    <row r="1" spans="1:38" s="145" customFormat="1" ht="66" customHeight="1">
      <c r="B1" s="146" t="s">
        <v>12</v>
      </c>
      <c r="C1" s="147" t="s">
        <v>363</v>
      </c>
      <c r="D1" s="146" t="s">
        <v>13</v>
      </c>
      <c r="E1" s="146" t="s">
        <v>81</v>
      </c>
      <c r="F1" s="146" t="s">
        <v>14</v>
      </c>
      <c r="G1" s="146" t="s">
        <v>364</v>
      </c>
      <c r="H1" s="146" t="s">
        <v>15</v>
      </c>
      <c r="I1" s="146" t="s">
        <v>365</v>
      </c>
      <c r="J1" s="146" t="s">
        <v>16</v>
      </c>
      <c r="K1" s="146" t="s">
        <v>366</v>
      </c>
      <c r="L1" s="146" t="s">
        <v>17</v>
      </c>
      <c r="M1" s="146" t="s">
        <v>367</v>
      </c>
      <c r="N1" s="149" t="s">
        <v>18</v>
      </c>
      <c r="O1" s="149" t="s">
        <v>368</v>
      </c>
      <c r="P1" s="149" t="s">
        <v>19</v>
      </c>
      <c r="Q1" s="149" t="s">
        <v>369</v>
      </c>
    </row>
    <row r="2" spans="1:38">
      <c r="A2" t="s">
        <v>370</v>
      </c>
      <c r="B2" s="68">
        <v>32.183815002441406</v>
      </c>
      <c r="C2" s="144">
        <v>1.8311235904693604</v>
      </c>
      <c r="D2" s="68">
        <v>3.2008316516876221</v>
      </c>
      <c r="E2" s="68">
        <v>0.82131481170654297</v>
      </c>
      <c r="F2" s="68">
        <v>68.577507019042969</v>
      </c>
      <c r="G2" s="68">
        <v>3.2671627998352051</v>
      </c>
      <c r="H2" s="68">
        <v>36.393688201904297</v>
      </c>
      <c r="I2" s="68">
        <v>1.60182785987854</v>
      </c>
      <c r="J2" s="68">
        <v>12.297143936157227</v>
      </c>
      <c r="K2" s="68">
        <v>1.8863883018493652</v>
      </c>
      <c r="L2" s="68">
        <v>28.982982635498047</v>
      </c>
      <c r="M2" s="68">
        <v>1.330111026763916</v>
      </c>
      <c r="N2" s="150">
        <v>0.90422904491424561</v>
      </c>
      <c r="O2" s="150">
        <v>2.291678823530674E-2</v>
      </c>
      <c r="P2" s="150">
        <v>2.1371605396270752</v>
      </c>
      <c r="Q2" s="150">
        <v>3.9113517850637436E-2</v>
      </c>
      <c r="S2" s="68">
        <f>AVERAGE(B:B)</f>
        <v>38.952045705425206</v>
      </c>
      <c r="T2" s="68">
        <f t="shared" ref="T2:AB2" si="0">AVERAGE(C:C)</f>
        <v>2.3228825343633765</v>
      </c>
      <c r="U2" s="68">
        <f t="shared" si="0"/>
        <v>6.8558269329925086</v>
      </c>
      <c r="V2" s="68">
        <f t="shared" si="0"/>
        <v>1.5618876954067999</v>
      </c>
      <c r="W2" s="68">
        <f t="shared" si="0"/>
        <v>97.84352902085034</v>
      </c>
      <c r="X2" s="68">
        <f t="shared" si="0"/>
        <v>4.4520683254768594</v>
      </c>
      <c r="Y2" s="68">
        <f t="shared" si="0"/>
        <v>58.892228744279087</v>
      </c>
      <c r="Z2" s="68">
        <f t="shared" si="0"/>
        <v>4.3310765776616424</v>
      </c>
      <c r="AA2" s="68">
        <f t="shared" si="0"/>
        <v>16.622419480423432</v>
      </c>
      <c r="AB2" s="68">
        <f t="shared" si="0"/>
        <v>1.4600487751747244</v>
      </c>
      <c r="AC2" s="68">
        <f t="shared" ref="AC2" si="1">AVERAGE(L:L)</f>
        <v>32.095472859624607</v>
      </c>
      <c r="AD2" s="68">
        <f t="shared" ref="AD2" si="2">AVERAGE(M:M)</f>
        <v>2.164436349228247</v>
      </c>
      <c r="AE2" s="68">
        <f t="shared" ref="AE2" si="3">AVERAGE(N:N)</f>
        <v>1.1685282296066855</v>
      </c>
      <c r="AF2" s="68">
        <f t="shared" ref="AF2" si="4">AVERAGE(O:O)</f>
        <v>0.38799561859795184</v>
      </c>
      <c r="AG2" s="68">
        <f t="shared" ref="AG2" si="5">AVERAGE(P:P)</f>
        <v>2.4003485919041418</v>
      </c>
      <c r="AH2" s="68">
        <f t="shared" ref="AH2" si="6">AVERAGE(Q:Q)</f>
        <v>0.82561855312548027</v>
      </c>
      <c r="AI2" s="68"/>
      <c r="AJ2" s="68"/>
      <c r="AK2" s="68"/>
      <c r="AL2" s="68"/>
    </row>
    <row r="3" spans="1:38">
      <c r="A3" t="s">
        <v>371</v>
      </c>
      <c r="B3" s="68">
        <v>34.803455352783203</v>
      </c>
      <c r="C3" s="144">
        <v>0.74798685312271118</v>
      </c>
      <c r="D3" s="68">
        <v>4.4546098709106445</v>
      </c>
      <c r="E3" s="68">
        <v>0.21094466745853424</v>
      </c>
      <c r="F3" s="68">
        <v>67.174911499023438</v>
      </c>
      <c r="G3" s="68">
        <v>1.1796261072158813</v>
      </c>
      <c r="H3" s="68">
        <v>32.371456146240234</v>
      </c>
      <c r="I3" s="68">
        <v>1.0578323602676392</v>
      </c>
      <c r="J3" s="68">
        <v>11.728423118591309</v>
      </c>
      <c r="K3" s="68">
        <v>0.6511186957359314</v>
      </c>
      <c r="L3" s="68">
        <v>30.348844528198242</v>
      </c>
      <c r="M3" s="68">
        <v>0.59789884090423584</v>
      </c>
      <c r="N3" s="150">
        <v>0.87225860357284546</v>
      </c>
      <c r="O3" s="150">
        <v>4.1575026698410511E-3</v>
      </c>
      <c r="P3" s="150">
        <v>1.9335298538208008</v>
      </c>
      <c r="Q3" s="150">
        <v>4.0163181722164154E-2</v>
      </c>
      <c r="S3" s="94">
        <f>STDEV(B:B)</f>
        <v>14.015208120373096</v>
      </c>
      <c r="T3" s="94">
        <f t="shared" ref="T3:AH3" si="7">STDEV(C:C)</f>
        <v>2.118593425473219</v>
      </c>
      <c r="U3" s="94">
        <f t="shared" si="7"/>
        <v>4.8020767253832775</v>
      </c>
      <c r="V3" s="94">
        <f t="shared" si="7"/>
        <v>2.0850145781503113</v>
      </c>
      <c r="W3" s="94">
        <f t="shared" si="7"/>
        <v>33.602578294691547</v>
      </c>
      <c r="X3" s="94">
        <f t="shared" si="7"/>
        <v>3.0316321732574152</v>
      </c>
      <c r="Y3" s="94">
        <f t="shared" si="7"/>
        <v>24.760754854858959</v>
      </c>
      <c r="Z3" s="94">
        <f t="shared" si="7"/>
        <v>2.9060469403267275</v>
      </c>
      <c r="AA3" s="94">
        <f t="shared" si="7"/>
        <v>6.454125744961531</v>
      </c>
      <c r="AB3" s="94">
        <f t="shared" si="7"/>
        <v>0.9630419171998581</v>
      </c>
      <c r="AC3" s="94">
        <f t="shared" si="7"/>
        <v>11.018199522911006</v>
      </c>
      <c r="AD3" s="94">
        <f t="shared" si="7"/>
        <v>2.1700189931333691</v>
      </c>
      <c r="AE3" s="94">
        <f t="shared" si="7"/>
        <v>3.9372237951850813</v>
      </c>
      <c r="AF3" s="94">
        <f t="shared" si="7"/>
        <v>3.925657972784383</v>
      </c>
      <c r="AG3" s="94">
        <f t="shared" si="7"/>
        <v>5.7170170884903593</v>
      </c>
      <c r="AH3" s="94">
        <f t="shared" si="7"/>
        <v>5.6052223323907437</v>
      </c>
    </row>
    <row r="4" spans="1:38">
      <c r="A4" t="s">
        <v>405</v>
      </c>
      <c r="B4" s="68">
        <v>39.411964416503906</v>
      </c>
      <c r="C4" s="144">
        <v>1.1686371564865112</v>
      </c>
      <c r="D4" s="68">
        <v>5.4420995712280273</v>
      </c>
      <c r="E4" s="68">
        <v>0.27828788757324219</v>
      </c>
      <c r="F4" s="68">
        <v>79.924980163574219</v>
      </c>
      <c r="G4" s="68">
        <v>3.6480004787445068</v>
      </c>
      <c r="H4" s="68">
        <v>40.513015747070312</v>
      </c>
      <c r="I4" s="68">
        <v>3.0648996829986572</v>
      </c>
      <c r="J4" s="68">
        <v>12.352208137512207</v>
      </c>
      <c r="K4" s="68">
        <v>1.1314243078231812</v>
      </c>
      <c r="L4" s="68">
        <v>33.969867706298828</v>
      </c>
      <c r="M4" s="68">
        <v>1.1640604734420776</v>
      </c>
      <c r="N4" s="150">
        <v>0.86134183406829834</v>
      </c>
      <c r="O4" s="150">
        <v>7.5615830719470978E-3</v>
      </c>
      <c r="P4" s="150">
        <v>2.0286741256713867</v>
      </c>
      <c r="Q4" s="150">
        <v>7.3239348828792572E-2</v>
      </c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</row>
    <row r="5" spans="1:38">
      <c r="A5" t="s">
        <v>406</v>
      </c>
      <c r="B5" s="68">
        <v>39.205787658691406</v>
      </c>
      <c r="C5" s="144">
        <v>0.86481046676635742</v>
      </c>
      <c r="D5" s="68">
        <v>6.0239005088806152</v>
      </c>
      <c r="E5" s="68">
        <v>0.26140713691711426</v>
      </c>
      <c r="F5" s="68">
        <v>76.346206665039062</v>
      </c>
      <c r="G5" s="68">
        <v>2.2417435646057129</v>
      </c>
      <c r="H5" s="68">
        <v>37.140411376953125</v>
      </c>
      <c r="I5" s="68">
        <v>2.0180230140686035</v>
      </c>
      <c r="J5" s="68">
        <v>13.415435791015625</v>
      </c>
      <c r="K5" s="68">
        <v>0.90067285299301147</v>
      </c>
      <c r="L5" s="68">
        <v>33.181888580322266</v>
      </c>
      <c r="M5" s="68">
        <v>0.76119011640548706</v>
      </c>
      <c r="N5" s="150">
        <v>0.84639471769332886</v>
      </c>
      <c r="O5" s="150">
        <v>5.4731727577745914E-3</v>
      </c>
      <c r="P5" s="150">
        <v>1.9512488842010498</v>
      </c>
      <c r="Q5" s="150">
        <v>5.3529847413301468E-2</v>
      </c>
    </row>
    <row r="6" spans="1:38">
      <c r="A6" t="s">
        <v>439</v>
      </c>
      <c r="B6" s="68">
        <v>28.868610382080078</v>
      </c>
      <c r="C6" s="144">
        <v>1.0310565233230591</v>
      </c>
      <c r="D6" s="68">
        <v>3.3296160697937012</v>
      </c>
      <c r="E6" s="68">
        <v>0.55610203742980957</v>
      </c>
      <c r="F6" s="68">
        <v>83.657890319824219</v>
      </c>
      <c r="G6" s="68">
        <v>1.3713208436965942</v>
      </c>
      <c r="H6" s="68">
        <v>54.789279937744141</v>
      </c>
      <c r="I6" s="68">
        <v>1.2952172756195068</v>
      </c>
      <c r="J6" s="68">
        <v>12.257699012756348</v>
      </c>
      <c r="K6" s="68">
        <v>1.4088497161865234</v>
      </c>
      <c r="L6" s="68">
        <v>25.538991928100586</v>
      </c>
      <c r="M6" s="68">
        <v>0.91568088531494141</v>
      </c>
      <c r="N6" s="150">
        <v>0.88590925931930542</v>
      </c>
      <c r="O6" s="150">
        <v>2.0141065120697021E-2</v>
      </c>
      <c r="P6" s="150">
        <v>2.9162991046905518</v>
      </c>
      <c r="Q6" s="150">
        <v>9.8356775939464569E-2</v>
      </c>
    </row>
    <row r="7" spans="1:38">
      <c r="A7" t="s">
        <v>440</v>
      </c>
      <c r="B7" s="68">
        <v>28.623970031738281</v>
      </c>
      <c r="C7" s="144">
        <v>1.530147910118103</v>
      </c>
      <c r="D7" s="68">
        <v>2.284604549407959</v>
      </c>
      <c r="E7" s="68">
        <v>1.1211597919464111</v>
      </c>
      <c r="F7" s="68">
        <v>80.767166137695312</v>
      </c>
      <c r="G7" s="68">
        <v>4.6752657890319824</v>
      </c>
      <c r="H7" s="68">
        <v>52.143192291259766</v>
      </c>
      <c r="I7" s="68">
        <v>3.3064172267913818</v>
      </c>
      <c r="J7" s="68">
        <v>13.175759315490723</v>
      </c>
      <c r="K7" s="68">
        <v>1.2921174764633179</v>
      </c>
      <c r="L7" s="68">
        <v>26.339365005493164</v>
      </c>
      <c r="M7" s="68">
        <v>0.71861940622329712</v>
      </c>
      <c r="N7" s="150">
        <v>0.94055336713790894</v>
      </c>
      <c r="O7" s="150">
        <v>5.3820550441741943E-2</v>
      </c>
      <c r="P7" s="150">
        <v>2.8222899436950684</v>
      </c>
      <c r="Q7" s="150">
        <v>5.672796443104744E-2</v>
      </c>
    </row>
    <row r="8" spans="1:38">
      <c r="A8" t="s">
        <v>475</v>
      </c>
      <c r="B8" s="68">
        <v>43.340824127197266</v>
      </c>
      <c r="C8" s="144">
        <v>1.9488314390182495</v>
      </c>
      <c r="D8" s="68">
        <v>9.7746458053588867</v>
      </c>
      <c r="E8" s="68">
        <v>2.4579999446868896</v>
      </c>
      <c r="F8" s="68">
        <v>80.439094543457031</v>
      </c>
      <c r="G8" s="68">
        <v>3.0095939636230469</v>
      </c>
      <c r="H8" s="68">
        <v>37.098270416259766</v>
      </c>
      <c r="I8" s="68">
        <v>2.3446872234344482</v>
      </c>
      <c r="J8" s="68">
        <v>11.609073638916016</v>
      </c>
      <c r="K8" s="68">
        <v>2.1528322696685791</v>
      </c>
      <c r="L8" s="68">
        <v>33.566181182861328</v>
      </c>
      <c r="M8" s="68">
        <v>1.1123751401901245</v>
      </c>
      <c r="N8" s="150">
        <v>0.78250521421432495</v>
      </c>
      <c r="O8" s="150">
        <v>4.1817512363195419E-2</v>
      </c>
      <c r="P8" s="150">
        <v>1.8647333383560181</v>
      </c>
      <c r="Q8" s="150">
        <v>6.782134622335434E-2</v>
      </c>
    </row>
    <row r="9" spans="1:38">
      <c r="A9" t="s">
        <v>476</v>
      </c>
      <c r="B9" s="68">
        <v>46.540683746337891</v>
      </c>
      <c r="C9" s="144">
        <v>1.1978992223739624</v>
      </c>
      <c r="D9" s="68">
        <v>9.126434326171875</v>
      </c>
      <c r="E9" s="68">
        <v>1.1032712459564209</v>
      </c>
      <c r="F9" s="68">
        <v>106.82963562011719</v>
      </c>
      <c r="G9" s="68">
        <v>2.9870755672454834</v>
      </c>
      <c r="H9" s="68">
        <v>60.288944244384766</v>
      </c>
      <c r="I9" s="68">
        <v>2.3930187225341797</v>
      </c>
      <c r="J9" s="68">
        <v>22.085046768188477</v>
      </c>
      <c r="K9" s="68">
        <v>1.5080746412277222</v>
      </c>
      <c r="L9" s="68">
        <v>37.414249420166016</v>
      </c>
      <c r="M9" s="68">
        <v>0.70239889621734619</v>
      </c>
      <c r="N9" s="150">
        <v>0.80629360675811768</v>
      </c>
      <c r="O9" s="150">
        <v>1.8214112147688866E-2</v>
      </c>
      <c r="P9" s="150">
        <v>2.2981691360473633</v>
      </c>
      <c r="Q9" s="150">
        <v>4.9812216311693192E-2</v>
      </c>
    </row>
    <row r="10" spans="1:38">
      <c r="A10" t="s">
        <v>372</v>
      </c>
      <c r="B10" s="68">
        <v>34.073081970214844</v>
      </c>
      <c r="C10" s="144">
        <v>1.3664318323135376</v>
      </c>
      <c r="D10" s="68">
        <v>3.0438094139099121</v>
      </c>
      <c r="E10" s="68">
        <v>1.0218136310577393</v>
      </c>
      <c r="F10" s="68">
        <v>65.288772583007812</v>
      </c>
      <c r="G10" s="68">
        <v>5.6915397644042969</v>
      </c>
      <c r="H10" s="68">
        <v>31.215682983398438</v>
      </c>
      <c r="I10" s="68">
        <v>4.8010454177856445</v>
      </c>
      <c r="J10" s="68">
        <v>13.504885673522949</v>
      </c>
      <c r="K10" s="68">
        <v>4.9710497856140137</v>
      </c>
      <c r="L10" s="68">
        <v>31.029272079467773</v>
      </c>
      <c r="M10" s="68">
        <v>1.5030995607376099</v>
      </c>
      <c r="N10" s="150">
        <v>0.911182701587677</v>
      </c>
      <c r="O10" s="150">
        <v>2.6792353019118309E-2</v>
      </c>
      <c r="P10" s="150">
        <v>1.909450888633728</v>
      </c>
      <c r="Q10" s="150">
        <v>0.12674026191234589</v>
      </c>
    </row>
    <row r="11" spans="1:38">
      <c r="A11" t="s">
        <v>373</v>
      </c>
      <c r="B11" s="68">
        <v>35.654087066650391</v>
      </c>
      <c r="C11" s="144">
        <v>0.5641290545463562</v>
      </c>
      <c r="D11" s="68">
        <v>2.7486276626586914</v>
      </c>
      <c r="E11" s="68">
        <v>0.64519000053405762</v>
      </c>
      <c r="F11" s="68">
        <v>82.104225158691406</v>
      </c>
      <c r="G11" s="68">
        <v>1.0019046068191528</v>
      </c>
      <c r="H11" s="68">
        <v>46.450145721435547</v>
      </c>
      <c r="I11" s="68">
        <v>0.46093162894248962</v>
      </c>
      <c r="J11" s="68">
        <v>14.403172492980957</v>
      </c>
      <c r="K11" s="68">
        <v>0.95398074388504028</v>
      </c>
      <c r="L11" s="68">
        <v>32.905460357666016</v>
      </c>
      <c r="M11" s="68">
        <v>0.56744557619094849</v>
      </c>
      <c r="N11" s="150">
        <v>0.92359024286270142</v>
      </c>
      <c r="O11" s="150">
        <v>1.7123451456427574E-2</v>
      </c>
      <c r="P11" s="150">
        <v>2.3035058975219727</v>
      </c>
      <c r="Q11" s="150">
        <v>1.060192845761776E-2</v>
      </c>
    </row>
    <row r="12" spans="1:38">
      <c r="A12" t="s">
        <v>407</v>
      </c>
      <c r="B12" s="68">
        <v>38.495067596435547</v>
      </c>
      <c r="C12" s="144">
        <v>0.90590637922286987</v>
      </c>
      <c r="D12" s="68">
        <v>5.4649744033813477</v>
      </c>
      <c r="E12" s="68">
        <v>0.97883063554763794</v>
      </c>
      <c r="F12" s="68">
        <v>89.093978881835938</v>
      </c>
      <c r="G12" s="68">
        <v>3.40256667137146</v>
      </c>
      <c r="H12" s="68">
        <v>50.598907470703125</v>
      </c>
      <c r="I12" s="68">
        <v>2.7554595470428467</v>
      </c>
      <c r="J12" s="68">
        <v>13.284578323364258</v>
      </c>
      <c r="K12" s="68">
        <v>1.0054973363876343</v>
      </c>
      <c r="L12" s="68">
        <v>33.030094146728516</v>
      </c>
      <c r="M12" s="68">
        <v>0.78157269954681396</v>
      </c>
      <c r="N12" s="150">
        <v>0.8604809045791626</v>
      </c>
      <c r="O12" s="150">
        <v>2.4162964895367622E-2</v>
      </c>
      <c r="P12" s="150">
        <v>2.3122246265411377</v>
      </c>
      <c r="Q12" s="150">
        <v>5.6776668876409531E-2</v>
      </c>
    </row>
    <row r="13" spans="1:38">
      <c r="A13" t="s">
        <v>408</v>
      </c>
      <c r="B13" s="68">
        <v>44.473724365234375</v>
      </c>
      <c r="C13" s="144">
        <v>1.7693616151809692</v>
      </c>
      <c r="D13" s="68">
        <v>8.8539361953735352</v>
      </c>
      <c r="E13" s="68">
        <v>2.4072175025939941</v>
      </c>
      <c r="F13" s="68">
        <v>104.16384124755859</v>
      </c>
      <c r="G13" s="68">
        <v>4.078392505645752</v>
      </c>
      <c r="H13" s="68">
        <v>59.690109252929688</v>
      </c>
      <c r="I13" s="68">
        <v>3.0894107818603516</v>
      </c>
      <c r="J13" s="68">
        <v>17.389127731323242</v>
      </c>
      <c r="K13" s="68">
        <v>1.1510111093521118</v>
      </c>
      <c r="L13" s="68">
        <v>35.619789123535156</v>
      </c>
      <c r="M13" s="68">
        <v>3.4872660636901855</v>
      </c>
      <c r="N13" s="150">
        <v>0.79227441549301147</v>
      </c>
      <c r="O13" s="150">
        <v>6.4687184989452362E-2</v>
      </c>
      <c r="P13" s="150">
        <v>2.3504962921142578</v>
      </c>
      <c r="Q13" s="150">
        <v>7.8124232590198517E-2</v>
      </c>
    </row>
    <row r="14" spans="1:38">
      <c r="A14" t="s">
        <v>441</v>
      </c>
      <c r="B14" s="68">
        <v>37.788604736328125</v>
      </c>
      <c r="C14" s="144">
        <v>5.7637920379638672</v>
      </c>
      <c r="D14" s="68">
        <v>7.1305732727050781</v>
      </c>
      <c r="E14" s="68">
        <v>2.2385833263397217</v>
      </c>
      <c r="F14" s="68">
        <v>113.16284942626953</v>
      </c>
      <c r="G14" s="68">
        <v>3.8831536769866943</v>
      </c>
      <c r="H14" s="68">
        <v>75.374252319335938</v>
      </c>
      <c r="I14" s="68">
        <v>7.737339973449707</v>
      </c>
      <c r="J14" s="68">
        <v>13.291790008544922</v>
      </c>
      <c r="K14" s="68">
        <v>1.6853641271591187</v>
      </c>
      <c r="L14" s="68">
        <v>30.658031463623047</v>
      </c>
      <c r="M14" s="68">
        <v>3.7633736133575439</v>
      </c>
      <c r="N14" s="150">
        <v>0.83113199472427368</v>
      </c>
      <c r="O14" s="150">
        <v>3.1759727746248245E-2</v>
      </c>
      <c r="P14" s="150">
        <v>3.3446109294891357</v>
      </c>
      <c r="Q14" s="150">
        <v>0.36863741278648376</v>
      </c>
    </row>
    <row r="15" spans="1:38">
      <c r="A15" t="s">
        <v>442</v>
      </c>
      <c r="B15" s="68">
        <v>38.367412567138672</v>
      </c>
      <c r="C15" s="144">
        <v>1.6425377130508423</v>
      </c>
      <c r="D15" s="68">
        <v>8.2231264114379883</v>
      </c>
      <c r="E15" s="68">
        <v>4.6479353904724121</v>
      </c>
      <c r="F15" s="68">
        <v>116.00264739990234</v>
      </c>
      <c r="G15" s="68">
        <v>3.5976407527923584</v>
      </c>
      <c r="H15" s="68">
        <v>77.635231018066406</v>
      </c>
      <c r="I15" s="68">
        <v>3.7622997760772705</v>
      </c>
      <c r="J15" s="68">
        <v>23.167215347290039</v>
      </c>
      <c r="K15" s="68">
        <v>1.2756634950637817</v>
      </c>
      <c r="L15" s="68">
        <v>30.144281387329102</v>
      </c>
      <c r="M15" s="68">
        <v>4.838139533996582</v>
      </c>
      <c r="N15" s="150">
        <v>0.78510910272598267</v>
      </c>
      <c r="O15" s="150">
        <v>0.12732039391994476</v>
      </c>
      <c r="P15" s="150">
        <v>3.0691013336181641</v>
      </c>
      <c r="Q15" s="150">
        <v>0.12365398555994034</v>
      </c>
    </row>
    <row r="16" spans="1:38">
      <c r="A16" t="s">
        <v>477</v>
      </c>
      <c r="B16" s="68">
        <v>41.430717468261719</v>
      </c>
      <c r="C16" s="144">
        <v>1.7908761501312256</v>
      </c>
      <c r="D16" s="68">
        <v>7.6626901626586914</v>
      </c>
      <c r="E16" s="68">
        <v>1.7873636484146118</v>
      </c>
      <c r="F16" s="68">
        <v>98.88531494140625</v>
      </c>
      <c r="G16" s="68">
        <v>6.1340017318725586</v>
      </c>
      <c r="H16" s="68">
        <v>57.454601287841797</v>
      </c>
      <c r="I16" s="68">
        <v>5.9335427284240723</v>
      </c>
      <c r="J16" s="68">
        <v>16.276372909545898</v>
      </c>
      <c r="K16" s="68">
        <v>2.1203780174255371</v>
      </c>
      <c r="L16" s="68">
        <v>33.768028259277344</v>
      </c>
      <c r="M16" s="68">
        <v>0.48680040240287781</v>
      </c>
      <c r="N16" s="150">
        <v>0.82528650760650635</v>
      </c>
      <c r="O16" s="150">
        <v>2.802494540810585E-2</v>
      </c>
      <c r="P16" s="150">
        <v>2.4037783145904541</v>
      </c>
      <c r="Q16" s="150">
        <v>0.15965338051319122</v>
      </c>
    </row>
    <row r="17" spans="1:17">
      <c r="A17" t="s">
        <v>478</v>
      </c>
      <c r="B17" s="68">
        <v>59.933582305908203</v>
      </c>
      <c r="C17" s="144">
        <v>2.6775448322296143</v>
      </c>
      <c r="D17" s="68">
        <v>9.7074861526489258</v>
      </c>
      <c r="E17" s="68">
        <v>2.0890376567840576</v>
      </c>
      <c r="F17" s="68">
        <v>145.29278564453125</v>
      </c>
      <c r="G17" s="68">
        <v>4.5903043746948242</v>
      </c>
      <c r="H17" s="68">
        <v>85.359199523925781</v>
      </c>
      <c r="I17" s="68">
        <v>2.6315250396728516</v>
      </c>
      <c r="J17" s="68">
        <v>19.816463470458984</v>
      </c>
      <c r="K17" s="68">
        <v>5.0722742080688477</v>
      </c>
      <c r="L17" s="68">
        <v>50.226089477539062</v>
      </c>
      <c r="M17" s="68">
        <v>0.96755069494247437</v>
      </c>
      <c r="N17" s="150">
        <v>0.84567254781723022</v>
      </c>
      <c r="O17" s="150">
        <v>2.7038341388106346E-2</v>
      </c>
      <c r="P17" s="150">
        <v>2.4375972747802734</v>
      </c>
      <c r="Q17" s="150">
        <v>5.8275319635868073E-2</v>
      </c>
    </row>
    <row r="18" spans="1:17">
      <c r="A18" t="s">
        <v>374</v>
      </c>
      <c r="B18" s="68">
        <v>28.644657135009766</v>
      </c>
      <c r="C18" s="144">
        <v>1.8390618562698364</v>
      </c>
      <c r="D18" s="68">
        <v>3.3112320899963379</v>
      </c>
      <c r="E18" s="68">
        <v>0.37213143706321716</v>
      </c>
      <c r="F18" s="68">
        <v>51.937740325927734</v>
      </c>
      <c r="G18" s="68">
        <v>3.7018880844116211</v>
      </c>
      <c r="H18" s="68">
        <v>23.293081283569336</v>
      </c>
      <c r="I18" s="68">
        <v>1.9381656646728516</v>
      </c>
      <c r="J18" s="68">
        <v>6.7941427230834961</v>
      </c>
      <c r="K18" s="68">
        <v>0.7219046950340271</v>
      </c>
      <c r="L18" s="68">
        <v>25.333427429199219</v>
      </c>
      <c r="M18" s="68">
        <v>1.5551290512084961</v>
      </c>
      <c r="N18" s="150">
        <v>0.88557660579681396</v>
      </c>
      <c r="O18" s="150">
        <v>8.6441393941640854E-3</v>
      </c>
      <c r="P18" s="150">
        <v>1.8095841407775879</v>
      </c>
      <c r="Q18" s="150">
        <v>2.8861656785011292E-2</v>
      </c>
    </row>
    <row r="19" spans="1:17">
      <c r="A19" t="s">
        <v>375</v>
      </c>
      <c r="B19" s="68">
        <v>26.599285125732422</v>
      </c>
      <c r="C19" s="144">
        <v>0.95804518461227417</v>
      </c>
      <c r="D19" s="68">
        <v>2.9382834434509277</v>
      </c>
      <c r="E19" s="68">
        <v>0.54163455963134766</v>
      </c>
      <c r="F19" s="68">
        <v>49.515369415283203</v>
      </c>
      <c r="G19" s="68">
        <v>2.5345025062561035</v>
      </c>
      <c r="H19" s="68">
        <v>22.916086196899414</v>
      </c>
      <c r="I19" s="68">
        <v>2.3181703090667725</v>
      </c>
      <c r="J19" s="68">
        <v>7.9010038375854492</v>
      </c>
      <c r="K19" s="68">
        <v>0.89547699689865112</v>
      </c>
      <c r="L19" s="68">
        <v>23.661003112792969</v>
      </c>
      <c r="M19" s="68">
        <v>0.84450894594192505</v>
      </c>
      <c r="N19" s="150">
        <v>0.89091938734054565</v>
      </c>
      <c r="O19" s="150">
        <v>1.9058832898736E-2</v>
      </c>
      <c r="P19" s="150">
        <v>1.8676049709320068</v>
      </c>
      <c r="Q19" s="150">
        <v>9.0643711388111115E-2</v>
      </c>
    </row>
    <row r="20" spans="1:17">
      <c r="A20" t="s">
        <v>409</v>
      </c>
      <c r="B20" s="68">
        <v>30.352836608886719</v>
      </c>
      <c r="C20" s="144">
        <v>0.8212704062461853</v>
      </c>
      <c r="D20" s="68">
        <v>3.57147216796875</v>
      </c>
      <c r="E20" s="68">
        <v>0.35617241263389587</v>
      </c>
      <c r="F20" s="68">
        <v>59.140094757080078</v>
      </c>
      <c r="G20" s="68">
        <v>2.2445461750030518</v>
      </c>
      <c r="H20" s="68">
        <v>28.787254333496094</v>
      </c>
      <c r="I20" s="68">
        <v>1.8036948442459106</v>
      </c>
      <c r="J20" s="68">
        <v>8.334381103515625</v>
      </c>
      <c r="K20" s="68">
        <v>1.0579683780670166</v>
      </c>
      <c r="L20" s="68">
        <v>26.781364440917969</v>
      </c>
      <c r="M20" s="68">
        <v>0.83583110570907593</v>
      </c>
      <c r="N20" s="150">
        <v>0.88203310966491699</v>
      </c>
      <c r="O20" s="150">
        <v>1.1197279207408428E-2</v>
      </c>
      <c r="P20" s="150">
        <v>1.9485708475112915</v>
      </c>
      <c r="Q20" s="150">
        <v>5.503656342625618E-2</v>
      </c>
    </row>
    <row r="21" spans="1:17">
      <c r="A21" t="s">
        <v>410</v>
      </c>
      <c r="B21" s="68">
        <v>32.970691680908203</v>
      </c>
      <c r="C21" s="144">
        <v>1.4085742235183716</v>
      </c>
      <c r="D21" s="68">
        <v>4.3538966178894043</v>
      </c>
      <c r="E21" s="68">
        <v>0.75635385513305664</v>
      </c>
      <c r="F21" s="68">
        <v>59.824676513671875</v>
      </c>
      <c r="G21" s="68">
        <v>3.7932853698730469</v>
      </c>
      <c r="H21" s="68">
        <v>26.853986740112305</v>
      </c>
      <c r="I21" s="68">
        <v>3.2462058067321777</v>
      </c>
      <c r="J21" s="68">
        <v>6.9676613807678223</v>
      </c>
      <c r="K21" s="68">
        <v>1.7190502882003784</v>
      </c>
      <c r="L21" s="68">
        <v>28.616794586181641</v>
      </c>
      <c r="M21" s="68">
        <v>0.98720002174377441</v>
      </c>
      <c r="N21" s="150">
        <v>0.87098109722137451</v>
      </c>
      <c r="O21" s="150">
        <v>1.9999474287033081E-2</v>
      </c>
      <c r="P21" s="150">
        <v>1.8190850019454956</v>
      </c>
      <c r="Q21" s="150">
        <v>9.5700345933437347E-2</v>
      </c>
    </row>
    <row r="22" spans="1:17">
      <c r="A22" t="s">
        <v>443</v>
      </c>
      <c r="B22" s="68">
        <v>25.569671630859375</v>
      </c>
      <c r="C22" s="144">
        <v>1.1994186639785767</v>
      </c>
      <c r="D22" s="68">
        <v>2.9369618892669678</v>
      </c>
      <c r="E22" s="68">
        <v>0.34151270985603333</v>
      </c>
      <c r="F22" s="68">
        <v>66.464759826660156</v>
      </c>
      <c r="G22" s="68">
        <v>2.5721890926361084</v>
      </c>
      <c r="H22" s="68">
        <v>40.895084381103516</v>
      </c>
      <c r="I22" s="68">
        <v>1.5481693744659424</v>
      </c>
      <c r="J22" s="68">
        <v>10.695825576782227</v>
      </c>
      <c r="K22" s="68">
        <v>1.6549270153045654</v>
      </c>
      <c r="L22" s="68">
        <v>22.632711410522461</v>
      </c>
      <c r="M22" s="68">
        <v>1.1200226545333862</v>
      </c>
      <c r="N22" s="150">
        <v>0.88567262887954712</v>
      </c>
      <c r="O22" s="150">
        <v>1.1812743730843067E-2</v>
      </c>
      <c r="P22" s="150">
        <v>2.6128530502319336</v>
      </c>
      <c r="Q22" s="150">
        <v>5.2834801375865936E-2</v>
      </c>
    </row>
    <row r="23" spans="1:17">
      <c r="A23" t="s">
        <v>444</v>
      </c>
      <c r="B23" s="68">
        <v>29.915678024291992</v>
      </c>
      <c r="C23" s="144">
        <v>1.1084597110748291</v>
      </c>
      <c r="D23" s="68">
        <v>3.0754899978637695</v>
      </c>
      <c r="E23" s="68">
        <v>0.32051563262939453</v>
      </c>
      <c r="F23" s="68">
        <v>81.91973876953125</v>
      </c>
      <c r="G23" s="68">
        <v>2.5322291851043701</v>
      </c>
      <c r="H23" s="68">
        <v>52.004062652587891</v>
      </c>
      <c r="I23" s="68">
        <v>1.8037756681442261</v>
      </c>
      <c r="J23" s="68">
        <v>15.738751411437988</v>
      </c>
      <c r="K23" s="68">
        <v>1.3147289752960205</v>
      </c>
      <c r="L23" s="68">
        <v>26.840187072753906</v>
      </c>
      <c r="M23" s="68">
        <v>0.94297999143600464</v>
      </c>
      <c r="N23" s="150">
        <v>0.89808392524719238</v>
      </c>
      <c r="O23" s="150">
        <v>8.9363288134336472E-3</v>
      </c>
      <c r="P23" s="150">
        <v>2.7502477169036865</v>
      </c>
      <c r="Q23" s="150">
        <v>6.4497604966163635E-2</v>
      </c>
    </row>
    <row r="24" spans="1:17">
      <c r="A24" t="s">
        <v>479</v>
      </c>
      <c r="B24" s="68">
        <v>31.289545059204102</v>
      </c>
      <c r="C24" s="144">
        <v>0.79159098863601685</v>
      </c>
      <c r="D24" s="68">
        <v>4.5934224128723145</v>
      </c>
      <c r="E24" s="68">
        <v>0.26017081737518311</v>
      </c>
      <c r="F24" s="68">
        <v>67.782096862792969</v>
      </c>
      <c r="G24" s="68">
        <v>1.1416950225830078</v>
      </c>
      <c r="H24" s="68">
        <v>36.492549896240234</v>
      </c>
      <c r="I24" s="68">
        <v>1.2772343158721924</v>
      </c>
      <c r="J24" s="68">
        <v>12.031857490539551</v>
      </c>
      <c r="K24" s="68">
        <v>0.84591037034988403</v>
      </c>
      <c r="L24" s="68">
        <v>26.696125030517578</v>
      </c>
      <c r="M24" s="68">
        <v>0.6709398627281189</v>
      </c>
      <c r="N24" s="150">
        <v>0.85367226600646973</v>
      </c>
      <c r="O24" s="150">
        <v>6.9325398653745651E-3</v>
      </c>
      <c r="P24" s="150">
        <v>2.179429292678833</v>
      </c>
      <c r="Q24" s="150">
        <v>6.2864489853382111E-2</v>
      </c>
    </row>
    <row r="25" spans="1:17">
      <c r="A25" t="s">
        <v>480</v>
      </c>
      <c r="B25" s="68">
        <v>43.643604278564453</v>
      </c>
      <c r="C25" s="144">
        <v>2.8010931015014648</v>
      </c>
      <c r="D25" s="68">
        <v>8.861781120300293</v>
      </c>
      <c r="E25" s="68">
        <v>1.3584905862808228</v>
      </c>
      <c r="F25" s="68">
        <v>81.164024353027344</v>
      </c>
      <c r="G25" s="68">
        <v>3.6200282573699951</v>
      </c>
      <c r="H25" s="68">
        <v>37.520408630371094</v>
      </c>
      <c r="I25" s="68">
        <v>2.7497489452362061</v>
      </c>
      <c r="J25" s="68">
        <v>15.880806922912598</v>
      </c>
      <c r="K25" s="68">
        <v>2.4185400009155273</v>
      </c>
      <c r="L25" s="68">
        <v>34.781818389892578</v>
      </c>
      <c r="M25" s="68">
        <v>1.7970449924468994</v>
      </c>
      <c r="N25" s="150">
        <v>0.8010941743850708</v>
      </c>
      <c r="O25" s="150">
        <v>1.7790574580430984E-2</v>
      </c>
      <c r="P25" s="150">
        <v>1.8814520835876465</v>
      </c>
      <c r="Q25" s="150">
        <v>7.6573334634304047E-2</v>
      </c>
    </row>
    <row r="26" spans="1:17">
      <c r="A26" t="s">
        <v>376</v>
      </c>
      <c r="B26" s="68">
        <v>33.5</v>
      </c>
      <c r="C26" s="144">
        <v>2.5</v>
      </c>
      <c r="D26" s="68">
        <v>10.199999999999999</v>
      </c>
      <c r="E26" s="68">
        <v>3.1</v>
      </c>
      <c r="F26" s="68">
        <v>71.900000000000006</v>
      </c>
      <c r="G26" s="68">
        <v>2.6</v>
      </c>
      <c r="H26" s="68">
        <v>38.4</v>
      </c>
      <c r="I26" s="68">
        <v>3.4</v>
      </c>
      <c r="J26" s="68">
        <v>13.4</v>
      </c>
      <c r="K26" s="68">
        <v>1</v>
      </c>
      <c r="L26" s="68">
        <v>23.3</v>
      </c>
      <c r="M26" s="68">
        <v>4</v>
      </c>
      <c r="N26" s="150">
        <v>0.67500000000000004</v>
      </c>
      <c r="O26" s="150">
        <v>0.1</v>
      </c>
      <c r="P26" s="150">
        <v>2.298</v>
      </c>
      <c r="Q26" s="150">
        <v>0.27900000000000003</v>
      </c>
    </row>
    <row r="27" spans="1:17">
      <c r="A27" t="s">
        <v>377</v>
      </c>
      <c r="B27" s="68">
        <v>35.700000000000003</v>
      </c>
      <c r="C27" s="144">
        <v>2.6</v>
      </c>
      <c r="D27" s="68">
        <v>11.3</v>
      </c>
      <c r="E27" s="68">
        <v>2.5</v>
      </c>
      <c r="F27" s="68">
        <v>67.8</v>
      </c>
      <c r="G27" s="68">
        <v>2.5</v>
      </c>
      <c r="H27" s="68">
        <v>32.1</v>
      </c>
      <c r="I27" s="68">
        <v>3.8</v>
      </c>
      <c r="J27" s="68">
        <v>13.9</v>
      </c>
      <c r="K27" s="68">
        <v>0.5</v>
      </c>
      <c r="L27" s="68">
        <v>24.4</v>
      </c>
      <c r="M27" s="68">
        <v>3.4</v>
      </c>
      <c r="N27" s="150">
        <v>0.65200000000000002</v>
      </c>
      <c r="O27" s="150">
        <v>8.6999999999999994E-2</v>
      </c>
      <c r="P27" s="150">
        <v>2.0739999999999998</v>
      </c>
      <c r="Q27" s="150">
        <v>0.25600000000000001</v>
      </c>
    </row>
    <row r="28" spans="1:17">
      <c r="A28" t="s">
        <v>411</v>
      </c>
      <c r="B28" s="68">
        <v>36.1</v>
      </c>
      <c r="C28" s="144">
        <v>5.9</v>
      </c>
      <c r="D28" s="68">
        <v>6.1</v>
      </c>
      <c r="E28" s="68">
        <v>0.8</v>
      </c>
      <c r="F28" s="68">
        <v>88.4</v>
      </c>
      <c r="G28" s="68">
        <v>3.3</v>
      </c>
      <c r="H28" s="68">
        <v>52.3</v>
      </c>
      <c r="I28" s="68">
        <v>7.9</v>
      </c>
      <c r="J28" s="68">
        <v>17.899999999999999</v>
      </c>
      <c r="K28" s="68">
        <v>2.5</v>
      </c>
      <c r="L28" s="68">
        <v>30</v>
      </c>
      <c r="M28" s="68">
        <v>6.1</v>
      </c>
      <c r="N28" s="150">
        <v>0.64900000000000002</v>
      </c>
      <c r="O28" s="150">
        <v>0.13</v>
      </c>
      <c r="P28" s="150">
        <v>4.7430000000000003</v>
      </c>
      <c r="Q28" s="150">
        <v>1.4970000000000001</v>
      </c>
    </row>
    <row r="29" spans="1:17">
      <c r="A29" t="s">
        <v>412</v>
      </c>
      <c r="B29" s="68">
        <v>35.6</v>
      </c>
      <c r="C29" s="144">
        <v>5.8</v>
      </c>
      <c r="D29" s="68">
        <v>12</v>
      </c>
      <c r="E29" s="68">
        <v>3.5</v>
      </c>
      <c r="F29" s="68">
        <v>100.7</v>
      </c>
      <c r="G29" s="68">
        <v>3.9</v>
      </c>
      <c r="H29" s="68">
        <v>65.099999999999994</v>
      </c>
      <c r="I29" s="68">
        <v>6.1</v>
      </c>
      <c r="J29" s="68">
        <v>17.8</v>
      </c>
      <c r="K29" s="68">
        <v>0.6</v>
      </c>
      <c r="L29" s="68">
        <v>23.5</v>
      </c>
      <c r="M29" s="68">
        <v>4.5999999999999996</v>
      </c>
      <c r="N29" s="150">
        <v>0.624</v>
      </c>
      <c r="O29" s="150">
        <v>7.0000000000000007E-2</v>
      </c>
      <c r="P29" s="150">
        <v>5.3849999999999998</v>
      </c>
      <c r="Q29" s="150">
        <v>1.7330000000000001</v>
      </c>
    </row>
    <row r="30" spans="1:17">
      <c r="A30" t="s">
        <v>445</v>
      </c>
      <c r="B30" s="68">
        <v>31.3</v>
      </c>
      <c r="C30" s="144">
        <v>3.5</v>
      </c>
      <c r="D30" s="68">
        <v>7.2</v>
      </c>
      <c r="E30" s="68">
        <v>2</v>
      </c>
      <c r="F30" s="68">
        <v>109.1</v>
      </c>
      <c r="G30" s="68">
        <v>4.3</v>
      </c>
      <c r="H30" s="68">
        <v>77.8</v>
      </c>
      <c r="I30" s="68">
        <v>5.9</v>
      </c>
      <c r="J30" s="68">
        <v>17</v>
      </c>
      <c r="K30" s="68">
        <v>1</v>
      </c>
      <c r="L30" s="68">
        <v>24</v>
      </c>
      <c r="M30" s="68">
        <v>3.4</v>
      </c>
      <c r="N30" s="150">
        <v>0.72</v>
      </c>
      <c r="O30" s="150">
        <v>8.2000000000000003E-2</v>
      </c>
      <c r="P30" s="150">
        <v>4.6340000000000003</v>
      </c>
      <c r="Q30" s="150">
        <v>1.0960000000000001</v>
      </c>
    </row>
    <row r="31" spans="1:17">
      <c r="A31" t="s">
        <v>446</v>
      </c>
      <c r="B31" s="68">
        <v>30.8</v>
      </c>
      <c r="C31" s="144">
        <v>4.7</v>
      </c>
      <c r="D31" s="68">
        <v>11.4</v>
      </c>
      <c r="E31" s="68">
        <v>4.0999999999999996</v>
      </c>
      <c r="F31" s="68">
        <v>111.8</v>
      </c>
      <c r="G31" s="68">
        <v>3.2</v>
      </c>
      <c r="H31" s="68">
        <v>81.099999999999994</v>
      </c>
      <c r="I31" s="68">
        <v>5.0999999999999996</v>
      </c>
      <c r="J31" s="68">
        <v>20.6</v>
      </c>
      <c r="K31" s="68">
        <v>1.5</v>
      </c>
      <c r="L31" s="68">
        <v>19.399999999999999</v>
      </c>
      <c r="M31" s="68">
        <v>5.6</v>
      </c>
      <c r="N31" s="150">
        <v>0.55600000000000005</v>
      </c>
      <c r="O31" s="150">
        <v>0.13800000000000001</v>
      </c>
      <c r="P31" s="150">
        <v>6.3949999999999996</v>
      </c>
      <c r="Q31" s="150">
        <v>1.8839999999999999</v>
      </c>
    </row>
    <row r="32" spans="1:17">
      <c r="A32" t="s">
        <v>481</v>
      </c>
      <c r="B32" s="68">
        <v>49.7</v>
      </c>
      <c r="C32" s="144">
        <v>7.5</v>
      </c>
      <c r="D32" s="68">
        <v>25.3</v>
      </c>
      <c r="E32" s="68">
        <v>7.4</v>
      </c>
      <c r="F32" s="68">
        <v>107.1</v>
      </c>
      <c r="G32" s="68">
        <v>3.7</v>
      </c>
      <c r="H32" s="68">
        <v>57.4</v>
      </c>
      <c r="I32" s="68">
        <v>9</v>
      </c>
      <c r="J32" s="68">
        <v>20.6</v>
      </c>
      <c r="K32" s="68">
        <v>1.1000000000000001</v>
      </c>
      <c r="L32" s="68">
        <v>24.5</v>
      </c>
      <c r="M32" s="68">
        <v>4.2</v>
      </c>
      <c r="N32" s="150">
        <v>0.52900000000000003</v>
      </c>
      <c r="O32" s="150">
        <v>0.09</v>
      </c>
      <c r="P32" s="150">
        <v>3.6749999999999998</v>
      </c>
      <c r="Q32" s="150">
        <v>1.123</v>
      </c>
    </row>
    <row r="33" spans="1:17">
      <c r="A33" t="s">
        <v>482</v>
      </c>
      <c r="B33" s="68">
        <v>57</v>
      </c>
      <c r="C33" s="144">
        <v>5.9</v>
      </c>
      <c r="D33" s="68">
        <v>19.5</v>
      </c>
      <c r="E33" s="68">
        <v>4.4000000000000004</v>
      </c>
      <c r="F33" s="68">
        <v>114.6</v>
      </c>
      <c r="G33" s="68">
        <v>4.9000000000000004</v>
      </c>
      <c r="H33" s="68">
        <v>57.6</v>
      </c>
      <c r="I33" s="68">
        <v>4.0999999999999996</v>
      </c>
      <c r="J33" s="68">
        <v>27.1</v>
      </c>
      <c r="K33" s="68">
        <v>1.8</v>
      </c>
      <c r="L33" s="68">
        <v>37.5</v>
      </c>
      <c r="M33" s="68">
        <v>4.2</v>
      </c>
      <c r="N33" s="150">
        <v>0.64300000000000002</v>
      </c>
      <c r="O33" s="150">
        <v>7.4999999999999997E-2</v>
      </c>
      <c r="P33" s="150">
        <v>2.335</v>
      </c>
      <c r="Q33" s="150">
        <v>0.40699999999999997</v>
      </c>
    </row>
    <row r="34" spans="1:17">
      <c r="A34" t="s">
        <v>378</v>
      </c>
      <c r="B34" s="68">
        <v>38.951766967773438</v>
      </c>
      <c r="C34" s="144">
        <v>1.5751752853393555</v>
      </c>
      <c r="D34" s="68">
        <v>3.5420875549316406</v>
      </c>
      <c r="E34" s="68">
        <v>0.93637192249298096</v>
      </c>
      <c r="F34" s="68">
        <v>84.180656433105469</v>
      </c>
      <c r="G34" s="68">
        <v>3.0395019054412842</v>
      </c>
      <c r="H34" s="68">
        <v>45.228893280029297</v>
      </c>
      <c r="I34" s="68">
        <v>2.8731307983398438</v>
      </c>
      <c r="J34" s="68">
        <v>14.299620628356934</v>
      </c>
      <c r="K34" s="68">
        <v>2.2048623561859131</v>
      </c>
      <c r="L34" s="68">
        <v>35.409679412841797</v>
      </c>
      <c r="M34" s="68">
        <v>1.2170553207397461</v>
      </c>
      <c r="N34" s="150">
        <v>0.91194218397140503</v>
      </c>
      <c r="O34" s="150">
        <v>2.5160426273941994E-2</v>
      </c>
      <c r="P34" s="150">
        <v>2.1753761768341064</v>
      </c>
      <c r="Q34" s="150">
        <v>0.1041262075304985</v>
      </c>
    </row>
    <row r="35" spans="1:17">
      <c r="A35" t="s">
        <v>379</v>
      </c>
      <c r="B35" s="68">
        <v>46.492149353027344</v>
      </c>
      <c r="C35" s="144">
        <v>1.018459677696228</v>
      </c>
      <c r="D35" s="68">
        <v>8.6648931503295898</v>
      </c>
      <c r="E35" s="68">
        <v>4.1227049827575684</v>
      </c>
      <c r="F35" s="68">
        <v>92.333808898925781</v>
      </c>
      <c r="G35" s="68">
        <v>2.7324206829071045</v>
      </c>
      <c r="H35" s="68">
        <v>45.841655731201172</v>
      </c>
      <c r="I35" s="68">
        <v>2.1752619743347168</v>
      </c>
      <c r="J35" s="68">
        <v>14.39764404296875</v>
      </c>
      <c r="K35" s="68">
        <v>1.1741193532943726</v>
      </c>
      <c r="L35" s="68">
        <v>37.827255249023438</v>
      </c>
      <c r="M35" s="68">
        <v>3.8193027973175049</v>
      </c>
      <c r="N35" s="150">
        <v>0.81908345222473145</v>
      </c>
      <c r="O35" s="150">
        <v>8.1628076732158661E-2</v>
      </c>
      <c r="P35" s="150">
        <v>1.9869732856750488</v>
      </c>
      <c r="Q35" s="150">
        <v>4.2210053652524948E-2</v>
      </c>
    </row>
    <row r="36" spans="1:17">
      <c r="A36" t="s">
        <v>413</v>
      </c>
      <c r="B36" s="68">
        <v>47.010414123535156</v>
      </c>
      <c r="C36" s="144">
        <v>2.5581424236297607</v>
      </c>
      <c r="D36" s="68">
        <v>8.8532562255859375</v>
      </c>
      <c r="E36" s="68">
        <v>3.6630227565765381</v>
      </c>
      <c r="F36" s="68">
        <v>85.968734741210938</v>
      </c>
      <c r="G36" s="68">
        <v>6.0332803726196289</v>
      </c>
      <c r="H36" s="68">
        <v>38.958316802978516</v>
      </c>
      <c r="I36" s="68">
        <v>4.4041881561279297</v>
      </c>
      <c r="J36" s="68">
        <v>16.656261444091797</v>
      </c>
      <c r="K36" s="68">
        <v>1.1795799732208252</v>
      </c>
      <c r="L36" s="68">
        <v>38.157161712646484</v>
      </c>
      <c r="M36" s="68">
        <v>1.4152101278305054</v>
      </c>
      <c r="N36" s="150">
        <v>0.8287169337272644</v>
      </c>
      <c r="O36" s="150">
        <v>5.5002186447381973E-2</v>
      </c>
      <c r="P36" s="150">
        <v>1.8296525478363037</v>
      </c>
      <c r="Q36" s="150">
        <v>8.8229924440383911E-2</v>
      </c>
    </row>
    <row r="37" spans="1:17">
      <c r="A37" t="s">
        <v>414</v>
      </c>
      <c r="B37" s="68">
        <v>47.90618896484375</v>
      </c>
      <c r="C37" s="144">
        <v>5.1878719329833984</v>
      </c>
      <c r="D37" s="68">
        <v>10.663994789123535</v>
      </c>
      <c r="E37" s="68">
        <v>4.7674069404602051</v>
      </c>
      <c r="F37" s="68">
        <v>106.72243499755859</v>
      </c>
      <c r="G37" s="68">
        <v>6.837031364440918</v>
      </c>
      <c r="H37" s="68">
        <v>58.816253662109375</v>
      </c>
      <c r="I37" s="68">
        <v>5.0979270935058594</v>
      </c>
      <c r="J37" s="68">
        <v>16.681724548339844</v>
      </c>
      <c r="K37" s="68">
        <v>2.4734954833984375</v>
      </c>
      <c r="L37" s="68">
        <v>37.242195129394531</v>
      </c>
      <c r="M37" s="68">
        <v>4.077479362487793</v>
      </c>
      <c r="N37" s="150">
        <v>0.79473888874053955</v>
      </c>
      <c r="O37" s="150">
        <v>8.7599046528339386E-2</v>
      </c>
      <c r="P37" s="150">
        <v>2.3030529022216797</v>
      </c>
      <c r="Q37" s="150">
        <v>0.16115802526473999</v>
      </c>
    </row>
    <row r="38" spans="1:17">
      <c r="A38" t="s">
        <v>447</v>
      </c>
      <c r="B38" s="68">
        <v>32.948707580566406</v>
      </c>
      <c r="C38" s="144">
        <v>1.429040789604187</v>
      </c>
      <c r="D38" s="68">
        <v>3.7109618186950684</v>
      </c>
      <c r="E38" s="68">
        <v>1.4930480718612671</v>
      </c>
      <c r="F38" s="68">
        <v>108.7755126953125</v>
      </c>
      <c r="G38" s="68">
        <v>1.750519871711731</v>
      </c>
      <c r="H38" s="68">
        <v>75.826797485351562</v>
      </c>
      <c r="I38" s="68">
        <v>2.3896467685699463</v>
      </c>
      <c r="J38" s="68">
        <v>16.302955627441406</v>
      </c>
      <c r="K38" s="68">
        <v>1.6856385469436646</v>
      </c>
      <c r="L38" s="68">
        <v>29.237747192382812</v>
      </c>
      <c r="M38" s="68">
        <v>0.51952743530273438</v>
      </c>
      <c r="N38" s="150">
        <v>0.89909058809280396</v>
      </c>
      <c r="O38" s="150">
        <v>3.2295480370521545E-2</v>
      </c>
      <c r="P38" s="150">
        <v>3.3519024848937988</v>
      </c>
      <c r="Q38" s="150">
        <v>0.14548131823539734</v>
      </c>
    </row>
    <row r="39" spans="1:17">
      <c r="A39" t="s">
        <v>448</v>
      </c>
      <c r="B39" s="68">
        <v>36.17236328125</v>
      </c>
      <c r="C39" s="144">
        <v>3.2578520774841309</v>
      </c>
      <c r="D39" s="68">
        <v>7.484499454498291</v>
      </c>
      <c r="E39" s="68">
        <v>3.8500514030456543</v>
      </c>
      <c r="F39" s="68">
        <v>109.31500244140625</v>
      </c>
      <c r="G39" s="68">
        <v>5.925743579864502</v>
      </c>
      <c r="H39" s="68">
        <v>73.14263916015625</v>
      </c>
      <c r="I39" s="68">
        <v>5.8382363319396973</v>
      </c>
      <c r="J39" s="68">
        <v>16.312887191772461</v>
      </c>
      <c r="K39" s="68">
        <v>1.6431267261505127</v>
      </c>
      <c r="L39" s="68">
        <v>28.687862396240234</v>
      </c>
      <c r="M39" s="68">
        <v>4.720942497253418</v>
      </c>
      <c r="N39" s="150">
        <v>0.77716934680938721</v>
      </c>
      <c r="O39" s="150">
        <v>9.8548218607902527E-2</v>
      </c>
      <c r="P39" s="150">
        <v>3.6888022422790527</v>
      </c>
      <c r="Q39" s="150">
        <v>0.8884660005569458</v>
      </c>
    </row>
    <row r="40" spans="1:17">
      <c r="A40" t="s">
        <v>483</v>
      </c>
      <c r="B40" s="68">
        <v>43.316978454589844</v>
      </c>
      <c r="C40" s="144">
        <v>1.9379435777664185</v>
      </c>
      <c r="D40" s="68">
        <v>8.7059965133666992</v>
      </c>
      <c r="E40" s="68">
        <v>3.0258967876434326</v>
      </c>
      <c r="F40" s="68">
        <v>104.99189758300781</v>
      </c>
      <c r="G40" s="68">
        <v>2.8545148372650146</v>
      </c>
      <c r="H40" s="68">
        <v>61.6749267578125</v>
      </c>
      <c r="I40" s="68">
        <v>2.4634878635406494</v>
      </c>
      <c r="J40" s="68">
        <v>20.815996170043945</v>
      </c>
      <c r="K40" s="68">
        <v>4.1157526969909668</v>
      </c>
      <c r="L40" s="68">
        <v>34.610980987548828</v>
      </c>
      <c r="M40" s="68">
        <v>1.4795519113540649</v>
      </c>
      <c r="N40" s="150">
        <v>0.81533247232437134</v>
      </c>
      <c r="O40" s="150">
        <v>5.0512764602899551E-2</v>
      </c>
      <c r="P40" s="150">
        <v>2.4461324214935303</v>
      </c>
      <c r="Q40" s="150">
        <v>8.0381013453006744E-2</v>
      </c>
    </row>
    <row r="41" spans="1:17">
      <c r="A41" t="s">
        <v>484</v>
      </c>
      <c r="B41" s="68">
        <v>55.297206878662109</v>
      </c>
      <c r="C41" s="144">
        <v>2.4405031204223633</v>
      </c>
      <c r="D41" s="68">
        <v>7.7484598159790039</v>
      </c>
      <c r="E41" s="68">
        <v>0.85660171508789062</v>
      </c>
      <c r="F41" s="68">
        <v>119.91627502441406</v>
      </c>
      <c r="G41" s="68">
        <v>4.2507576942443848</v>
      </c>
      <c r="H41" s="68">
        <v>64.61907958984375</v>
      </c>
      <c r="I41" s="68">
        <v>2.676055908203125</v>
      </c>
      <c r="J41" s="68">
        <v>26.932538986206055</v>
      </c>
      <c r="K41" s="68">
        <v>1.6554259061813354</v>
      </c>
      <c r="L41" s="68">
        <v>47.548748016357422</v>
      </c>
      <c r="M41" s="68">
        <v>1.944243311882019</v>
      </c>
      <c r="N41" s="150">
        <v>0.86090213060379028</v>
      </c>
      <c r="O41" s="150">
        <v>1.2102682143449783E-2</v>
      </c>
      <c r="P41" s="150">
        <v>2.1763060092926025</v>
      </c>
      <c r="Q41" s="150">
        <v>5.5752262473106384E-2</v>
      </c>
    </row>
    <row r="42" spans="1:17">
      <c r="A42" t="s">
        <v>380</v>
      </c>
      <c r="B42" s="68">
        <v>34.782024383544922</v>
      </c>
      <c r="C42" s="144">
        <v>0.93934649229049683</v>
      </c>
      <c r="D42" s="68">
        <v>3.8978314399719238</v>
      </c>
      <c r="E42" s="68">
        <v>0.23833693563938141</v>
      </c>
      <c r="F42" s="68">
        <v>74.581771850585938</v>
      </c>
      <c r="G42" s="68">
        <v>2.6731815338134766</v>
      </c>
      <c r="H42" s="68">
        <v>39.799751281738281</v>
      </c>
      <c r="I42" s="68">
        <v>1.9141173362731934</v>
      </c>
      <c r="J42" s="68">
        <v>12.755309104919434</v>
      </c>
      <c r="K42" s="68">
        <v>1.7424238920211792</v>
      </c>
      <c r="L42" s="68">
        <v>30.884193420410156</v>
      </c>
      <c r="M42" s="68">
        <v>1.1331032514572144</v>
      </c>
      <c r="N42" s="150">
        <v>0.88722056150436401</v>
      </c>
      <c r="O42" s="150">
        <v>9.8296897485852242E-3</v>
      </c>
      <c r="P42" s="150">
        <v>2.1435220241546631</v>
      </c>
      <c r="Q42" s="150">
        <v>3.8200888782739639E-2</v>
      </c>
    </row>
    <row r="43" spans="1:17">
      <c r="A43" t="s">
        <v>381</v>
      </c>
      <c r="B43" s="68">
        <v>34.580436706542969</v>
      </c>
      <c r="C43" s="144">
        <v>0.85885429382324219</v>
      </c>
      <c r="D43" s="68">
        <v>3.3428223133087158</v>
      </c>
      <c r="E43" s="68">
        <v>0.28093984723091125</v>
      </c>
      <c r="F43" s="68">
        <v>61.404064178466797</v>
      </c>
      <c r="G43" s="68">
        <v>3.7069721221923828</v>
      </c>
      <c r="H43" s="68">
        <v>26.823627471923828</v>
      </c>
      <c r="I43" s="68">
        <v>3.8472239971160889</v>
      </c>
      <c r="J43" s="68">
        <v>12.336030960083008</v>
      </c>
      <c r="K43" s="68">
        <v>0.5077444314956665</v>
      </c>
      <c r="L43" s="68">
        <v>31.237615585327148</v>
      </c>
      <c r="M43" s="68">
        <v>0.80741381645202637</v>
      </c>
      <c r="N43" s="150">
        <v>0.90336954593658447</v>
      </c>
      <c r="O43" s="150">
        <v>7.3858341202139854E-3</v>
      </c>
      <c r="P43" s="150">
        <v>1.7804222106933594</v>
      </c>
      <c r="Q43" s="150">
        <v>0.11515410244464874</v>
      </c>
    </row>
    <row r="44" spans="1:17">
      <c r="A44" t="s">
        <v>415</v>
      </c>
      <c r="B44" s="68">
        <v>40.725875854492188</v>
      </c>
      <c r="C44" s="144">
        <v>0.24916902184486389</v>
      </c>
      <c r="D44" s="68">
        <v>5.3727784156799316</v>
      </c>
      <c r="E44" s="68">
        <v>0.49199923872947693</v>
      </c>
      <c r="F44" s="68">
        <v>68.201072692871094</v>
      </c>
      <c r="G44" s="68">
        <v>3.0871553421020508</v>
      </c>
      <c r="H44" s="68">
        <v>27.475198745727539</v>
      </c>
      <c r="I44" s="68">
        <v>2.9023239612579346</v>
      </c>
      <c r="J44" s="68">
        <v>16.199348449707031</v>
      </c>
      <c r="K44" s="68">
        <v>0.37862804532051086</v>
      </c>
      <c r="L44" s="68">
        <v>35.353096008300781</v>
      </c>
      <c r="M44" s="68">
        <v>0.5487096905708313</v>
      </c>
      <c r="N44" s="150">
        <v>0.86806172132492065</v>
      </c>
      <c r="O44" s="150">
        <v>1.2053573504090309E-2</v>
      </c>
      <c r="P44" s="150">
        <v>1.6737561225891113</v>
      </c>
      <c r="Q44" s="150">
        <v>6.8754494190216064E-2</v>
      </c>
    </row>
    <row r="45" spans="1:17">
      <c r="A45" t="s">
        <v>416</v>
      </c>
      <c r="B45" s="68">
        <v>37.788520812988281</v>
      </c>
      <c r="C45" s="144">
        <v>0.55878305435180664</v>
      </c>
      <c r="D45" s="68">
        <v>5.2292542457580566</v>
      </c>
      <c r="E45" s="68">
        <v>0.27514743804931641</v>
      </c>
      <c r="F45" s="68">
        <v>82.996047973632812</v>
      </c>
      <c r="G45" s="68">
        <v>1.4886270761489868</v>
      </c>
      <c r="H45" s="68">
        <v>45.207530975341797</v>
      </c>
      <c r="I45" s="68">
        <v>1.5252114534378052</v>
      </c>
      <c r="J45" s="68">
        <v>13.208580017089844</v>
      </c>
      <c r="K45" s="68">
        <v>1.8310211896896362</v>
      </c>
      <c r="L45" s="68">
        <v>32.559261322021484</v>
      </c>
      <c r="M45" s="68">
        <v>0.52593123912811279</v>
      </c>
      <c r="N45" s="150">
        <v>0.86167991161346436</v>
      </c>
      <c r="O45" s="150">
        <v>6.7415125668048859E-3</v>
      </c>
      <c r="P45" s="150">
        <v>2.1988346576690674</v>
      </c>
      <c r="Q45" s="150">
        <v>4.7790396958589554E-2</v>
      </c>
    </row>
    <row r="46" spans="1:17">
      <c r="A46" t="s">
        <v>449</v>
      </c>
      <c r="B46" s="68">
        <v>25.985944747924805</v>
      </c>
      <c r="C46" s="144">
        <v>3.0405685901641846</v>
      </c>
      <c r="D46" s="68">
        <v>3.3008971214294434</v>
      </c>
      <c r="E46" s="68">
        <v>0.31662264466285706</v>
      </c>
      <c r="F46" s="68">
        <v>88.155960083007812</v>
      </c>
      <c r="G46" s="68">
        <v>2.2528822422027588</v>
      </c>
      <c r="H46" s="68">
        <v>62.170017242431641</v>
      </c>
      <c r="I46" s="68">
        <v>5.0511221885681152</v>
      </c>
      <c r="J46" s="68">
        <v>13.626144409179688</v>
      </c>
      <c r="K46" s="68">
        <v>0.60100042819976807</v>
      </c>
      <c r="L46" s="68">
        <v>22.685047149658203</v>
      </c>
      <c r="M46" s="68">
        <v>3.2445781230926514</v>
      </c>
      <c r="N46" s="150">
        <v>0.82862341403961182</v>
      </c>
      <c r="O46" s="150">
        <v>6.6028505563735962E-2</v>
      </c>
      <c r="P46" s="150">
        <v>4.2798705101013184</v>
      </c>
      <c r="Q46" s="150">
        <v>1.2925399541854858</v>
      </c>
    </row>
    <row r="47" spans="1:17">
      <c r="A47" t="s">
        <v>450</v>
      </c>
      <c r="B47" s="68">
        <v>38.188388824462891</v>
      </c>
      <c r="C47" s="144">
        <v>2.3232612609863281</v>
      </c>
      <c r="D47" s="68">
        <v>3.4562313556671143</v>
      </c>
      <c r="E47" s="68">
        <v>0.67475277185440063</v>
      </c>
      <c r="F47" s="68">
        <v>104.34511566162109</v>
      </c>
      <c r="G47" s="68">
        <v>2.6836094856262207</v>
      </c>
      <c r="H47" s="68">
        <v>66.156715393066406</v>
      </c>
      <c r="I47" s="68">
        <v>2.0577869415283203</v>
      </c>
      <c r="J47" s="68">
        <v>21.371522903442383</v>
      </c>
      <c r="K47" s="68">
        <v>1.8236497640609741</v>
      </c>
      <c r="L47" s="68">
        <v>34.732158660888672</v>
      </c>
      <c r="M47" s="68">
        <v>1.9905170202255249</v>
      </c>
      <c r="N47" s="150">
        <v>0.91104650497436523</v>
      </c>
      <c r="O47" s="150">
        <v>1.6343854367733002E-2</v>
      </c>
      <c r="P47" s="150">
        <v>2.7718591690063477</v>
      </c>
      <c r="Q47" s="150">
        <v>0.14286363124847412</v>
      </c>
    </row>
    <row r="48" spans="1:17">
      <c r="A48" t="s">
        <v>485</v>
      </c>
      <c r="B48" s="68">
        <v>38.526107788085938</v>
      </c>
      <c r="C48" s="144">
        <v>0.93120026588439941</v>
      </c>
      <c r="D48" s="68">
        <v>6.6966114044189453</v>
      </c>
      <c r="E48" s="68">
        <v>0.29143229126930237</v>
      </c>
      <c r="F48" s="68">
        <v>90.42791748046875</v>
      </c>
      <c r="G48" s="68">
        <v>7.5364832878112793</v>
      </c>
      <c r="H48" s="68">
        <v>51.901805877685547</v>
      </c>
      <c r="I48" s="68">
        <v>8.0864458084106445</v>
      </c>
      <c r="J48" s="68">
        <v>15.970355033874512</v>
      </c>
      <c r="K48" s="68">
        <v>0.56816977262496948</v>
      </c>
      <c r="L48" s="68">
        <v>31.829496383666992</v>
      </c>
      <c r="M48" s="68">
        <v>0.65983283519744873</v>
      </c>
      <c r="N48" s="150">
        <v>0.8263208270072937</v>
      </c>
      <c r="O48" s="150">
        <v>3.7302747368812561E-3</v>
      </c>
      <c r="P48" s="150">
        <v>2.3550782203674316</v>
      </c>
      <c r="Q48" s="150">
        <v>0.23488262295722961</v>
      </c>
    </row>
    <row r="49" spans="1:17">
      <c r="A49" t="s">
        <v>486</v>
      </c>
      <c r="B49" s="68">
        <v>45.056694030761719</v>
      </c>
      <c r="C49" s="144">
        <v>0.88254845142364502</v>
      </c>
      <c r="D49" s="68">
        <v>5.874760627746582</v>
      </c>
      <c r="E49" s="68">
        <v>0.45538622140884399</v>
      </c>
      <c r="F49" s="68">
        <v>113.5015869140625</v>
      </c>
      <c r="G49" s="68">
        <v>5.2749109268188477</v>
      </c>
      <c r="H49" s="68">
        <v>68.44488525390625</v>
      </c>
      <c r="I49" s="68">
        <v>4.4298009872436523</v>
      </c>
      <c r="J49" s="68">
        <v>24.930215835571289</v>
      </c>
      <c r="K49" s="68">
        <v>1.3545632362365723</v>
      </c>
      <c r="L49" s="68">
        <v>39.181938171386719</v>
      </c>
      <c r="M49" s="68">
        <v>1.2650163173675537</v>
      </c>
      <c r="N49" s="150">
        <v>0.86880266666412354</v>
      </c>
      <c r="O49" s="150">
        <v>1.2056771665811539E-2</v>
      </c>
      <c r="P49" s="150">
        <v>2.5139727592468262</v>
      </c>
      <c r="Q49" s="150">
        <v>7.2321131825447083E-2</v>
      </c>
    </row>
    <row r="50" spans="1:17">
      <c r="A50" t="s">
        <v>382</v>
      </c>
      <c r="B50" s="68">
        <v>46.662395477294922</v>
      </c>
      <c r="C50" s="144">
        <v>1.419852614402771</v>
      </c>
      <c r="D50" s="68">
        <v>4.9557619094848633</v>
      </c>
      <c r="E50" s="68">
        <v>0.37304633855819702</v>
      </c>
      <c r="F50" s="68">
        <v>99.333099365234375</v>
      </c>
      <c r="G50" s="68">
        <v>5.1150312423706055</v>
      </c>
      <c r="H50" s="68">
        <v>52.670711517333984</v>
      </c>
      <c r="I50" s="68">
        <v>4.4348659515380859</v>
      </c>
      <c r="J50" s="68">
        <v>14.442816734313965</v>
      </c>
      <c r="K50" s="68">
        <v>1.1693936586380005</v>
      </c>
      <c r="L50" s="68">
        <v>41.706630706787109</v>
      </c>
      <c r="M50" s="68">
        <v>1.3790580034255981</v>
      </c>
      <c r="N50" s="150">
        <v>0.89345824718475342</v>
      </c>
      <c r="O50" s="150">
        <v>8.0342777073383331E-3</v>
      </c>
      <c r="P50" s="150">
        <v>2.1290485858917236</v>
      </c>
      <c r="Q50" s="150">
        <v>9.2446193099021912E-2</v>
      </c>
    </row>
    <row r="51" spans="1:17">
      <c r="A51" t="s">
        <v>383</v>
      </c>
      <c r="B51" s="68">
        <v>42.949417114257812</v>
      </c>
      <c r="C51" s="144">
        <v>1.1224853992462158</v>
      </c>
      <c r="D51" s="68">
        <v>4.7112865447998047</v>
      </c>
      <c r="E51" s="68">
        <v>0.25488084554672241</v>
      </c>
      <c r="F51" s="68">
        <v>89.270782470703125</v>
      </c>
      <c r="G51" s="68">
        <v>2.3410112857818604</v>
      </c>
      <c r="H51" s="68">
        <v>46.321365356445312</v>
      </c>
      <c r="I51" s="68">
        <v>1.62315833568573</v>
      </c>
      <c r="J51" s="68">
        <v>15.019078254699707</v>
      </c>
      <c r="K51" s="68">
        <v>1.5599583387374878</v>
      </c>
      <c r="L51" s="68">
        <v>38.238132476806641</v>
      </c>
      <c r="M51" s="68">
        <v>0.97675704956054688</v>
      </c>
      <c r="N51" s="150">
        <v>0.89051616191864014</v>
      </c>
      <c r="O51" s="150">
        <v>4.4594733044505119E-3</v>
      </c>
      <c r="P51" s="150">
        <v>2.0808601379394531</v>
      </c>
      <c r="Q51" s="150">
        <v>3.5322278738021851E-2</v>
      </c>
    </row>
    <row r="52" spans="1:17">
      <c r="A52" t="s">
        <v>417</v>
      </c>
      <c r="B52" s="68">
        <v>50.531875610351562</v>
      </c>
      <c r="C52" s="144">
        <v>1.1583739519119263</v>
      </c>
      <c r="D52" s="68">
        <v>6.139441967010498</v>
      </c>
      <c r="E52" s="68">
        <v>0.45498749613761902</v>
      </c>
      <c r="F52" s="68">
        <v>111.15773773193359</v>
      </c>
      <c r="G52" s="68">
        <v>4.2598958015441895</v>
      </c>
      <c r="H52" s="68">
        <v>60.6258544921875</v>
      </c>
      <c r="I52" s="68">
        <v>3.7248022556304932</v>
      </c>
      <c r="J52" s="68">
        <v>20.0318603515625</v>
      </c>
      <c r="K52" s="68">
        <v>1.1987122297286987</v>
      </c>
      <c r="L52" s="68">
        <v>44.392436981201172</v>
      </c>
      <c r="M52" s="68">
        <v>0.90182435512542725</v>
      </c>
      <c r="N52" s="150">
        <v>0.87930971384048462</v>
      </c>
      <c r="O52" s="150">
        <v>6.834997795522213E-3</v>
      </c>
      <c r="P52" s="150">
        <v>2.2000269889831543</v>
      </c>
      <c r="Q52" s="150">
        <v>7.0229306817054749E-2</v>
      </c>
    </row>
    <row r="53" spans="1:17">
      <c r="A53" t="s">
        <v>418</v>
      </c>
      <c r="B53" s="68">
        <v>53.531879425048828</v>
      </c>
      <c r="C53" s="144">
        <v>1.4319756031036377</v>
      </c>
      <c r="D53" s="68">
        <v>6.1738429069519043</v>
      </c>
      <c r="E53" s="68">
        <v>0.52425897121429443</v>
      </c>
      <c r="F53" s="68">
        <v>95.463325500488281</v>
      </c>
      <c r="G53" s="68">
        <v>9.3602132797241211</v>
      </c>
      <c r="H53" s="68">
        <v>41.931446075439453</v>
      </c>
      <c r="I53" s="68">
        <v>8.7240171432495117</v>
      </c>
      <c r="J53" s="68">
        <v>16.442197799682617</v>
      </c>
      <c r="K53" s="68">
        <v>0.90269005298614502</v>
      </c>
      <c r="L53" s="68">
        <v>47.358036041259766</v>
      </c>
      <c r="M53" s="68">
        <v>1.0818053483963013</v>
      </c>
      <c r="N53" s="150">
        <v>0.88587206602096558</v>
      </c>
      <c r="O53" s="150">
        <v>7.6324241235852242E-3</v>
      </c>
      <c r="P53" s="150">
        <v>1.7730145454406738</v>
      </c>
      <c r="Q53" s="150">
        <v>0.15831649303436279</v>
      </c>
    </row>
    <row r="54" spans="1:17">
      <c r="A54" t="s">
        <v>451</v>
      </c>
      <c r="B54" s="68">
        <v>30.860174179077148</v>
      </c>
      <c r="C54" s="144">
        <v>1.063536524772644</v>
      </c>
      <c r="D54" s="68">
        <v>2.3837287425994873</v>
      </c>
      <c r="E54" s="68">
        <v>0.47493824362754822</v>
      </c>
      <c r="F54" s="68">
        <v>91.988914489746094</v>
      </c>
      <c r="G54" s="68">
        <v>1.8288780450820923</v>
      </c>
      <c r="H54" s="68">
        <v>61.128734588623047</v>
      </c>
      <c r="I54" s="68">
        <v>1.260170578956604</v>
      </c>
      <c r="J54" s="68">
        <v>13.211821556091309</v>
      </c>
      <c r="K54" s="68">
        <v>0.70253932476043701</v>
      </c>
      <c r="L54" s="68">
        <v>28.476442337036133</v>
      </c>
      <c r="M54" s="68">
        <v>0.84289062023162842</v>
      </c>
      <c r="N54" s="150">
        <v>0.92560380697250366</v>
      </c>
      <c r="O54" s="150">
        <v>1.4122426509857178E-2</v>
      </c>
      <c r="P54" s="150">
        <v>3.0021820068359375</v>
      </c>
      <c r="Q54" s="150">
        <v>7.421131432056427E-2</v>
      </c>
    </row>
    <row r="55" spans="1:17">
      <c r="A55" t="s">
        <v>452</v>
      </c>
      <c r="B55" s="68">
        <v>35.605602264404297</v>
      </c>
      <c r="C55" s="144">
        <v>2.1711316108703613</v>
      </c>
      <c r="D55" s="68">
        <v>3.6923291683197021</v>
      </c>
      <c r="E55" s="68">
        <v>0.35889902710914612</v>
      </c>
      <c r="F55" s="68">
        <v>105.9620361328125</v>
      </c>
      <c r="G55" s="68">
        <v>4.794097900390625</v>
      </c>
      <c r="H55" s="68">
        <v>70.356422424316406</v>
      </c>
      <c r="I55" s="68">
        <v>3.6650848388671875</v>
      </c>
      <c r="J55" s="68">
        <v>13.949771881103516</v>
      </c>
      <c r="K55" s="68">
        <v>0.90316909551620483</v>
      </c>
      <c r="L55" s="68">
        <v>31.913274765014648</v>
      </c>
      <c r="M55" s="68">
        <v>2.0155031681060791</v>
      </c>
      <c r="N55" s="150">
        <v>0.89613461494445801</v>
      </c>
      <c r="O55" s="150">
        <v>9.3917530030012131E-3</v>
      </c>
      <c r="P55" s="150">
        <v>2.9861552715301514</v>
      </c>
      <c r="Q55" s="150">
        <v>0.13236632943153381</v>
      </c>
    </row>
    <row r="56" spans="1:17">
      <c r="A56" t="s">
        <v>487</v>
      </c>
      <c r="B56" s="68">
        <v>45.290214538574219</v>
      </c>
      <c r="C56" s="144">
        <v>0.66442817449569702</v>
      </c>
      <c r="D56" s="68">
        <v>6.24407958984375</v>
      </c>
      <c r="E56" s="68">
        <v>0.23197086155414581</v>
      </c>
      <c r="F56" s="68">
        <v>108.92445373535156</v>
      </c>
      <c r="G56" s="68">
        <v>3.740220308303833</v>
      </c>
      <c r="H56" s="68">
        <v>63.634239196777344</v>
      </c>
      <c r="I56" s="68">
        <v>3.2147617340087891</v>
      </c>
      <c r="J56" s="68">
        <v>16.516210556030273</v>
      </c>
      <c r="K56" s="68">
        <v>0.73539549112319946</v>
      </c>
      <c r="L56" s="68">
        <v>39.046134948730469</v>
      </c>
      <c r="M56" s="68">
        <v>0.55863785743713379</v>
      </c>
      <c r="N56" s="150">
        <v>0.86226499080657959</v>
      </c>
      <c r="O56" s="150">
        <v>4.3054632842540741E-3</v>
      </c>
      <c r="P56" s="150">
        <v>2.4006400108337402</v>
      </c>
      <c r="Q56" s="150">
        <v>5.8032538741827011E-2</v>
      </c>
    </row>
    <row r="57" spans="1:17">
      <c r="A57" t="s">
        <v>488</v>
      </c>
      <c r="B57" s="68">
        <v>61.519752502441406</v>
      </c>
      <c r="C57" s="144">
        <v>2.0521790981292725</v>
      </c>
      <c r="D57" s="68">
        <v>8.7941789627075195</v>
      </c>
      <c r="E57" s="68">
        <v>0.86843061447143555</v>
      </c>
      <c r="F57" s="68">
        <v>146.04324340820312</v>
      </c>
      <c r="G57" s="68">
        <v>5.2294774055480957</v>
      </c>
      <c r="H57" s="68">
        <v>84.523490905761719</v>
      </c>
      <c r="I57" s="68">
        <v>3.6457839012145996</v>
      </c>
      <c r="J57" s="68">
        <v>29.058324813842773</v>
      </c>
      <c r="K57" s="68">
        <v>0.84182500839233398</v>
      </c>
      <c r="L57" s="68">
        <v>52.725574493408203</v>
      </c>
      <c r="M57" s="68">
        <v>1.3018702268600464</v>
      </c>
      <c r="N57" s="150">
        <v>0.85953247547149658</v>
      </c>
      <c r="O57" s="150">
        <v>1.0139918886125088E-2</v>
      </c>
      <c r="P57" s="150">
        <v>2.3760876655578613</v>
      </c>
      <c r="Q57" s="150">
        <v>4.8259638249874115E-2</v>
      </c>
    </row>
    <row r="58" spans="1:17">
      <c r="A58" t="s">
        <v>384</v>
      </c>
      <c r="B58" s="68">
        <v>26.053590774536133</v>
      </c>
      <c r="C58" s="144">
        <v>1.1238003969192505</v>
      </c>
      <c r="D58" s="68">
        <v>2.1811323165893555</v>
      </c>
      <c r="E58" s="68">
        <v>0.72253179550170898</v>
      </c>
      <c r="F58" s="68">
        <v>101.89949035644531</v>
      </c>
      <c r="G58" s="68">
        <v>2.8641436100006104</v>
      </c>
      <c r="H58" s="68">
        <v>75.845893859863281</v>
      </c>
      <c r="I58" s="68">
        <v>2.1792950630187988</v>
      </c>
      <c r="J58" s="68">
        <v>6.2692747116088867</v>
      </c>
      <c r="K58" s="68">
        <v>0.50312668085098267</v>
      </c>
      <c r="L58" s="68">
        <v>23.872459411621094</v>
      </c>
      <c r="M58" s="68">
        <v>1.0456739664077759</v>
      </c>
      <c r="N58" s="150">
        <v>0.91914325952529907</v>
      </c>
      <c r="O58" s="150">
        <v>2.7206696569919586E-2</v>
      </c>
      <c r="P58" s="150">
        <v>3.9382047653198242</v>
      </c>
      <c r="Q58" s="150">
        <v>0.10538310557603836</v>
      </c>
    </row>
    <row r="59" spans="1:17">
      <c r="A59" t="s">
        <v>385</v>
      </c>
      <c r="B59" s="68">
        <v>32.634178161621094</v>
      </c>
      <c r="C59" s="144">
        <v>1.1572439670562744</v>
      </c>
      <c r="D59" s="68">
        <v>2.2521321773529053</v>
      </c>
      <c r="E59" s="68">
        <v>0.78666186332702637</v>
      </c>
      <c r="F59" s="68">
        <v>110.47445678710938</v>
      </c>
      <c r="G59" s="68">
        <v>3.034693717956543</v>
      </c>
      <c r="H59" s="68">
        <v>77.840278625488281</v>
      </c>
      <c r="I59" s="68">
        <v>3.2296252250671387</v>
      </c>
      <c r="J59" s="68">
        <v>13.834799766540527</v>
      </c>
      <c r="K59" s="68">
        <v>1.4761344194412231</v>
      </c>
      <c r="L59" s="68">
        <v>30.382047653198242</v>
      </c>
      <c r="M59" s="68">
        <v>0.5758478045463562</v>
      </c>
      <c r="N59" s="150">
        <v>0.93857669830322266</v>
      </c>
      <c r="O59" s="150">
        <v>2.4225993081927299E-2</v>
      </c>
      <c r="P59" s="150">
        <v>3.4308958053588867</v>
      </c>
      <c r="Q59" s="150">
        <v>0.15505419671535492</v>
      </c>
    </row>
    <row r="60" spans="1:17">
      <c r="A60" t="s">
        <v>419</v>
      </c>
      <c r="B60" s="68">
        <v>23.948274612426758</v>
      </c>
      <c r="C60" s="144">
        <v>2.3410029411315918</v>
      </c>
      <c r="D60" s="68">
        <v>3.3016595840454102</v>
      </c>
      <c r="E60" s="68">
        <v>1.3529180288314819</v>
      </c>
      <c r="F60" s="68">
        <v>102.619384765625</v>
      </c>
      <c r="G60" s="68">
        <v>5.574347972869873</v>
      </c>
      <c r="H60" s="68">
        <v>78.671112060546875</v>
      </c>
      <c r="I60" s="68">
        <v>6.045168399810791</v>
      </c>
      <c r="J60" s="68">
        <v>11.486610412597656</v>
      </c>
      <c r="K60" s="68">
        <v>1.8528072834014893</v>
      </c>
      <c r="L60" s="68">
        <v>20.646615982055664</v>
      </c>
      <c r="M60" s="68">
        <v>1.5220615863800049</v>
      </c>
      <c r="N60" s="150">
        <v>0.88890981674194336</v>
      </c>
      <c r="O60" s="150">
        <v>5.1946353167295456E-2</v>
      </c>
      <c r="P60" s="150">
        <v>4.7673506736755371</v>
      </c>
      <c r="Q60" s="150">
        <v>0.55655086040496826</v>
      </c>
    </row>
    <row r="61" spans="1:17">
      <c r="A61" t="s">
        <v>420</v>
      </c>
      <c r="B61" s="68">
        <v>41.58251953125</v>
      </c>
      <c r="C61" s="144">
        <v>1.4214855432510376</v>
      </c>
      <c r="D61" s="68">
        <v>7.181006908416748</v>
      </c>
      <c r="E61" s="68">
        <v>0.6055675745010376</v>
      </c>
      <c r="F61" s="68">
        <v>128.48208618164062</v>
      </c>
      <c r="G61" s="68">
        <v>3.9523541927337646</v>
      </c>
      <c r="H61" s="68">
        <v>86.899559020996094</v>
      </c>
      <c r="I61" s="68">
        <v>3.9779741764068604</v>
      </c>
      <c r="J61" s="68">
        <v>15.310664176940918</v>
      </c>
      <c r="K61" s="68">
        <v>0.53616845607757568</v>
      </c>
      <c r="L61" s="68">
        <v>34.401515960693359</v>
      </c>
      <c r="M61" s="68">
        <v>1.0280987024307251</v>
      </c>
      <c r="N61" s="150">
        <v>0.82947301864624023</v>
      </c>
      <c r="O61" s="150">
        <v>1.1211780831217766E-2</v>
      </c>
      <c r="P61" s="150">
        <v>3.1228835582733154</v>
      </c>
      <c r="Q61" s="150">
        <v>0.12647143006324768</v>
      </c>
    </row>
    <row r="62" spans="1:17">
      <c r="A62" t="s">
        <v>453</v>
      </c>
      <c r="B62" s="68">
        <v>10.020481109619141</v>
      </c>
      <c r="C62" s="144">
        <v>0.92089670896530151</v>
      </c>
      <c r="D62" s="68">
        <v>1.4179911613464355</v>
      </c>
      <c r="E62" s="68">
        <v>0.48206833004951477</v>
      </c>
      <c r="F62" s="68">
        <v>106.50006866455078</v>
      </c>
      <c r="G62" s="68">
        <v>4.9811358451843262</v>
      </c>
      <c r="H62" s="68">
        <v>96.479583740234375</v>
      </c>
      <c r="I62" s="68">
        <v>4.3106436729431152</v>
      </c>
      <c r="J62" s="68">
        <v>9.1026163101196289</v>
      </c>
      <c r="K62" s="68">
        <v>1.8267278671264648</v>
      </c>
      <c r="L62" s="68">
        <v>8.6024913787841797</v>
      </c>
      <c r="M62" s="68">
        <v>0.89146661758422852</v>
      </c>
      <c r="N62" s="150">
        <v>0.86568731069564819</v>
      </c>
      <c r="O62" s="150">
        <v>4.740389809012413E-2</v>
      </c>
      <c r="P62" s="150">
        <v>11.159265518188477</v>
      </c>
      <c r="Q62" s="150">
        <v>0.70784491300582886</v>
      </c>
    </row>
    <row r="63" spans="1:17">
      <c r="A63" t="s">
        <v>454</v>
      </c>
      <c r="B63" s="68">
        <v>18.237447738647461</v>
      </c>
      <c r="C63" s="144">
        <v>1.2987900972366333</v>
      </c>
      <c r="D63" s="68">
        <v>3.6532716751098633</v>
      </c>
      <c r="E63" s="68">
        <v>0.61758142709732056</v>
      </c>
      <c r="F63" s="68">
        <v>118.18788909912109</v>
      </c>
      <c r="G63" s="68">
        <v>5.3731379508972168</v>
      </c>
      <c r="H63" s="68">
        <v>99.950439453125</v>
      </c>
      <c r="I63" s="68">
        <v>4.327725887298584</v>
      </c>
      <c r="J63" s="68">
        <v>9.0070953369140625</v>
      </c>
      <c r="K63" s="68">
        <v>1.3039088249206543</v>
      </c>
      <c r="L63" s="68">
        <v>14.584175109863281</v>
      </c>
      <c r="M63" s="68">
        <v>0.74446582794189453</v>
      </c>
      <c r="N63" s="150">
        <v>0.80576878786087036</v>
      </c>
      <c r="O63" s="150">
        <v>2.1495437249541283E-2</v>
      </c>
      <c r="P63" s="150">
        <v>6.5497589111328125</v>
      </c>
      <c r="Q63" s="150">
        <v>0.25713968276977539</v>
      </c>
    </row>
    <row r="64" spans="1:17">
      <c r="A64" t="s">
        <v>489</v>
      </c>
      <c r="B64" s="68">
        <v>18.342145919799805</v>
      </c>
      <c r="C64" s="144">
        <v>1.1538804769515991</v>
      </c>
      <c r="D64" s="68">
        <v>3.7569253444671631</v>
      </c>
      <c r="E64" s="68">
        <v>0.49539399147033691</v>
      </c>
      <c r="F64" s="68">
        <v>108.20626831054688</v>
      </c>
      <c r="G64" s="68">
        <v>3.116023063659668</v>
      </c>
      <c r="H64" s="68">
        <v>89.864112854003906</v>
      </c>
      <c r="I64" s="68">
        <v>3.6270787715911865</v>
      </c>
      <c r="J64" s="68">
        <v>11.068329811096191</v>
      </c>
      <c r="K64" s="68">
        <v>0.61278218030929565</v>
      </c>
      <c r="L64" s="68">
        <v>14.585220336914062</v>
      </c>
      <c r="M64" s="68">
        <v>0.93395936489105225</v>
      </c>
      <c r="N64" s="150">
        <v>0.79655957221984863</v>
      </c>
      <c r="O64" s="150">
        <v>2.3054523393511772E-2</v>
      </c>
      <c r="P64" s="150">
        <v>6.3228645324707031</v>
      </c>
      <c r="Q64" s="150">
        <v>0.65920716524124146</v>
      </c>
    </row>
    <row r="65" spans="1:17">
      <c r="A65" t="s">
        <v>490</v>
      </c>
      <c r="B65" s="68">
        <v>21.636640548706055</v>
      </c>
      <c r="C65" s="144">
        <v>1.6041281223297119</v>
      </c>
      <c r="D65" s="68">
        <v>5.6754508018493652</v>
      </c>
      <c r="E65" s="68">
        <v>1.3113521337509155</v>
      </c>
      <c r="F65" s="68">
        <v>143.66033935546875</v>
      </c>
      <c r="G65" s="68">
        <v>3.3887226581573486</v>
      </c>
      <c r="H65" s="68">
        <v>122.02370452880859</v>
      </c>
      <c r="I65" s="68">
        <v>4.1279306411743164</v>
      </c>
      <c r="J65" s="68">
        <v>11.155962944030762</v>
      </c>
      <c r="K65" s="68">
        <v>3.2093634605407715</v>
      </c>
      <c r="L65" s="68">
        <v>15.961191177368164</v>
      </c>
      <c r="M65" s="68">
        <v>1.7098020315170288</v>
      </c>
      <c r="N65" s="150">
        <v>0.73785549402236938</v>
      </c>
      <c r="O65" s="150">
        <v>4.8389717936515808E-2</v>
      </c>
      <c r="P65" s="150">
        <v>6.9488792419433594</v>
      </c>
      <c r="Q65" s="150">
        <v>0.6290087103843689</v>
      </c>
    </row>
    <row r="66" spans="1:17">
      <c r="A66" t="s">
        <v>386</v>
      </c>
      <c r="B66" s="68">
        <v>39.283111572265625</v>
      </c>
      <c r="C66" s="144">
        <v>1.2409055233001709</v>
      </c>
      <c r="D66" s="68">
        <v>4.4130029678344727</v>
      </c>
      <c r="E66" s="68">
        <v>0.67622947692871094</v>
      </c>
      <c r="F66" s="68">
        <v>85.327346801757812</v>
      </c>
      <c r="G66" s="68">
        <v>2.7001533508300781</v>
      </c>
      <c r="H66" s="68">
        <v>46.044235229492188</v>
      </c>
      <c r="I66" s="68">
        <v>1.8319002389907837</v>
      </c>
      <c r="J66" s="68">
        <v>13.168487548828125</v>
      </c>
      <c r="K66" s="68">
        <v>1.4691829681396484</v>
      </c>
      <c r="L66" s="68">
        <v>34.870109558105469</v>
      </c>
      <c r="M66" s="68">
        <v>1.0117788314819336</v>
      </c>
      <c r="N66" s="150">
        <v>0.88927745819091797</v>
      </c>
      <c r="O66" s="150">
        <v>1.7052622511982918E-2</v>
      </c>
      <c r="P66" s="150">
        <v>2.1750972270965576</v>
      </c>
      <c r="Q66" s="150">
        <v>4.2850159108638763E-2</v>
      </c>
    </row>
    <row r="67" spans="1:17">
      <c r="A67" t="s">
        <v>387</v>
      </c>
      <c r="B67" s="68">
        <v>46.532844543457031</v>
      </c>
      <c r="C67" s="144">
        <v>1.2021989822387695</v>
      </c>
      <c r="D67" s="68">
        <v>5.2031683921813965</v>
      </c>
      <c r="E67" s="68">
        <v>0.35595884919166565</v>
      </c>
      <c r="F67" s="68">
        <v>104.79457092285156</v>
      </c>
      <c r="G67" s="68">
        <v>2.0781495571136475</v>
      </c>
      <c r="H67" s="68">
        <v>58.26171875</v>
      </c>
      <c r="I67" s="68">
        <v>2.0979807376861572</v>
      </c>
      <c r="J67" s="68">
        <v>17.144157409667969</v>
      </c>
      <c r="K67" s="68">
        <v>0.6936919093132019</v>
      </c>
      <c r="L67" s="68">
        <v>41.329677581787109</v>
      </c>
      <c r="M67" s="68">
        <v>0.94662898778915405</v>
      </c>
      <c r="N67" s="150">
        <v>0.88884401321411133</v>
      </c>
      <c r="O67" s="150">
        <v>5.6834481656551361E-3</v>
      </c>
      <c r="P67" s="150">
        <v>2.2613048553466797</v>
      </c>
      <c r="Q67" s="150">
        <v>6.2759861350059509E-2</v>
      </c>
    </row>
    <row r="68" spans="1:17">
      <c r="A68" t="s">
        <v>421</v>
      </c>
      <c r="B68" s="68">
        <v>42.849952697753906</v>
      </c>
      <c r="C68" s="144">
        <v>0.76178741455078125</v>
      </c>
      <c r="D68" s="68">
        <v>6.1570048332214355</v>
      </c>
      <c r="E68" s="68">
        <v>0.27929261326789856</v>
      </c>
      <c r="F68" s="68">
        <v>92.772621154785156</v>
      </c>
      <c r="G68" s="68">
        <v>3.1915199756622314</v>
      </c>
      <c r="H68" s="68">
        <v>49.922672271728516</v>
      </c>
      <c r="I68" s="68">
        <v>3.3411087989807129</v>
      </c>
      <c r="J68" s="68">
        <v>17.642261505126953</v>
      </c>
      <c r="K68" s="68">
        <v>0.62754029035568237</v>
      </c>
      <c r="L68" s="68">
        <v>36.692951202392578</v>
      </c>
      <c r="M68" s="68">
        <v>0.5862886905670166</v>
      </c>
      <c r="N68" s="150">
        <v>0.85667026042938232</v>
      </c>
      <c r="O68" s="150">
        <v>4.8895482905209064E-3</v>
      </c>
      <c r="P68" s="150">
        <v>2.1716437339782715</v>
      </c>
      <c r="Q68" s="150">
        <v>8.4816627204418182E-2</v>
      </c>
    </row>
    <row r="69" spans="1:17">
      <c r="A69" t="s">
        <v>422</v>
      </c>
      <c r="B69" s="68">
        <v>48.174686431884766</v>
      </c>
      <c r="C69" s="144">
        <v>2.130063533782959</v>
      </c>
      <c r="D69" s="68">
        <v>6.5361828804016113</v>
      </c>
      <c r="E69" s="68">
        <v>0.55460065603256226</v>
      </c>
      <c r="F69" s="68">
        <v>124.31586456298828</v>
      </c>
      <c r="G69" s="68">
        <v>3.65130615234375</v>
      </c>
      <c r="H69" s="68">
        <v>76.14117431640625</v>
      </c>
      <c r="I69" s="68">
        <v>2.4977753162384033</v>
      </c>
      <c r="J69" s="68">
        <v>19.788339614868164</v>
      </c>
      <c r="K69" s="68">
        <v>0.47672414779663086</v>
      </c>
      <c r="L69" s="68">
        <v>41.638500213623047</v>
      </c>
      <c r="M69" s="68">
        <v>1.6857031583786011</v>
      </c>
      <c r="N69" s="150">
        <v>0.86533397436141968</v>
      </c>
      <c r="O69" s="150">
        <v>6.7876079119741917E-3</v>
      </c>
      <c r="P69" s="150">
        <v>2.5996448993682861</v>
      </c>
      <c r="Q69" s="150">
        <v>8.1410735845565796E-2</v>
      </c>
    </row>
    <row r="70" spans="1:17">
      <c r="A70" t="s">
        <v>455</v>
      </c>
      <c r="B70" s="68">
        <v>22.217496871948242</v>
      </c>
      <c r="C70" s="144">
        <v>1.0561326742172241</v>
      </c>
      <c r="D70" s="68">
        <v>2.1978681087493896</v>
      </c>
      <c r="E70" s="68">
        <v>0.48401963710784912</v>
      </c>
      <c r="F70" s="68">
        <v>78.846244812011719</v>
      </c>
      <c r="G70" s="68">
        <v>1.4414639472961426</v>
      </c>
      <c r="H70" s="68">
        <v>56.628749847412109</v>
      </c>
      <c r="I70" s="68">
        <v>1.3293509483337402</v>
      </c>
      <c r="J70" s="68">
        <v>11.041061401367188</v>
      </c>
      <c r="K70" s="68">
        <v>0.99513894319534302</v>
      </c>
      <c r="L70" s="68">
        <v>20.019628524780273</v>
      </c>
      <c r="M70" s="68">
        <v>0.71788108348846436</v>
      </c>
      <c r="N70" s="150">
        <v>0.90569651126861572</v>
      </c>
      <c r="O70" s="150">
        <v>1.6065206378698349E-2</v>
      </c>
      <c r="P70" s="150">
        <v>3.5999460220336914</v>
      </c>
      <c r="Q70" s="150">
        <v>0.12180215120315552</v>
      </c>
    </row>
    <row r="71" spans="1:17">
      <c r="A71" t="s">
        <v>456</v>
      </c>
      <c r="B71" s="68">
        <v>29.742435455322266</v>
      </c>
      <c r="C71" s="144">
        <v>1.6372771263122559</v>
      </c>
      <c r="D71" s="68">
        <v>2.9922163486480713</v>
      </c>
      <c r="E71" s="68">
        <v>0.43382188677787781</v>
      </c>
      <c r="F71" s="68">
        <v>102.05097961425781</v>
      </c>
      <c r="G71" s="68">
        <v>5.2105317115783691</v>
      </c>
      <c r="H71" s="68">
        <v>72.308547973632812</v>
      </c>
      <c r="I71" s="68">
        <v>3.6900091171264648</v>
      </c>
      <c r="J71" s="68">
        <v>14.392855644226074</v>
      </c>
      <c r="K71" s="68">
        <v>0.57161450386047363</v>
      </c>
      <c r="L71" s="68">
        <v>26.750219345092773</v>
      </c>
      <c r="M71" s="68">
        <v>1.2259021997451782</v>
      </c>
      <c r="N71" s="150">
        <v>0.90350437164306641</v>
      </c>
      <c r="O71" s="150">
        <v>9.6131293103098869E-3</v>
      </c>
      <c r="P71" s="150">
        <v>3.443972110748291</v>
      </c>
      <c r="Q71" s="150">
        <v>6.2540024518966675E-2</v>
      </c>
    </row>
    <row r="72" spans="1:17">
      <c r="A72" t="s">
        <v>491</v>
      </c>
      <c r="B72" s="68">
        <v>28.145162582397461</v>
      </c>
      <c r="C72" s="144">
        <v>0.44828170537948608</v>
      </c>
      <c r="D72" s="68">
        <v>4.7794766426086426</v>
      </c>
      <c r="E72" s="68">
        <v>0.37989312410354614</v>
      </c>
      <c r="F72" s="68">
        <v>81.793952941894531</v>
      </c>
      <c r="G72" s="68">
        <v>1.961378812789917</v>
      </c>
      <c r="H72" s="68">
        <v>53.648792266845703</v>
      </c>
      <c r="I72" s="68">
        <v>1.8381705284118652</v>
      </c>
      <c r="J72" s="68">
        <v>13.576655387878418</v>
      </c>
      <c r="K72" s="68">
        <v>1.2855889797210693</v>
      </c>
      <c r="L72" s="68">
        <v>23.365686416625977</v>
      </c>
      <c r="M72" s="68">
        <v>0.52763158082962036</v>
      </c>
      <c r="N72" s="150">
        <v>0.83018243312835693</v>
      </c>
      <c r="O72" s="150">
        <v>1.2578676454722881E-2</v>
      </c>
      <c r="P72" s="150">
        <v>2.9090321063995361</v>
      </c>
      <c r="Q72" s="150">
        <v>6.8567901849746704E-2</v>
      </c>
    </row>
    <row r="73" spans="1:17">
      <c r="A73" t="s">
        <v>492</v>
      </c>
      <c r="B73" s="68">
        <v>61.434070587158203</v>
      </c>
      <c r="C73" s="144">
        <v>2.3618571758270264</v>
      </c>
      <c r="D73" s="68">
        <v>12.593415260314941</v>
      </c>
      <c r="E73" s="68">
        <v>1.4655829668045044</v>
      </c>
      <c r="F73" s="68">
        <v>162.35054016113281</v>
      </c>
      <c r="G73" s="68">
        <v>3.1736011505126953</v>
      </c>
      <c r="H73" s="68">
        <v>100.91645812988281</v>
      </c>
      <c r="I73" s="68">
        <v>4.4447598457336426</v>
      </c>
      <c r="J73" s="68">
        <v>27.179515838623047</v>
      </c>
      <c r="K73" s="68">
        <v>4.6381869316101074</v>
      </c>
      <c r="L73" s="68">
        <v>48.840660095214844</v>
      </c>
      <c r="M73" s="68">
        <v>1.7336907386779785</v>
      </c>
      <c r="N73" s="150">
        <v>0.7958952784538269</v>
      </c>
      <c r="O73" s="150">
        <v>1.9510000944137573E-2</v>
      </c>
      <c r="P73" s="150">
        <v>2.6553084850311279</v>
      </c>
      <c r="Q73" s="150">
        <v>0.11979715526103973</v>
      </c>
    </row>
    <row r="74" spans="1:17">
      <c r="A74" t="s">
        <v>388</v>
      </c>
      <c r="B74" s="68">
        <v>33.849143981933594</v>
      </c>
      <c r="C74" s="144">
        <v>0.73837059736251831</v>
      </c>
      <c r="D74" s="68">
        <v>11.42692756652832</v>
      </c>
      <c r="E74" s="68">
        <v>5.921147346496582</v>
      </c>
      <c r="F74" s="68">
        <v>70.630462646484375</v>
      </c>
      <c r="G74" s="68">
        <v>8.1487941741943359</v>
      </c>
      <c r="H74" s="68">
        <v>36.781322479248047</v>
      </c>
      <c r="I74" s="68">
        <v>8.1559009552001953</v>
      </c>
      <c r="J74" s="68">
        <v>15.05891227722168</v>
      </c>
      <c r="K74" s="68">
        <v>1.9523093700408936</v>
      </c>
      <c r="L74" s="68">
        <v>22.422218322753906</v>
      </c>
      <c r="M74" s="68">
        <v>5.7072205543518066</v>
      </c>
      <c r="N74" s="150">
        <v>0.6730760931968689</v>
      </c>
      <c r="O74" s="150">
        <v>0.16753533482551575</v>
      </c>
      <c r="P74" s="150">
        <v>2.0934643745422363</v>
      </c>
      <c r="Q74" s="150">
        <v>0.2397947758436203</v>
      </c>
    </row>
    <row r="75" spans="1:17">
      <c r="A75" t="s">
        <v>389</v>
      </c>
      <c r="B75" s="68">
        <v>49.115768432617188</v>
      </c>
      <c r="C75" s="144">
        <v>2.6158874034881592</v>
      </c>
      <c r="D75" s="68">
        <v>13.645861625671387</v>
      </c>
      <c r="E75" s="68">
        <v>4.7727532386779785</v>
      </c>
      <c r="F75" s="68">
        <v>97.233367919921875</v>
      </c>
      <c r="G75" s="68">
        <v>8.4837970733642578</v>
      </c>
      <c r="H75" s="68">
        <v>48.117599487304688</v>
      </c>
      <c r="I75" s="68">
        <v>8.6677408218383789</v>
      </c>
      <c r="J75" s="68">
        <v>19.017343521118164</v>
      </c>
      <c r="K75" s="68">
        <v>0.66606783866882324</v>
      </c>
      <c r="L75" s="68">
        <v>35.469905853271484</v>
      </c>
      <c r="M75" s="68">
        <v>4.0847091674804688</v>
      </c>
      <c r="N75" s="150">
        <v>0.7365003228187561</v>
      </c>
      <c r="O75" s="150">
        <v>9.0285032987594604E-2</v>
      </c>
      <c r="P75" s="150">
        <v>2.0137853622436523</v>
      </c>
      <c r="Q75" s="150">
        <v>0.19092334806919098</v>
      </c>
    </row>
    <row r="76" spans="1:17">
      <c r="A76" t="s">
        <v>423</v>
      </c>
      <c r="B76" s="68">
        <v>42.604747772216797</v>
      </c>
      <c r="C76" s="144">
        <v>5.8371801376342773</v>
      </c>
      <c r="D76" s="68">
        <v>15.532453536987305</v>
      </c>
      <c r="E76" s="68">
        <v>6.1026005744934082</v>
      </c>
      <c r="F76" s="68">
        <v>100.40470886230469</v>
      </c>
      <c r="G76" s="68">
        <v>1.5910733938217163</v>
      </c>
      <c r="H76" s="68">
        <v>57.799964904785156</v>
      </c>
      <c r="I76" s="68">
        <v>5.7706761360168457</v>
      </c>
      <c r="J76" s="68">
        <v>18.079498291015625</v>
      </c>
      <c r="K76" s="68">
        <v>0.45090004801750183</v>
      </c>
      <c r="L76" s="68">
        <v>27.072296142578125</v>
      </c>
      <c r="M76" s="68">
        <v>5.518035888671875</v>
      </c>
      <c r="N76" s="150">
        <v>0.65060842037200928</v>
      </c>
      <c r="O76" s="150">
        <v>0.10616691410541534</v>
      </c>
      <c r="P76" s="150">
        <v>3.7187361717224121</v>
      </c>
      <c r="Q76" s="150">
        <v>1.5664153099060059</v>
      </c>
    </row>
    <row r="77" spans="1:17">
      <c r="A77" t="s">
        <v>424</v>
      </c>
      <c r="B77" s="68">
        <v>54.120288848876953</v>
      </c>
      <c r="C77" s="144">
        <v>4.1890935897827148</v>
      </c>
      <c r="D77" s="68">
        <v>7.1081204414367676</v>
      </c>
      <c r="E77" s="68">
        <v>0.90796655416488647</v>
      </c>
      <c r="F77" s="68">
        <v>140.63604736328125</v>
      </c>
      <c r="G77" s="68">
        <v>5.6148509979248047</v>
      </c>
      <c r="H77" s="68">
        <v>86.5157470703125</v>
      </c>
      <c r="I77" s="68">
        <v>7.0993552207946777</v>
      </c>
      <c r="J77" s="68">
        <v>23.089258193969727</v>
      </c>
      <c r="K77" s="68">
        <v>0.8130875825881958</v>
      </c>
      <c r="L77" s="68">
        <v>47.012172698974609</v>
      </c>
      <c r="M77" s="68">
        <v>3.8532934188842773</v>
      </c>
      <c r="N77" s="150">
        <v>0.84672921895980835</v>
      </c>
      <c r="O77" s="150">
        <v>3.2738979905843735E-2</v>
      </c>
      <c r="P77" s="150">
        <v>3.3548538684844971</v>
      </c>
      <c r="Q77" s="150">
        <v>0.93223839998245239</v>
      </c>
    </row>
    <row r="78" spans="1:17">
      <c r="A78" t="s">
        <v>457</v>
      </c>
      <c r="B78" s="68">
        <v>23.96533203125</v>
      </c>
      <c r="C78" s="144">
        <v>0.98414087295532227</v>
      </c>
      <c r="D78" s="68">
        <v>3.0783402919769287</v>
      </c>
      <c r="E78" s="68">
        <v>0.8534664511680603</v>
      </c>
      <c r="F78" s="68">
        <v>81.171821594238281</v>
      </c>
      <c r="G78" s="68">
        <v>2.7131233215332031</v>
      </c>
      <c r="H78" s="68">
        <v>57.206485748291016</v>
      </c>
      <c r="I78" s="68">
        <v>2.1726562976837158</v>
      </c>
      <c r="J78" s="68">
        <v>11.641615867614746</v>
      </c>
      <c r="K78" s="68">
        <v>1.2767648696899414</v>
      </c>
      <c r="L78" s="68">
        <v>20.886993408203125</v>
      </c>
      <c r="M78" s="68">
        <v>0.75616919994354248</v>
      </c>
      <c r="N78" s="150">
        <v>0.87843477725982666</v>
      </c>
      <c r="O78" s="150">
        <v>2.9217071831226349E-2</v>
      </c>
      <c r="P78" s="150">
        <v>3.4105260372161865</v>
      </c>
      <c r="Q78" s="150">
        <v>0.10350074619054794</v>
      </c>
    </row>
    <row r="79" spans="1:17">
      <c r="A79" t="s">
        <v>458</v>
      </c>
      <c r="B79" s="68">
        <v>29.759237289428711</v>
      </c>
      <c r="C79" s="144">
        <v>1.6451606750488281</v>
      </c>
      <c r="D79" s="68">
        <v>5.5861868858337402</v>
      </c>
      <c r="E79" s="68">
        <v>3.6321480274200439</v>
      </c>
      <c r="F79" s="68">
        <v>100.22084808349609</v>
      </c>
      <c r="G79" s="68">
        <v>9.2442464828491211</v>
      </c>
      <c r="H79" s="68">
        <v>70.461616516113281</v>
      </c>
      <c r="I79" s="68">
        <v>7.7368674278259277</v>
      </c>
      <c r="J79" s="68">
        <v>17.362190246582031</v>
      </c>
      <c r="K79" s="68">
        <v>1.4830188751220703</v>
      </c>
      <c r="L79" s="68">
        <v>24.173049926757812</v>
      </c>
      <c r="M79" s="68">
        <v>3.4862840175628662</v>
      </c>
      <c r="N79" s="150">
        <v>0.82636344432830811</v>
      </c>
      <c r="O79" s="150">
        <v>0.11185139417648315</v>
      </c>
      <c r="P79" s="150">
        <v>3.3297467231750488</v>
      </c>
      <c r="Q79" s="150">
        <v>0.1395588219165802</v>
      </c>
    </row>
    <row r="80" spans="1:17">
      <c r="A80" t="s">
        <v>493</v>
      </c>
      <c r="B80" s="68">
        <v>33.565258026123047</v>
      </c>
      <c r="C80" s="144">
        <v>4.4956541061401367</v>
      </c>
      <c r="D80" s="68">
        <v>8.8081455230712891</v>
      </c>
      <c r="E80" s="68">
        <v>2.2114057540893555</v>
      </c>
      <c r="F80" s="68">
        <v>101.55493927001953</v>
      </c>
      <c r="G80" s="68">
        <v>7.1631126403808594</v>
      </c>
      <c r="H80" s="68">
        <v>67.98968505859375</v>
      </c>
      <c r="I80" s="68">
        <v>5.9989209175109863</v>
      </c>
      <c r="J80" s="68">
        <v>18.828880310058594</v>
      </c>
      <c r="K80" s="68">
        <v>0.72465860843658447</v>
      </c>
      <c r="L80" s="68">
        <v>24.757110595703125</v>
      </c>
      <c r="M80" s="68">
        <v>3.7926805019378662</v>
      </c>
      <c r="N80" s="150">
        <v>0.69946634769439697</v>
      </c>
      <c r="O80" s="150">
        <v>8.5139311850070953E-2</v>
      </c>
      <c r="P80" s="150">
        <v>3.7526595592498779</v>
      </c>
      <c r="Q80" s="150">
        <v>0.98666626214981079</v>
      </c>
    </row>
    <row r="81" spans="1:17">
      <c r="A81" t="s">
        <v>494</v>
      </c>
      <c r="B81" s="68">
        <v>60.249156951904297</v>
      </c>
      <c r="C81" s="144">
        <v>6.0694389343261719</v>
      </c>
      <c r="D81" s="68">
        <v>18.651432037353516</v>
      </c>
      <c r="E81" s="68">
        <v>2.8374576568603516</v>
      </c>
      <c r="F81" s="68">
        <v>180.04847717285156</v>
      </c>
      <c r="G81" s="68">
        <v>13.907693862915039</v>
      </c>
      <c r="H81" s="68">
        <v>119.79932403564453</v>
      </c>
      <c r="I81" s="68">
        <v>13.054749488830566</v>
      </c>
      <c r="J81" s="68">
        <v>37.887931823730469</v>
      </c>
      <c r="K81" s="68">
        <v>5.0751185417175293</v>
      </c>
      <c r="L81" s="68">
        <v>41.597728729248047</v>
      </c>
      <c r="M81" s="68">
        <v>6.5440239906311035</v>
      </c>
      <c r="N81" s="150">
        <v>0.66423583030700684</v>
      </c>
      <c r="O81" s="150">
        <v>7.6429210603237152E-2</v>
      </c>
      <c r="P81" s="150">
        <v>3.1813726425170898</v>
      </c>
      <c r="Q81" s="150">
        <v>0.39480453729629517</v>
      </c>
    </row>
    <row r="82" spans="1:17">
      <c r="A82" t="s">
        <v>390</v>
      </c>
      <c r="B82" s="68">
        <v>41.360996246337891</v>
      </c>
      <c r="C82" s="144">
        <v>2.5091822147369385</v>
      </c>
      <c r="D82" s="68">
        <v>5.2923941612243652</v>
      </c>
      <c r="E82" s="68">
        <v>0.50362652540206909</v>
      </c>
      <c r="F82" s="68">
        <v>88.28497314453125</v>
      </c>
      <c r="G82" s="68">
        <v>8.1173915863037109</v>
      </c>
      <c r="H82" s="68">
        <v>46.923969268798828</v>
      </c>
      <c r="I82" s="68">
        <v>6.5800418853759766</v>
      </c>
      <c r="J82" s="68">
        <v>14.751946449279785</v>
      </c>
      <c r="K82" s="68">
        <v>2.4098954200744629</v>
      </c>
      <c r="L82" s="68">
        <v>36.068603515625</v>
      </c>
      <c r="M82" s="68">
        <v>2.0249698162078857</v>
      </c>
      <c r="N82" s="150">
        <v>0.87432760000228882</v>
      </c>
      <c r="O82" s="150">
        <v>5.8569051325321198E-3</v>
      </c>
      <c r="P82" s="150">
        <v>2.1308794021606445</v>
      </c>
      <c r="Q82" s="150">
        <v>0.13122262060642242</v>
      </c>
    </row>
    <row r="83" spans="1:17">
      <c r="A83" t="s">
        <v>391</v>
      </c>
      <c r="B83" s="68">
        <v>55.009784698486328</v>
      </c>
      <c r="C83" s="144">
        <v>3.3392119407653809</v>
      </c>
      <c r="D83" s="68">
        <v>9.2171192169189453</v>
      </c>
      <c r="E83" s="68">
        <v>4.2325339317321777</v>
      </c>
      <c r="F83" s="68">
        <v>123.45174407958984</v>
      </c>
      <c r="G83" s="68">
        <v>5.0637416839599609</v>
      </c>
      <c r="H83" s="68">
        <v>68.441963195800781</v>
      </c>
      <c r="I83" s="68">
        <v>2.8749771118164062</v>
      </c>
      <c r="J83" s="68">
        <v>18.645870208740234</v>
      </c>
      <c r="K83" s="68">
        <v>0.79601216316223145</v>
      </c>
      <c r="L83" s="68">
        <v>45.79266357421875</v>
      </c>
      <c r="M83" s="68">
        <v>2.0050148963928223</v>
      </c>
      <c r="N83" s="150">
        <v>0.85950112342834473</v>
      </c>
      <c r="O83" s="150">
        <v>4.6384666115045547E-2</v>
      </c>
      <c r="P83" s="150">
        <v>2.2726798057556152</v>
      </c>
      <c r="Q83" s="150">
        <v>6.7010924220085144E-2</v>
      </c>
    </row>
    <row r="84" spans="1:17">
      <c r="A84" t="s">
        <v>425</v>
      </c>
      <c r="B84" s="68">
        <v>44.525402069091797</v>
      </c>
      <c r="C84" s="144">
        <v>1.5633323192596436</v>
      </c>
      <c r="D84" s="68">
        <v>9.4300088882446289</v>
      </c>
      <c r="E84" s="68">
        <v>3.1428728103637695</v>
      </c>
      <c r="F84" s="68">
        <v>120.31021881103516</v>
      </c>
      <c r="G84" s="68">
        <v>4.0682201385498047</v>
      </c>
      <c r="H84" s="68">
        <v>75.784828186035156</v>
      </c>
      <c r="I84" s="68">
        <v>3.8082511425018311</v>
      </c>
      <c r="J84" s="68">
        <v>18.443967819213867</v>
      </c>
      <c r="K84" s="68">
        <v>1.1539306640625</v>
      </c>
      <c r="L84" s="68">
        <v>35.095394134521484</v>
      </c>
      <c r="M84" s="68">
        <v>3.3732624053955078</v>
      </c>
      <c r="N84" s="150">
        <v>0.78875899314880371</v>
      </c>
      <c r="O84" s="150">
        <v>6.9561474025249481E-2</v>
      </c>
      <c r="P84" s="150">
        <v>2.7298533916473389</v>
      </c>
      <c r="Q84" s="150">
        <v>0.11222692579030991</v>
      </c>
    </row>
    <row r="85" spans="1:17">
      <c r="A85" t="s">
        <v>426</v>
      </c>
      <c r="B85" s="68">
        <v>57.881847381591797</v>
      </c>
      <c r="C85" s="144">
        <v>0.90596669912338257</v>
      </c>
      <c r="D85" s="68">
        <v>6.8393340110778809</v>
      </c>
      <c r="E85" s="68">
        <v>0.50165420770645142</v>
      </c>
      <c r="F85" s="68">
        <v>152.81541442871094</v>
      </c>
      <c r="G85" s="68">
        <v>3.2434697151184082</v>
      </c>
      <c r="H85" s="68">
        <v>94.933563232421875</v>
      </c>
      <c r="I85" s="68">
        <v>3.5820441246032715</v>
      </c>
      <c r="J85" s="68">
        <v>24.154666900634766</v>
      </c>
      <c r="K85" s="68">
        <v>1.2546417713165283</v>
      </c>
      <c r="L85" s="68">
        <v>51.042510986328125</v>
      </c>
      <c r="M85" s="68">
        <v>0.95448458194732666</v>
      </c>
      <c r="N85" s="150">
        <v>0.88177549839019775</v>
      </c>
      <c r="O85" s="150">
        <v>8.347880095243454E-3</v>
      </c>
      <c r="P85" s="150">
        <v>2.6483039855957031</v>
      </c>
      <c r="Q85" s="150">
        <v>7.7692911028862E-2</v>
      </c>
    </row>
    <row r="86" spans="1:17">
      <c r="A86" t="s">
        <v>459</v>
      </c>
      <c r="B86" s="68">
        <v>25.395343780517578</v>
      </c>
      <c r="C86" s="144">
        <v>1.1729409694671631</v>
      </c>
      <c r="D86" s="68">
        <v>3.2829000949859619</v>
      </c>
      <c r="E86" s="68">
        <v>0.44006672501564026</v>
      </c>
      <c r="F86" s="68">
        <v>87.659774780273438</v>
      </c>
      <c r="G86" s="68">
        <v>4.4880261421203613</v>
      </c>
      <c r="H86" s="68">
        <v>62.264430999755859</v>
      </c>
      <c r="I86" s="68">
        <v>3.8732290267944336</v>
      </c>
      <c r="J86" s="68">
        <v>13.859709739685059</v>
      </c>
      <c r="K86" s="68">
        <v>1.7710028886795044</v>
      </c>
      <c r="L86" s="68">
        <v>22.112445831298828</v>
      </c>
      <c r="M86" s="68">
        <v>0.81757903099060059</v>
      </c>
      <c r="N86" s="150">
        <v>0.87526625394821167</v>
      </c>
      <c r="O86" s="150">
        <v>1.2494824826717377E-2</v>
      </c>
      <c r="P86" s="150">
        <v>3.4674394130706787</v>
      </c>
      <c r="Q86" s="150">
        <v>0.14413954317569733</v>
      </c>
    </row>
    <row r="87" spans="1:17">
      <c r="A87" t="s">
        <v>460</v>
      </c>
      <c r="B87" s="68">
        <v>29.714117050170898</v>
      </c>
      <c r="C87" s="144">
        <v>1.3642901182174683</v>
      </c>
      <c r="D87" s="68">
        <v>3.7980101108551025</v>
      </c>
      <c r="E87" s="68">
        <v>1.2524505853652954</v>
      </c>
      <c r="F87" s="68">
        <v>104.26786041259766</v>
      </c>
      <c r="G87" s="68">
        <v>3.94461989402771</v>
      </c>
      <c r="H87" s="68">
        <v>74.553733825683594</v>
      </c>
      <c r="I87" s="68">
        <v>3.4854724407196045</v>
      </c>
      <c r="J87" s="68">
        <v>14.54982852935791</v>
      </c>
      <c r="K87" s="68">
        <v>0.84189862012863159</v>
      </c>
      <c r="L87" s="68">
        <v>25.916107177734375</v>
      </c>
      <c r="M87" s="68">
        <v>0.94446563720703125</v>
      </c>
      <c r="N87" s="150">
        <v>0.88209027051925659</v>
      </c>
      <c r="O87" s="150">
        <v>2.8755169361829758E-2</v>
      </c>
      <c r="P87" s="150">
        <v>3.5475566387176514</v>
      </c>
      <c r="Q87" s="150">
        <v>0.13495376706123352</v>
      </c>
    </row>
    <row r="88" spans="1:17">
      <c r="A88" t="s">
        <v>495</v>
      </c>
      <c r="B88" s="68">
        <v>38.734500885009766</v>
      </c>
      <c r="C88" s="144">
        <v>1.5395092964172363</v>
      </c>
      <c r="D88" s="68">
        <v>8.7624549865722656</v>
      </c>
      <c r="E88" s="68">
        <v>0.69831585884094238</v>
      </c>
      <c r="F88" s="68">
        <v>125.76520538330078</v>
      </c>
      <c r="G88" s="68">
        <v>5.3577814102172852</v>
      </c>
      <c r="H88" s="68">
        <v>87.030693054199219</v>
      </c>
      <c r="I88" s="68">
        <v>4.27874755859375</v>
      </c>
      <c r="J88" s="68">
        <v>16.74138069152832</v>
      </c>
      <c r="K88" s="68">
        <v>0.70993912220001221</v>
      </c>
      <c r="L88" s="68">
        <v>29.9720458984375</v>
      </c>
      <c r="M88" s="68">
        <v>1.1860545873641968</v>
      </c>
      <c r="N88" s="150">
        <v>0.77522754669189453</v>
      </c>
      <c r="O88" s="150">
        <v>1.3981967233121395E-2</v>
      </c>
      <c r="P88" s="150">
        <v>3.2589020729064941</v>
      </c>
      <c r="Q88" s="150">
        <v>9.3586079776287079E-2</v>
      </c>
    </row>
    <row r="89" spans="1:17">
      <c r="A89" t="s">
        <v>496</v>
      </c>
      <c r="B89" s="68">
        <v>66.461723327636719</v>
      </c>
      <c r="C89" s="144">
        <v>4.5211377143859863</v>
      </c>
      <c r="D89" s="68">
        <v>17.596036911010742</v>
      </c>
      <c r="E89" s="68">
        <v>1.627852201461792</v>
      </c>
      <c r="F89" s="68">
        <v>225.72090148925781</v>
      </c>
      <c r="G89" s="68">
        <v>20.489658355712891</v>
      </c>
      <c r="H89" s="68">
        <v>159.25917053222656</v>
      </c>
      <c r="I89" s="68">
        <v>16.354948043823242</v>
      </c>
      <c r="J89" s="68">
        <v>28.177009582519531</v>
      </c>
      <c r="K89" s="68">
        <v>2.3252198696136475</v>
      </c>
      <c r="L89" s="68">
        <v>48.865692138671875</v>
      </c>
      <c r="M89" s="68">
        <v>4.1688041687011719</v>
      </c>
      <c r="N89" s="150">
        <v>0.73037821054458618</v>
      </c>
      <c r="O89" s="150">
        <v>2.8450967743992805E-2</v>
      </c>
      <c r="P89" s="150">
        <v>3.372999906539917</v>
      </c>
      <c r="Q89" s="150">
        <v>0.12381114065647125</v>
      </c>
    </row>
    <row r="90" spans="1:17">
      <c r="A90" t="s">
        <v>392</v>
      </c>
      <c r="B90" s="68">
        <v>39.513877868652344</v>
      </c>
      <c r="C90" s="144">
        <v>0.71770352125167847</v>
      </c>
      <c r="D90" s="68">
        <v>2.1695430278778076</v>
      </c>
      <c r="E90" s="68">
        <v>0.54440391063690186</v>
      </c>
      <c r="F90" s="68">
        <v>88.647117614746094</v>
      </c>
      <c r="G90" s="68">
        <v>1.4048066139221191</v>
      </c>
      <c r="H90" s="68">
        <v>49.133251190185547</v>
      </c>
      <c r="I90" s="68">
        <v>1.5314052104949951</v>
      </c>
      <c r="J90" s="68">
        <v>19.682666778564453</v>
      </c>
      <c r="K90" s="68">
        <v>1.3660057783126831</v>
      </c>
      <c r="L90" s="68">
        <v>37.344333648681641</v>
      </c>
      <c r="M90" s="68">
        <v>0.6345975399017334</v>
      </c>
      <c r="N90" s="150">
        <v>0.94585591554641724</v>
      </c>
      <c r="O90" s="150">
        <v>1.3649504631757736E-2</v>
      </c>
      <c r="P90" s="150">
        <v>2.247805118560791</v>
      </c>
      <c r="Q90" s="150">
        <v>5.3392216563224792E-2</v>
      </c>
    </row>
    <row r="91" spans="1:17">
      <c r="A91" t="s">
        <v>393</v>
      </c>
      <c r="B91" s="68">
        <v>44.673828125</v>
      </c>
      <c r="C91" s="144">
        <v>0.88334077596664429</v>
      </c>
      <c r="D91" s="68">
        <v>2.9532928466796875</v>
      </c>
      <c r="E91" s="68">
        <v>0.27475103735923767</v>
      </c>
      <c r="F91" s="68">
        <v>102.39130401611328</v>
      </c>
      <c r="G91" s="68">
        <v>3.5081121921539307</v>
      </c>
      <c r="H91" s="68">
        <v>57.717483520507812</v>
      </c>
      <c r="I91" s="68">
        <v>3.2725436687469482</v>
      </c>
      <c r="J91" s="68">
        <v>20.256696701049805</v>
      </c>
      <c r="K91" s="68">
        <v>0.34580555558204651</v>
      </c>
      <c r="L91" s="68">
        <v>41.720535278320312</v>
      </c>
      <c r="M91" s="68">
        <v>0.63224941492080688</v>
      </c>
      <c r="N91" s="150">
        <v>0.93406963348388672</v>
      </c>
      <c r="O91" s="150">
        <v>4.9197454936802387E-3</v>
      </c>
      <c r="P91" s="150">
        <v>2.2925360202789307</v>
      </c>
      <c r="Q91" s="150">
        <v>7.2898879647254944E-2</v>
      </c>
    </row>
    <row r="92" spans="1:17">
      <c r="A92" t="s">
        <v>427</v>
      </c>
      <c r="B92" s="68">
        <v>51.803028106689453</v>
      </c>
      <c r="C92" s="144">
        <v>2.2671439647674561</v>
      </c>
      <c r="D92" s="68">
        <v>6.4367833137512207</v>
      </c>
      <c r="E92" s="68">
        <v>0.75094437599182129</v>
      </c>
      <c r="F92" s="68">
        <v>129.5819091796875</v>
      </c>
      <c r="G92" s="68">
        <v>6.8547158241271973</v>
      </c>
      <c r="H92" s="68">
        <v>77.778892517089844</v>
      </c>
      <c r="I92" s="68">
        <v>5.5703682899475098</v>
      </c>
      <c r="J92" s="68">
        <v>26.347860336303711</v>
      </c>
      <c r="K92" s="68">
        <v>1.3730508089065552</v>
      </c>
      <c r="L92" s="68">
        <v>45.366241455078125</v>
      </c>
      <c r="M92" s="68">
        <v>2.5514423847198486</v>
      </c>
      <c r="N92" s="150">
        <v>0.8729967474937439</v>
      </c>
      <c r="O92" s="150">
        <v>1.940838061273098E-2</v>
      </c>
      <c r="P92" s="150">
        <v>2.5066733360290527</v>
      </c>
      <c r="Q92" s="150">
        <v>9.3882657587528229E-2</v>
      </c>
    </row>
    <row r="93" spans="1:17">
      <c r="A93" t="s">
        <v>428</v>
      </c>
      <c r="B93" s="68">
        <v>95.119621276855469</v>
      </c>
      <c r="C93" s="144">
        <v>8.7677621841430664</v>
      </c>
      <c r="D93" s="68">
        <v>25.116098403930664</v>
      </c>
      <c r="E93" s="68">
        <v>11.431836128234863</v>
      </c>
      <c r="F93" s="68">
        <v>191.48255920410156</v>
      </c>
      <c r="G93" s="68">
        <v>18.957258224487305</v>
      </c>
      <c r="H93" s="68">
        <v>96.362937927246094</v>
      </c>
      <c r="I93" s="68">
        <v>17.279348373413086</v>
      </c>
      <c r="J93" s="68">
        <v>40.772735595703125</v>
      </c>
      <c r="K93" s="68">
        <v>2.0907721519470215</v>
      </c>
      <c r="L93" s="68">
        <v>70.003524780273438</v>
      </c>
      <c r="M93" s="68">
        <v>3.5598900318145752</v>
      </c>
      <c r="N93" s="150">
        <v>0.77894729375839233</v>
      </c>
      <c r="O93" s="150">
        <v>8.2655332982540131E-2</v>
      </c>
      <c r="P93" s="150">
        <v>2.060291051864624</v>
      </c>
      <c r="Q93" s="150">
        <v>0.23282140493392944</v>
      </c>
    </row>
    <row r="94" spans="1:17">
      <c r="A94" t="s">
        <v>461</v>
      </c>
      <c r="B94" s="68">
        <v>28.479648590087891</v>
      </c>
      <c r="C94" s="144">
        <v>2.4695332050323486</v>
      </c>
      <c r="D94" s="68">
        <v>1.6460863351821899</v>
      </c>
      <c r="E94" s="68">
        <v>1.3656373023986816</v>
      </c>
      <c r="F94" s="68">
        <v>86.791877746582031</v>
      </c>
      <c r="G94" s="68">
        <v>2.2325847148895264</v>
      </c>
      <c r="H94" s="68">
        <v>58.312229156494141</v>
      </c>
      <c r="I94" s="68">
        <v>1.4706336259841919</v>
      </c>
      <c r="J94" s="68">
        <v>19.019554138183594</v>
      </c>
      <c r="K94" s="68">
        <v>1.3984464406967163</v>
      </c>
      <c r="L94" s="68">
        <v>26.83355712890625</v>
      </c>
      <c r="M94" s="68">
        <v>2.0907773971557617</v>
      </c>
      <c r="N94" s="150">
        <v>0.95263755321502686</v>
      </c>
      <c r="O94" s="150">
        <v>4.6064283698797226E-2</v>
      </c>
      <c r="P94" s="150">
        <v>3.145211935043335</v>
      </c>
      <c r="Q94" s="150">
        <v>0.1481606513261795</v>
      </c>
    </row>
    <row r="95" spans="1:17">
      <c r="A95" t="s">
        <v>462</v>
      </c>
      <c r="B95" s="68">
        <v>34.281223297119141</v>
      </c>
      <c r="C95" s="144">
        <v>3.2291138172149658</v>
      </c>
      <c r="D95" s="68">
        <v>2.7838833332061768</v>
      </c>
      <c r="E95" s="68">
        <v>3.48736572265625</v>
      </c>
      <c r="F95" s="68">
        <v>102.91625213623047</v>
      </c>
      <c r="G95" s="68">
        <v>2.7446634769439697</v>
      </c>
      <c r="H95" s="68">
        <v>68.635032653808594</v>
      </c>
      <c r="I95" s="68">
        <v>2.1917004585266113</v>
      </c>
      <c r="J95" s="68">
        <v>20.890134811401367</v>
      </c>
      <c r="K95" s="68">
        <v>2.0104279518127441</v>
      </c>
      <c r="L95" s="68">
        <v>31.497339248657227</v>
      </c>
      <c r="M95" s="68">
        <v>1.5834243297576904</v>
      </c>
      <c r="N95" s="150">
        <v>0.94837856292724609</v>
      </c>
      <c r="O95" s="150">
        <v>7.2327129542827606E-2</v>
      </c>
      <c r="P95" s="150">
        <v>3.0856564044952393</v>
      </c>
      <c r="Q95" s="150">
        <v>0.18423269689083099</v>
      </c>
    </row>
    <row r="96" spans="1:17">
      <c r="A96" t="s">
        <v>497</v>
      </c>
      <c r="B96" s="68">
        <v>27.243263244628906</v>
      </c>
      <c r="C96" s="144">
        <v>2.86326003074646</v>
      </c>
      <c r="D96" s="68">
        <v>2.6797988414764404</v>
      </c>
      <c r="E96" s="68">
        <v>0.47243157029151917</v>
      </c>
      <c r="F96" s="68">
        <v>82.276084899902344</v>
      </c>
      <c r="G96" s="68">
        <v>2.0387427806854248</v>
      </c>
      <c r="H96" s="68">
        <v>55.032821655273438</v>
      </c>
      <c r="I96" s="68">
        <v>3.9300074577331543</v>
      </c>
      <c r="J96" s="68">
        <v>19.053916931152344</v>
      </c>
      <c r="K96" s="68">
        <v>1.8462347984313965</v>
      </c>
      <c r="L96" s="68">
        <v>24.563465118408203</v>
      </c>
      <c r="M96" s="68">
        <v>2.8970589637756348</v>
      </c>
      <c r="N96" s="150">
        <v>0.8757704496383667</v>
      </c>
      <c r="O96" s="150">
        <v>4.0049552917480469E-2</v>
      </c>
      <c r="P96" s="150">
        <v>3.7614607810974121</v>
      </c>
      <c r="Q96" s="150">
        <v>1.0201760530471802</v>
      </c>
    </row>
    <row r="97" spans="1:17">
      <c r="A97" t="s">
        <v>394</v>
      </c>
      <c r="B97" s="68">
        <v>34.126132965087891</v>
      </c>
      <c r="C97" s="144">
        <v>0.74860280752182007</v>
      </c>
      <c r="D97" s="68">
        <v>3.9198942184448242</v>
      </c>
      <c r="E97" s="68">
        <v>0.17338520288467407</v>
      </c>
      <c r="F97" s="68">
        <v>61.839389801025391</v>
      </c>
      <c r="G97" s="68">
        <v>1.9865021705627441</v>
      </c>
      <c r="H97" s="68">
        <v>27.713260650634766</v>
      </c>
      <c r="I97" s="68">
        <v>1.6055477857589722</v>
      </c>
      <c r="J97" s="68">
        <v>8.1009521484375</v>
      </c>
      <c r="K97" s="68">
        <v>0.61511582136154175</v>
      </c>
      <c r="L97" s="68">
        <v>30.20623779296875</v>
      </c>
      <c r="M97" s="68">
        <v>0.64808756113052368</v>
      </c>
      <c r="N97" s="150">
        <v>0.88525891304016113</v>
      </c>
      <c r="O97" s="150">
        <v>3.8739759474992752E-3</v>
      </c>
      <c r="P97" s="150">
        <v>1.8126699924468994</v>
      </c>
      <c r="Q97" s="150">
        <v>4.5235645025968552E-2</v>
      </c>
    </row>
    <row r="98" spans="1:17">
      <c r="A98" t="s">
        <v>395</v>
      </c>
      <c r="B98" s="68">
        <v>44.641609191894531</v>
      </c>
      <c r="C98" s="144">
        <v>0.52237617969512939</v>
      </c>
      <c r="D98" s="68">
        <v>5.6275081634521484</v>
      </c>
      <c r="E98" s="68">
        <v>0.26206338405609131</v>
      </c>
      <c r="F98" s="68">
        <v>76.257797241210938</v>
      </c>
      <c r="G98" s="68">
        <v>5.4632534980773926</v>
      </c>
      <c r="H98" s="68">
        <v>31.616186141967773</v>
      </c>
      <c r="I98" s="68">
        <v>5.4903430938720703</v>
      </c>
      <c r="J98" s="68">
        <v>13.876001358032227</v>
      </c>
      <c r="K98" s="68">
        <v>1.4983928203582764</v>
      </c>
      <c r="L98" s="68">
        <v>39.014102935791016</v>
      </c>
      <c r="M98" s="68">
        <v>0.66385608911514282</v>
      </c>
      <c r="N98" s="150">
        <v>0.87356042861938477</v>
      </c>
      <c r="O98" s="150">
        <v>6.5653002820909023E-3</v>
      </c>
      <c r="P98" s="150">
        <v>1.7105915546417236</v>
      </c>
      <c r="Q98" s="150">
        <v>0.12136425822973251</v>
      </c>
    </row>
    <row r="99" spans="1:17">
      <c r="A99" t="s">
        <v>429</v>
      </c>
      <c r="B99" s="68">
        <v>41.828338623046875</v>
      </c>
      <c r="C99" s="144">
        <v>1.1733269691467285</v>
      </c>
      <c r="D99" s="68">
        <v>6.5535554885864258</v>
      </c>
      <c r="E99" s="68">
        <v>0.62973207235336304</v>
      </c>
      <c r="F99" s="68">
        <v>91.346298217773438</v>
      </c>
      <c r="G99" s="68">
        <v>4.1154823303222656</v>
      </c>
      <c r="H99" s="68">
        <v>49.517967224121094</v>
      </c>
      <c r="I99" s="68">
        <v>3.4189910888671875</v>
      </c>
      <c r="J99" s="68">
        <v>17.752256393432617</v>
      </c>
      <c r="K99" s="68">
        <v>1.9319018125534058</v>
      </c>
      <c r="L99" s="68">
        <v>35.2747802734375</v>
      </c>
      <c r="M99" s="68">
        <v>0.81562560796737671</v>
      </c>
      <c r="N99" s="150">
        <v>0.84507054090499878</v>
      </c>
      <c r="O99" s="150">
        <v>1.1771921999752522E-2</v>
      </c>
      <c r="P99" s="150">
        <v>2.1826164722442627</v>
      </c>
      <c r="Q99" s="150">
        <v>6.9754675030708313E-2</v>
      </c>
    </row>
    <row r="100" spans="1:17">
      <c r="A100" t="s">
        <v>430</v>
      </c>
      <c r="B100" s="68">
        <v>59.430217742919922</v>
      </c>
      <c r="C100" s="144">
        <v>1.2972692251205444</v>
      </c>
      <c r="D100" s="68">
        <v>6.7376084327697754</v>
      </c>
      <c r="E100" s="68">
        <v>0.41943559050559998</v>
      </c>
      <c r="F100" s="68">
        <v>158.32652282714844</v>
      </c>
      <c r="G100" s="68">
        <v>7.6690769195556641</v>
      </c>
      <c r="H100" s="68">
        <v>98.896308898925781</v>
      </c>
      <c r="I100" s="68">
        <v>7.6345410346984863</v>
      </c>
      <c r="J100" s="68">
        <v>32.451915740966797</v>
      </c>
      <c r="K100" s="68">
        <v>1.2092777490615845</v>
      </c>
      <c r="L100" s="68">
        <v>52.692600250244141</v>
      </c>
      <c r="M100" s="68">
        <v>1.1849460601806641</v>
      </c>
      <c r="N100" s="150">
        <v>0.8867257833480835</v>
      </c>
      <c r="O100" s="150">
        <v>6.3730771653354168E-3</v>
      </c>
      <c r="P100" s="150">
        <v>2.6711211204528809</v>
      </c>
      <c r="Q100" s="150">
        <v>0.13343711197376251</v>
      </c>
    </row>
    <row r="101" spans="1:17">
      <c r="A101" t="s">
        <v>463</v>
      </c>
      <c r="B101" s="68">
        <v>29.116865158081055</v>
      </c>
      <c r="C101" s="144">
        <v>1.5629597902297974</v>
      </c>
      <c r="D101" s="68">
        <v>3.7679300308227539</v>
      </c>
      <c r="E101" s="68">
        <v>0.94912147521972656</v>
      </c>
      <c r="F101" s="68">
        <v>60.830181121826172</v>
      </c>
      <c r="G101" s="68">
        <v>2.0302267074584961</v>
      </c>
      <c r="H101" s="68">
        <v>31.71331787109375</v>
      </c>
      <c r="I101" s="68">
        <v>1.6124435663223267</v>
      </c>
      <c r="J101" s="68">
        <v>11.945857048034668</v>
      </c>
      <c r="K101" s="68">
        <v>2.0026869773864746</v>
      </c>
      <c r="L101" s="68">
        <v>25.348934173583984</v>
      </c>
      <c r="M101" s="68">
        <v>0.97782659530639648</v>
      </c>
      <c r="N101" s="150">
        <v>0.88002371788024902</v>
      </c>
      <c r="O101" s="150">
        <v>2.9525792226195335E-2</v>
      </c>
      <c r="P101" s="150">
        <v>2.1213641166687012</v>
      </c>
      <c r="Q101" s="150">
        <v>8.8184624910354614E-2</v>
      </c>
    </row>
    <row r="102" spans="1:17">
      <c r="A102" t="s">
        <v>464</v>
      </c>
      <c r="B102" s="68">
        <v>30.976587295532227</v>
      </c>
      <c r="C102" s="144">
        <v>1.6113302707672119</v>
      </c>
      <c r="D102" s="68">
        <v>2.6246540546417236</v>
      </c>
      <c r="E102" s="68">
        <v>1.0824859142303467</v>
      </c>
      <c r="F102" s="68">
        <v>78.93475341796875</v>
      </c>
      <c r="G102" s="68">
        <v>2.2904496192932129</v>
      </c>
      <c r="H102" s="68">
        <v>47.958160400390625</v>
      </c>
      <c r="I102" s="68">
        <v>1.5296746492385864</v>
      </c>
      <c r="J102" s="68">
        <v>15.845270156860352</v>
      </c>
      <c r="K102" s="68">
        <v>3.0491440296173096</v>
      </c>
      <c r="L102" s="68">
        <v>28.351932525634766</v>
      </c>
      <c r="M102" s="68">
        <v>1.0002608299255371</v>
      </c>
      <c r="N102" s="150">
        <v>0.9270472526550293</v>
      </c>
      <c r="O102" s="150">
        <v>4.2030606418848038E-2</v>
      </c>
      <c r="P102" s="150">
        <v>2.5849804878234863</v>
      </c>
      <c r="Q102" s="150">
        <v>0.11827509105205536</v>
      </c>
    </row>
    <row r="103" spans="1:17">
      <c r="A103" t="s">
        <v>498</v>
      </c>
      <c r="B103" s="68">
        <v>28.378284454345703</v>
      </c>
      <c r="C103" s="144">
        <v>0.68256253004074097</v>
      </c>
      <c r="D103" s="68">
        <v>6.7633004188537598</v>
      </c>
      <c r="E103" s="68">
        <v>0.35897621512413025</v>
      </c>
      <c r="F103" s="68">
        <v>70.564834594726562</v>
      </c>
      <c r="G103" s="68">
        <v>2.1337029933929443</v>
      </c>
      <c r="H103" s="68">
        <v>42.186546325683594</v>
      </c>
      <c r="I103" s="68">
        <v>1.7608760595321655</v>
      </c>
      <c r="J103" s="68">
        <v>9.4818305969238281</v>
      </c>
      <c r="K103" s="68">
        <v>0.81595438718795776</v>
      </c>
      <c r="L103" s="68">
        <v>21.614982604980469</v>
      </c>
      <c r="M103" s="68">
        <v>0.51125270128250122</v>
      </c>
      <c r="N103" s="150">
        <v>0.7622259259223938</v>
      </c>
      <c r="O103" s="150">
        <v>9.205937385559082E-3</v>
      </c>
      <c r="P103" s="150">
        <v>2.4885272979736328</v>
      </c>
      <c r="Q103" s="150">
        <v>5.721161887049675E-2</v>
      </c>
    </row>
    <row r="104" spans="1:17">
      <c r="A104" t="s">
        <v>396</v>
      </c>
      <c r="B104" s="68">
        <v>31.390716552734375</v>
      </c>
      <c r="C104" s="144">
        <v>4.6488900184631348</v>
      </c>
      <c r="D104" s="68">
        <v>4.9573183059692383</v>
      </c>
      <c r="E104" s="68">
        <v>0.64572107791900635</v>
      </c>
      <c r="F104" s="68">
        <v>64.60687255859375</v>
      </c>
      <c r="G104" s="68">
        <v>8.1658115386962891</v>
      </c>
      <c r="H104" s="68">
        <v>33.216152191162109</v>
      </c>
      <c r="I104" s="68">
        <v>10.670173645019531</v>
      </c>
      <c r="J104" s="68">
        <v>14.285506248474121</v>
      </c>
      <c r="K104" s="68">
        <v>0.82537555694580078</v>
      </c>
      <c r="L104" s="68">
        <v>26.433399200439453</v>
      </c>
      <c r="M104" s="68">
        <v>4.3630385398864746</v>
      </c>
      <c r="N104" s="150">
        <v>0.76024001836776733</v>
      </c>
      <c r="O104" s="150">
        <v>9.8449230194091797E-2</v>
      </c>
      <c r="P104" s="150">
        <v>3.8016777038574219</v>
      </c>
      <c r="Q104" s="150">
        <v>1.9921175241470337</v>
      </c>
    </row>
    <row r="105" spans="1:17">
      <c r="A105" t="s">
        <v>397</v>
      </c>
      <c r="B105" s="68">
        <v>44.830333709716797</v>
      </c>
      <c r="C105" s="144">
        <v>6.213874340057373</v>
      </c>
      <c r="D105" s="68">
        <v>6.0171418190002441</v>
      </c>
      <c r="E105" s="68">
        <v>0.76496154069900513</v>
      </c>
      <c r="F105" s="68">
        <v>104.05788421630859</v>
      </c>
      <c r="G105" s="68">
        <v>3.8812391757965088</v>
      </c>
      <c r="H105" s="68">
        <v>59.227550506591797</v>
      </c>
      <c r="I105" s="68">
        <v>6.3013205528259277</v>
      </c>
      <c r="J105" s="68">
        <v>21.016313552856445</v>
      </c>
      <c r="K105" s="68">
        <v>2.100778341293335</v>
      </c>
      <c r="L105" s="68">
        <v>38.813190460205078</v>
      </c>
      <c r="M105" s="68">
        <v>6.5043573379516602</v>
      </c>
      <c r="N105" s="150">
        <v>0.81669789552688599</v>
      </c>
      <c r="O105" s="150">
        <v>7.4079059064388275E-2</v>
      </c>
      <c r="P105" s="150">
        <v>2.8933699131011963</v>
      </c>
      <c r="Q105" s="150">
        <v>0.83675605058670044</v>
      </c>
    </row>
    <row r="106" spans="1:17">
      <c r="A106" t="s">
        <v>431</v>
      </c>
      <c r="B106" s="68">
        <v>40.884651184082031</v>
      </c>
      <c r="C106" s="144">
        <v>5.9811797142028809</v>
      </c>
      <c r="D106" s="68">
        <v>16.35999870300293</v>
      </c>
      <c r="E106" s="68">
        <v>7.3774375915527344</v>
      </c>
      <c r="F106" s="68">
        <v>104.78167724609375</v>
      </c>
      <c r="G106" s="68">
        <v>4.7540016174316406</v>
      </c>
      <c r="H106" s="68">
        <v>63.897026062011719</v>
      </c>
      <c r="I106" s="68">
        <v>6.9543585777282715</v>
      </c>
      <c r="J106" s="68">
        <v>20.69581413269043</v>
      </c>
      <c r="K106" s="68">
        <v>0.81134456396102905</v>
      </c>
      <c r="L106" s="68">
        <v>24.524652481079102</v>
      </c>
      <c r="M106" s="68">
        <v>12.204014778137207</v>
      </c>
      <c r="N106" s="150">
        <v>-0.36651003360748291</v>
      </c>
      <c r="O106" s="150">
        <v>1.1280412673950195</v>
      </c>
      <c r="P106" s="150">
        <v>4.126981258392334</v>
      </c>
      <c r="Q106" s="150">
        <v>1.3514353036880493</v>
      </c>
    </row>
    <row r="107" spans="1:17">
      <c r="A107" t="s">
        <v>432</v>
      </c>
      <c r="B107" s="68">
        <v>84.283088684082031</v>
      </c>
      <c r="C107" s="144">
        <v>1.5020425319671631</v>
      </c>
      <c r="D107" s="68">
        <v>11.710700035095215</v>
      </c>
      <c r="E107" s="68">
        <v>0.8462139368057251</v>
      </c>
      <c r="F107" s="68">
        <v>236.74760437011719</v>
      </c>
      <c r="G107" s="68">
        <v>10.271748542785645</v>
      </c>
      <c r="H107" s="68">
        <v>152.46450805664062</v>
      </c>
      <c r="I107" s="68">
        <v>11.207392692565918</v>
      </c>
      <c r="J107" s="68">
        <v>39.746307373046875</v>
      </c>
      <c r="K107" s="68">
        <v>1.4904868602752686</v>
      </c>
      <c r="L107" s="68">
        <v>72.572395324707031</v>
      </c>
      <c r="M107" s="68">
        <v>0.96363461017608643</v>
      </c>
      <c r="N107" s="150">
        <v>0.86156654357910156</v>
      </c>
      <c r="O107" s="150">
        <v>8.3425408229231834E-3</v>
      </c>
      <c r="P107" s="150">
        <v>2.8200309276580811</v>
      </c>
      <c r="Q107" s="150">
        <v>0.16309225559234619</v>
      </c>
    </row>
    <row r="108" spans="1:17">
      <c r="A108" t="s">
        <v>465</v>
      </c>
      <c r="B108" s="68">
        <v>20.930076599121094</v>
      </c>
      <c r="C108" s="144">
        <v>3.1805732250213623</v>
      </c>
      <c r="D108" s="68">
        <v>2.4213476181030273</v>
      </c>
      <c r="E108" s="68">
        <v>0.28869083523750305</v>
      </c>
      <c r="F108" s="68">
        <v>68.059623718261719</v>
      </c>
      <c r="G108" s="68">
        <v>1.4864643812179565</v>
      </c>
      <c r="H108" s="68">
        <v>47.129543304443359</v>
      </c>
      <c r="I108" s="68">
        <v>3.5415716171264648</v>
      </c>
      <c r="J108" s="68">
        <v>11.963165283203125</v>
      </c>
      <c r="K108" s="68">
        <v>0.75954467058181763</v>
      </c>
      <c r="L108" s="68">
        <v>18.508729934692383</v>
      </c>
      <c r="M108" s="68">
        <v>2.9539692401885986</v>
      </c>
      <c r="N108" s="150">
        <v>0.93893951177597046</v>
      </c>
      <c r="O108" s="150">
        <v>6.1351768672466278E-2</v>
      </c>
      <c r="P108" s="150">
        <v>2.0062379837036133</v>
      </c>
      <c r="Q108" s="150">
        <v>4.1189126968383789</v>
      </c>
    </row>
    <row r="109" spans="1:17">
      <c r="A109" t="s">
        <v>466</v>
      </c>
      <c r="B109" s="68">
        <v>20.370903015136719</v>
      </c>
      <c r="C109" s="144">
        <v>4.1442241668701172</v>
      </c>
      <c r="D109" s="68">
        <v>10.987990379333496</v>
      </c>
      <c r="E109" s="68">
        <v>8.5717744827270508</v>
      </c>
      <c r="F109" s="68">
        <v>77.787132263183594</v>
      </c>
      <c r="G109" s="68">
        <v>1.9971803426742554</v>
      </c>
      <c r="H109" s="68">
        <v>57.416229248046875</v>
      </c>
      <c r="I109" s="68">
        <v>4.3230934143066406</v>
      </c>
      <c r="J109" s="68">
        <v>13.729419708251953</v>
      </c>
      <c r="K109" s="68">
        <v>1.4541547298431396</v>
      </c>
      <c r="L109" s="68">
        <v>9.3829135894775391</v>
      </c>
      <c r="M109" s="68">
        <v>12.683392524719238</v>
      </c>
      <c r="N109" s="150">
        <v>46.374042510986328</v>
      </c>
      <c r="O109" s="150">
        <v>45.471897125244141</v>
      </c>
      <c r="P109" s="150">
        <v>-61.646408081054688</v>
      </c>
      <c r="Q109" s="150">
        <v>64.846244812011719</v>
      </c>
    </row>
    <row r="110" spans="1:17">
      <c r="A110" t="s">
        <v>499</v>
      </c>
      <c r="B110" s="68">
        <v>28.657670974731445</v>
      </c>
      <c r="C110" s="144">
        <v>1.226765513420105</v>
      </c>
      <c r="D110" s="68">
        <v>5.4724373817443848</v>
      </c>
      <c r="E110" s="68">
        <v>1.1416635513305664</v>
      </c>
      <c r="F110" s="68">
        <v>80.352119445800781</v>
      </c>
      <c r="G110" s="68">
        <v>7.9366364479064941</v>
      </c>
      <c r="H110" s="68">
        <v>51.694446563720703</v>
      </c>
      <c r="I110" s="68">
        <v>6.9620189666748047</v>
      </c>
      <c r="J110" s="68">
        <v>15.051151275634766</v>
      </c>
      <c r="K110" s="68">
        <v>0.42119181156158447</v>
      </c>
      <c r="L110" s="68">
        <v>23.185232162475586</v>
      </c>
      <c r="M110" s="68">
        <v>0.51542973518371582</v>
      </c>
      <c r="N110" s="150">
        <v>0.81439113616943359</v>
      </c>
      <c r="O110" s="150">
        <v>2.9039869084954262E-2</v>
      </c>
      <c r="P110" s="150">
        <v>2.7835977077484131</v>
      </c>
      <c r="Q110" s="150">
        <v>0.18318924307823181</v>
      </c>
    </row>
    <row r="111" spans="1:17">
      <c r="A111" t="s">
        <v>398</v>
      </c>
      <c r="B111" s="68">
        <v>32.398475646972656</v>
      </c>
      <c r="C111" s="144">
        <v>0.94802510738372803</v>
      </c>
      <c r="D111" s="68">
        <v>4.2861099243164062</v>
      </c>
      <c r="E111" s="68">
        <v>0.62086862325668335</v>
      </c>
      <c r="F111" s="68">
        <v>49.857700347900391</v>
      </c>
      <c r="G111" s="68">
        <v>1.7989501953125</v>
      </c>
      <c r="H111" s="68">
        <v>17.459226608276367</v>
      </c>
      <c r="I111" s="68">
        <v>2.5588033199310303</v>
      </c>
      <c r="J111" s="68">
        <v>11.645593643188477</v>
      </c>
      <c r="K111" s="68">
        <v>0.89072775840759277</v>
      </c>
      <c r="L111" s="68">
        <v>28.11236572265625</v>
      </c>
      <c r="M111" s="68">
        <v>0.7808459997177124</v>
      </c>
      <c r="N111" s="150">
        <v>0.86895084381103516</v>
      </c>
      <c r="O111" s="150">
        <v>1.6782224178314209E-2</v>
      </c>
      <c r="P111" s="150">
        <v>1.5555505752563477</v>
      </c>
      <c r="Q111" s="150">
        <v>8.8875040411949158E-2</v>
      </c>
    </row>
    <row r="112" spans="1:17">
      <c r="A112" t="s">
        <v>433</v>
      </c>
      <c r="B112" s="68">
        <v>45.331645965576172</v>
      </c>
      <c r="C112" s="144">
        <v>6.9486236572265625</v>
      </c>
      <c r="D112" s="68">
        <v>9.64666748046875</v>
      </c>
      <c r="E112" s="68">
        <v>1.1985481977462769</v>
      </c>
      <c r="F112" s="68">
        <v>101.26287841796875</v>
      </c>
      <c r="G112" s="68">
        <v>4.8419947624206543</v>
      </c>
      <c r="H112" s="68">
        <v>55.931240081787109</v>
      </c>
      <c r="I112" s="68">
        <v>6.2837696075439453</v>
      </c>
      <c r="J112" s="68">
        <v>16.33131217956543</v>
      </c>
      <c r="K112" s="68">
        <v>1.8654638528823853</v>
      </c>
      <c r="L112" s="68">
        <v>35.684974670410156</v>
      </c>
      <c r="M112" s="68">
        <v>6.322507381439209</v>
      </c>
      <c r="N112" s="150">
        <v>0.73696905374526978</v>
      </c>
      <c r="O112" s="150">
        <v>5.4684251546859741E-2</v>
      </c>
      <c r="P112" s="150">
        <v>2.964052677154541</v>
      </c>
      <c r="Q112" s="150">
        <v>0.73088300228118896</v>
      </c>
    </row>
    <row r="113" spans="1:17">
      <c r="A113" t="s">
        <v>434</v>
      </c>
      <c r="B113" s="68">
        <v>100.51338195800781</v>
      </c>
      <c r="C113" s="144">
        <v>16.143251419067383</v>
      </c>
      <c r="D113" s="68">
        <v>29.413913726806641</v>
      </c>
      <c r="E113" s="68">
        <v>12.651516914367676</v>
      </c>
      <c r="F113" s="68">
        <v>234.98440551757812</v>
      </c>
      <c r="G113" s="68">
        <v>10.209808349609375</v>
      </c>
      <c r="H113" s="68">
        <v>134.47103881835938</v>
      </c>
      <c r="I113" s="68">
        <v>13.021249771118164</v>
      </c>
      <c r="J113" s="68">
        <v>36.316738128662109</v>
      </c>
      <c r="K113" s="68">
        <v>3.0340590476989746</v>
      </c>
      <c r="L113" s="68">
        <v>71.099472045898438</v>
      </c>
      <c r="M113" s="68">
        <v>10.435990333557129</v>
      </c>
      <c r="N113" s="150">
        <v>0.70991975069046021</v>
      </c>
      <c r="O113" s="150">
        <v>7.8655853867530823E-2</v>
      </c>
      <c r="P113" s="150">
        <v>2.9566555023193359</v>
      </c>
      <c r="Q113" s="150">
        <v>0.75931471586227417</v>
      </c>
    </row>
    <row r="114" spans="1:17">
      <c r="A114" t="s">
        <v>467</v>
      </c>
      <c r="B114" s="68">
        <v>18.583892822265625</v>
      </c>
      <c r="C114" s="144">
        <v>3.0411052703857422</v>
      </c>
      <c r="D114" s="68">
        <v>1.4007261991500854</v>
      </c>
      <c r="E114" s="68">
        <v>1.423051118850708</v>
      </c>
      <c r="F114" s="68">
        <v>52.731185913085938</v>
      </c>
      <c r="G114" s="68">
        <v>2.0369887351989746</v>
      </c>
      <c r="H114" s="68">
        <v>34.147293090820312</v>
      </c>
      <c r="I114" s="68">
        <v>2.5320262908935547</v>
      </c>
      <c r="J114" s="68">
        <v>9.9068069458007812</v>
      </c>
      <c r="K114" s="68">
        <v>1.9412906169891357</v>
      </c>
      <c r="L114" s="68">
        <v>17.18316650390625</v>
      </c>
      <c r="M114" s="68">
        <v>2.2700138092041016</v>
      </c>
      <c r="N114" s="150">
        <v>1.5593692064285278</v>
      </c>
      <c r="O114" s="150">
        <v>0.71949523687362671</v>
      </c>
      <c r="P114" s="150">
        <v>6.5491375923156738</v>
      </c>
      <c r="Q114" s="150">
        <v>3.7946639060974121</v>
      </c>
    </row>
    <row r="115" spans="1:17">
      <c r="A115" t="s">
        <v>468</v>
      </c>
      <c r="B115" s="68">
        <v>26.322763442993164</v>
      </c>
      <c r="C115" s="144">
        <v>4.6204628944396973</v>
      </c>
      <c r="D115" s="68">
        <v>3.1735870838165283</v>
      </c>
      <c r="E115" s="68">
        <v>2.6865615844726562</v>
      </c>
      <c r="F115" s="68">
        <v>92.5086669921875</v>
      </c>
      <c r="G115" s="68">
        <v>13.171987533569336</v>
      </c>
      <c r="H115" s="68">
        <v>66.185897827148438</v>
      </c>
      <c r="I115" s="68">
        <v>9.60797119140625</v>
      </c>
      <c r="J115" s="68">
        <v>13.049842834472656</v>
      </c>
      <c r="K115" s="68">
        <v>2.354741096496582</v>
      </c>
      <c r="L115" s="68">
        <v>23.149177551269531</v>
      </c>
      <c r="M115" s="68">
        <v>2.4465370178222656</v>
      </c>
      <c r="N115" s="150">
        <v>0.93443042039871216</v>
      </c>
      <c r="O115" s="150">
        <v>5.7670570909976959E-2</v>
      </c>
      <c r="P115" s="150">
        <v>3.7738702297210693</v>
      </c>
      <c r="Q115" s="150">
        <v>0.49518483877182007</v>
      </c>
    </row>
    <row r="116" spans="1:17">
      <c r="A116" t="s">
        <v>500</v>
      </c>
      <c r="B116" s="68">
        <v>31.486907958984375</v>
      </c>
      <c r="C116" s="144">
        <v>2.61789870262146</v>
      </c>
      <c r="D116" s="68">
        <v>8.3383798599243164</v>
      </c>
      <c r="E116" s="68">
        <v>2.7636463642120361</v>
      </c>
      <c r="F116" s="68">
        <v>54.185916900634766</v>
      </c>
      <c r="G116" s="68">
        <v>4.9573712348937988</v>
      </c>
      <c r="H116" s="68">
        <v>22.699010848999023</v>
      </c>
      <c r="I116" s="68">
        <v>3.2000415325164795</v>
      </c>
      <c r="J116" s="68">
        <v>11.193708419799805</v>
      </c>
      <c r="K116" s="68">
        <v>1.929227352142334</v>
      </c>
      <c r="L116" s="68">
        <v>23.148530960083008</v>
      </c>
      <c r="M116" s="68">
        <v>1.900260329246521</v>
      </c>
      <c r="N116" s="150">
        <v>0.75808221101760864</v>
      </c>
      <c r="O116" s="150">
        <v>5.7710129767656326E-2</v>
      </c>
      <c r="P116" s="150">
        <v>1.7281383275985718</v>
      </c>
      <c r="Q116" s="150">
        <v>8.9569471776485443E-2</v>
      </c>
    </row>
    <row r="117" spans="1:17">
      <c r="A117" t="s">
        <v>399</v>
      </c>
      <c r="B117" s="68">
        <v>36.310283660888672</v>
      </c>
      <c r="C117" s="144">
        <v>0.38339430093765259</v>
      </c>
      <c r="D117" s="68">
        <v>7.6933689117431641</v>
      </c>
      <c r="E117" s="68">
        <v>0.28090232610702515</v>
      </c>
      <c r="F117" s="68">
        <v>66.830352783203125</v>
      </c>
      <c r="G117" s="68">
        <v>2.8221151828765869</v>
      </c>
      <c r="H117" s="68">
        <v>30.52006721496582</v>
      </c>
      <c r="I117" s="68">
        <v>2.7928717136383057</v>
      </c>
      <c r="J117" s="68">
        <v>8.42108154296875</v>
      </c>
      <c r="K117" s="68">
        <v>0.36816847324371338</v>
      </c>
      <c r="L117" s="68">
        <v>28.616914749145508</v>
      </c>
      <c r="M117" s="68">
        <v>0.34619203209877014</v>
      </c>
      <c r="N117" s="150">
        <v>0.78823018074035645</v>
      </c>
      <c r="O117" s="150">
        <v>6.8789967335760593E-3</v>
      </c>
      <c r="P117" s="150">
        <v>1.8410465717315674</v>
      </c>
      <c r="Q117" s="150">
        <v>7.7160954475402832E-2</v>
      </c>
    </row>
    <row r="118" spans="1:17">
      <c r="A118" t="s">
        <v>400</v>
      </c>
      <c r="B118" s="68">
        <v>61.752841949462891</v>
      </c>
      <c r="C118" s="144">
        <v>4.4678559303283691</v>
      </c>
      <c r="D118" s="68">
        <v>17.48295783996582</v>
      </c>
      <c r="E118" s="68">
        <v>3.6502408981323242</v>
      </c>
      <c r="F118" s="68">
        <v>114.22734832763672</v>
      </c>
      <c r="G118" s="68">
        <v>5.5058159828186035</v>
      </c>
      <c r="H118" s="68">
        <v>52.474498748779297</v>
      </c>
      <c r="I118" s="68">
        <v>5.0653018951416016</v>
      </c>
      <c r="J118" s="68">
        <v>21.101303100585938</v>
      </c>
      <c r="K118" s="68">
        <v>4.8390355110168457</v>
      </c>
      <c r="L118" s="68">
        <v>44.269886016845703</v>
      </c>
      <c r="M118" s="68">
        <v>1.2307803630828857</v>
      </c>
      <c r="N118" s="150">
        <v>0.79488301277160645</v>
      </c>
      <c r="O118" s="150">
        <v>0.11311177909374237</v>
      </c>
      <c r="P118" s="150">
        <v>2.053187370300293</v>
      </c>
      <c r="Q118" s="150">
        <v>0.31116124987602234</v>
      </c>
    </row>
    <row r="119" spans="1:17">
      <c r="A119" t="s">
        <v>469</v>
      </c>
      <c r="B119" s="68">
        <v>25.438697814941406</v>
      </c>
      <c r="C119" s="144">
        <v>0.64017874002456665</v>
      </c>
      <c r="D119" s="68">
        <v>5.6060962677001953</v>
      </c>
      <c r="E119" s="68">
        <v>0.40128329396247864</v>
      </c>
      <c r="F119" s="68">
        <v>67.949531555175781</v>
      </c>
      <c r="G119" s="68">
        <v>2.0718116760253906</v>
      </c>
      <c r="H119" s="68">
        <v>42.510837554931641</v>
      </c>
      <c r="I119" s="68">
        <v>2.0810296535491943</v>
      </c>
      <c r="J119" s="68">
        <v>7.9098997116088867</v>
      </c>
      <c r="K119" s="68">
        <v>0.9815635085105896</v>
      </c>
      <c r="L119" s="68">
        <v>19.832605361938477</v>
      </c>
      <c r="M119" s="68">
        <v>0.40981471538543701</v>
      </c>
      <c r="N119" s="150">
        <v>0.78150063753128052</v>
      </c>
      <c r="O119" s="150">
        <v>1.2673480436205864E-2</v>
      </c>
      <c r="P119" s="150">
        <v>2.6864418983459473</v>
      </c>
      <c r="Q119" s="150">
        <v>0.10495644062757492</v>
      </c>
    </row>
    <row r="120" spans="1:17">
      <c r="A120" t="s">
        <v>470</v>
      </c>
      <c r="B120" s="68">
        <v>25.531610488891602</v>
      </c>
      <c r="C120" s="144">
        <v>0.77507805824279785</v>
      </c>
      <c r="D120" s="68">
        <v>5.0256462097167969</v>
      </c>
      <c r="E120" s="68">
        <v>0.22350244224071503</v>
      </c>
      <c r="F120" s="68">
        <v>70.925315856933594</v>
      </c>
      <c r="G120" s="68">
        <v>5.1485323905944824</v>
      </c>
      <c r="H120" s="68">
        <v>45.393695831298828</v>
      </c>
      <c r="I120" s="68">
        <v>5.3257045745849609</v>
      </c>
      <c r="J120" s="68">
        <v>12.189509391784668</v>
      </c>
      <c r="K120" s="68">
        <v>1.3480618000030518</v>
      </c>
      <c r="L120" s="68">
        <v>20.50596809387207</v>
      </c>
      <c r="M120" s="68">
        <v>0.64261710643768311</v>
      </c>
      <c r="N120" s="150">
        <v>0.80321747064590454</v>
      </c>
      <c r="O120" s="150">
        <v>6.3520749099552631E-3</v>
      </c>
      <c r="P120" s="150">
        <v>2.814314603805542</v>
      </c>
      <c r="Q120" s="150">
        <v>0.21751543879508972</v>
      </c>
    </row>
    <row r="121" spans="1:17">
      <c r="A121" t="s">
        <v>501</v>
      </c>
      <c r="B121" s="68">
        <v>25.456375122070312</v>
      </c>
      <c r="C121" s="144">
        <v>0.9588654637336731</v>
      </c>
      <c r="D121" s="68">
        <v>7.6403384208679199</v>
      </c>
      <c r="E121" s="68">
        <v>0.52873420715332031</v>
      </c>
      <c r="F121" s="68">
        <v>70.568046569824219</v>
      </c>
      <c r="G121" s="68">
        <v>1.6295087337493896</v>
      </c>
      <c r="H121" s="68">
        <v>45.111667633056641</v>
      </c>
      <c r="I121" s="68">
        <v>1.6020355224609375</v>
      </c>
      <c r="J121" s="68">
        <v>8.0297079086303711</v>
      </c>
      <c r="K121" s="68">
        <v>1.4302394390106201</v>
      </c>
      <c r="L121" s="68">
        <v>17.8160400390625</v>
      </c>
      <c r="M121" s="68">
        <v>0.45329082012176514</v>
      </c>
      <c r="N121" s="150">
        <v>0.70324975252151489</v>
      </c>
      <c r="O121" s="150">
        <v>9.4696469604969025E-3</v>
      </c>
      <c r="P121" s="150">
        <v>2.8034036159515381</v>
      </c>
      <c r="Q121" s="150">
        <v>0.10110149532556534</v>
      </c>
    </row>
    <row r="122" spans="1:17">
      <c r="A122" t="s">
        <v>401</v>
      </c>
      <c r="B122" s="68">
        <v>33.855911254882812</v>
      </c>
      <c r="C122" s="144">
        <v>0.95545977354049683</v>
      </c>
      <c r="D122" s="68">
        <v>3.0460314750671387</v>
      </c>
      <c r="E122" s="68">
        <v>0.40692993998527527</v>
      </c>
      <c r="F122" s="68">
        <v>62.043064117431641</v>
      </c>
      <c r="G122" s="68">
        <v>3.8889617919921875</v>
      </c>
      <c r="H122" s="68">
        <v>28.187154769897461</v>
      </c>
      <c r="I122" s="68">
        <v>3.5880334377288818</v>
      </c>
      <c r="J122" s="68">
        <v>15.617731094360352</v>
      </c>
      <c r="K122" s="68">
        <v>3.481095552444458</v>
      </c>
      <c r="L122" s="68">
        <v>30.809879302978516</v>
      </c>
      <c r="M122" s="68">
        <v>1.2532695531845093</v>
      </c>
      <c r="N122" s="150">
        <v>0.90918368101119995</v>
      </c>
      <c r="O122" s="150">
        <v>1.3778688386082649E-2</v>
      </c>
      <c r="P122" s="150">
        <v>1.8324328660964966</v>
      </c>
      <c r="Q122" s="150">
        <v>0.10567198693752289</v>
      </c>
    </row>
    <row r="123" spans="1:17">
      <c r="A123" t="s">
        <v>402</v>
      </c>
      <c r="B123" s="68">
        <v>52.284942626953125</v>
      </c>
      <c r="C123" s="144">
        <v>0.9229617714881897</v>
      </c>
      <c r="D123" s="68">
        <v>7.5803298950195312</v>
      </c>
      <c r="E123" s="68">
        <v>0.30407747626304626</v>
      </c>
      <c r="F123" s="68">
        <v>107.40824890136719</v>
      </c>
      <c r="G123" s="68">
        <v>4.0834813117980957</v>
      </c>
      <c r="H123" s="68">
        <v>55.123306274414062</v>
      </c>
      <c r="I123" s="68">
        <v>3.956019401550293</v>
      </c>
      <c r="J123" s="68">
        <v>19.068443298339844</v>
      </c>
      <c r="K123" s="68">
        <v>0.86330461502075195</v>
      </c>
      <c r="L123" s="68">
        <v>44.704608917236328</v>
      </c>
      <c r="M123" s="68">
        <v>0.73044532537460327</v>
      </c>
      <c r="N123" s="150">
        <v>0.85525691509246826</v>
      </c>
      <c r="O123" s="150">
        <v>4.3816124089062214E-3</v>
      </c>
      <c r="P123" s="150">
        <v>2.0572338104248047</v>
      </c>
      <c r="Q123" s="150">
        <v>7.8275449573993683E-2</v>
      </c>
    </row>
    <row r="124" spans="1:17">
      <c r="A124" t="s">
        <v>435</v>
      </c>
      <c r="B124" s="68">
        <v>52.385505676269531</v>
      </c>
      <c r="C124" s="144">
        <v>1.2160121202468872</v>
      </c>
      <c r="D124" s="68">
        <v>9.1057147979736328</v>
      </c>
      <c r="E124" s="68">
        <v>0.40572381019592285</v>
      </c>
      <c r="F124" s="68">
        <v>103.46152496337891</v>
      </c>
      <c r="G124" s="68">
        <v>6.5365185737609863</v>
      </c>
      <c r="H124" s="68">
        <v>51.076007843017578</v>
      </c>
      <c r="I124" s="68">
        <v>6.5390501022338867</v>
      </c>
      <c r="J124" s="68">
        <v>22.036109924316406</v>
      </c>
      <c r="K124" s="68">
        <v>0.96892666816711426</v>
      </c>
      <c r="L124" s="68">
        <v>43.279796600341797</v>
      </c>
      <c r="M124" s="68">
        <v>0.99091190099716187</v>
      </c>
      <c r="N124" s="150">
        <v>0.82644528150558472</v>
      </c>
      <c r="O124" s="150">
        <v>5.777203943580389E-3</v>
      </c>
      <c r="P124" s="150">
        <v>1.9835052490234375</v>
      </c>
      <c r="Q124" s="150">
        <v>0.13224723935127258</v>
      </c>
    </row>
    <row r="125" spans="1:17">
      <c r="A125" t="s">
        <v>436</v>
      </c>
      <c r="B125" s="68">
        <v>48.191329956054688</v>
      </c>
      <c r="C125" s="144">
        <v>2.1208829879760742</v>
      </c>
      <c r="D125" s="68">
        <v>8.4459648132324219</v>
      </c>
      <c r="E125" s="68">
        <v>1.0217858552932739</v>
      </c>
      <c r="F125" s="68">
        <v>120.04731750488281</v>
      </c>
      <c r="G125" s="68">
        <v>6.4570784568786621</v>
      </c>
      <c r="H125" s="68">
        <v>71.855987548828125</v>
      </c>
      <c r="I125" s="68">
        <v>5.3945674896240234</v>
      </c>
      <c r="J125" s="68">
        <v>24.517210006713867</v>
      </c>
      <c r="K125" s="68">
        <v>1.9095892906188965</v>
      </c>
      <c r="L125" s="68">
        <v>39.745368957519531</v>
      </c>
      <c r="M125" s="68">
        <v>1.247600793838501</v>
      </c>
      <c r="N125" s="150">
        <v>0.83170509338378906</v>
      </c>
      <c r="O125" s="150">
        <v>1.9427753984928131E-2</v>
      </c>
      <c r="P125" s="150">
        <v>2.5040192604064941</v>
      </c>
      <c r="Q125" s="150">
        <v>0.1034039780497551</v>
      </c>
    </row>
    <row r="126" spans="1:17">
      <c r="A126" t="s">
        <v>471</v>
      </c>
      <c r="B126" s="68">
        <v>20.581075668334961</v>
      </c>
      <c r="C126" s="144">
        <v>0.56489884853363037</v>
      </c>
      <c r="D126" s="68">
        <v>2.1589386463165283</v>
      </c>
      <c r="E126" s="68">
        <v>0.22493088245391846</v>
      </c>
      <c r="F126" s="68">
        <v>71.042854309082031</v>
      </c>
      <c r="G126" s="68">
        <v>2.8654625415802002</v>
      </c>
      <c r="H126" s="68">
        <v>50.461780548095703</v>
      </c>
      <c r="I126" s="68">
        <v>2.4083507061004639</v>
      </c>
      <c r="J126" s="68">
        <v>11.371738433837891</v>
      </c>
      <c r="K126" s="68">
        <v>0.79470932483673096</v>
      </c>
      <c r="L126" s="68">
        <v>18.422136306762695</v>
      </c>
      <c r="M126" s="68">
        <v>0.55667793750762939</v>
      </c>
      <c r="N126" s="150">
        <v>0.89501875638961792</v>
      </c>
      <c r="O126" s="150">
        <v>1.0300352238118649E-2</v>
      </c>
      <c r="P126" s="150">
        <v>3.4459152221679688</v>
      </c>
      <c r="Q126" s="150">
        <v>8.0032780766487122E-2</v>
      </c>
    </row>
    <row r="127" spans="1:17">
      <c r="A127" t="s">
        <v>472</v>
      </c>
      <c r="B127" s="68">
        <v>31.241943359375</v>
      </c>
      <c r="C127" s="144">
        <v>0.97881394624710083</v>
      </c>
      <c r="D127" s="68">
        <v>3.2461674213409424</v>
      </c>
      <c r="E127" s="68">
        <v>0.1477663516998291</v>
      </c>
      <c r="F127" s="68">
        <v>88.871330261230469</v>
      </c>
      <c r="G127" s="68">
        <v>1.6894955635070801</v>
      </c>
      <c r="H127" s="68">
        <v>57.629379272460938</v>
      </c>
      <c r="I127" s="68">
        <v>1.6469664573669434</v>
      </c>
      <c r="J127" s="68">
        <v>14.346999168395996</v>
      </c>
      <c r="K127" s="68">
        <v>0.48564004898071289</v>
      </c>
      <c r="L127" s="68">
        <v>27.995773315429688</v>
      </c>
      <c r="M127" s="68">
        <v>0.88494855165481567</v>
      </c>
      <c r="N127" s="150">
        <v>0.89605087041854858</v>
      </c>
      <c r="O127" s="150">
        <v>3.6841309629380703E-3</v>
      </c>
      <c r="P127" s="150">
        <v>2.8677377700805664</v>
      </c>
      <c r="Q127" s="150">
        <v>7.9931646585464478E-2</v>
      </c>
    </row>
    <row r="128" spans="1:17">
      <c r="A128" t="s">
        <v>502</v>
      </c>
      <c r="B128" s="68">
        <v>27.937967300415039</v>
      </c>
      <c r="C128" s="144">
        <v>0.54735070466995239</v>
      </c>
      <c r="D128" s="68">
        <v>4.4116401672363281</v>
      </c>
      <c r="E128" s="68">
        <v>0.27308771014213562</v>
      </c>
      <c r="F128" s="68">
        <v>58.975387573242188</v>
      </c>
      <c r="G128" s="68">
        <v>8.0826444625854492</v>
      </c>
      <c r="H128" s="68">
        <v>31.037422180175781</v>
      </c>
      <c r="I128" s="68">
        <v>7.8678641319274902</v>
      </c>
      <c r="J128" s="68">
        <v>12.034770965576172</v>
      </c>
      <c r="K128" s="68">
        <v>0.41539439558982849</v>
      </c>
      <c r="L128" s="68">
        <v>23.526329040527344</v>
      </c>
      <c r="M128" s="68">
        <v>0.52927678823471069</v>
      </c>
      <c r="N128" s="150">
        <v>0.84204500913619995</v>
      </c>
      <c r="O128" s="150">
        <v>9.443262591958046E-3</v>
      </c>
      <c r="P128" s="150">
        <v>2.0987460613250732</v>
      </c>
      <c r="Q128" s="150">
        <v>0.28496834635734558</v>
      </c>
    </row>
    <row r="129" spans="1:17">
      <c r="A129" t="s">
        <v>403</v>
      </c>
      <c r="B129" s="68">
        <v>28.525558471679688</v>
      </c>
      <c r="C129" s="144">
        <v>6.0322189331054688</v>
      </c>
      <c r="D129" s="68">
        <v>5.0827212333679199</v>
      </c>
      <c r="E129" s="68">
        <v>0.51859742403030396</v>
      </c>
      <c r="F129" s="68">
        <v>69.452293395996094</v>
      </c>
      <c r="G129" s="68">
        <v>3.1322040557861328</v>
      </c>
      <c r="H129" s="68">
        <v>40.926738739013672</v>
      </c>
      <c r="I129" s="68">
        <v>6.681269645690918</v>
      </c>
      <c r="J129" s="68">
        <v>10.013503074645996</v>
      </c>
      <c r="K129" s="68">
        <v>1.2047324180603027</v>
      </c>
      <c r="L129" s="68">
        <v>23.442834854125977</v>
      </c>
      <c r="M129" s="68">
        <v>5.7012505531311035</v>
      </c>
      <c r="N129" s="150">
        <v>0.75805073976516724</v>
      </c>
      <c r="O129" s="150">
        <v>7.3858290910720825E-2</v>
      </c>
      <c r="P129" s="150">
        <v>3.6429822444915771</v>
      </c>
      <c r="Q129" s="150">
        <v>1.1549969911575317</v>
      </c>
    </row>
    <row r="130" spans="1:17">
      <c r="A130" t="s">
        <v>404</v>
      </c>
      <c r="B130" s="68">
        <v>53.147109985351562</v>
      </c>
      <c r="C130" s="144">
        <v>4.5770740509033203</v>
      </c>
      <c r="D130" s="68">
        <v>9.440098762512207</v>
      </c>
      <c r="E130" s="68">
        <v>0.47981169819831848</v>
      </c>
      <c r="F130" s="68">
        <v>105.26636505126953</v>
      </c>
      <c r="G130" s="68">
        <v>8.7833719253540039</v>
      </c>
      <c r="H130" s="68">
        <v>52.119251251220703</v>
      </c>
      <c r="I130" s="68">
        <v>5.5650358200073242</v>
      </c>
      <c r="J130" s="68">
        <v>20.833368301391602</v>
      </c>
      <c r="K130" s="68">
        <v>0.78083455562591553</v>
      </c>
      <c r="L130" s="68">
        <v>43.707012176513672</v>
      </c>
      <c r="M130" s="68">
        <v>4.8010344505310059</v>
      </c>
      <c r="N130" s="150">
        <v>0.80900478363037109</v>
      </c>
      <c r="O130" s="150">
        <v>3.2438240945339203E-2</v>
      </c>
      <c r="P130" s="150">
        <v>2.0006134510040283</v>
      </c>
      <c r="Q130" s="150">
        <v>9.4973810017108917E-2</v>
      </c>
    </row>
    <row r="131" spans="1:17">
      <c r="A131" t="s">
        <v>437</v>
      </c>
      <c r="B131" s="68">
        <v>52.262020111083984</v>
      </c>
      <c r="C131" s="144">
        <v>2.9732472896575928</v>
      </c>
      <c r="D131" s="68">
        <v>9.9978542327880859</v>
      </c>
      <c r="E131" s="68">
        <v>0.73045796155929565</v>
      </c>
      <c r="F131" s="68">
        <v>98.771621704101562</v>
      </c>
      <c r="G131" s="68">
        <v>7.4043769836425781</v>
      </c>
      <c r="H131" s="68">
        <v>46.509605407714844</v>
      </c>
      <c r="I131" s="68">
        <v>6.2197017669677734</v>
      </c>
      <c r="J131" s="68">
        <v>23.600410461425781</v>
      </c>
      <c r="K131" s="68">
        <v>1.9143425226211548</v>
      </c>
      <c r="L131" s="68">
        <v>42.264167785644531</v>
      </c>
      <c r="M131" s="68">
        <v>2.3531010150909424</v>
      </c>
      <c r="N131" s="150">
        <v>0.80963873863220215</v>
      </c>
      <c r="O131" s="150">
        <v>7.497098296880722E-3</v>
      </c>
      <c r="P131" s="150">
        <v>1.8992390632629395</v>
      </c>
      <c r="Q131" s="150">
        <v>0.12372198700904846</v>
      </c>
    </row>
    <row r="132" spans="1:17">
      <c r="A132" t="s">
        <v>438</v>
      </c>
      <c r="B132" s="68">
        <v>65.281600952148438</v>
      </c>
      <c r="C132" s="144">
        <v>3.8048779964447021</v>
      </c>
      <c r="D132" s="68">
        <v>14.412445068359375</v>
      </c>
      <c r="E132" s="68">
        <v>1.0562230348587036</v>
      </c>
      <c r="F132" s="68">
        <v>171.86026000976562</v>
      </c>
      <c r="G132" s="68">
        <v>4.4111237525939941</v>
      </c>
      <c r="H132" s="68">
        <v>106.57864379882812</v>
      </c>
      <c r="I132" s="68">
        <v>6.4382376670837402</v>
      </c>
      <c r="J132" s="68">
        <v>31.165279388427734</v>
      </c>
      <c r="K132" s="68">
        <v>0.57960551977157593</v>
      </c>
      <c r="L132" s="68">
        <v>50.869159698486328</v>
      </c>
      <c r="M132" s="68">
        <v>3.9310328960418701</v>
      </c>
      <c r="N132" s="150">
        <v>0.76927906274795532</v>
      </c>
      <c r="O132" s="150">
        <v>2.8829516842961311E-2</v>
      </c>
      <c r="P132" s="150">
        <v>2.7538368701934814</v>
      </c>
      <c r="Q132" s="150">
        <v>0.27975872159004211</v>
      </c>
    </row>
    <row r="133" spans="1:17">
      <c r="A133" t="s">
        <v>473</v>
      </c>
      <c r="B133" s="68">
        <v>21.569791793823242</v>
      </c>
      <c r="C133" s="144">
        <v>1.722449779510498</v>
      </c>
      <c r="D133" s="68">
        <v>2.3985927104949951</v>
      </c>
      <c r="E133" s="68">
        <v>0.26348170638084412</v>
      </c>
      <c r="F133" s="68">
        <v>75.606231689453125</v>
      </c>
      <c r="G133" s="68">
        <v>2.4824254512786865</v>
      </c>
      <c r="H133" s="68">
        <v>54.036445617675781</v>
      </c>
      <c r="I133" s="68">
        <v>1.1021653413772583</v>
      </c>
      <c r="J133" s="68">
        <v>11.922214508056641</v>
      </c>
      <c r="K133" s="68">
        <v>0.84219533205032349</v>
      </c>
      <c r="L133" s="68">
        <v>19.171199798583984</v>
      </c>
      <c r="M133" s="68">
        <v>1.6263266801834106</v>
      </c>
      <c r="N133" s="150">
        <v>0.88299745321273804</v>
      </c>
      <c r="O133" s="150">
        <v>1.7941629514098167E-2</v>
      </c>
      <c r="P133" s="150">
        <v>3.6867175102233887</v>
      </c>
      <c r="Q133" s="150">
        <v>0.30369433760643005</v>
      </c>
    </row>
    <row r="134" spans="1:17">
      <c r="A134" t="s">
        <v>474</v>
      </c>
      <c r="B134" s="68">
        <v>28.540658950805664</v>
      </c>
      <c r="C134" s="144">
        <v>4.9999995231628418</v>
      </c>
      <c r="D134" s="68">
        <v>2.8086936473846436</v>
      </c>
      <c r="E134" s="68">
        <v>0.27663278579711914</v>
      </c>
      <c r="F134" s="68">
        <v>87.241340637207031</v>
      </c>
      <c r="G134" s="68">
        <v>6.7629070281982422</v>
      </c>
      <c r="H134" s="68">
        <v>58.700672149658203</v>
      </c>
      <c r="I134" s="68">
        <v>4.0163974761962891</v>
      </c>
      <c r="J134" s="68">
        <v>14.891810417175293</v>
      </c>
      <c r="K134" s="68">
        <v>1.0532017946243286</v>
      </c>
      <c r="L134" s="68">
        <v>25.731969833374023</v>
      </c>
      <c r="M134" s="68">
        <v>4.9573855400085449</v>
      </c>
      <c r="N134" s="150">
        <v>0.85562628507614136</v>
      </c>
      <c r="O134" s="150">
        <v>6.0612518340349197E-2</v>
      </c>
      <c r="P134" s="150">
        <v>4.0181431770324707</v>
      </c>
      <c r="Q134" s="150">
        <v>1.2470327615737915</v>
      </c>
    </row>
    <row r="135" spans="1:17">
      <c r="A135" t="s">
        <v>503</v>
      </c>
      <c r="B135" s="68">
        <v>23.971738815307617</v>
      </c>
      <c r="C135" s="144">
        <v>0.85993736982345581</v>
      </c>
      <c r="D135" s="68">
        <v>4.0288295745849609</v>
      </c>
      <c r="E135" s="68">
        <v>0.25918716192245483</v>
      </c>
      <c r="F135" s="68">
        <v>53.093273162841797</v>
      </c>
      <c r="G135" s="68">
        <v>2.4512197971343994</v>
      </c>
      <c r="H135" s="68">
        <v>29.121538162231445</v>
      </c>
      <c r="I135" s="68">
        <v>1.9571115970611572</v>
      </c>
      <c r="J135" s="68">
        <v>12.297049522399902</v>
      </c>
      <c r="K135" s="68">
        <v>1.4230488538742065</v>
      </c>
      <c r="L135" s="68">
        <v>19.942907333374023</v>
      </c>
      <c r="M135" s="68">
        <v>0.81129235029220581</v>
      </c>
      <c r="N135" s="150">
        <v>0.83058255910873413</v>
      </c>
      <c r="O135" s="150">
        <v>1.0702005587518215E-2</v>
      </c>
      <c r="P135" s="150">
        <v>2.2187583446502686</v>
      </c>
      <c r="Q135" s="150">
        <v>7.2527244687080383E-2</v>
      </c>
    </row>
    <row r="136" spans="1:17">
      <c r="C136" s="144"/>
      <c r="E136" s="68"/>
      <c r="G136" s="68"/>
      <c r="I136" s="68"/>
      <c r="K136" s="68"/>
      <c r="M136" s="68"/>
    </row>
  </sheetData>
  <conditionalFormatting sqref="A1:A136">
    <cfRule type="containsText" dxfId="2" priority="1" operator="containsText" text="SEM">
      <formula>NOT(ISERROR(SEARCH("SEM",A1)))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4E5D-6AA3-DB48-ADDF-B575615D7580}">
  <dimension ref="A1:J73"/>
  <sheetViews>
    <sheetView workbookViewId="0">
      <selection activeCell="C4" sqref="C4"/>
    </sheetView>
  </sheetViews>
  <sheetFormatPr baseColWidth="10" defaultColWidth="11" defaultRowHeight="16"/>
  <cols>
    <col min="2" max="2" width="29.1640625" customWidth="1"/>
  </cols>
  <sheetData>
    <row r="1" spans="1:10">
      <c r="A1" t="s">
        <v>40</v>
      </c>
      <c r="B1" t="s">
        <v>9</v>
      </c>
      <c r="C1" t="s">
        <v>1</v>
      </c>
      <c r="D1" t="s">
        <v>2</v>
      </c>
      <c r="E1" s="68" t="s">
        <v>3</v>
      </c>
      <c r="F1" s="68" t="s">
        <v>4</v>
      </c>
      <c r="G1" s="68" t="s">
        <v>5</v>
      </c>
      <c r="H1" s="68" t="s">
        <v>6</v>
      </c>
      <c r="I1" s="68" t="s">
        <v>7</v>
      </c>
      <c r="J1" t="s">
        <v>8</v>
      </c>
    </row>
    <row r="2" spans="1:10">
      <c r="A2">
        <v>5</v>
      </c>
      <c r="B2" s="69" t="s">
        <v>17</v>
      </c>
      <c r="C2">
        <v>1</v>
      </c>
      <c r="D2">
        <v>1</v>
      </c>
      <c r="E2" s="68">
        <v>1.1720625214291402</v>
      </c>
      <c r="F2" s="68">
        <v>1.093349321734201</v>
      </c>
      <c r="G2" s="68">
        <v>0.88117197078332099</v>
      </c>
      <c r="H2" s="68">
        <v>0.86788691348760505</v>
      </c>
      <c r="I2" s="68">
        <v>1.1581341232199418</v>
      </c>
      <c r="J2" s="68">
        <v>1.2328063885728184</v>
      </c>
    </row>
    <row r="3" spans="1:10">
      <c r="A3">
        <v>6</v>
      </c>
      <c r="B3" s="69" t="s">
        <v>17</v>
      </c>
      <c r="C3">
        <v>1</v>
      </c>
      <c r="D3">
        <v>1</v>
      </c>
      <c r="E3" s="68">
        <v>1.0644817597440417</v>
      </c>
      <c r="F3" s="68">
        <v>1.082488703587968</v>
      </c>
      <c r="G3" s="68">
        <v>0.98803579359212945</v>
      </c>
      <c r="H3" s="68">
        <v>0.91608751434186697</v>
      </c>
      <c r="I3" s="68">
        <v>1.0882636296718613</v>
      </c>
      <c r="J3" s="68">
        <v>1.5263755295202197</v>
      </c>
    </row>
    <row r="4" spans="1:10">
      <c r="A4">
        <v>7</v>
      </c>
      <c r="B4" s="69" t="s">
        <v>17</v>
      </c>
      <c r="C4">
        <v>1</v>
      </c>
      <c r="D4">
        <v>1</v>
      </c>
      <c r="E4" s="68">
        <v>1.0571551960651744</v>
      </c>
      <c r="F4" s="68">
        <v>1.2094497621155034</v>
      </c>
      <c r="G4" s="68">
        <v>0.8933931847072567</v>
      </c>
      <c r="H4" s="68">
        <v>1.1343638705766461</v>
      </c>
      <c r="I4" s="68">
        <v>1.0537904949942825</v>
      </c>
      <c r="J4" s="68">
        <v>1.4700060781060815</v>
      </c>
    </row>
    <row r="5" spans="1:10">
      <c r="A5">
        <v>9</v>
      </c>
      <c r="B5" s="69" t="s">
        <v>17</v>
      </c>
      <c r="C5">
        <v>1</v>
      </c>
      <c r="D5">
        <v>1</v>
      </c>
      <c r="E5" s="68">
        <v>1.2875536480686696</v>
      </c>
      <c r="F5" s="68">
        <v>0.96311475409836067</v>
      </c>
      <c r="G5" s="68">
        <v>1.0300429184549356</v>
      </c>
      <c r="H5" s="68">
        <v>0.79508196721311475</v>
      </c>
      <c r="I5" s="68">
        <v>1.0515021459227467</v>
      </c>
      <c r="J5" s="68">
        <v>1.5368852459016393</v>
      </c>
    </row>
    <row r="6" spans="1:10">
      <c r="A6">
        <v>10</v>
      </c>
      <c r="B6" s="69" t="s">
        <v>17</v>
      </c>
      <c r="C6">
        <v>1</v>
      </c>
      <c r="D6">
        <v>1</v>
      </c>
      <c r="E6" s="68">
        <v>1.077591278581536</v>
      </c>
      <c r="F6" s="68">
        <v>0.98453337108977768</v>
      </c>
      <c r="G6" s="68">
        <v>0.82569929118814189</v>
      </c>
      <c r="H6" s="68">
        <v>0.7583913294100515</v>
      </c>
      <c r="I6" s="68">
        <v>0.97744406505405101</v>
      </c>
      <c r="J6" s="68">
        <v>1.2569970436220048</v>
      </c>
    </row>
    <row r="7" spans="1:10">
      <c r="A7">
        <v>11</v>
      </c>
      <c r="B7" s="69" t="s">
        <v>17</v>
      </c>
      <c r="C7">
        <v>1</v>
      </c>
      <c r="D7">
        <v>1</v>
      </c>
      <c r="E7" s="68">
        <v>1.1446986983619039</v>
      </c>
      <c r="F7" s="68">
        <v>1.04230943085538</v>
      </c>
      <c r="G7" s="68">
        <v>0.73451965673374331</v>
      </c>
      <c r="H7" s="68">
        <v>1.1118697125270653</v>
      </c>
      <c r="I7" s="68">
        <v>1.0306079861108537</v>
      </c>
      <c r="J7" s="68">
        <v>1.2543191097399622</v>
      </c>
    </row>
    <row r="8" spans="1:10">
      <c r="A8">
        <v>14</v>
      </c>
      <c r="B8" s="69" t="s">
        <v>17</v>
      </c>
      <c r="C8">
        <v>1</v>
      </c>
      <c r="D8">
        <v>1</v>
      </c>
      <c r="E8" s="68">
        <v>1.0643975844823397</v>
      </c>
      <c r="F8" s="68">
        <v>1.2385028497399764</v>
      </c>
      <c r="G8" s="68">
        <v>0.68277973680578408</v>
      </c>
      <c r="H8" s="68">
        <v>0.83459292329121104</v>
      </c>
      <c r="I8" s="68">
        <v>0.93620928583848217</v>
      </c>
      <c r="J8" s="68">
        <v>1.378874204313951</v>
      </c>
    </row>
    <row r="9" spans="1:10">
      <c r="A9">
        <v>15</v>
      </c>
      <c r="B9" s="69" t="s">
        <v>17</v>
      </c>
      <c r="C9">
        <v>1</v>
      </c>
      <c r="D9">
        <v>1</v>
      </c>
      <c r="E9" s="68">
        <v>0.86487175979886299</v>
      </c>
      <c r="F9" s="68">
        <v>1.1322974788722642</v>
      </c>
      <c r="G9" s="68">
        <v>0.36035212084585194</v>
      </c>
      <c r="H9" s="68">
        <v>0.48002607580427653</v>
      </c>
      <c r="I9" s="68">
        <v>0.61096429510794303</v>
      </c>
      <c r="J9" s="68">
        <v>0.52534942211796476</v>
      </c>
    </row>
    <row r="10" spans="1:10">
      <c r="A10">
        <v>16</v>
      </c>
      <c r="B10" s="69" t="s">
        <v>17</v>
      </c>
      <c r="C10">
        <v>1</v>
      </c>
      <c r="D10">
        <v>1</v>
      </c>
      <c r="E10" s="68">
        <v>1.0522751911992028</v>
      </c>
      <c r="F10" s="68">
        <v>1.0074721761674721</v>
      </c>
      <c r="G10" s="68">
        <v>0.57412003513842591</v>
      </c>
      <c r="H10" s="68">
        <v>0.64723997161983393</v>
      </c>
      <c r="I10" s="68">
        <v>0.67007780338891088</v>
      </c>
      <c r="J10" s="68">
        <v>1.1817333923925317</v>
      </c>
    </row>
    <row r="11" spans="1:10">
      <c r="A11">
        <v>5</v>
      </c>
      <c r="B11" s="69" t="s">
        <v>12</v>
      </c>
      <c r="C11">
        <v>1</v>
      </c>
      <c r="D11">
        <v>1</v>
      </c>
      <c r="E11" s="68">
        <v>1.2245895775101301</v>
      </c>
      <c r="F11" s="68">
        <v>1.1264912423575251</v>
      </c>
      <c r="G11" s="68">
        <v>0.89699155864182534</v>
      </c>
      <c r="H11" s="68">
        <v>0.82244621235429272</v>
      </c>
      <c r="I11" s="68">
        <v>1.3466652142982276</v>
      </c>
      <c r="J11" s="68">
        <v>1.3372431925100814</v>
      </c>
    </row>
    <row r="12" spans="1:10">
      <c r="A12">
        <v>6</v>
      </c>
      <c r="B12" s="69" t="s">
        <v>12</v>
      </c>
      <c r="C12">
        <v>1</v>
      </c>
      <c r="D12">
        <v>1</v>
      </c>
      <c r="E12" s="68">
        <v>1.1297794437875095</v>
      </c>
      <c r="F12" s="68">
        <v>1.2473667964656308</v>
      </c>
      <c r="G12" s="68">
        <v>1.1090456909463378</v>
      </c>
      <c r="H12" s="68">
        <v>1.0761013876309915</v>
      </c>
      <c r="I12" s="68">
        <v>1.2159368942462729</v>
      </c>
      <c r="J12" s="68">
        <v>1.6809736901654682</v>
      </c>
    </row>
    <row r="13" spans="1:10">
      <c r="A13">
        <v>7</v>
      </c>
      <c r="B13" s="69" t="s">
        <v>12</v>
      </c>
      <c r="C13">
        <v>1</v>
      </c>
      <c r="D13">
        <v>1</v>
      </c>
      <c r="E13" s="68">
        <v>1.0596334410925519</v>
      </c>
      <c r="F13" s="68">
        <v>1.239532999667424</v>
      </c>
      <c r="G13" s="68">
        <v>0.89265064372538383</v>
      </c>
      <c r="H13" s="68">
        <v>1.1246797755234128</v>
      </c>
      <c r="I13" s="68">
        <v>1.0923344242428279</v>
      </c>
      <c r="J13" s="68">
        <v>1.6407810989004055</v>
      </c>
    </row>
    <row r="14" spans="1:10">
      <c r="A14">
        <v>9</v>
      </c>
      <c r="B14" s="69" t="s">
        <v>12</v>
      </c>
      <c r="C14">
        <v>1</v>
      </c>
      <c r="D14">
        <v>1</v>
      </c>
      <c r="E14" s="68">
        <v>1.0776119402985076</v>
      </c>
      <c r="F14" s="68">
        <v>0.99719887955182074</v>
      </c>
      <c r="G14" s="68">
        <v>0.93432835820895521</v>
      </c>
      <c r="H14" s="68">
        <v>0.86274509803921562</v>
      </c>
      <c r="I14" s="68">
        <v>1.4835820895522389</v>
      </c>
      <c r="J14" s="68">
        <v>1.5966386554621848</v>
      </c>
    </row>
    <row r="15" spans="1:10">
      <c r="A15">
        <v>10</v>
      </c>
      <c r="B15" s="69" t="s">
        <v>12</v>
      </c>
      <c r="C15">
        <v>1</v>
      </c>
      <c r="D15">
        <v>1</v>
      </c>
      <c r="E15" s="68">
        <v>1.2068878457408365</v>
      </c>
      <c r="F15" s="68">
        <v>1.0304145889466032</v>
      </c>
      <c r="G15" s="68">
        <v>0.84588479921402193</v>
      </c>
      <c r="H15" s="68">
        <v>0.77803164156992521</v>
      </c>
      <c r="I15" s="68">
        <v>1.1120670980196596</v>
      </c>
      <c r="J15" s="68">
        <v>1.1893880504163317</v>
      </c>
    </row>
    <row r="16" spans="1:10">
      <c r="A16">
        <v>11</v>
      </c>
      <c r="B16" s="69" t="s">
        <v>12</v>
      </c>
      <c r="C16">
        <v>1</v>
      </c>
      <c r="D16">
        <v>1</v>
      </c>
      <c r="E16" s="68">
        <v>1.1708886005427346</v>
      </c>
      <c r="F16" s="68">
        <v>1.0927716481335907</v>
      </c>
      <c r="G16" s="68">
        <v>0.74710846215778437</v>
      </c>
      <c r="H16" s="68">
        <v>1.1043350651854915</v>
      </c>
      <c r="I16" s="68">
        <v>1.1076442061926766</v>
      </c>
      <c r="J16" s="68">
        <v>1.3029532973548752</v>
      </c>
    </row>
    <row r="17" spans="1:10">
      <c r="A17">
        <v>14</v>
      </c>
      <c r="B17" s="69" t="s">
        <v>12</v>
      </c>
      <c r="C17">
        <v>1</v>
      </c>
      <c r="D17">
        <v>1</v>
      </c>
      <c r="E17" s="68">
        <v>1.0829250211755514</v>
      </c>
      <c r="F17" s="68">
        <v>1.2463936188618956</v>
      </c>
      <c r="G17" s="68">
        <v>0.66134997707293341</v>
      </c>
      <c r="H17" s="68">
        <v>0.82901246761238101</v>
      </c>
      <c r="I17" s="68">
        <v>0.9705934312911908</v>
      </c>
      <c r="J17" s="68">
        <v>1.4323768897440716</v>
      </c>
    </row>
    <row r="18" spans="1:10">
      <c r="A18">
        <v>14</v>
      </c>
      <c r="B18" s="69" t="s">
        <v>12</v>
      </c>
      <c r="C18">
        <v>1</v>
      </c>
      <c r="D18">
        <v>1</v>
      </c>
      <c r="E18" s="68">
        <v>0.91919285981235888</v>
      </c>
      <c r="F18" s="68">
        <v>1.2742015234859647</v>
      </c>
      <c r="G18" s="68">
        <v>0.38461036700602547</v>
      </c>
      <c r="H18" s="68">
        <v>0.5588450136028037</v>
      </c>
      <c r="I18" s="68">
        <v>0.70401604441130528</v>
      </c>
      <c r="J18" s="68">
        <v>0.66300552879102315</v>
      </c>
    </row>
    <row r="19" spans="1:10">
      <c r="A19">
        <v>15</v>
      </c>
      <c r="B19" s="69" t="s">
        <v>12</v>
      </c>
      <c r="C19">
        <v>1</v>
      </c>
      <c r="D19">
        <v>1</v>
      </c>
      <c r="E19" s="68">
        <v>1.0907983350281885</v>
      </c>
      <c r="F19" s="68">
        <v>1.0352835057589145</v>
      </c>
      <c r="G19" s="68">
        <v>0.56557375377652308</v>
      </c>
      <c r="H19" s="68">
        <v>0.63917079961758627</v>
      </c>
      <c r="I19" s="68">
        <v>0.71646978703866993</v>
      </c>
      <c r="J19" s="68">
        <v>1.3202302844345764</v>
      </c>
    </row>
    <row r="20" spans="1:10">
      <c r="A20">
        <v>5</v>
      </c>
      <c r="B20" s="69" t="s">
        <v>18</v>
      </c>
      <c r="C20">
        <v>1</v>
      </c>
      <c r="D20">
        <v>1</v>
      </c>
      <c r="E20" s="68">
        <v>0.95257041223441952</v>
      </c>
      <c r="F20" s="68">
        <v>0.97034837401021223</v>
      </c>
      <c r="G20" s="68">
        <v>0.97973988371864607</v>
      </c>
      <c r="H20" s="68">
        <v>1.0782964630962908</v>
      </c>
      <c r="I20" s="68">
        <v>0.86538385226116621</v>
      </c>
      <c r="J20" s="68">
        <v>0.92437449565469509</v>
      </c>
    </row>
    <row r="21" spans="1:10">
      <c r="A21">
        <v>6</v>
      </c>
      <c r="B21" s="69" t="s">
        <v>18</v>
      </c>
      <c r="C21">
        <v>1</v>
      </c>
      <c r="D21">
        <v>1</v>
      </c>
      <c r="E21" s="68">
        <v>0.94435605842805204</v>
      </c>
      <c r="F21" s="68">
        <v>0.85782025266673267</v>
      </c>
      <c r="G21" s="68">
        <v>0.91214637116802133</v>
      </c>
      <c r="H21" s="68">
        <v>0.85006214475859831</v>
      </c>
      <c r="I21" s="68">
        <v>0.90573109670376528</v>
      </c>
      <c r="J21" s="68">
        <v>0.91563607817687365</v>
      </c>
    </row>
    <row r="22" spans="1:10">
      <c r="A22">
        <v>7</v>
      </c>
      <c r="B22" s="69" t="s">
        <v>18</v>
      </c>
      <c r="C22">
        <v>1</v>
      </c>
      <c r="D22">
        <v>1</v>
      </c>
      <c r="E22" s="68">
        <v>0.99599865657165976</v>
      </c>
      <c r="F22" s="68">
        <v>0.9776205452451896</v>
      </c>
      <c r="G22" s="68">
        <v>1.0001084300128353</v>
      </c>
      <c r="H22" s="68">
        <v>1.0080417353224667</v>
      </c>
      <c r="I22" s="68">
        <v>0.9639733710426579</v>
      </c>
      <c r="J22" s="68">
        <v>0.89917694661061409</v>
      </c>
    </row>
    <row r="23" spans="1:10">
      <c r="A23">
        <v>9</v>
      </c>
      <c r="B23" s="69" t="s">
        <v>18</v>
      </c>
      <c r="C23">
        <v>1</v>
      </c>
      <c r="D23">
        <v>1</v>
      </c>
      <c r="E23" s="68">
        <v>0.96148148148148149</v>
      </c>
      <c r="F23" s="68">
        <v>0.9570552147239263</v>
      </c>
      <c r="G23" s="68">
        <v>1.0666666666666667</v>
      </c>
      <c r="H23" s="68">
        <v>0.85276073619631909</v>
      </c>
      <c r="I23" s="68">
        <v>0.78370370370370368</v>
      </c>
      <c r="J23" s="68">
        <v>0.98619631901840488</v>
      </c>
    </row>
    <row r="24" spans="1:10">
      <c r="A24">
        <v>10</v>
      </c>
      <c r="B24" s="69" t="s">
        <v>18</v>
      </c>
      <c r="C24">
        <v>1</v>
      </c>
      <c r="D24">
        <v>1</v>
      </c>
      <c r="E24" s="68">
        <v>0.90873845764903205</v>
      </c>
      <c r="F24" s="68">
        <v>0.97027828676300432</v>
      </c>
      <c r="G24" s="68">
        <v>0.98590744445811929</v>
      </c>
      <c r="H24" s="68">
        <v>0.94882804029125434</v>
      </c>
      <c r="I24" s="68">
        <v>0.89406158269123015</v>
      </c>
      <c r="J24" s="68">
        <v>1.0510554550521978</v>
      </c>
    </row>
    <row r="25" spans="1:10">
      <c r="A25">
        <v>11</v>
      </c>
      <c r="B25" s="69" t="s">
        <v>18</v>
      </c>
      <c r="C25">
        <v>1</v>
      </c>
      <c r="D25">
        <v>1</v>
      </c>
      <c r="E25" s="68">
        <v>0.97840577528212624</v>
      </c>
      <c r="F25" s="68">
        <v>0.95385096330660823</v>
      </c>
      <c r="G25" s="68">
        <v>0.93395424992699072</v>
      </c>
      <c r="H25" s="68">
        <v>1.0084981379683566</v>
      </c>
      <c r="I25" s="68">
        <v>0.93135896851419986</v>
      </c>
      <c r="J25" s="68">
        <v>0.96173561591937096</v>
      </c>
    </row>
    <row r="26" spans="1:10">
      <c r="A26">
        <v>14</v>
      </c>
      <c r="B26" s="69" t="s">
        <v>18</v>
      </c>
      <c r="C26">
        <v>1</v>
      </c>
      <c r="D26">
        <v>1</v>
      </c>
      <c r="E26" s="68">
        <v>0.98416430382857822</v>
      </c>
      <c r="F26" s="68">
        <v>0.99478493923381606</v>
      </c>
      <c r="G26" s="68">
        <v>1.0359788047052445</v>
      </c>
      <c r="H26" s="68">
        <v>1.0063092094967854</v>
      </c>
      <c r="I26" s="68">
        <v>0.96508705753574675</v>
      </c>
      <c r="J26" s="68">
        <v>0.96520704758419162</v>
      </c>
    </row>
    <row r="27" spans="1:10">
      <c r="A27">
        <v>15</v>
      </c>
      <c r="B27" s="69" t="s">
        <v>18</v>
      </c>
      <c r="C27">
        <v>1</v>
      </c>
      <c r="D27">
        <v>1</v>
      </c>
      <c r="E27" s="68">
        <v>0.967106930861931</v>
      </c>
      <c r="F27" s="68">
        <v>0.88375624511643835</v>
      </c>
      <c r="G27" s="68">
        <v>0.94184154833789591</v>
      </c>
      <c r="H27" s="68">
        <v>0.85850073767818336</v>
      </c>
      <c r="I27" s="68">
        <v>0.86663266467431854</v>
      </c>
      <c r="J27" s="68">
        <v>0.78614299220967132</v>
      </c>
    </row>
    <row r="28" spans="1:10">
      <c r="A28">
        <v>16</v>
      </c>
      <c r="B28" s="69" t="s">
        <v>18</v>
      </c>
      <c r="C28">
        <v>1</v>
      </c>
      <c r="D28">
        <v>1</v>
      </c>
      <c r="E28" s="68">
        <v>0.96333293117777952</v>
      </c>
      <c r="F28" s="68">
        <v>0.9735498709524093</v>
      </c>
      <c r="G28" s="68">
        <v>1.0184633636290517</v>
      </c>
      <c r="H28" s="68">
        <v>1.0164937359210446</v>
      </c>
      <c r="I28" s="68">
        <v>0.93354714603608679</v>
      </c>
      <c r="J28" s="68">
        <v>0.89542739403264193</v>
      </c>
    </row>
    <row r="29" spans="1:10">
      <c r="A29">
        <v>5</v>
      </c>
      <c r="B29" s="69" t="s">
        <v>14</v>
      </c>
      <c r="C29">
        <v>1</v>
      </c>
      <c r="D29">
        <v>1</v>
      </c>
      <c r="E29" s="68">
        <v>1.16546931549116</v>
      </c>
      <c r="F29" s="68">
        <v>1.1365285783242001</v>
      </c>
      <c r="G29" s="68">
        <v>1.2199027634030739</v>
      </c>
      <c r="H29" s="68">
        <v>1.2023412362645163</v>
      </c>
      <c r="I29" s="68">
        <v>1.1729661523146397</v>
      </c>
      <c r="J29" s="68">
        <v>1.5903204520287344</v>
      </c>
    </row>
    <row r="30" spans="1:10">
      <c r="A30">
        <v>6</v>
      </c>
      <c r="B30" s="69" t="s">
        <v>14</v>
      </c>
      <c r="C30">
        <v>1</v>
      </c>
      <c r="D30">
        <v>1</v>
      </c>
      <c r="E30" s="68">
        <v>1.3646140884110252</v>
      </c>
      <c r="F30" s="68">
        <v>1.2686782080487364</v>
      </c>
      <c r="G30" s="68">
        <v>1.7332666084723045</v>
      </c>
      <c r="H30" s="68">
        <v>1.4128706187250646</v>
      </c>
      <c r="I30" s="68">
        <v>1.5145837642403825</v>
      </c>
      <c r="J30" s="68">
        <v>1.7696139920169605</v>
      </c>
    </row>
    <row r="31" spans="1:10">
      <c r="A31">
        <v>7</v>
      </c>
      <c r="B31" s="69" t="s">
        <v>14</v>
      </c>
      <c r="C31">
        <v>1</v>
      </c>
      <c r="D31">
        <v>1</v>
      </c>
      <c r="E31" s="68">
        <v>1.1386728491835612</v>
      </c>
      <c r="F31" s="68">
        <v>1.2082041842791269</v>
      </c>
      <c r="G31" s="68">
        <v>1.2797006456108837</v>
      </c>
      <c r="H31" s="68">
        <v>1.6544305280745064</v>
      </c>
      <c r="I31" s="68">
        <v>1.3050644182329898</v>
      </c>
      <c r="J31" s="68">
        <v>1.6391683089811626</v>
      </c>
    </row>
    <row r="32" spans="1:10">
      <c r="A32">
        <v>9</v>
      </c>
      <c r="B32" s="69" t="s">
        <v>14</v>
      </c>
      <c r="C32">
        <v>1</v>
      </c>
      <c r="D32">
        <v>1</v>
      </c>
      <c r="E32" s="68">
        <v>1.2294853963838666</v>
      </c>
      <c r="F32" s="68">
        <v>1.485250737463127</v>
      </c>
      <c r="G32" s="68">
        <v>1.5173852573018078</v>
      </c>
      <c r="H32" s="68">
        <v>1.6489675516224189</v>
      </c>
      <c r="I32" s="68">
        <v>1.4895688456189149</v>
      </c>
      <c r="J32" s="68">
        <v>1.6902654867256637</v>
      </c>
    </row>
    <row r="33" spans="1:10">
      <c r="A33">
        <v>10</v>
      </c>
      <c r="B33" s="69" t="s">
        <v>14</v>
      </c>
      <c r="C33">
        <v>1</v>
      </c>
      <c r="D33">
        <v>1</v>
      </c>
      <c r="E33" s="68">
        <v>1.0212409641819125</v>
      </c>
      <c r="F33" s="68">
        <v>1.1558326930321208</v>
      </c>
      <c r="G33" s="68">
        <v>1.2921675513631976</v>
      </c>
      <c r="H33" s="68">
        <v>1.1839108961817997</v>
      </c>
      <c r="I33" s="68">
        <v>1.2472211792080772</v>
      </c>
      <c r="J33" s="68">
        <v>1.2987255313563608</v>
      </c>
    </row>
    <row r="34" spans="1:10">
      <c r="A34">
        <v>11</v>
      </c>
      <c r="B34" s="69" t="s">
        <v>14</v>
      </c>
      <c r="C34">
        <v>1</v>
      </c>
      <c r="D34">
        <v>1</v>
      </c>
      <c r="E34" s="68">
        <v>0.91444693523106857</v>
      </c>
      <c r="F34" s="68">
        <v>1.3516376983192897</v>
      </c>
      <c r="G34" s="68">
        <v>1.1820040996024586</v>
      </c>
      <c r="H34" s="68">
        <v>1.6993193701047054</v>
      </c>
      <c r="I34" s="68">
        <v>1.2124667359958721</v>
      </c>
      <c r="J34" s="68">
        <v>1.8484376959834083</v>
      </c>
    </row>
    <row r="35" spans="1:10">
      <c r="A35">
        <v>14</v>
      </c>
      <c r="B35" s="69" t="s">
        <v>14</v>
      </c>
      <c r="C35">
        <v>1</v>
      </c>
      <c r="D35">
        <v>1</v>
      </c>
      <c r="E35" s="68">
        <v>1.1190402639428538</v>
      </c>
      <c r="F35" s="68">
        <v>1.0693680827970498</v>
      </c>
      <c r="G35" s="68">
        <v>0.92606507878622912</v>
      </c>
      <c r="H35" s="68">
        <v>1.1869733097454043</v>
      </c>
      <c r="I35" s="68">
        <v>1.0965574861894833</v>
      </c>
      <c r="J35" s="68">
        <v>1.6359579177670094</v>
      </c>
    </row>
    <row r="36" spans="1:10">
      <c r="A36">
        <v>15</v>
      </c>
      <c r="B36" s="69" t="s">
        <v>14</v>
      </c>
      <c r="C36">
        <v>1</v>
      </c>
      <c r="D36">
        <v>1</v>
      </c>
      <c r="E36" s="68">
        <v>1.007064749849695</v>
      </c>
      <c r="F36" s="68">
        <v>1.1630026516376812</v>
      </c>
      <c r="G36" s="68">
        <v>1.0451481974248606</v>
      </c>
      <c r="H36" s="68">
        <v>1.0698209571365076</v>
      </c>
      <c r="I36" s="68">
        <v>1.06189214422997</v>
      </c>
      <c r="J36" s="68">
        <v>1.3003941683307887</v>
      </c>
    </row>
    <row r="37" spans="1:10">
      <c r="A37">
        <v>16</v>
      </c>
      <c r="B37" s="69" t="s">
        <v>14</v>
      </c>
      <c r="C37">
        <v>1</v>
      </c>
      <c r="D37">
        <v>1</v>
      </c>
      <c r="E37" s="68">
        <v>1.0872554302001802</v>
      </c>
      <c r="F37" s="68">
        <v>1.1862815360397634</v>
      </c>
      <c r="G37" s="68">
        <v>0.92404425740784224</v>
      </c>
      <c r="H37" s="68">
        <v>0.97381933735275705</v>
      </c>
      <c r="I37" s="68">
        <v>0.95859013560948447</v>
      </c>
      <c r="J37" s="68">
        <v>1.549226631985098</v>
      </c>
    </row>
    <row r="38" spans="1:10">
      <c r="A38">
        <v>5</v>
      </c>
      <c r="B38" s="69" t="s">
        <v>16</v>
      </c>
      <c r="C38">
        <v>1</v>
      </c>
      <c r="D38">
        <v>1</v>
      </c>
      <c r="E38" s="68">
        <v>1.0044778040853108</v>
      </c>
      <c r="F38" s="68">
        <v>1.1438396837636382</v>
      </c>
      <c r="G38" s="68">
        <v>0.99679235084132833</v>
      </c>
      <c r="H38" s="68">
        <v>1.1234041594735076</v>
      </c>
      <c r="I38" s="68">
        <v>0.94404633296857809</v>
      </c>
      <c r="J38" s="68">
        <v>1.8830363250776967</v>
      </c>
    </row>
    <row r="39" spans="1:10">
      <c r="A39">
        <v>6</v>
      </c>
      <c r="B39" s="69" t="s">
        <v>16</v>
      </c>
      <c r="C39">
        <v>1</v>
      </c>
      <c r="D39">
        <v>1</v>
      </c>
      <c r="E39" s="68">
        <v>0.98368684078602642</v>
      </c>
      <c r="F39" s="68">
        <v>1.2073123292661683</v>
      </c>
      <c r="G39" s="68">
        <v>0.98422084643072449</v>
      </c>
      <c r="H39" s="68">
        <v>1.6084800316444192</v>
      </c>
      <c r="I39" s="68">
        <v>1.2052210809497335</v>
      </c>
      <c r="J39" s="68">
        <v>1.3758401824400885</v>
      </c>
    </row>
    <row r="40" spans="1:10">
      <c r="A40">
        <v>7</v>
      </c>
      <c r="B40" s="69" t="s">
        <v>16</v>
      </c>
      <c r="C40">
        <v>1</v>
      </c>
      <c r="D40">
        <v>1</v>
      </c>
      <c r="E40" s="68">
        <v>1.2267009162464426</v>
      </c>
      <c r="F40" s="68">
        <v>0.88187039571128001</v>
      </c>
      <c r="G40" s="68">
        <v>1.5742715472317848</v>
      </c>
      <c r="H40" s="68">
        <v>1.9919938953285914</v>
      </c>
      <c r="I40" s="68">
        <v>1.7709162113507879</v>
      </c>
      <c r="J40" s="68">
        <v>2.0099733210312904</v>
      </c>
    </row>
    <row r="41" spans="1:10">
      <c r="A41">
        <v>9</v>
      </c>
      <c r="B41" s="69" t="s">
        <v>16</v>
      </c>
      <c r="C41">
        <v>1</v>
      </c>
      <c r="D41">
        <v>1</v>
      </c>
      <c r="E41" s="68">
        <v>1.3358208955223878</v>
      </c>
      <c r="F41" s="68">
        <v>1.2805755395683454</v>
      </c>
      <c r="G41" s="68">
        <v>1.2686567164179103</v>
      </c>
      <c r="H41" s="68">
        <v>1.4820143884892087</v>
      </c>
      <c r="I41" s="68">
        <v>1.5373134328358209</v>
      </c>
      <c r="J41" s="68">
        <v>1.9496402877697843</v>
      </c>
    </row>
    <row r="42" spans="1:10">
      <c r="A42">
        <v>10</v>
      </c>
      <c r="B42" s="69" t="s">
        <v>16</v>
      </c>
      <c r="C42">
        <v>1</v>
      </c>
      <c r="D42">
        <v>1</v>
      </c>
      <c r="E42" s="68">
        <v>1.1648044292211162</v>
      </c>
      <c r="F42" s="68">
        <v>1.1586426569898809</v>
      </c>
      <c r="G42" s="68">
        <v>1.1400970732826121</v>
      </c>
      <c r="H42" s="68">
        <v>1.1330247603766146</v>
      </c>
      <c r="I42" s="68">
        <v>1.4557026868786072</v>
      </c>
      <c r="J42" s="68">
        <v>1.8706212562157947</v>
      </c>
    </row>
    <row r="43" spans="1:10">
      <c r="A43">
        <v>11</v>
      </c>
      <c r="B43" s="69" t="s">
        <v>16</v>
      </c>
      <c r="C43">
        <v>1</v>
      </c>
      <c r="D43">
        <v>1</v>
      </c>
      <c r="E43" s="68">
        <v>1.2700083013636503</v>
      </c>
      <c r="F43" s="68">
        <v>1.0707317499307707</v>
      </c>
      <c r="G43" s="68">
        <v>1.0682723795320956</v>
      </c>
      <c r="H43" s="68">
        <v>1.7324472492486818</v>
      </c>
      <c r="I43" s="68">
        <v>1.2520555090048824</v>
      </c>
      <c r="J43" s="68">
        <v>2.0209268212961371</v>
      </c>
    </row>
    <row r="44" spans="1:10">
      <c r="A44">
        <v>14</v>
      </c>
      <c r="B44" s="69" t="s">
        <v>16</v>
      </c>
      <c r="C44">
        <v>1</v>
      </c>
      <c r="D44">
        <v>1</v>
      </c>
      <c r="E44" s="68">
        <v>1.3869773964499463</v>
      </c>
      <c r="F44" s="68">
        <v>1.0947541201163655</v>
      </c>
      <c r="G44" s="68">
        <v>0.91476765226148748</v>
      </c>
      <c r="H44" s="68">
        <v>0.92880346213912368</v>
      </c>
      <c r="I44" s="68">
        <v>1.1435588264988668</v>
      </c>
      <c r="J44" s="68">
        <v>1.9347608635536582</v>
      </c>
    </row>
    <row r="45" spans="1:10">
      <c r="A45">
        <v>15</v>
      </c>
      <c r="B45" s="69" t="s">
        <v>16</v>
      </c>
      <c r="C45">
        <v>1</v>
      </c>
      <c r="D45">
        <v>1</v>
      </c>
      <c r="E45" s="68">
        <v>1.8322072234811739</v>
      </c>
      <c r="F45" s="68">
        <v>1.1066776849181272</v>
      </c>
      <c r="G45" s="68">
        <v>1.4519408909078768</v>
      </c>
      <c r="H45" s="68">
        <v>0.65104630995077561</v>
      </c>
      <c r="I45" s="68">
        <v>1.7654880859823929</v>
      </c>
      <c r="J45" s="68">
        <v>0.80636967157352468</v>
      </c>
    </row>
    <row r="46" spans="1:10">
      <c r="A46">
        <v>16</v>
      </c>
      <c r="B46" s="69" t="s">
        <v>16</v>
      </c>
      <c r="C46">
        <v>1</v>
      </c>
      <c r="D46">
        <v>1</v>
      </c>
      <c r="E46" s="68">
        <v>1.3397333171110415</v>
      </c>
      <c r="F46" s="68">
        <v>1.1542322636228879</v>
      </c>
      <c r="G46" s="68">
        <v>0.83844567270367665</v>
      </c>
      <c r="H46" s="68">
        <v>0.83951956927959759</v>
      </c>
      <c r="I46" s="68">
        <v>1.0309958024820107</v>
      </c>
      <c r="J46" s="68">
        <v>1.5853515100891409</v>
      </c>
    </row>
    <row r="47" spans="1:10">
      <c r="A47">
        <v>5</v>
      </c>
      <c r="B47" s="69" t="s">
        <v>13</v>
      </c>
      <c r="C47">
        <v>1</v>
      </c>
      <c r="D47">
        <v>1</v>
      </c>
      <c r="E47" s="68">
        <v>1.7002142453692335</v>
      </c>
      <c r="F47" s="68">
        <v>1.3522846407308762</v>
      </c>
      <c r="G47" s="68">
        <v>1.0402346740223523</v>
      </c>
      <c r="H47" s="68">
        <v>0.51286299263305024</v>
      </c>
      <c r="I47" s="68">
        <v>3.0537831629493088</v>
      </c>
      <c r="J47" s="68">
        <v>2.0487617525765911</v>
      </c>
    </row>
    <row r="48" spans="1:10">
      <c r="A48">
        <v>6</v>
      </c>
      <c r="B48" s="69" t="s">
        <v>13</v>
      </c>
      <c r="C48">
        <v>1</v>
      </c>
      <c r="D48">
        <v>1</v>
      </c>
      <c r="E48" s="68">
        <v>1.7954390897166386</v>
      </c>
      <c r="F48" s="68">
        <v>3.2212206533675438</v>
      </c>
      <c r="G48" s="68">
        <v>2.3426477492707178</v>
      </c>
      <c r="H48" s="68">
        <v>2.9917207496500002</v>
      </c>
      <c r="I48" s="68">
        <v>2.5174671343221902</v>
      </c>
      <c r="J48" s="68">
        <v>3.5317574237243443</v>
      </c>
    </row>
    <row r="49" spans="1:10">
      <c r="A49">
        <v>7</v>
      </c>
      <c r="B49" s="69" t="s">
        <v>13</v>
      </c>
      <c r="C49">
        <v>1</v>
      </c>
      <c r="D49">
        <v>1</v>
      </c>
      <c r="E49" s="68">
        <v>1.0785931251266352</v>
      </c>
      <c r="F49" s="68">
        <v>1.4817823745335748</v>
      </c>
      <c r="G49" s="68">
        <v>0.88696950544176922</v>
      </c>
      <c r="H49" s="68">
        <v>1.0466961602083211</v>
      </c>
      <c r="I49" s="68">
        <v>1.3872245399981595</v>
      </c>
      <c r="J49" s="68">
        <v>3.0159721792845113</v>
      </c>
    </row>
    <row r="50" spans="1:10">
      <c r="A50">
        <v>9</v>
      </c>
      <c r="B50" s="69" t="s">
        <v>13</v>
      </c>
      <c r="C50">
        <v>1</v>
      </c>
      <c r="D50">
        <v>1</v>
      </c>
      <c r="E50" s="68">
        <v>0.59803921568627449</v>
      </c>
      <c r="F50" s="68">
        <v>1.0619469026548671</v>
      </c>
      <c r="G50" s="68">
        <v>0.70588235294117652</v>
      </c>
      <c r="H50" s="68">
        <v>1.0088495575221239</v>
      </c>
      <c r="I50" s="68">
        <v>2.4803921568627452</v>
      </c>
      <c r="J50" s="68">
        <v>1.7256637168141591</v>
      </c>
    </row>
    <row r="51" spans="1:10">
      <c r="A51">
        <v>10</v>
      </c>
      <c r="B51" s="69" t="s">
        <v>13</v>
      </c>
      <c r="C51">
        <v>1</v>
      </c>
      <c r="D51">
        <v>1</v>
      </c>
      <c r="E51" s="68">
        <v>2.4994459025326941</v>
      </c>
      <c r="F51" s="68">
        <v>1.2307127859641183</v>
      </c>
      <c r="G51" s="68">
        <v>1.0476764792356148</v>
      </c>
      <c r="H51" s="68">
        <v>0.86377285035691409</v>
      </c>
      <c r="I51" s="68">
        <v>2.4578716303173702</v>
      </c>
      <c r="J51" s="68">
        <v>0.89423604902551779</v>
      </c>
    </row>
    <row r="52" spans="1:10">
      <c r="A52">
        <v>11</v>
      </c>
      <c r="B52" s="69" t="s">
        <v>13</v>
      </c>
      <c r="C52">
        <v>1</v>
      </c>
      <c r="D52">
        <v>1</v>
      </c>
      <c r="E52" s="68">
        <v>1.378401939237945</v>
      </c>
      <c r="F52" s="68">
        <v>1.5643231244864331</v>
      </c>
      <c r="G52" s="68">
        <v>0.84685476328684439</v>
      </c>
      <c r="H52" s="68">
        <v>1.0339261353817357</v>
      </c>
      <c r="I52" s="68">
        <v>1.7180351453235703</v>
      </c>
      <c r="J52" s="68">
        <v>1.7574253361770105</v>
      </c>
    </row>
    <row r="53" spans="1:10">
      <c r="A53">
        <v>14</v>
      </c>
      <c r="B53" s="69" t="s">
        <v>13</v>
      </c>
      <c r="C53">
        <v>1</v>
      </c>
      <c r="D53">
        <v>1</v>
      </c>
      <c r="E53" s="68">
        <v>1.2388492585287809</v>
      </c>
      <c r="F53" s="68">
        <v>1.310436724288492</v>
      </c>
      <c r="G53" s="68">
        <v>0.48100146579625913</v>
      </c>
      <c r="H53" s="68">
        <v>0.78371993153233244</v>
      </c>
      <c r="I53" s="68">
        <v>1.25996359467818</v>
      </c>
      <c r="J53" s="68">
        <v>1.866619421061176</v>
      </c>
    </row>
    <row r="54" spans="1:10">
      <c r="A54">
        <v>15</v>
      </c>
      <c r="B54" s="69" t="s">
        <v>13</v>
      </c>
      <c r="C54">
        <v>1</v>
      </c>
      <c r="D54">
        <v>1</v>
      </c>
      <c r="E54" s="68">
        <v>1.5137364931661859</v>
      </c>
      <c r="F54" s="68">
        <v>3.1885370586273085</v>
      </c>
      <c r="G54" s="68">
        <v>0.65011698307407295</v>
      </c>
      <c r="H54" s="68">
        <v>1.6221391052650467</v>
      </c>
      <c r="I54" s="68">
        <v>1.7224655817038559</v>
      </c>
      <c r="J54" s="68">
        <v>2.5200345072641941</v>
      </c>
    </row>
    <row r="55" spans="1:10">
      <c r="A55">
        <v>16</v>
      </c>
      <c r="B55" s="69" t="s">
        <v>13</v>
      </c>
      <c r="C55">
        <v>1</v>
      </c>
      <c r="D55">
        <v>1</v>
      </c>
      <c r="E55" s="68">
        <v>1.3951961687083956</v>
      </c>
      <c r="F55" s="68">
        <v>1.2561928401593316</v>
      </c>
      <c r="G55" s="68">
        <v>0.4980436507224732</v>
      </c>
      <c r="H55" s="68">
        <v>0.57507582363552967</v>
      </c>
      <c r="I55" s="68">
        <v>1.0830440580813849</v>
      </c>
      <c r="J55" s="68">
        <v>2.4203359013401502</v>
      </c>
    </row>
    <row r="56" spans="1:10">
      <c r="A56">
        <v>5</v>
      </c>
      <c r="B56" s="69" t="s">
        <v>15</v>
      </c>
      <c r="C56">
        <v>1</v>
      </c>
      <c r="D56">
        <v>1</v>
      </c>
      <c r="E56" s="68">
        <v>1.1131879660646891</v>
      </c>
      <c r="F56" s="68">
        <v>1.1473197624836156</v>
      </c>
      <c r="G56" s="68">
        <v>1.5054610468107845</v>
      </c>
      <c r="H56" s="68">
        <v>1.6107768540191514</v>
      </c>
      <c r="I56" s="68">
        <v>1.0193600112867538</v>
      </c>
      <c r="J56" s="68">
        <v>1.8624106364577917</v>
      </c>
    </row>
    <row r="57" spans="1:10">
      <c r="A57">
        <v>6</v>
      </c>
      <c r="B57" s="69" t="s">
        <v>15</v>
      </c>
      <c r="C57">
        <v>1</v>
      </c>
      <c r="D57">
        <v>1</v>
      </c>
      <c r="E57" s="68">
        <v>1.6209450710277058</v>
      </c>
      <c r="F57" s="68">
        <v>1.2850359956004236</v>
      </c>
      <c r="G57" s="68">
        <v>2.4146276844053847</v>
      </c>
      <c r="H57" s="68">
        <v>1.6713667914768187</v>
      </c>
      <c r="I57" s="68">
        <v>1.840568451390223</v>
      </c>
      <c r="J57" s="68">
        <v>1.8376519211765294</v>
      </c>
    </row>
    <row r="58" spans="1:10">
      <c r="A58">
        <v>7</v>
      </c>
      <c r="B58" s="69" t="s">
        <v>15</v>
      </c>
      <c r="C58">
        <v>1</v>
      </c>
      <c r="D58">
        <v>1</v>
      </c>
      <c r="E58" s="68">
        <v>1.2358714582686956</v>
      </c>
      <c r="F58" s="68">
        <v>1.1718400127045121</v>
      </c>
      <c r="G58" s="68">
        <v>1.7556751673704254</v>
      </c>
      <c r="H58" s="68">
        <v>2.2693256695649944</v>
      </c>
      <c r="I58" s="68">
        <v>1.5666690658904645</v>
      </c>
      <c r="J58" s="68">
        <v>1.6372956668075227</v>
      </c>
    </row>
    <row r="59" spans="1:10">
      <c r="A59">
        <v>9</v>
      </c>
      <c r="B59" s="69" t="s">
        <v>15</v>
      </c>
      <c r="C59">
        <v>1</v>
      </c>
      <c r="D59">
        <v>1</v>
      </c>
      <c r="E59" s="68">
        <v>1.3619791666666667</v>
      </c>
      <c r="F59" s="68">
        <v>2.02803738317757</v>
      </c>
      <c r="G59" s="68">
        <v>2.0260416666666665</v>
      </c>
      <c r="H59" s="68">
        <v>2.5264797507788157</v>
      </c>
      <c r="I59" s="68">
        <v>1.4947916666666667</v>
      </c>
      <c r="J59" s="68">
        <v>1.794392523364486</v>
      </c>
    </row>
    <row r="60" spans="1:10">
      <c r="A60">
        <v>10</v>
      </c>
      <c r="B60" s="69" t="s">
        <v>15</v>
      </c>
      <c r="C60">
        <v>1</v>
      </c>
      <c r="D60">
        <v>1</v>
      </c>
      <c r="E60" s="68">
        <v>0.86135905563226467</v>
      </c>
      <c r="F60" s="68">
        <v>1.2830307440679398</v>
      </c>
      <c r="G60" s="68">
        <v>1.6765123350659719</v>
      </c>
      <c r="H60" s="68">
        <v>1.5955496806013756</v>
      </c>
      <c r="I60" s="68">
        <v>1.3636178620590946</v>
      </c>
      <c r="J60" s="68">
        <v>1.4096148701248179</v>
      </c>
    </row>
    <row r="61" spans="1:10">
      <c r="A61">
        <v>11</v>
      </c>
      <c r="B61" s="69" t="s">
        <v>15</v>
      </c>
      <c r="C61">
        <v>1</v>
      </c>
      <c r="D61">
        <v>1</v>
      </c>
      <c r="E61" s="68">
        <v>0.69033594082619953</v>
      </c>
      <c r="F61" s="68">
        <v>1.6853623180779824</v>
      </c>
      <c r="G61" s="68">
        <v>1.5620704964294019</v>
      </c>
      <c r="H61" s="68">
        <v>2.4663597592202002</v>
      </c>
      <c r="I61" s="68">
        <v>1.3040736237339294</v>
      </c>
      <c r="J61" s="68">
        <v>2.5516640255143419</v>
      </c>
    </row>
    <row r="62" spans="1:10">
      <c r="A62">
        <v>14</v>
      </c>
      <c r="B62" s="69" t="s">
        <v>15</v>
      </c>
      <c r="C62">
        <v>1</v>
      </c>
      <c r="D62">
        <v>1</v>
      </c>
      <c r="E62" s="68">
        <v>1.1510354188444079</v>
      </c>
      <c r="F62" s="68">
        <v>0.90522906120695701</v>
      </c>
      <c r="G62" s="68">
        <v>1.1605830418392111</v>
      </c>
      <c r="H62" s="68">
        <v>1.5188762654753392</v>
      </c>
      <c r="I62" s="68">
        <v>1.2081522607841599</v>
      </c>
      <c r="J62" s="68">
        <v>1.8247193331921256</v>
      </c>
    </row>
    <row r="63" spans="1:10">
      <c r="A63">
        <v>15</v>
      </c>
      <c r="B63" s="69" t="s">
        <v>15</v>
      </c>
      <c r="C63">
        <v>1</v>
      </c>
      <c r="D63">
        <v>1</v>
      </c>
      <c r="E63" s="68">
        <v>1.0372494548736364</v>
      </c>
      <c r="F63" s="68">
        <v>1.1163829389549669</v>
      </c>
      <c r="G63" s="68">
        <v>1.2720475536684286</v>
      </c>
      <c r="H63" s="68">
        <v>1.2840452426180922</v>
      </c>
      <c r="I63" s="68">
        <v>1.1848250219061482</v>
      </c>
      <c r="J63" s="68">
        <v>1.5676164921749489</v>
      </c>
    </row>
    <row r="64" spans="1:10">
      <c r="A64">
        <v>16</v>
      </c>
      <c r="B64" s="69" t="s">
        <v>15</v>
      </c>
      <c r="C64">
        <v>1</v>
      </c>
      <c r="D64">
        <v>1</v>
      </c>
      <c r="E64" s="68">
        <v>1.0842328474543133</v>
      </c>
      <c r="F64" s="68">
        <v>1.3068817046597385</v>
      </c>
      <c r="G64" s="68">
        <v>1.2298770859188979</v>
      </c>
      <c r="H64" s="68">
        <v>1.241098778494804</v>
      </c>
      <c r="I64" s="68">
        <v>1.1651576359005884</v>
      </c>
      <c r="J64" s="68">
        <v>1.7321229152698625</v>
      </c>
    </row>
    <row r="65" spans="1:10">
      <c r="A65">
        <v>5</v>
      </c>
      <c r="B65" s="69" t="s">
        <v>19</v>
      </c>
      <c r="C65">
        <v>1</v>
      </c>
      <c r="D65">
        <v>1</v>
      </c>
      <c r="E65" s="68">
        <v>0.9492380605274422</v>
      </c>
      <c r="F65" s="68">
        <v>1.0091640841982528</v>
      </c>
      <c r="G65" s="68">
        <v>1.3645671677989304</v>
      </c>
      <c r="H65" s="68">
        <v>1.4596567713283612</v>
      </c>
      <c r="I65" s="68">
        <v>0.87252843377007394</v>
      </c>
      <c r="J65" s="68">
        <v>1.1885873556624986</v>
      </c>
    </row>
    <row r="66" spans="1:10">
      <c r="A66">
        <v>6</v>
      </c>
      <c r="B66" s="69" t="s">
        <v>19</v>
      </c>
      <c r="C66">
        <v>1</v>
      </c>
      <c r="D66">
        <v>1</v>
      </c>
      <c r="E66" s="68">
        <v>1.2109369454354528</v>
      </c>
      <c r="F66" s="68">
        <v>1.020399511302678</v>
      </c>
      <c r="G66" s="68">
        <v>1.7516087737047323</v>
      </c>
      <c r="H66" s="68">
        <v>1.3323609620100347</v>
      </c>
      <c r="I66" s="68">
        <v>1.2588845981319965</v>
      </c>
      <c r="J66" s="68">
        <v>1.0582118662698243</v>
      </c>
    </row>
    <row r="67" spans="1:10">
      <c r="A67">
        <v>7</v>
      </c>
      <c r="B67" s="69" t="s">
        <v>19</v>
      </c>
      <c r="C67">
        <v>1</v>
      </c>
      <c r="D67">
        <v>1</v>
      </c>
      <c r="E67" s="68">
        <v>1.0768058824133926</v>
      </c>
      <c r="F67" s="68">
        <v>0.97402021854637821</v>
      </c>
      <c r="G67" s="68">
        <v>1.4438969658018648</v>
      </c>
      <c r="H67" s="68">
        <v>1.472606766264499</v>
      </c>
      <c r="I67" s="68">
        <v>1.2043812959934102</v>
      </c>
      <c r="J67" s="68">
        <v>1.0074143691364932</v>
      </c>
    </row>
    <row r="68" spans="1:10">
      <c r="A68">
        <v>9</v>
      </c>
      <c r="B68" s="69" t="s">
        <v>19</v>
      </c>
      <c r="C68">
        <v>1</v>
      </c>
      <c r="D68">
        <v>1</v>
      </c>
      <c r="E68" s="68">
        <v>2.0639686684073109</v>
      </c>
      <c r="F68" s="68">
        <v>2.5964320154291225</v>
      </c>
      <c r="G68" s="68">
        <v>2.0165361183637946</v>
      </c>
      <c r="H68" s="68">
        <v>3.0834136933461909</v>
      </c>
      <c r="I68" s="68">
        <v>1.5992167101827675</v>
      </c>
      <c r="J68" s="68">
        <v>1.125843780135005</v>
      </c>
    </row>
    <row r="69" spans="1:10">
      <c r="A69">
        <v>10</v>
      </c>
      <c r="B69" s="69" t="s">
        <v>19</v>
      </c>
      <c r="C69">
        <v>1</v>
      </c>
      <c r="D69">
        <v>1</v>
      </c>
      <c r="E69" s="68">
        <v>0.8410740943660856</v>
      </c>
      <c r="F69" s="68">
        <v>1.1590759265992079</v>
      </c>
      <c r="G69" s="68">
        <v>1.5408380953090735</v>
      </c>
      <c r="H69" s="68">
        <v>1.8564931239253322</v>
      </c>
      <c r="I69" s="68">
        <v>1.1244641030561731</v>
      </c>
      <c r="J69" s="68">
        <v>1.0952870000731945</v>
      </c>
    </row>
    <row r="70" spans="1:10">
      <c r="A70">
        <v>11</v>
      </c>
      <c r="B70" s="69" t="s">
        <v>19</v>
      </c>
      <c r="C70">
        <v>1</v>
      </c>
      <c r="D70">
        <v>1</v>
      </c>
      <c r="E70" s="68">
        <v>0.78084391190204239</v>
      </c>
      <c r="F70" s="68">
        <v>1.235007429396628</v>
      </c>
      <c r="G70" s="68">
        <v>1.9966533872163796</v>
      </c>
      <c r="H70" s="68">
        <v>1.5568549708930488</v>
      </c>
      <c r="I70" s="68">
        <v>1.0986956018313829</v>
      </c>
      <c r="J70" s="68">
        <v>1.4120093223661798</v>
      </c>
    </row>
    <row r="71" spans="1:10">
      <c r="A71">
        <v>14</v>
      </c>
      <c r="B71" s="69" t="s">
        <v>19</v>
      </c>
      <c r="C71">
        <v>1</v>
      </c>
      <c r="D71">
        <v>1</v>
      </c>
      <c r="E71" s="68">
        <v>1.0333380851718339</v>
      </c>
      <c r="F71" s="68">
        <v>0.85205848923435112</v>
      </c>
      <c r="G71" s="68">
        <v>1.410104976809871</v>
      </c>
      <c r="H71" s="68">
        <v>1.4350581363373878</v>
      </c>
      <c r="I71" s="68">
        <v>1.1275646909806261</v>
      </c>
      <c r="J71" s="68">
        <v>1.1418776409983775</v>
      </c>
    </row>
    <row r="72" spans="1:10">
      <c r="A72">
        <v>15</v>
      </c>
      <c r="B72" s="69" t="s">
        <v>19</v>
      </c>
      <c r="C72">
        <v>1</v>
      </c>
      <c r="D72">
        <v>1</v>
      </c>
      <c r="E72" s="68">
        <v>1.210539054661973</v>
      </c>
      <c r="F72" s="68">
        <v>0.91022395766013309</v>
      </c>
      <c r="G72" s="68">
        <v>2.8335920002072887</v>
      </c>
      <c r="H72" s="68">
        <v>1.9090521201204707</v>
      </c>
      <c r="I72" s="68">
        <v>1.6055194966372499</v>
      </c>
      <c r="J72" s="68">
        <v>2.0253833506367518</v>
      </c>
    </row>
    <row r="73" spans="1:10">
      <c r="A73">
        <v>16</v>
      </c>
      <c r="B73" s="69" t="s">
        <v>19</v>
      </c>
      <c r="C73">
        <v>1</v>
      </c>
      <c r="D73">
        <v>1</v>
      </c>
      <c r="E73" s="68">
        <v>0.99841225804747313</v>
      </c>
      <c r="F73" s="68">
        <v>1.1496215971153239</v>
      </c>
      <c r="G73" s="68">
        <v>1.6550736110491495</v>
      </c>
      <c r="H73" s="68">
        <v>1.5230021297682559</v>
      </c>
      <c r="I73" s="68">
        <v>1.3374262401514236</v>
      </c>
      <c r="J73" s="68">
        <v>1.1742372899226114</v>
      </c>
    </row>
  </sheetData>
  <autoFilter ref="A1:J1" xr:uid="{5E9553A2-D9D2-E042-B0B4-17AE7BE63A9A}"/>
  <sortState ref="A2:J73">
    <sortCondition ref="B2:B73"/>
    <sortCondition ref="A2:A73"/>
  </sortState>
  <conditionalFormatting sqref="C2:J73">
    <cfRule type="colorScale" priority="1">
      <colorScale>
        <cfvo type="min"/>
        <cfvo type="num" val="1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Data</vt:lpstr>
      <vt:lpstr>Sheet7</vt:lpstr>
      <vt:lpstr>Formatted</vt:lpstr>
      <vt:lpstr>Sheet4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 Michelson</cp:lastModifiedBy>
  <dcterms:created xsi:type="dcterms:W3CDTF">2019-08-20T15:01:08Z</dcterms:created>
  <dcterms:modified xsi:type="dcterms:W3CDTF">2020-01-31T16:15:20Z</dcterms:modified>
</cp:coreProperties>
</file>