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\_PROJECTS\Makestation\PRODUCTS\G\_DEV\G-CORE\HARDWARE\G_MOTHERBOARD\G_BOARD_V0.4\_OUTPUT Files\Manufacture Files\"/>
    </mc:Choice>
  </mc:AlternateContent>
  <xr:revisionPtr revIDLastSave="0" documentId="13_ncr:1_{246B9432-E1E2-4ABE-92A5-19F8A1A30DA4}" xr6:coauthVersionLast="47" xr6:coauthVersionMax="47" xr10:uidLastSave="{00000000-0000-0000-0000-000000000000}"/>
  <bookViews>
    <workbookView xWindow="-108" yWindow="-108" windowWidth="23256" windowHeight="12576" xr2:uid="{68FB4DAF-71B7-4D5A-B111-39AEED54B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2" i="1"/>
  <c r="M1" i="1"/>
  <c r="M6" i="1"/>
  <c r="C21" i="1"/>
  <c r="C17" i="1"/>
  <c r="C18" i="1"/>
  <c r="C24" i="1" s="1"/>
  <c r="C8" i="1"/>
  <c r="M8" i="1" l="1"/>
</calcChain>
</file>

<file path=xl/sharedStrings.xml><?xml version="1.0" encoding="utf-8"?>
<sst xmlns="http://schemas.openxmlformats.org/spreadsheetml/2006/main" count="24" uniqueCount="10">
  <si>
    <t>Battery</t>
  </si>
  <si>
    <t>Casing</t>
  </si>
  <si>
    <t>Shipping</t>
  </si>
  <si>
    <t>PCB</t>
  </si>
  <si>
    <t>Assembly</t>
  </si>
  <si>
    <t>BOM Cost</t>
  </si>
  <si>
    <t>China Contact</t>
  </si>
  <si>
    <t>TOTAL</t>
  </si>
  <si>
    <t>JLCPCB</t>
  </si>
  <si>
    <t>JLCPCB (200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</si>
</sst>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JLCPCB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Sheet1!$B$1:$B$6</c:f>
              <c:strCache>
                <c:ptCount val="6"/>
                <c:pt idx="0">
                  <c:v>BOM Cost</c:v>
                </c:pt>
                <c:pt idx="1">
                  <c:v>PCB</c:v>
                </c:pt>
                <c:pt idx="2">
                  <c:v>Battery</c:v>
                </c:pt>
                <c:pt idx="3">
                  <c:v>Casing</c:v>
                </c:pt>
                <c:pt idx="4">
                  <c:v>Assembly</c:v>
                </c:pt>
                <c:pt idx="5">
                  <c:v>Shipping</c:v>
                </c:pt>
              </c:strCache>
            </c:strRef>
          </c:cat>
          <c:val>
            <c:numRef>
              <c:f>Sheet1!$C$1:$C$6</c:f>
              <c:numCache>
                <c:formatCode>General</c:formatCode>
                <c:ptCount val="6"/>
                <c:pt idx="0">
                  <c:v>16.60543900928792</c:v>
                </c:pt>
                <c:pt idx="1">
                  <c:v>1.3</c:v>
                </c:pt>
                <c:pt idx="2">
                  <c:v>3</c:v>
                </c:pt>
                <c:pt idx="3">
                  <c:v>3.736842105263158</c:v>
                </c:pt>
                <c:pt idx="4">
                  <c:v>0.53400000000000003</c:v>
                </c:pt>
                <c:pt idx="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AF-4476-AB7C-13E7AFDDE10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AF-4476-AB7C-13E7AFDDE1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AF-4476-AB7C-13E7AFDDE1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EAF-4476-AB7C-13E7AFDDE1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EAF-4476-AB7C-13E7AFDDE1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EAF-4476-AB7C-13E7AFDDE1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EAF-4476-AB7C-13E7AFDDE1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Sheet1!$B$1:$B$6</c:f>
              <c:strCache>
                <c:ptCount val="6"/>
                <c:pt idx="0">
                  <c:v>BOM Cost</c:v>
                </c:pt>
                <c:pt idx="1">
                  <c:v>PCB</c:v>
                </c:pt>
                <c:pt idx="2">
                  <c:v>Battery</c:v>
                </c:pt>
                <c:pt idx="3">
                  <c:v>Casing</c:v>
                </c:pt>
                <c:pt idx="4">
                  <c:v>Assembly</c:v>
                </c:pt>
                <c:pt idx="5">
                  <c:v>Shipping</c:v>
                </c:pt>
              </c:strCache>
            </c:strRef>
          </c:cat>
          <c:val>
            <c:numRef>
              <c:f>Sheet1!$C$1:$C$6</c:f>
              <c:numCache>
                <c:formatCode>General</c:formatCode>
                <c:ptCount val="6"/>
                <c:pt idx="0">
                  <c:v>16.60543900928792</c:v>
                </c:pt>
                <c:pt idx="1">
                  <c:v>1.3</c:v>
                </c:pt>
                <c:pt idx="2">
                  <c:v>3</c:v>
                </c:pt>
                <c:pt idx="3">
                  <c:v>3.736842105263158</c:v>
                </c:pt>
                <c:pt idx="4">
                  <c:v>0.53400000000000003</c:v>
                </c:pt>
                <c:pt idx="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AF-4476-AB7C-13E7AFDDE1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Contact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FA-4530-BB66-64BD997BA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FA-4530-BB66-64BD997BA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FA-4530-BB66-64BD997BAF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FA-4530-BB66-64BD997BAF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FA-4530-BB66-64BD997BAF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FA-4530-BB66-64BD997BA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Sheet1!$B$17:$B$22</c:f>
              <c:strCache>
                <c:ptCount val="6"/>
                <c:pt idx="0">
                  <c:v>BOM Cost</c:v>
                </c:pt>
                <c:pt idx="1">
                  <c:v>PCB</c:v>
                </c:pt>
                <c:pt idx="2">
                  <c:v>Battery</c:v>
                </c:pt>
                <c:pt idx="3">
                  <c:v>Casing</c:v>
                </c:pt>
                <c:pt idx="4">
                  <c:v>Assembly</c:v>
                </c:pt>
                <c:pt idx="5">
                  <c:v>Shipping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15.99</c:v>
                </c:pt>
                <c:pt idx="1">
                  <c:v>1.75</c:v>
                </c:pt>
                <c:pt idx="2">
                  <c:v>3</c:v>
                </c:pt>
                <c:pt idx="3">
                  <c:v>3.736842105263158</c:v>
                </c:pt>
                <c:pt idx="4">
                  <c:v>3.52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8-4E64-940F-FBA33ECC91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25137</xdr:rowOff>
    </xdr:from>
    <xdr:to>
      <xdr:col>9</xdr:col>
      <xdr:colOff>586740</xdr:colOff>
      <xdr:row>16</xdr:row>
      <xdr:rowOff>40377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0211-927D-E4CA-FECB-3C0083A8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6481</xdr:colOff>
      <xdr:row>16</xdr:row>
      <xdr:rowOff>23999</xdr:rowOff>
    </xdr:from>
    <xdr:to>
      <xdr:col>9</xdr:col>
      <xdr:colOff>585601</xdr:colOff>
      <xdr:row>32</xdr:row>
      <xdr:rowOff>16379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9931D-192C-773F-2958-B5BCA9AE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721E-7A00-4EC2-BBC3-E0B49B3BD6F9}">
  <dimension ref="A1:M24"/>
  <sheetViews>
    <sheetView tabSelected="1" zoomScale="87" zoomScaleNormal="100" workbookViewId="0">
      <selection activeCell="L16" sqref="L16"/>
    </sheetView>
  </sheetViews>
  <sheetFormatPr defaultRowHeight="14.4" x14ac:dyDescent="0.3"/>
  <cols>
    <col min="2" max="2" width="30.44140625" customWidth="1"/>
    <col min="12" max="12" width="16.77734375" customWidth="1"/>
  </cols>
  <sheetData>
    <row r="1" spans="1:13" x14ac:dyDescent="0.3">
      <c r="A1" s="6" t="s">
        <v>8</v>
      </c>
      <c r="B1" s="4" t="s">
        <v>5</v>
      </c>
      <c r="C1" s="4">
        <v>16.60543900928792</v>
      </c>
      <c r="K1" s="8" t="s">
        <v>9</v>
      </c>
      <c r="L1" s="4" t="s">
        <v>5</v>
      </c>
      <c r="M1" s="4">
        <f>3820.68/200</f>
        <v>19.103400000000001</v>
      </c>
    </row>
    <row r="2" spans="1:13" x14ac:dyDescent="0.3">
      <c r="A2" s="6"/>
      <c r="B2" s="4" t="s">
        <v>3</v>
      </c>
      <c r="C2" s="4">
        <v>1.3</v>
      </c>
      <c r="K2" s="8"/>
      <c r="L2" s="4" t="s">
        <v>3</v>
      </c>
      <c r="M2" s="4">
        <f>689.8/200</f>
        <v>3.4489999999999998</v>
      </c>
    </row>
    <row r="3" spans="1:13" x14ac:dyDescent="0.3">
      <c r="A3" s="6"/>
      <c r="B3" s="4" t="s">
        <v>0</v>
      </c>
      <c r="C3" s="4">
        <v>3</v>
      </c>
      <c r="K3" s="8"/>
      <c r="L3" s="4" t="s">
        <v>0</v>
      </c>
      <c r="M3" s="4">
        <v>3</v>
      </c>
    </row>
    <row r="4" spans="1:13" x14ac:dyDescent="0.3">
      <c r="A4" s="6"/>
      <c r="B4" s="4" t="s">
        <v>1</v>
      </c>
      <c r="C4" s="4">
        <v>3.736842105263158</v>
      </c>
      <c r="K4" s="8"/>
      <c r="L4" s="4" t="s">
        <v>1</v>
      </c>
      <c r="M4" s="4">
        <v>3.736842105263158</v>
      </c>
    </row>
    <row r="5" spans="1:13" x14ac:dyDescent="0.3">
      <c r="A5" s="6"/>
      <c r="B5" s="4" t="s">
        <v>4</v>
      </c>
      <c r="C5" s="4">
        <v>0.53400000000000003</v>
      </c>
      <c r="K5" s="8"/>
      <c r="L5" s="4" t="s">
        <v>4</v>
      </c>
      <c r="M5" s="4">
        <f>804.61/200</f>
        <v>4.0230500000000005</v>
      </c>
    </row>
    <row r="6" spans="1:13" x14ac:dyDescent="0.3">
      <c r="A6" s="6"/>
      <c r="B6" s="4" t="s">
        <v>2</v>
      </c>
      <c r="C6" s="4">
        <v>12.4</v>
      </c>
      <c r="K6" s="8"/>
      <c r="L6" s="4" t="s">
        <v>2</v>
      </c>
      <c r="M6" s="4">
        <f>674.31/200</f>
        <v>3.3715499999999996</v>
      </c>
    </row>
    <row r="7" spans="1:13" x14ac:dyDescent="0.3">
      <c r="A7" s="6"/>
      <c r="B7" s="4"/>
      <c r="C7" s="4"/>
      <c r="K7" s="8"/>
      <c r="L7" s="4"/>
      <c r="M7" s="4"/>
    </row>
    <row r="8" spans="1:13" x14ac:dyDescent="0.3">
      <c r="A8" s="6"/>
      <c r="B8" s="5" t="s">
        <v>7</v>
      </c>
      <c r="C8" s="5">
        <f>SUM(C1:C6)</f>
        <v>37.57628111455108</v>
      </c>
      <c r="K8" s="8"/>
      <c r="L8" s="5" t="s">
        <v>7</v>
      </c>
      <c r="M8" s="5">
        <f>SUM(M1:M6)</f>
        <v>36.683842105263153</v>
      </c>
    </row>
    <row r="9" spans="1:13" x14ac:dyDescent="0.3">
      <c r="A9" s="1"/>
    </row>
    <row r="17" spans="1:3" x14ac:dyDescent="0.3">
      <c r="A17" s="7" t="s">
        <v>6</v>
      </c>
      <c r="B17" s="2" t="s">
        <v>5</v>
      </c>
      <c r="C17" s="2">
        <f>15.81+0.18</f>
        <v>15.99</v>
      </c>
    </row>
    <row r="18" spans="1:3" ht="14.4" customHeight="1" x14ac:dyDescent="0.3">
      <c r="A18" s="7"/>
      <c r="B18" s="2" t="s">
        <v>3</v>
      </c>
      <c r="C18" s="2">
        <f>350/200</f>
        <v>1.75</v>
      </c>
    </row>
    <row r="19" spans="1:3" x14ac:dyDescent="0.3">
      <c r="A19" s="7"/>
      <c r="B19" s="2" t="s">
        <v>0</v>
      </c>
      <c r="C19" s="2">
        <v>3</v>
      </c>
    </row>
    <row r="20" spans="1:3" x14ac:dyDescent="0.3">
      <c r="A20" s="7"/>
      <c r="B20" s="2" t="s">
        <v>1</v>
      </c>
      <c r="C20" s="2">
        <v>3.736842105263158</v>
      </c>
    </row>
    <row r="21" spans="1:3" x14ac:dyDescent="0.3">
      <c r="A21" s="7"/>
      <c r="B21" s="2" t="s">
        <v>4</v>
      </c>
      <c r="C21" s="2">
        <f>3.12 + 80/200</f>
        <v>3.52</v>
      </c>
    </row>
    <row r="22" spans="1:3" x14ac:dyDescent="0.3">
      <c r="A22" s="7"/>
      <c r="B22" s="2" t="s">
        <v>2</v>
      </c>
      <c r="C22" s="2">
        <v>1</v>
      </c>
    </row>
    <row r="23" spans="1:3" x14ac:dyDescent="0.3">
      <c r="A23" s="7"/>
      <c r="B23" s="2"/>
      <c r="C23" s="2"/>
    </row>
    <row r="24" spans="1:3" x14ac:dyDescent="0.3">
      <c r="A24" s="7"/>
      <c r="B24" s="3" t="s">
        <v>7</v>
      </c>
      <c r="C24" s="3">
        <f>SUM(C17:C22)</f>
        <v>28.996842105263159</v>
      </c>
    </row>
  </sheetData>
  <mergeCells count="3">
    <mergeCell ref="A1:A8"/>
    <mergeCell ref="A17:A24"/>
    <mergeCell ref="K1:K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2023-02-16T10:25:43Z</dcterms:created>
  <dcterms:modified xsi:type="dcterms:W3CDTF">2023-04-02T16:05:11Z</dcterms:modified>
</cp:coreProperties>
</file>