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wilks/Documents/"/>
    </mc:Choice>
  </mc:AlternateContent>
  <xr:revisionPtr revIDLastSave="0" documentId="13_ncr:1_{88A46B06-FAF3-8F45-8B8B-D55E0D382192}" xr6:coauthVersionLast="47" xr6:coauthVersionMax="47" xr10:uidLastSave="{00000000-0000-0000-0000-000000000000}"/>
  <bookViews>
    <workbookView xWindow="-4980" yWindow="-21100" windowWidth="18760" windowHeight="19260" xr2:uid="{078E384E-0BCE-144B-AFEF-A86CA4C6DAB9}"/>
  </bookViews>
  <sheets>
    <sheet name="Table Calcu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" i="1" l="1"/>
  <c r="V5" i="1"/>
  <c r="U7" i="1"/>
  <c r="V7" i="1"/>
  <c r="U9" i="1"/>
  <c r="V9" i="1"/>
  <c r="U11" i="1"/>
  <c r="V11" i="1"/>
  <c r="U13" i="1"/>
  <c r="V13" i="1"/>
  <c r="U15" i="1"/>
  <c r="V15" i="1"/>
  <c r="U17" i="1"/>
  <c r="V17" i="1"/>
  <c r="U19" i="1"/>
  <c r="V19" i="1"/>
  <c r="U21" i="1"/>
  <c r="V21" i="1"/>
  <c r="U23" i="1"/>
  <c r="V23" i="1"/>
  <c r="U25" i="1"/>
  <c r="V25" i="1"/>
  <c r="U27" i="1"/>
  <c r="V27" i="1"/>
  <c r="U29" i="1"/>
  <c r="V29" i="1"/>
  <c r="U31" i="1"/>
  <c r="V31" i="1"/>
  <c r="U33" i="1"/>
  <c r="V33" i="1"/>
  <c r="U35" i="1"/>
  <c r="V35" i="1"/>
  <c r="U37" i="1"/>
  <c r="V37" i="1"/>
  <c r="U39" i="1"/>
  <c r="V39" i="1"/>
  <c r="U41" i="1"/>
  <c r="V41" i="1"/>
  <c r="U43" i="1"/>
  <c r="V43" i="1"/>
  <c r="U45" i="1"/>
  <c r="V45" i="1"/>
  <c r="U47" i="1"/>
  <c r="V47" i="1"/>
  <c r="U49" i="1"/>
  <c r="V49" i="1"/>
  <c r="U51" i="1"/>
  <c r="V51" i="1"/>
  <c r="U53" i="1"/>
  <c r="V53" i="1"/>
  <c r="U55" i="1"/>
  <c r="V55" i="1"/>
  <c r="U57" i="1"/>
  <c r="V57" i="1"/>
  <c r="U59" i="1"/>
  <c r="V59" i="1"/>
  <c r="U61" i="1"/>
  <c r="V61" i="1"/>
  <c r="U63" i="1"/>
  <c r="V63" i="1"/>
  <c r="U65" i="1"/>
  <c r="V65" i="1"/>
  <c r="U67" i="1"/>
  <c r="V67" i="1"/>
  <c r="U69" i="1"/>
  <c r="V69" i="1"/>
  <c r="U71" i="1"/>
  <c r="V71" i="1"/>
  <c r="U73" i="1"/>
  <c r="V73" i="1"/>
  <c r="V3" i="1"/>
  <c r="U3" i="1"/>
  <c r="S5" i="1"/>
  <c r="T5" i="1"/>
  <c r="S7" i="1"/>
  <c r="T7" i="1"/>
  <c r="S9" i="1"/>
  <c r="T9" i="1"/>
  <c r="S11" i="1"/>
  <c r="T11" i="1"/>
  <c r="S13" i="1"/>
  <c r="T13" i="1"/>
  <c r="S15" i="1"/>
  <c r="T15" i="1"/>
  <c r="S17" i="1"/>
  <c r="T17" i="1"/>
  <c r="S19" i="1"/>
  <c r="T19" i="1"/>
  <c r="S21" i="1"/>
  <c r="T21" i="1"/>
  <c r="S23" i="1"/>
  <c r="T23" i="1"/>
  <c r="S25" i="1"/>
  <c r="T25" i="1"/>
  <c r="S27" i="1"/>
  <c r="T27" i="1"/>
  <c r="S29" i="1"/>
  <c r="T29" i="1"/>
  <c r="S31" i="1"/>
  <c r="T31" i="1"/>
  <c r="S33" i="1"/>
  <c r="T33" i="1"/>
  <c r="S35" i="1"/>
  <c r="T35" i="1"/>
  <c r="S37" i="1"/>
  <c r="T37" i="1"/>
  <c r="S39" i="1"/>
  <c r="T39" i="1"/>
  <c r="S41" i="1"/>
  <c r="T41" i="1"/>
  <c r="S43" i="1"/>
  <c r="T43" i="1"/>
  <c r="S45" i="1"/>
  <c r="T45" i="1"/>
  <c r="S47" i="1"/>
  <c r="T47" i="1"/>
  <c r="S49" i="1"/>
  <c r="T49" i="1"/>
  <c r="S51" i="1"/>
  <c r="T51" i="1"/>
  <c r="S53" i="1"/>
  <c r="T53" i="1"/>
  <c r="S55" i="1"/>
  <c r="T55" i="1"/>
  <c r="S57" i="1"/>
  <c r="T57" i="1"/>
  <c r="S59" i="1"/>
  <c r="T59" i="1"/>
  <c r="S61" i="1"/>
  <c r="T61" i="1"/>
  <c r="S63" i="1"/>
  <c r="T63" i="1"/>
  <c r="S65" i="1"/>
  <c r="T65" i="1"/>
  <c r="S67" i="1"/>
  <c r="T67" i="1"/>
  <c r="S69" i="1"/>
  <c r="T69" i="1"/>
  <c r="S71" i="1"/>
  <c r="T71" i="1"/>
  <c r="S73" i="1"/>
  <c r="T73" i="1"/>
  <c r="T3" i="1"/>
  <c r="S3" i="1"/>
  <c r="O5" i="1"/>
  <c r="P5" i="1"/>
  <c r="Q5" i="1"/>
  <c r="R5" i="1"/>
  <c r="O7" i="1"/>
  <c r="P7" i="1"/>
  <c r="Q7" i="1"/>
  <c r="R7" i="1"/>
  <c r="O9" i="1"/>
  <c r="P9" i="1"/>
  <c r="Q9" i="1"/>
  <c r="R9" i="1"/>
  <c r="O11" i="1"/>
  <c r="P11" i="1"/>
  <c r="Q11" i="1"/>
  <c r="R11" i="1"/>
  <c r="O13" i="1"/>
  <c r="P13" i="1"/>
  <c r="Q13" i="1"/>
  <c r="R13" i="1"/>
  <c r="O15" i="1"/>
  <c r="P15" i="1"/>
  <c r="Q15" i="1"/>
  <c r="R15" i="1"/>
  <c r="O17" i="1"/>
  <c r="P17" i="1"/>
  <c r="Q17" i="1"/>
  <c r="R17" i="1"/>
  <c r="O19" i="1"/>
  <c r="P19" i="1"/>
  <c r="Q19" i="1"/>
  <c r="R19" i="1"/>
  <c r="O21" i="1"/>
  <c r="P21" i="1"/>
  <c r="Q21" i="1"/>
  <c r="R21" i="1"/>
  <c r="O23" i="1"/>
  <c r="P23" i="1"/>
  <c r="Q23" i="1"/>
  <c r="R23" i="1"/>
  <c r="O25" i="1"/>
  <c r="P25" i="1"/>
  <c r="Q25" i="1"/>
  <c r="R25" i="1"/>
  <c r="O27" i="1"/>
  <c r="P27" i="1"/>
  <c r="Q27" i="1"/>
  <c r="R27" i="1"/>
  <c r="O29" i="1"/>
  <c r="P29" i="1"/>
  <c r="Q29" i="1"/>
  <c r="R29" i="1"/>
  <c r="O31" i="1"/>
  <c r="P31" i="1"/>
  <c r="Q31" i="1"/>
  <c r="R31" i="1"/>
  <c r="O33" i="1"/>
  <c r="P33" i="1"/>
  <c r="Q33" i="1"/>
  <c r="R33" i="1"/>
  <c r="O35" i="1"/>
  <c r="P35" i="1"/>
  <c r="Q35" i="1"/>
  <c r="R35" i="1"/>
  <c r="O37" i="1"/>
  <c r="P37" i="1"/>
  <c r="Q37" i="1"/>
  <c r="R37" i="1"/>
  <c r="O39" i="1"/>
  <c r="P39" i="1"/>
  <c r="Q39" i="1"/>
  <c r="R39" i="1"/>
  <c r="O41" i="1"/>
  <c r="P41" i="1"/>
  <c r="Q41" i="1"/>
  <c r="R41" i="1"/>
  <c r="O43" i="1"/>
  <c r="P43" i="1"/>
  <c r="Q43" i="1"/>
  <c r="R43" i="1"/>
  <c r="O45" i="1"/>
  <c r="P45" i="1"/>
  <c r="Q45" i="1"/>
  <c r="R45" i="1"/>
  <c r="O47" i="1"/>
  <c r="P47" i="1"/>
  <c r="Q47" i="1"/>
  <c r="R47" i="1"/>
  <c r="O49" i="1"/>
  <c r="P49" i="1"/>
  <c r="Q49" i="1"/>
  <c r="R49" i="1"/>
  <c r="O51" i="1"/>
  <c r="P51" i="1"/>
  <c r="Q51" i="1"/>
  <c r="R51" i="1"/>
  <c r="O53" i="1"/>
  <c r="P53" i="1"/>
  <c r="Q53" i="1"/>
  <c r="R53" i="1"/>
  <c r="O55" i="1"/>
  <c r="P55" i="1"/>
  <c r="Q55" i="1"/>
  <c r="R55" i="1"/>
  <c r="O57" i="1"/>
  <c r="P57" i="1"/>
  <c r="Q57" i="1"/>
  <c r="R57" i="1"/>
  <c r="O59" i="1"/>
  <c r="P59" i="1"/>
  <c r="Q59" i="1"/>
  <c r="R59" i="1"/>
  <c r="O61" i="1"/>
  <c r="P61" i="1"/>
  <c r="Q61" i="1"/>
  <c r="R61" i="1"/>
  <c r="O63" i="1"/>
  <c r="P63" i="1"/>
  <c r="Q63" i="1"/>
  <c r="R63" i="1"/>
  <c r="O65" i="1"/>
  <c r="P65" i="1"/>
  <c r="Q65" i="1"/>
  <c r="R65" i="1"/>
  <c r="O67" i="1"/>
  <c r="P67" i="1"/>
  <c r="Q67" i="1"/>
  <c r="R67" i="1"/>
  <c r="O69" i="1"/>
  <c r="P69" i="1"/>
  <c r="Q69" i="1"/>
  <c r="R69" i="1"/>
  <c r="O71" i="1"/>
  <c r="P71" i="1"/>
  <c r="Q71" i="1"/>
  <c r="R71" i="1"/>
  <c r="O73" i="1"/>
  <c r="P73" i="1"/>
  <c r="Q73" i="1"/>
  <c r="R73" i="1"/>
  <c r="P3" i="1"/>
  <c r="Q3" i="1"/>
  <c r="R3" i="1"/>
  <c r="O3" i="1"/>
  <c r="M5" i="1"/>
  <c r="N5" i="1" s="1"/>
  <c r="M7" i="1"/>
  <c r="N7" i="1"/>
  <c r="M9" i="1"/>
  <c r="N9" i="1" s="1"/>
  <c r="M11" i="1"/>
  <c r="N11" i="1"/>
  <c r="M13" i="1"/>
  <c r="N13" i="1" s="1"/>
  <c r="M15" i="1"/>
  <c r="N15" i="1"/>
  <c r="M17" i="1"/>
  <c r="N17" i="1" s="1"/>
  <c r="M19" i="1"/>
  <c r="N19" i="1"/>
  <c r="M21" i="1"/>
  <c r="N21" i="1" s="1"/>
  <c r="M23" i="1"/>
  <c r="N23" i="1"/>
  <c r="M25" i="1"/>
  <c r="N25" i="1" s="1"/>
  <c r="M27" i="1"/>
  <c r="N27" i="1"/>
  <c r="M29" i="1"/>
  <c r="N29" i="1" s="1"/>
  <c r="M31" i="1"/>
  <c r="N31" i="1"/>
  <c r="M33" i="1"/>
  <c r="N33" i="1" s="1"/>
  <c r="M35" i="1"/>
  <c r="N35" i="1"/>
  <c r="M37" i="1"/>
  <c r="N37" i="1" s="1"/>
  <c r="M39" i="1"/>
  <c r="N39" i="1"/>
  <c r="M41" i="1"/>
  <c r="N41" i="1" s="1"/>
  <c r="M43" i="1"/>
  <c r="N43" i="1"/>
  <c r="M45" i="1"/>
  <c r="N45" i="1" s="1"/>
  <c r="M47" i="1"/>
  <c r="N47" i="1"/>
  <c r="M49" i="1"/>
  <c r="N49" i="1" s="1"/>
  <c r="M51" i="1"/>
  <c r="N51" i="1"/>
  <c r="M53" i="1"/>
  <c r="N53" i="1" s="1"/>
  <c r="M55" i="1"/>
  <c r="N55" i="1"/>
  <c r="M57" i="1"/>
  <c r="N57" i="1" s="1"/>
  <c r="M59" i="1"/>
  <c r="N59" i="1"/>
  <c r="M61" i="1"/>
  <c r="N61" i="1" s="1"/>
  <c r="M63" i="1"/>
  <c r="N63" i="1"/>
  <c r="M65" i="1"/>
  <c r="N65" i="1" s="1"/>
  <c r="M67" i="1"/>
  <c r="N67" i="1"/>
  <c r="M69" i="1"/>
  <c r="N69" i="1" s="1"/>
  <c r="M71" i="1"/>
  <c r="N71" i="1"/>
  <c r="M73" i="1"/>
  <c r="N73" i="1" s="1"/>
  <c r="N3" i="1"/>
  <c r="M3" i="1"/>
  <c r="K5" i="1"/>
  <c r="L5" i="1"/>
  <c r="K7" i="1"/>
  <c r="L7" i="1"/>
  <c r="K9" i="1"/>
  <c r="L9" i="1"/>
  <c r="K11" i="1"/>
  <c r="L11" i="1"/>
  <c r="K13" i="1"/>
  <c r="L13" i="1"/>
  <c r="K15" i="1"/>
  <c r="L15" i="1"/>
  <c r="K17" i="1"/>
  <c r="L17" i="1"/>
  <c r="K19" i="1"/>
  <c r="L19" i="1"/>
  <c r="K21" i="1"/>
  <c r="L21" i="1"/>
  <c r="K23" i="1"/>
  <c r="L23" i="1"/>
  <c r="K25" i="1"/>
  <c r="L25" i="1"/>
  <c r="K27" i="1"/>
  <c r="L27" i="1"/>
  <c r="K29" i="1"/>
  <c r="L29" i="1"/>
  <c r="K31" i="1"/>
  <c r="L31" i="1"/>
  <c r="K33" i="1"/>
  <c r="L33" i="1"/>
  <c r="K35" i="1"/>
  <c r="L35" i="1"/>
  <c r="K37" i="1"/>
  <c r="L37" i="1"/>
  <c r="K39" i="1"/>
  <c r="L39" i="1"/>
  <c r="K41" i="1"/>
  <c r="L41" i="1"/>
  <c r="K43" i="1"/>
  <c r="L43" i="1"/>
  <c r="K45" i="1"/>
  <c r="L45" i="1"/>
  <c r="K47" i="1"/>
  <c r="L47" i="1"/>
  <c r="K49" i="1"/>
  <c r="L49" i="1"/>
  <c r="K51" i="1"/>
  <c r="L51" i="1"/>
  <c r="K53" i="1"/>
  <c r="L53" i="1"/>
  <c r="K55" i="1"/>
  <c r="L55" i="1"/>
  <c r="K57" i="1"/>
  <c r="L57" i="1"/>
  <c r="K59" i="1"/>
  <c r="L59" i="1"/>
  <c r="K61" i="1"/>
  <c r="L61" i="1"/>
  <c r="K63" i="1"/>
  <c r="L63" i="1"/>
  <c r="K65" i="1"/>
  <c r="L65" i="1"/>
  <c r="K67" i="1"/>
  <c r="L67" i="1"/>
  <c r="K69" i="1"/>
  <c r="L69" i="1"/>
  <c r="K71" i="1"/>
  <c r="L71" i="1"/>
  <c r="K73" i="1"/>
  <c r="L73" i="1"/>
  <c r="L3" i="1"/>
  <c r="K3" i="1"/>
  <c r="I5" i="1"/>
  <c r="J5" i="1"/>
  <c r="I7" i="1"/>
  <c r="J7" i="1"/>
  <c r="I9" i="1"/>
  <c r="J9" i="1"/>
  <c r="I11" i="1"/>
  <c r="J11" i="1"/>
  <c r="I13" i="1"/>
  <c r="J13" i="1"/>
  <c r="I15" i="1"/>
  <c r="J15" i="1"/>
  <c r="I17" i="1"/>
  <c r="J17" i="1"/>
  <c r="I19" i="1"/>
  <c r="J19" i="1"/>
  <c r="I21" i="1"/>
  <c r="J21" i="1"/>
  <c r="I23" i="1"/>
  <c r="J23" i="1"/>
  <c r="I25" i="1"/>
  <c r="J25" i="1"/>
  <c r="I27" i="1"/>
  <c r="J27" i="1"/>
  <c r="I29" i="1"/>
  <c r="J29" i="1"/>
  <c r="I31" i="1"/>
  <c r="J31" i="1"/>
  <c r="I33" i="1"/>
  <c r="J33" i="1"/>
  <c r="I35" i="1"/>
  <c r="J35" i="1"/>
  <c r="I37" i="1"/>
  <c r="J37" i="1"/>
  <c r="I39" i="1"/>
  <c r="J39" i="1"/>
  <c r="I41" i="1"/>
  <c r="J41" i="1"/>
  <c r="I43" i="1"/>
  <c r="J43" i="1"/>
  <c r="I45" i="1"/>
  <c r="J45" i="1"/>
  <c r="I47" i="1"/>
  <c r="J47" i="1"/>
  <c r="I49" i="1"/>
  <c r="J49" i="1"/>
  <c r="I51" i="1"/>
  <c r="J51" i="1"/>
  <c r="I53" i="1"/>
  <c r="J53" i="1"/>
  <c r="I55" i="1"/>
  <c r="J55" i="1"/>
  <c r="I57" i="1"/>
  <c r="J57" i="1"/>
  <c r="I59" i="1"/>
  <c r="J59" i="1"/>
  <c r="I61" i="1"/>
  <c r="J61" i="1"/>
  <c r="I63" i="1"/>
  <c r="J63" i="1"/>
  <c r="I65" i="1"/>
  <c r="J65" i="1"/>
  <c r="I67" i="1"/>
  <c r="J67" i="1"/>
  <c r="I69" i="1"/>
  <c r="J69" i="1"/>
  <c r="I71" i="1"/>
  <c r="J71" i="1"/>
  <c r="I73" i="1"/>
  <c r="J73" i="1"/>
  <c r="I3" i="1"/>
  <c r="J3" i="1"/>
  <c r="G5" i="1"/>
  <c r="H5" i="1"/>
  <c r="G7" i="1"/>
  <c r="H7" i="1"/>
  <c r="G9" i="1"/>
  <c r="H9" i="1"/>
  <c r="G11" i="1"/>
  <c r="H11" i="1"/>
  <c r="G13" i="1"/>
  <c r="H13" i="1"/>
  <c r="G15" i="1"/>
  <c r="H15" i="1"/>
  <c r="G17" i="1"/>
  <c r="H17" i="1"/>
  <c r="G19" i="1"/>
  <c r="H19" i="1"/>
  <c r="G21" i="1"/>
  <c r="H21" i="1"/>
  <c r="G23" i="1"/>
  <c r="H23" i="1"/>
  <c r="G25" i="1"/>
  <c r="H25" i="1"/>
  <c r="G27" i="1"/>
  <c r="H27" i="1"/>
  <c r="G29" i="1"/>
  <c r="H29" i="1"/>
  <c r="G31" i="1"/>
  <c r="H31" i="1"/>
  <c r="G33" i="1"/>
  <c r="H33" i="1"/>
  <c r="G35" i="1"/>
  <c r="H35" i="1"/>
  <c r="G37" i="1"/>
  <c r="H37" i="1"/>
  <c r="G39" i="1"/>
  <c r="H39" i="1"/>
  <c r="G41" i="1"/>
  <c r="H41" i="1"/>
  <c r="G43" i="1"/>
  <c r="H43" i="1"/>
  <c r="G45" i="1"/>
  <c r="H45" i="1"/>
  <c r="G47" i="1"/>
  <c r="H47" i="1"/>
  <c r="G49" i="1"/>
  <c r="H49" i="1"/>
  <c r="G51" i="1"/>
  <c r="H51" i="1"/>
  <c r="G53" i="1"/>
  <c r="H53" i="1"/>
  <c r="G55" i="1"/>
  <c r="H55" i="1"/>
  <c r="G57" i="1"/>
  <c r="H57" i="1"/>
  <c r="G59" i="1"/>
  <c r="H59" i="1"/>
  <c r="G61" i="1"/>
  <c r="H61" i="1"/>
  <c r="G63" i="1"/>
  <c r="H63" i="1"/>
  <c r="G65" i="1"/>
  <c r="H65" i="1"/>
  <c r="G67" i="1"/>
  <c r="H67" i="1"/>
  <c r="G69" i="1"/>
  <c r="H69" i="1"/>
  <c r="G71" i="1"/>
  <c r="H71" i="1"/>
  <c r="G73" i="1"/>
  <c r="H73" i="1"/>
  <c r="H3" i="1" l="1"/>
  <c r="G3" i="1"/>
</calcChain>
</file>

<file path=xl/sharedStrings.xml><?xml version="1.0" encoding="utf-8"?>
<sst xmlns="http://schemas.openxmlformats.org/spreadsheetml/2006/main" count="157" uniqueCount="95">
  <si>
    <t>Ideal</t>
  </si>
  <si>
    <t>x (mm)</t>
  </si>
  <si>
    <t>y (mm)</t>
  </si>
  <si>
    <t>Measured</t>
  </si>
  <si>
    <t>RING 1 [R]</t>
  </si>
  <si>
    <t>RING 2 [R]</t>
  </si>
  <si>
    <t>RING 3 [R]</t>
  </si>
  <si>
    <t>RING 3 [L]</t>
  </si>
  <si>
    <t>RING 2 [L]</t>
  </si>
  <si>
    <t>RING 1 [L]</t>
  </si>
  <si>
    <t>Pin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</si>
  <si>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</si>
  <si>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</si>
  <si>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</si>
  <si>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</si>
  <si>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</si>
  <si>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</si>
  <si>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</si>
  <si>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</si>
  <si>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</si>
  <si>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</si>
  <si>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</si>
  <si>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</si>
  <si>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P3_1</t>
  </si>
  <si>
    <t>P3_2</t>
  </si>
  <si>
    <t>P3_3</t>
  </si>
  <si>
    <t>P3_4</t>
  </si>
  <si>
    <t>P3_5</t>
  </si>
  <si>
    <t>P3_6</t>
  </si>
  <si>
    <t>P3_7</t>
  </si>
  <si>
    <t>P3_8</t>
  </si>
  <si>
    <t>P3_9</t>
  </si>
  <si>
    <t>P3_10</t>
  </si>
  <si>
    <t>P3_11</t>
  </si>
  <si>
    <t>P3_12</t>
  </si>
  <si>
    <t>x_{i+1}-x_{i} (mm)</t>
  </si>
  <si>
    <t>y_{i+1}-y_{i} (mm)</t>
  </si>
  <si>
    <t>P2_1</t>
  </si>
  <si>
    <t>P2_2</t>
  </si>
  <si>
    <t>P2_3</t>
  </si>
  <si>
    <t>P2_4</t>
  </si>
  <si>
    <t>P2_5</t>
  </si>
  <si>
    <t>P2_6</t>
  </si>
  <si>
    <t>P2_7</t>
  </si>
  <si>
    <t>P2_8</t>
  </si>
  <si>
    <t>P2_9</t>
  </si>
  <si>
    <t>P2_10</t>
  </si>
  <si>
    <t>Length (mm)</t>
  </si>
  <si>
    <t>Rotation</t>
  </si>
  <si>
    <t>Radians</t>
  </si>
  <si>
    <t>Degrees</t>
  </si>
  <si>
    <t>Translation</t>
  </si>
  <si>
    <t>Ideal Center</t>
  </si>
  <si>
    <t>Measured Center</t>
  </si>
  <si>
    <t>Rot. Ideal Center</t>
  </si>
  <si>
    <t>Δx (mm)</t>
  </si>
  <si>
    <t>Δy (mm)</t>
  </si>
  <si>
    <t>Wedge #</t>
  </si>
  <si>
    <t>Module ID</t>
  </si>
  <si>
    <t>FST-42</t>
  </si>
  <si>
    <t>FST-54</t>
  </si>
  <si>
    <t>FST-39</t>
  </si>
  <si>
    <t>FST-63</t>
  </si>
  <si>
    <t>FST-47</t>
  </si>
  <si>
    <t>FST-28</t>
  </si>
  <si>
    <t>FST-73</t>
  </si>
  <si>
    <t>FST-74</t>
  </si>
  <si>
    <t>FST-62</t>
  </si>
  <si>
    <t>FST-72</t>
  </si>
  <si>
    <t>FST-76</t>
  </si>
  <si>
    <t>FST-59</t>
  </si>
  <si>
    <t>FST-69</t>
  </si>
  <si>
    <t>FST-78</t>
  </si>
  <si>
    <t>FST-50</t>
  </si>
  <si>
    <t>FST-27</t>
  </si>
  <si>
    <t>FST-31</t>
  </si>
  <si>
    <t>FST-25</t>
  </si>
  <si>
    <t>FST-41</t>
  </si>
  <si>
    <t>FST-65</t>
  </si>
  <si>
    <t>FST-37</t>
  </si>
  <si>
    <t>FST-67</t>
  </si>
  <si>
    <t>FST-45</t>
  </si>
  <si>
    <t>FST-64</t>
  </si>
  <si>
    <t>FST-34</t>
  </si>
  <si>
    <t>FST-30</t>
  </si>
  <si>
    <t>FST-24</t>
  </si>
  <si>
    <t>FST-33</t>
  </si>
  <si>
    <t>FST-22</t>
  </si>
  <si>
    <t>FST-51</t>
  </si>
  <si>
    <t>FST-21</t>
  </si>
  <si>
    <t>FST-48</t>
  </si>
  <si>
    <t>FST-17</t>
  </si>
  <si>
    <t>FST-43</t>
  </si>
  <si>
    <t>FST-55</t>
  </si>
  <si>
    <t>FST-61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</si>
</sst>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3E6B-4973-8049-9AE4-FB1AF7EE746F}">
  <dimension ref="A1:X83"/>
  <sheetViews>
    <sheetView tabSelected="1" topLeftCell="L1" zoomScale="99" workbookViewId="0">
      <selection activeCell="V3" sqref="V3:V73"/>
    </sheetView>
  </sheetViews>
  <sheetFormatPr baseColWidth="10" defaultRowHeight="16" x14ac:dyDescent="0.2"/>
  <cols>
    <col min="2" max="2" width="11" bestFit="1" customWidth="1"/>
    <col min="3" max="3" width="11.5" bestFit="1" customWidth="1"/>
    <col min="4" max="4" width="11.83203125" bestFit="1" customWidth="1"/>
    <col min="5" max="6" width="13.5" bestFit="1" customWidth="1"/>
    <col min="7" max="10" width="16.5" bestFit="1" customWidth="1"/>
    <col min="11" max="11" width="12" bestFit="1" customWidth="1"/>
    <col min="12" max="12" width="11.83203125" bestFit="1" customWidth="1"/>
    <col min="13" max="14" width="9.33203125" bestFit="1" customWidth="1"/>
    <col min="15" max="16" width="11.83203125" bestFit="1" customWidth="1"/>
    <col min="17" max="18" width="15.33203125" bestFit="1" customWidth="1"/>
    <col min="19" max="20" width="14.83203125" bestFit="1" customWidth="1"/>
    <col min="21" max="22" width="10.33203125" bestFit="1" customWidth="1"/>
    <col min="23" max="23" width="8.5" bestFit="1" customWidth="1"/>
    <col min="24" max="24" width="12.6640625" bestFit="1" customWidth="1"/>
  </cols>
  <sheetData>
    <row r="1" spans="1:24" ht="17" x14ac:dyDescent="0.2">
      <c r="C1" t="s">
        <v>0</v>
      </c>
      <c r="D1" t="s">
        <v>0</v>
      </c>
      <c r="E1" t="s">
        <v>3</v>
      </c>
      <c r="F1" t="s">
        <v>3</v>
      </c>
      <c r="G1" s="3" t="s">
        <v>0</v>
      </c>
      <c r="H1" t="s">
        <v>0</v>
      </c>
      <c r="I1" s="3" t="s">
        <v>3</v>
      </c>
      <c r="J1" t="s">
        <v>3</v>
      </c>
      <c r="K1" t="s">
        <v>0</v>
      </c>
      <c r="L1" t="s">
        <v>3</v>
      </c>
      <c r="M1" t="s">
        <v>48</v>
      </c>
      <c r="N1" t="s">
        <v>48</v>
      </c>
      <c r="O1" t="s">
        <v>52</v>
      </c>
      <c r="P1" t="s">
        <v>52</v>
      </c>
      <c r="Q1" t="s">
        <v>53</v>
      </c>
      <c r="R1" t="s">
        <v>53</v>
      </c>
      <c r="S1" t="s">
        <v>54</v>
      </c>
      <c r="T1" t="s">
        <v>54</v>
      </c>
      <c r="U1" t="s">
        <v>51</v>
      </c>
      <c r="V1" t="s">
        <v>51</v>
      </c>
      <c r="W1" t="s">
        <v>57</v>
      </c>
      <c r="X1" t="s">
        <v>58</v>
      </c>
    </row>
    <row r="2" spans="1:24" x14ac:dyDescent="0.2">
      <c r="B2" t="s">
        <v>10</v>
      </c>
      <c r="C2" t="s">
        <v>1</v>
      </c>
      <c r="D2" t="s">
        <v>2</v>
      </c>
      <c r="E2" t="s">
        <v>1</v>
      </c>
      <c r="F2" t="s">
        <v>2</v>
      </c>
      <c r="G2" s="4" t="s">
        <v>35</v>
      </c>
      <c r="H2" s="4" t="s">
        <v>36</v>
      </c>
      <c r="I2" s="4" t="s">
        <v>35</v>
      </c>
      <c r="J2" s="4" t="s">
        <v>36</v>
      </c>
      <c r="K2" s="4" t="s">
        <v>47</v>
      </c>
      <c r="L2" s="4" t="s">
        <v>47</v>
      </c>
      <c r="M2" s="4" t="s">
        <v>49</v>
      </c>
      <c r="N2" s="4" t="s">
        <v>50</v>
      </c>
      <c r="O2" s="4" t="s">
        <v>1</v>
      </c>
      <c r="P2" s="4" t="s">
        <v>2</v>
      </c>
      <c r="Q2" s="4" t="s">
        <v>1</v>
      </c>
      <c r="R2" s="4" t="s">
        <v>2</v>
      </c>
      <c r="S2" s="4" t="s">
        <v>1</v>
      </c>
      <c r="T2" s="4" t="s">
        <v>2</v>
      </c>
      <c r="U2" t="s">
        <v>55</v>
      </c>
      <c r="V2" t="s">
        <v>56</v>
      </c>
    </row>
    <row r="3" spans="1:24" x14ac:dyDescent="0.2">
      <c r="A3" t="s">
        <v>4</v>
      </c>
      <c r="B3" t="s">
        <v>11</v>
      </c>
      <c r="C3" s="2">
        <v>-31.88</v>
      </c>
      <c r="D3" s="2">
        <v>303.33</v>
      </c>
      <c r="E3" s="2">
        <v>-31.88</v>
      </c>
      <c r="F3" s="2">
        <v>302.61</v>
      </c>
      <c r="G3" s="2">
        <f>C4-C3</f>
        <v>-92.17</v>
      </c>
      <c r="H3" s="2">
        <f>D4-D3</f>
        <v>-24.699999999999989</v>
      </c>
      <c r="I3" s="2">
        <f>E4-E3</f>
        <v>-92.02000000000001</v>
      </c>
      <c r="J3" s="2">
        <f>F4-F3</f>
        <v>-24.170000000000016</v>
      </c>
      <c r="K3" s="2">
        <f>SQRT(G3*G3+H3*H3)</f>
        <v>95.422213870775394</v>
      </c>
      <c r="L3" s="2">
        <f>SQRT(I3*I3+J3*J3)</f>
        <v>95.141312267594884</v>
      </c>
      <c r="M3" s="5">
        <f>ASIN(((K3/L3)*(J3-(H3*I3)/G3))/(G3+(H3*H3)/G3))</f>
        <v>-4.9727174538108055E-3</v>
      </c>
      <c r="N3" s="5">
        <f>DEGREES(M3)</f>
        <v>-0.28491572281440003</v>
      </c>
      <c r="O3" s="2">
        <f>(C3+C4)/2</f>
        <v>-77.965000000000003</v>
      </c>
      <c r="P3" s="2">
        <f t="shared" ref="P3:R3" si="0">(D3+D4)/2</f>
        <v>290.98</v>
      </c>
      <c r="Q3" s="2">
        <f t="shared" si="0"/>
        <v>-77.89</v>
      </c>
      <c r="R3" s="2">
        <f t="shared" si="0"/>
        <v>290.52499999999998</v>
      </c>
      <c r="S3" s="2">
        <f>O3*COS(M3)-P3*SIN(M3)</f>
        <v>-76.517080684561947</v>
      </c>
      <c r="T3" s="2">
        <f>O3*SIN(M3)+P3*COS(M3)</f>
        <v>291.36409866095761</v>
      </c>
      <c r="U3" s="2">
        <f>Q3-S3</f>
        <v>-1.3729193154380539</v>
      </c>
      <c r="V3" s="2">
        <f>R3-T3</f>
        <v>-0.83909866095763164</v>
      </c>
      <c r="W3">
        <v>6</v>
      </c>
      <c r="X3" s="9" t="s">
        <v>59</v>
      </c>
    </row>
    <row r="4" spans="1:24" x14ac:dyDescent="0.2">
      <c r="B4" t="s">
        <v>12</v>
      </c>
      <c r="C4" s="2">
        <v>-124.05</v>
      </c>
      <c r="D4" s="2">
        <v>278.63</v>
      </c>
      <c r="E4" s="2">
        <v>-123.9</v>
      </c>
      <c r="F4" s="2">
        <v>278.44</v>
      </c>
      <c r="G4" s="2"/>
      <c r="H4" s="2"/>
      <c r="I4" s="2"/>
      <c r="J4" s="2"/>
      <c r="K4" s="2"/>
      <c r="L4" s="2"/>
      <c r="M4" s="5"/>
      <c r="N4" s="5"/>
      <c r="O4" s="2"/>
      <c r="P4" s="2"/>
      <c r="Q4" s="2"/>
      <c r="R4" s="2"/>
      <c r="S4" s="2"/>
      <c r="T4" s="2"/>
      <c r="U4" s="2"/>
      <c r="V4" s="2"/>
      <c r="X4" s="9"/>
    </row>
    <row r="5" spans="1:24" x14ac:dyDescent="0.2">
      <c r="B5" t="s">
        <v>13</v>
      </c>
      <c r="C5" s="2">
        <v>-179.27</v>
      </c>
      <c r="D5" s="2">
        <v>246.75</v>
      </c>
      <c r="E5" s="2">
        <v>-179.19</v>
      </c>
      <c r="F5" s="2">
        <v>246.73</v>
      </c>
      <c r="G5" s="2">
        <f t="shared" ref="G5:G67" si="1">C6-C5</f>
        <v>-67.47999999999999</v>
      </c>
      <c r="H5" s="2">
        <f t="shared" ref="H5:H67" si="2">D6-D5</f>
        <v>-67.47999999999999</v>
      </c>
      <c r="I5" s="2">
        <f t="shared" ref="I5:I67" si="3">E6-E5</f>
        <v>-67.550000000000011</v>
      </c>
      <c r="J5" s="2">
        <f t="shared" ref="J5:J67" si="4">F6-F5</f>
        <v>-67.22999999999999</v>
      </c>
      <c r="K5" s="2">
        <f t="shared" ref="K5:K67" si="5">SQRT(G5*G5+H5*H5)</f>
        <v>95.431131188936433</v>
      </c>
      <c r="L5" s="2">
        <f t="shared" ref="L5:L67" si="6">SQRT(I5*I5+J5*J5)</f>
        <v>95.304120582480593</v>
      </c>
      <c r="M5" s="5">
        <f t="shared" ref="M5:M67" si="7">ASIN(((K5/L5)*(J5-(H5*I5)/G5))/(G5+(H5*H5)/G5))</f>
        <v>-2.3742350402184758E-3</v>
      </c>
      <c r="N5" s="5">
        <f t="shared" ref="N5:N67" si="8">DEGREES(M5)</f>
        <v>-0.13603364737659193</v>
      </c>
      <c r="O5" s="2">
        <f t="shared" ref="O5:O67" si="9">(C5+C6)/2</f>
        <v>-213.01</v>
      </c>
      <c r="P5" s="2">
        <f t="shared" ref="P5:P67" si="10">(D5+D6)/2</f>
        <v>213.01</v>
      </c>
      <c r="Q5" s="2">
        <f t="shared" ref="Q5:Q67" si="11">(E5+E6)/2</f>
        <v>-212.965</v>
      </c>
      <c r="R5" s="2">
        <f t="shared" ref="R5:R67" si="12">(F5+F6)/2</f>
        <v>213.11500000000001</v>
      </c>
      <c r="S5" s="2">
        <f t="shared" ref="S5:S67" si="13">O5*COS(M5)-P5*SIN(M5)</f>
        <v>-212.50366430166733</v>
      </c>
      <c r="T5" s="2">
        <f t="shared" ref="T5:T67" si="14">O5*SIN(M5)+P5*COS(M5)</f>
        <v>213.51513496322522</v>
      </c>
      <c r="U5" s="2">
        <f t="shared" ref="U5:U67" si="15">Q5-S5</f>
        <v>-0.46133569833267529</v>
      </c>
      <c r="V5" s="2">
        <f t="shared" ref="V5:V67" si="16">R5-T5</f>
        <v>-0.40013496322521291</v>
      </c>
      <c r="W5">
        <v>7</v>
      </c>
      <c r="X5" s="9" t="s">
        <v>60</v>
      </c>
    </row>
    <row r="6" spans="1:24" x14ac:dyDescent="0.2">
      <c r="B6" t="s">
        <v>14</v>
      </c>
      <c r="C6" s="2">
        <v>-246.75</v>
      </c>
      <c r="D6" s="2">
        <v>179.27</v>
      </c>
      <c r="E6" s="2">
        <v>-246.74</v>
      </c>
      <c r="F6" s="2">
        <v>179.5</v>
      </c>
      <c r="G6" s="2"/>
      <c r="H6" s="2"/>
      <c r="I6" s="2"/>
      <c r="J6" s="2"/>
      <c r="K6" s="2"/>
      <c r="L6" s="2"/>
      <c r="M6" s="5"/>
      <c r="N6" s="5"/>
      <c r="O6" s="2"/>
      <c r="P6" s="2"/>
      <c r="Q6" s="2"/>
      <c r="R6" s="2"/>
      <c r="S6" s="2"/>
      <c r="T6" s="2"/>
      <c r="U6" s="2"/>
      <c r="V6" s="2"/>
      <c r="X6" s="9"/>
    </row>
    <row r="7" spans="1:24" x14ac:dyDescent="0.2">
      <c r="B7" t="s">
        <v>15</v>
      </c>
      <c r="C7" s="2">
        <v>-278.63</v>
      </c>
      <c r="D7" s="2">
        <v>124.05</v>
      </c>
      <c r="E7" s="2">
        <v>-278.86</v>
      </c>
      <c r="F7" s="2">
        <v>124.05</v>
      </c>
      <c r="G7" s="2">
        <f t="shared" si="1"/>
        <v>-24.699999999999989</v>
      </c>
      <c r="H7" s="2">
        <f t="shared" si="2"/>
        <v>-92.17</v>
      </c>
      <c r="I7" s="2">
        <f t="shared" si="3"/>
        <v>-24.569999999999993</v>
      </c>
      <c r="J7" s="2">
        <f t="shared" si="4"/>
        <v>-92.039999999999992</v>
      </c>
      <c r="K7" s="2">
        <f t="shared" si="5"/>
        <v>95.422213870775394</v>
      </c>
      <c r="L7" s="2">
        <f t="shared" si="6"/>
        <v>95.263038477680311</v>
      </c>
      <c r="M7" s="5">
        <f t="shared" si="7"/>
        <v>9.6489534681020209E-4</v>
      </c>
      <c r="N7" s="5">
        <f t="shared" si="8"/>
        <v>5.5284431044036443E-2</v>
      </c>
      <c r="O7" s="2">
        <f t="shared" si="9"/>
        <v>-290.98</v>
      </c>
      <c r="P7" s="2">
        <f t="shared" si="10"/>
        <v>77.965000000000003</v>
      </c>
      <c r="Q7" s="2">
        <f t="shared" si="11"/>
        <v>-291.14499999999998</v>
      </c>
      <c r="R7" s="2">
        <f t="shared" si="12"/>
        <v>78.03</v>
      </c>
      <c r="S7" s="2">
        <f t="shared" si="13"/>
        <v>-291.05509259951077</v>
      </c>
      <c r="T7" s="2">
        <f t="shared" si="14"/>
        <v>77.684198501949197</v>
      </c>
      <c r="U7" s="2">
        <f t="shared" si="15"/>
        <v>-8.9907400489209977E-2</v>
      </c>
      <c r="V7" s="2">
        <f t="shared" si="16"/>
        <v>0.34580149805080396</v>
      </c>
      <c r="W7">
        <v>8</v>
      </c>
      <c r="X7" s="9" t="s">
        <v>61</v>
      </c>
    </row>
    <row r="8" spans="1:24" x14ac:dyDescent="0.2">
      <c r="B8" t="s">
        <v>16</v>
      </c>
      <c r="C8" s="2">
        <v>-303.33</v>
      </c>
      <c r="D8" s="2">
        <v>31.88</v>
      </c>
      <c r="E8" s="2">
        <v>-303.43</v>
      </c>
      <c r="F8" s="2">
        <v>32.01</v>
      </c>
      <c r="G8" s="2"/>
      <c r="H8" s="2"/>
      <c r="I8" s="2"/>
      <c r="J8" s="2"/>
      <c r="K8" s="2"/>
      <c r="L8" s="2"/>
      <c r="M8" s="5"/>
      <c r="N8" s="5"/>
      <c r="O8" s="2"/>
      <c r="P8" s="2"/>
      <c r="Q8" s="2"/>
      <c r="R8" s="2"/>
      <c r="S8" s="2"/>
      <c r="T8" s="2"/>
      <c r="U8" s="2"/>
      <c r="V8" s="2"/>
      <c r="X8" s="9"/>
    </row>
    <row r="9" spans="1:24" x14ac:dyDescent="0.2">
      <c r="B9" t="s">
        <v>17</v>
      </c>
      <c r="C9" s="2">
        <v>-303.33</v>
      </c>
      <c r="D9" s="2">
        <v>-31.88</v>
      </c>
      <c r="E9" s="2">
        <v>-303.42</v>
      </c>
      <c r="F9" s="2">
        <v>-31.76</v>
      </c>
      <c r="G9" s="2">
        <f t="shared" si="1"/>
        <v>24.699999999999989</v>
      </c>
      <c r="H9" s="2">
        <f t="shared" si="2"/>
        <v>-92.17</v>
      </c>
      <c r="I9" s="2">
        <f t="shared" si="3"/>
        <v>24.740000000000009</v>
      </c>
      <c r="J9" s="2">
        <f t="shared" si="4"/>
        <v>-91.97999999999999</v>
      </c>
      <c r="K9" s="2">
        <f t="shared" si="5"/>
        <v>95.422213870775394</v>
      </c>
      <c r="L9" s="2">
        <f t="shared" si="6"/>
        <v>95.249083985096675</v>
      </c>
      <c r="M9" s="5">
        <f t="shared" si="7"/>
        <v>9.2198407331673326E-4</v>
      </c>
      <c r="N9" s="5">
        <f t="shared" si="8"/>
        <v>5.2825796179329074E-2</v>
      </c>
      <c r="O9" s="2">
        <f t="shared" si="9"/>
        <v>-290.98</v>
      </c>
      <c r="P9" s="2">
        <f t="shared" si="10"/>
        <v>-77.965000000000003</v>
      </c>
      <c r="Q9" s="2">
        <f t="shared" si="11"/>
        <v>-291.05</v>
      </c>
      <c r="R9" s="2">
        <f t="shared" si="12"/>
        <v>-77.75</v>
      </c>
      <c r="S9" s="2">
        <f t="shared" si="13"/>
        <v>-290.90799384746833</v>
      </c>
      <c r="T9" s="2">
        <f t="shared" si="14"/>
        <v>-78.233245750392769</v>
      </c>
      <c r="U9" s="2">
        <f t="shared" si="15"/>
        <v>-0.14200615253167825</v>
      </c>
      <c r="V9" s="2">
        <f t="shared" si="16"/>
        <v>0.48324575039276851</v>
      </c>
      <c r="W9">
        <v>9</v>
      </c>
      <c r="X9" s="9" t="s">
        <v>62</v>
      </c>
    </row>
    <row r="10" spans="1:24" x14ac:dyDescent="0.2">
      <c r="B10" t="s">
        <v>18</v>
      </c>
      <c r="C10" s="2">
        <v>-278.63</v>
      </c>
      <c r="D10" s="2">
        <v>-124.05</v>
      </c>
      <c r="E10" s="2">
        <v>-278.68</v>
      </c>
      <c r="F10" s="2">
        <v>-123.74</v>
      </c>
      <c r="G10" s="2"/>
      <c r="H10" s="2"/>
      <c r="I10" s="2"/>
      <c r="J10" s="2"/>
      <c r="K10" s="2"/>
      <c r="L10" s="2"/>
      <c r="M10" s="5"/>
      <c r="N10" s="5"/>
      <c r="O10" s="2"/>
      <c r="P10" s="2"/>
      <c r="Q10" s="2"/>
      <c r="R10" s="2"/>
      <c r="S10" s="2"/>
      <c r="T10" s="2"/>
      <c r="U10" s="2"/>
      <c r="V10" s="2"/>
      <c r="X10" s="9"/>
    </row>
    <row r="11" spans="1:24" x14ac:dyDescent="0.2">
      <c r="B11" t="s">
        <v>19</v>
      </c>
      <c r="C11" s="2">
        <v>-246.75</v>
      </c>
      <c r="D11" s="2">
        <v>-179.27</v>
      </c>
      <c r="E11" s="2">
        <v>-246.63</v>
      </c>
      <c r="F11" s="2">
        <v>-179.38</v>
      </c>
      <c r="G11" s="2">
        <f t="shared" si="1"/>
        <v>67.47999999999999</v>
      </c>
      <c r="H11" s="2">
        <f t="shared" si="2"/>
        <v>-67.47999999999999</v>
      </c>
      <c r="I11" s="2">
        <f t="shared" si="3"/>
        <v>67.37</v>
      </c>
      <c r="J11" s="2">
        <f t="shared" si="4"/>
        <v>-67.31</v>
      </c>
      <c r="K11" s="2">
        <f t="shared" si="5"/>
        <v>95.431131188936433</v>
      </c>
      <c r="L11" s="2">
        <f t="shared" si="6"/>
        <v>95.233150740695336</v>
      </c>
      <c r="M11" s="5">
        <f t="shared" si="7"/>
        <v>4.4550041602754525E-4</v>
      </c>
      <c r="N11" s="5">
        <f t="shared" si="8"/>
        <v>2.552529360970068E-2</v>
      </c>
      <c r="O11" s="2">
        <f t="shared" si="9"/>
        <v>-213.01</v>
      </c>
      <c r="P11" s="2">
        <f t="shared" si="10"/>
        <v>-213.01</v>
      </c>
      <c r="Q11" s="2">
        <f t="shared" si="11"/>
        <v>-212.94499999999999</v>
      </c>
      <c r="R11" s="2">
        <f t="shared" si="12"/>
        <v>-213.035</v>
      </c>
      <c r="S11" s="2">
        <f t="shared" si="13"/>
        <v>-212.91508282140785</v>
      </c>
      <c r="T11" s="2">
        <f t="shared" si="14"/>
        <v>-213.10487490236591</v>
      </c>
      <c r="U11" s="2">
        <f t="shared" si="15"/>
        <v>-2.9917178592143046E-2</v>
      </c>
      <c r="V11" s="2">
        <f t="shared" si="16"/>
        <v>6.987490236591043E-2</v>
      </c>
      <c r="W11">
        <v>10</v>
      </c>
      <c r="X11" s="9" t="s">
        <v>63</v>
      </c>
    </row>
    <row r="12" spans="1:24" x14ac:dyDescent="0.2">
      <c r="B12" t="s">
        <v>20</v>
      </c>
      <c r="C12" s="2">
        <v>-179.27</v>
      </c>
      <c r="D12" s="2">
        <v>-246.75</v>
      </c>
      <c r="E12" s="2">
        <v>-179.26</v>
      </c>
      <c r="F12" s="2">
        <v>-246.69</v>
      </c>
      <c r="G12" s="2"/>
      <c r="H12" s="2"/>
      <c r="I12" s="2"/>
      <c r="J12" s="2"/>
      <c r="K12" s="2"/>
      <c r="L12" s="2"/>
      <c r="M12" s="5"/>
      <c r="N12" s="5"/>
      <c r="O12" s="2"/>
      <c r="P12" s="2"/>
      <c r="Q12" s="2"/>
      <c r="R12" s="2"/>
      <c r="S12" s="2"/>
      <c r="T12" s="2"/>
      <c r="U12" s="2"/>
      <c r="V12" s="2"/>
      <c r="X12" s="9"/>
    </row>
    <row r="13" spans="1:24" x14ac:dyDescent="0.2">
      <c r="B13" t="s">
        <v>21</v>
      </c>
      <c r="C13" s="2">
        <v>-124.05</v>
      </c>
      <c r="D13" s="2">
        <v>-278.63</v>
      </c>
      <c r="E13" s="2">
        <v>-124.13</v>
      </c>
      <c r="F13" s="2">
        <v>-278.76</v>
      </c>
      <c r="G13" s="2">
        <f t="shared" si="1"/>
        <v>92.17</v>
      </c>
      <c r="H13" s="2">
        <f t="shared" si="2"/>
        <v>-24.699999999999989</v>
      </c>
      <c r="I13" s="2">
        <f t="shared" si="3"/>
        <v>91.919999999999987</v>
      </c>
      <c r="J13" s="2">
        <f t="shared" si="4"/>
        <v>-24.860000000000014</v>
      </c>
      <c r="K13" s="2">
        <f t="shared" si="5"/>
        <v>95.422213870775394</v>
      </c>
      <c r="L13" s="2">
        <f t="shared" si="6"/>
        <v>95.222402826225718</v>
      </c>
      <c r="M13" s="5">
        <f t="shared" si="7"/>
        <v>-2.3026032248274104E-3</v>
      </c>
      <c r="N13" s="5">
        <f t="shared" si="8"/>
        <v>-0.13192944667582363</v>
      </c>
      <c r="O13" s="2">
        <f t="shared" si="9"/>
        <v>-77.965000000000003</v>
      </c>
      <c r="P13" s="2">
        <f t="shared" si="10"/>
        <v>-290.98</v>
      </c>
      <c r="Q13" s="2">
        <f t="shared" si="11"/>
        <v>-78.17</v>
      </c>
      <c r="R13" s="2">
        <f t="shared" si="12"/>
        <v>-291.19</v>
      </c>
      <c r="S13" s="2">
        <f t="shared" si="13"/>
        <v>-78.634804209888841</v>
      </c>
      <c r="T13" s="2">
        <f t="shared" si="14"/>
        <v>-290.79970631325</v>
      </c>
      <c r="U13" s="2">
        <f t="shared" si="15"/>
        <v>0.46480420988883964</v>
      </c>
      <c r="V13" s="2">
        <f t="shared" si="16"/>
        <v>-0.39029368674999887</v>
      </c>
      <c r="W13">
        <v>11</v>
      </c>
      <c r="X13" s="9" t="s">
        <v>64</v>
      </c>
    </row>
    <row r="14" spans="1:24" x14ac:dyDescent="0.2">
      <c r="B14" t="s">
        <v>22</v>
      </c>
      <c r="C14" s="2">
        <v>-31.88</v>
      </c>
      <c r="D14" s="2">
        <v>-303.33</v>
      </c>
      <c r="E14" s="2">
        <v>-32.21</v>
      </c>
      <c r="F14" s="2">
        <v>-303.62</v>
      </c>
      <c r="G14" s="2"/>
      <c r="H14" s="2"/>
      <c r="I14" s="2"/>
      <c r="J14" s="2"/>
      <c r="K14" s="2"/>
      <c r="L14" s="2"/>
      <c r="M14" s="5"/>
      <c r="N14" s="5"/>
      <c r="O14" s="2"/>
      <c r="P14" s="2"/>
      <c r="Q14" s="2"/>
      <c r="R14" s="2"/>
      <c r="S14" s="2"/>
      <c r="T14" s="2"/>
      <c r="U14" s="2"/>
      <c r="V14" s="2"/>
      <c r="X14" s="9"/>
    </row>
    <row r="15" spans="1:24" x14ac:dyDescent="0.2">
      <c r="A15" t="s">
        <v>5</v>
      </c>
      <c r="B15" t="s">
        <v>37</v>
      </c>
      <c r="C15" s="2">
        <v>-31.88</v>
      </c>
      <c r="D15" s="2">
        <v>303.33</v>
      </c>
      <c r="E15" s="2">
        <v>-32.133505009556032</v>
      </c>
      <c r="F15" s="2">
        <v>303.30160989238743</v>
      </c>
      <c r="G15" s="2">
        <f t="shared" si="1"/>
        <v>-92.17</v>
      </c>
      <c r="H15" s="2">
        <f t="shared" si="2"/>
        <v>-24.699999999999989</v>
      </c>
      <c r="I15" s="2">
        <f t="shared" si="3"/>
        <v>-91.980557759858186</v>
      </c>
      <c r="J15" s="2">
        <f t="shared" si="4"/>
        <v>-24.590394347903214</v>
      </c>
      <c r="K15" s="2">
        <f t="shared" si="5"/>
        <v>95.422213870775394</v>
      </c>
      <c r="L15" s="2">
        <f t="shared" si="6"/>
        <v>95.210873853777855</v>
      </c>
      <c r="M15" s="5">
        <f t="shared" si="7"/>
        <v>-5.9691703247905664E-4</v>
      </c>
      <c r="N15" s="5">
        <f t="shared" si="8"/>
        <v>-3.4200826680523426E-2</v>
      </c>
      <c r="O15" s="2">
        <f t="shared" si="9"/>
        <v>-77.965000000000003</v>
      </c>
      <c r="P15" s="2">
        <f t="shared" si="10"/>
        <v>290.98</v>
      </c>
      <c r="Q15" s="2">
        <f t="shared" si="11"/>
        <v>-78.123783889485125</v>
      </c>
      <c r="R15" s="2">
        <f t="shared" si="12"/>
        <v>291.00641271843585</v>
      </c>
      <c r="S15" s="2">
        <f t="shared" si="13"/>
        <v>-77.791295202351904</v>
      </c>
      <c r="T15" s="2">
        <f t="shared" si="14"/>
        <v>291.02648679414142</v>
      </c>
      <c r="U15" s="2">
        <f t="shared" si="15"/>
        <v>-0.33248868713322111</v>
      </c>
      <c r="V15" s="2">
        <f t="shared" si="16"/>
        <v>-2.0074075705565519E-2</v>
      </c>
      <c r="W15" s="8">
        <v>18</v>
      </c>
      <c r="X15" s="9" t="s">
        <v>83</v>
      </c>
    </row>
    <row r="16" spans="1:24" x14ac:dyDescent="0.2">
      <c r="B16" t="s">
        <v>38</v>
      </c>
      <c r="C16" s="2">
        <v>-124.05</v>
      </c>
      <c r="D16" s="2">
        <v>278.63</v>
      </c>
      <c r="E16" s="2">
        <v>-124.11406276941422</v>
      </c>
      <c r="F16" s="2">
        <v>278.71121554448422</v>
      </c>
      <c r="G16" s="2"/>
      <c r="H16" s="2"/>
      <c r="I16" s="2"/>
      <c r="J16" s="2"/>
      <c r="K16" s="2"/>
      <c r="L16" s="2"/>
      <c r="M16" s="5"/>
      <c r="N16" s="5"/>
      <c r="O16" s="2"/>
      <c r="P16" s="2"/>
      <c r="Q16" s="2"/>
      <c r="R16" s="2"/>
      <c r="S16" s="2"/>
      <c r="T16" s="2"/>
      <c r="U16" s="2"/>
      <c r="V16" s="2"/>
      <c r="W16" s="8"/>
      <c r="X16" s="9"/>
    </row>
    <row r="17" spans="1:24" x14ac:dyDescent="0.2">
      <c r="B17" t="s">
        <v>39</v>
      </c>
      <c r="C17" s="2">
        <v>-179.27</v>
      </c>
      <c r="D17" s="2">
        <v>246.75</v>
      </c>
      <c r="E17" s="2">
        <v>-179.33585099138031</v>
      </c>
      <c r="F17" s="2">
        <v>246.83492646359636</v>
      </c>
      <c r="G17" s="2">
        <f t="shared" si="1"/>
        <v>-67.47999999999999</v>
      </c>
      <c r="H17" s="2">
        <f t="shared" si="2"/>
        <v>-67.47999999999999</v>
      </c>
      <c r="I17" s="2">
        <f t="shared" si="3"/>
        <v>-67.379275448168016</v>
      </c>
      <c r="J17" s="2">
        <f t="shared" si="4"/>
        <v>-67.310903574977345</v>
      </c>
      <c r="K17" s="2">
        <f t="shared" si="5"/>
        <v>95.431131188936433</v>
      </c>
      <c r="L17" s="2">
        <f t="shared" si="6"/>
        <v>95.240351217328026</v>
      </c>
      <c r="M17" s="5">
        <f t="shared" si="7"/>
        <v>-5.0762325667562033E-4</v>
      </c>
      <c r="N17" s="5">
        <f t="shared" si="8"/>
        <v>-2.9084670190199138E-2</v>
      </c>
      <c r="O17" s="2">
        <f t="shared" si="9"/>
        <v>-213.01</v>
      </c>
      <c r="P17" s="2">
        <f t="shared" si="10"/>
        <v>213.01</v>
      </c>
      <c r="Q17" s="2">
        <f t="shared" si="11"/>
        <v>-213.02548871546432</v>
      </c>
      <c r="R17" s="2">
        <f t="shared" si="12"/>
        <v>213.1794746761077</v>
      </c>
      <c r="S17" s="2">
        <f t="shared" si="13"/>
        <v>-212.90184373038551</v>
      </c>
      <c r="T17" s="2">
        <f t="shared" si="14"/>
        <v>213.11810138090686</v>
      </c>
      <c r="U17" s="2">
        <f t="shared" si="15"/>
        <v>-0.12364498507881194</v>
      </c>
      <c r="V17" s="2">
        <f t="shared" si="16"/>
        <v>6.1373295200837674E-2</v>
      </c>
      <c r="W17">
        <v>19</v>
      </c>
      <c r="X17" s="9" t="s">
        <v>84</v>
      </c>
    </row>
    <row r="18" spans="1:24" x14ac:dyDescent="0.2">
      <c r="B18" t="s">
        <v>40</v>
      </c>
      <c r="C18" s="2">
        <v>-246.75</v>
      </c>
      <c r="D18" s="2">
        <v>179.27</v>
      </c>
      <c r="E18" s="2">
        <v>-246.71512643954833</v>
      </c>
      <c r="F18" s="2">
        <v>179.52402288861902</v>
      </c>
      <c r="G18" s="2"/>
      <c r="H18" s="2"/>
      <c r="I18" s="2"/>
      <c r="J18" s="2"/>
      <c r="K18" s="2"/>
      <c r="L18" s="2"/>
      <c r="M18" s="5"/>
      <c r="N18" s="5"/>
      <c r="O18" s="2"/>
      <c r="P18" s="2"/>
      <c r="Q18" s="2"/>
      <c r="R18" s="2"/>
      <c r="S18" s="2"/>
      <c r="T18" s="2"/>
      <c r="U18" s="2"/>
      <c r="V18" s="2"/>
      <c r="X18" s="9"/>
    </row>
    <row r="19" spans="1:24" x14ac:dyDescent="0.2">
      <c r="B19" t="s">
        <v>41</v>
      </c>
      <c r="C19" s="2">
        <v>-278.63</v>
      </c>
      <c r="D19" s="2">
        <v>124.05</v>
      </c>
      <c r="E19" s="2">
        <v>-278.77835932196967</v>
      </c>
      <c r="F19" s="2">
        <v>123.86550694426766</v>
      </c>
      <c r="G19" s="2">
        <f t="shared" si="1"/>
        <v>-24.699999999999989</v>
      </c>
      <c r="H19" s="2">
        <f t="shared" si="2"/>
        <v>-92.17</v>
      </c>
      <c r="I19" s="2">
        <f t="shared" si="3"/>
        <v>-24.569630256886626</v>
      </c>
      <c r="J19" s="2">
        <f t="shared" si="4"/>
        <v>-91.98954978170012</v>
      </c>
      <c r="K19" s="2">
        <f t="shared" si="5"/>
        <v>95.422213870775394</v>
      </c>
      <c r="L19" s="2">
        <f t="shared" si="6"/>
        <v>95.214200621545956</v>
      </c>
      <c r="M19" s="5">
        <f t="shared" si="7"/>
        <v>8.3198704057902491E-4</v>
      </c>
      <c r="N19" s="5">
        <f t="shared" si="8"/>
        <v>4.7669346034757684E-2</v>
      </c>
      <c r="O19" s="2">
        <f t="shared" si="9"/>
        <v>-290.98</v>
      </c>
      <c r="P19" s="2">
        <f t="shared" si="10"/>
        <v>77.965000000000003</v>
      </c>
      <c r="Q19" s="2">
        <f t="shared" si="11"/>
        <v>-291.06317445041299</v>
      </c>
      <c r="R19" s="2">
        <f t="shared" si="12"/>
        <v>77.870732053417598</v>
      </c>
      <c r="S19" s="2">
        <f t="shared" si="13"/>
        <v>-291.04476515360881</v>
      </c>
      <c r="T19" s="2">
        <f t="shared" si="14"/>
        <v>77.722881455081833</v>
      </c>
      <c r="U19" s="2">
        <f t="shared" si="15"/>
        <v>-1.8409296804179576E-2</v>
      </c>
      <c r="V19" s="2">
        <f t="shared" si="16"/>
        <v>0.14785059833576497</v>
      </c>
      <c r="W19">
        <v>20</v>
      </c>
      <c r="X19" s="9" t="s">
        <v>85</v>
      </c>
    </row>
    <row r="20" spans="1:24" x14ac:dyDescent="0.2">
      <c r="B20" t="s">
        <v>42</v>
      </c>
      <c r="C20" s="2">
        <v>-303.33</v>
      </c>
      <c r="D20" s="2">
        <v>31.88</v>
      </c>
      <c r="E20" s="2">
        <v>-303.3479895788563</v>
      </c>
      <c r="F20" s="2">
        <v>31.875957162567541</v>
      </c>
      <c r="G20" s="2"/>
      <c r="H20" s="2"/>
      <c r="I20" s="2"/>
      <c r="J20" s="2"/>
      <c r="K20" s="2"/>
      <c r="L20" s="2"/>
      <c r="M20" s="5"/>
      <c r="N20" s="5"/>
      <c r="O20" s="2"/>
      <c r="P20" s="2"/>
      <c r="Q20" s="2"/>
      <c r="R20" s="2"/>
      <c r="S20" s="2"/>
      <c r="T20" s="2"/>
      <c r="U20" s="2"/>
      <c r="V20" s="2"/>
      <c r="X20" s="9"/>
    </row>
    <row r="21" spans="1:24" x14ac:dyDescent="0.2">
      <c r="B21" t="s">
        <v>43</v>
      </c>
      <c r="C21" s="2">
        <v>-303.33</v>
      </c>
      <c r="D21" s="2">
        <v>-31.88</v>
      </c>
      <c r="E21" s="2">
        <v>-303.33150155401347</v>
      </c>
      <c r="F21" s="2">
        <v>-31.864068944620684</v>
      </c>
      <c r="G21" s="2">
        <f t="shared" si="1"/>
        <v>24.699999999999989</v>
      </c>
      <c r="H21" s="2">
        <f t="shared" si="2"/>
        <v>-92.17</v>
      </c>
      <c r="I21" s="2">
        <f t="shared" si="3"/>
        <v>24.600442340691814</v>
      </c>
      <c r="J21" s="2">
        <f t="shared" si="4"/>
        <v>-92.020545731061063</v>
      </c>
      <c r="K21" s="2">
        <f t="shared" si="5"/>
        <v>95.422213870775394</v>
      </c>
      <c r="L21" s="2">
        <f t="shared" si="6"/>
        <v>95.252100239312327</v>
      </c>
      <c r="M21" s="5">
        <f t="shared" si="7"/>
        <v>-6.0343371208459258E-4</v>
      </c>
      <c r="N21" s="5">
        <f t="shared" si="8"/>
        <v>-3.4574204918359615E-2</v>
      </c>
      <c r="O21" s="2">
        <f t="shared" si="9"/>
        <v>-290.98</v>
      </c>
      <c r="P21" s="2">
        <f t="shared" si="10"/>
        <v>-77.965000000000003</v>
      </c>
      <c r="Q21" s="2">
        <f t="shared" si="11"/>
        <v>-291.03128038366754</v>
      </c>
      <c r="R21" s="2">
        <f t="shared" si="12"/>
        <v>-77.874341810151208</v>
      </c>
      <c r="S21" s="2">
        <f t="shared" si="13"/>
        <v>-291.02699372890874</v>
      </c>
      <c r="T21" s="2">
        <f t="shared" si="14"/>
        <v>-77.789398674328979</v>
      </c>
      <c r="U21" s="2">
        <f t="shared" si="15"/>
        <v>-4.2866547588005233E-3</v>
      </c>
      <c r="V21" s="2">
        <f t="shared" si="16"/>
        <v>-8.494313582222901E-2</v>
      </c>
      <c r="W21">
        <v>21</v>
      </c>
      <c r="X21" s="9" t="s">
        <v>86</v>
      </c>
    </row>
    <row r="22" spans="1:24" x14ac:dyDescent="0.2">
      <c r="B22" t="s">
        <v>44</v>
      </c>
      <c r="C22" s="2">
        <v>-278.63</v>
      </c>
      <c r="D22" s="2">
        <v>-124.05</v>
      </c>
      <c r="E22" s="2">
        <v>-278.73105921332166</v>
      </c>
      <c r="F22" s="2">
        <v>-123.88461467568175</v>
      </c>
      <c r="G22" s="2"/>
      <c r="H22" s="2"/>
      <c r="I22" s="2"/>
      <c r="J22" s="2"/>
      <c r="K22" s="2"/>
      <c r="L22" s="2"/>
      <c r="M22" s="5"/>
      <c r="N22" s="5"/>
      <c r="O22" s="2"/>
      <c r="P22" s="2"/>
      <c r="Q22" s="2"/>
      <c r="R22" s="2"/>
      <c r="S22" s="2"/>
      <c r="T22" s="2"/>
      <c r="U22" s="2"/>
      <c r="V22" s="2"/>
      <c r="X22" s="9"/>
    </row>
    <row r="23" spans="1:24" x14ac:dyDescent="0.2">
      <c r="B23" t="s">
        <v>45</v>
      </c>
      <c r="C23" s="2">
        <v>-246.75</v>
      </c>
      <c r="D23" s="2">
        <v>-179.27</v>
      </c>
      <c r="E23" s="2">
        <v>-246.654386276526</v>
      </c>
      <c r="F23" s="2">
        <v>-179.42616266730545</v>
      </c>
      <c r="G23" s="2">
        <f t="shared" si="1"/>
        <v>67.47999999999999</v>
      </c>
      <c r="H23" s="2">
        <f t="shared" si="2"/>
        <v>-67.47999999999999</v>
      </c>
      <c r="I23" s="2">
        <f t="shared" si="3"/>
        <v>67.410807503000399</v>
      </c>
      <c r="J23" s="2">
        <f t="shared" si="4"/>
        <v>-67.299155505796847</v>
      </c>
      <c r="K23" s="2">
        <f t="shared" si="5"/>
        <v>95.431131188936433</v>
      </c>
      <c r="L23" s="2">
        <f t="shared" si="6"/>
        <v>95.25436105501943</v>
      </c>
      <c r="M23" s="5">
        <f t="shared" si="7"/>
        <v>8.2883232348098987E-4</v>
      </c>
      <c r="N23" s="5">
        <f t="shared" si="8"/>
        <v>4.7488594059482518E-2</v>
      </c>
      <c r="O23" s="2">
        <f t="shared" si="9"/>
        <v>-213.01</v>
      </c>
      <c r="P23" s="2">
        <f t="shared" si="10"/>
        <v>-213.01</v>
      </c>
      <c r="Q23" s="2">
        <f t="shared" si="11"/>
        <v>-212.9489825250258</v>
      </c>
      <c r="R23" s="2">
        <f t="shared" si="12"/>
        <v>-213.07574042020389</v>
      </c>
      <c r="S23" s="2">
        <f t="shared" si="13"/>
        <v>-212.83337728199683</v>
      </c>
      <c r="T23" s="2">
        <f t="shared" si="14"/>
        <v>-213.18647638801855</v>
      </c>
      <c r="U23" s="2">
        <f t="shared" si="15"/>
        <v>-0.11560524302896624</v>
      </c>
      <c r="V23" s="2">
        <f t="shared" si="16"/>
        <v>0.11073596781466222</v>
      </c>
      <c r="W23">
        <v>22</v>
      </c>
      <c r="X23" s="9" t="s">
        <v>87</v>
      </c>
    </row>
    <row r="24" spans="1:24" x14ac:dyDescent="0.2">
      <c r="B24" t="s">
        <v>46</v>
      </c>
      <c r="C24" s="2">
        <v>-179.27</v>
      </c>
      <c r="D24" s="2">
        <v>-246.75</v>
      </c>
      <c r="E24" s="2">
        <v>-179.2435787735256</v>
      </c>
      <c r="F24" s="2">
        <v>-246.72531817310229</v>
      </c>
      <c r="G24" s="2"/>
      <c r="H24" s="2"/>
      <c r="I24" s="2"/>
      <c r="J24" s="2"/>
      <c r="K24" s="2"/>
      <c r="L24" s="2"/>
      <c r="M24" s="5"/>
      <c r="N24" s="5"/>
      <c r="O24" s="2"/>
      <c r="P24" s="2"/>
      <c r="Q24" s="2"/>
      <c r="R24" s="2"/>
      <c r="S24" s="2"/>
      <c r="T24" s="2"/>
      <c r="U24" s="2"/>
      <c r="V24" s="2"/>
      <c r="X24" s="9"/>
    </row>
    <row r="25" spans="1:24" x14ac:dyDescent="0.2">
      <c r="B25" t="s">
        <v>21</v>
      </c>
      <c r="C25" s="2">
        <v>-124.05</v>
      </c>
      <c r="D25" s="2">
        <v>-278.63</v>
      </c>
      <c r="E25" s="2">
        <v>-123.96531455551377</v>
      </c>
      <c r="F25" s="2">
        <v>-278.57900720661416</v>
      </c>
      <c r="G25" s="2">
        <f t="shared" si="1"/>
        <v>92.17</v>
      </c>
      <c r="H25" s="2">
        <f t="shared" si="2"/>
        <v>-24.699999999999989</v>
      </c>
      <c r="I25" s="2">
        <f t="shared" si="3"/>
        <v>91.939609817685692</v>
      </c>
      <c r="J25" s="2">
        <f t="shared" si="4"/>
        <v>-24.619690220872258</v>
      </c>
      <c r="K25" s="2">
        <f t="shared" si="5"/>
        <v>95.422213870775394</v>
      </c>
      <c r="L25" s="2">
        <f t="shared" si="6"/>
        <v>95.178889466099577</v>
      </c>
      <c r="M25" s="5">
        <f t="shared" si="7"/>
        <v>1.8844757358372005E-4</v>
      </c>
      <c r="N25" s="5">
        <f t="shared" si="8"/>
        <v>1.0797250625828181E-2</v>
      </c>
      <c r="O25" s="2">
        <f t="shared" si="9"/>
        <v>-77.965000000000003</v>
      </c>
      <c r="P25" s="2">
        <f t="shared" si="10"/>
        <v>-290.98</v>
      </c>
      <c r="Q25" s="2">
        <f t="shared" si="11"/>
        <v>-77.995509646670925</v>
      </c>
      <c r="R25" s="2">
        <f t="shared" si="12"/>
        <v>-290.88885231705029</v>
      </c>
      <c r="S25" s="2">
        <f t="shared" si="13"/>
        <v>-77.910164140997608</v>
      </c>
      <c r="T25" s="2">
        <f t="shared" si="14"/>
        <v>-290.99468714827566</v>
      </c>
      <c r="U25" s="2">
        <f t="shared" si="15"/>
        <v>-8.5345505673316779E-2</v>
      </c>
      <c r="V25" s="2">
        <f t="shared" si="16"/>
        <v>0.10583483122536563</v>
      </c>
      <c r="W25">
        <v>23</v>
      </c>
      <c r="X25" s="9" t="s">
        <v>88</v>
      </c>
    </row>
    <row r="26" spans="1:24" x14ac:dyDescent="0.2">
      <c r="B26" t="s">
        <v>22</v>
      </c>
      <c r="C26" s="2">
        <v>-31.88</v>
      </c>
      <c r="D26" s="2">
        <v>-303.33</v>
      </c>
      <c r="E26" s="2">
        <v>-32.025704737828072</v>
      </c>
      <c r="F26" s="2">
        <v>-303.19869742748642</v>
      </c>
      <c r="G26" s="2"/>
      <c r="H26" s="2"/>
      <c r="I26" s="2"/>
      <c r="J26" s="2"/>
      <c r="K26" s="2"/>
      <c r="L26" s="2"/>
      <c r="M26" s="5"/>
      <c r="N26" s="5"/>
      <c r="O26" s="2"/>
      <c r="P26" s="2"/>
      <c r="Q26" s="2"/>
      <c r="R26" s="2"/>
      <c r="S26" s="2"/>
      <c r="T26" s="2"/>
      <c r="U26" s="2"/>
      <c r="V26" s="2"/>
      <c r="X26" s="9"/>
    </row>
    <row r="27" spans="1:24" x14ac:dyDescent="0.2">
      <c r="A27" t="s">
        <v>6</v>
      </c>
      <c r="B27" t="s">
        <v>23</v>
      </c>
      <c r="C27" s="2">
        <v>-31.88</v>
      </c>
      <c r="D27" s="2">
        <v>303.33</v>
      </c>
      <c r="E27" s="1">
        <v>-32.110354839949409</v>
      </c>
      <c r="F27" s="2">
        <v>303.45679848225541</v>
      </c>
      <c r="G27" s="2">
        <f t="shared" si="1"/>
        <v>-92.17</v>
      </c>
      <c r="H27" s="2">
        <f t="shared" si="2"/>
        <v>-24.699999999999989</v>
      </c>
      <c r="I27" s="2">
        <f t="shared" si="3"/>
        <v>-91.987537540054092</v>
      </c>
      <c r="J27" s="2">
        <f t="shared" si="4"/>
        <v>-24.629198876884686</v>
      </c>
      <c r="K27" s="2">
        <f t="shared" si="5"/>
        <v>95.422213870775394</v>
      </c>
      <c r="L27" s="2">
        <f t="shared" si="6"/>
        <v>95.227645670781968</v>
      </c>
      <c r="M27" s="5">
        <f t="shared" si="7"/>
        <v>-2.2218046972228019E-4</v>
      </c>
      <c r="N27" s="5">
        <f t="shared" si="8"/>
        <v>-1.2730003205320828E-2</v>
      </c>
      <c r="O27" s="2">
        <f t="shared" si="9"/>
        <v>-77.965000000000003</v>
      </c>
      <c r="P27" s="2">
        <f t="shared" si="10"/>
        <v>290.98</v>
      </c>
      <c r="Q27" s="2">
        <f t="shared" si="11"/>
        <v>-78.104123609976455</v>
      </c>
      <c r="R27" s="2">
        <f t="shared" si="12"/>
        <v>291.14219904381309</v>
      </c>
      <c r="S27" s="2">
        <f t="shared" si="13"/>
        <v>-77.900348003113706</v>
      </c>
      <c r="T27" s="2">
        <f t="shared" si="14"/>
        <v>290.9973151181876</v>
      </c>
      <c r="U27" s="2">
        <f t="shared" si="15"/>
        <v>-0.20377560686274876</v>
      </c>
      <c r="V27" s="2">
        <f t="shared" si="16"/>
        <v>0.14488392562549279</v>
      </c>
      <c r="W27">
        <v>30</v>
      </c>
      <c r="X27" s="9" t="s">
        <v>89</v>
      </c>
    </row>
    <row r="28" spans="1:24" x14ac:dyDescent="0.2">
      <c r="B28" t="s">
        <v>24</v>
      </c>
      <c r="C28" s="2">
        <v>-124.05</v>
      </c>
      <c r="D28" s="2">
        <v>278.63</v>
      </c>
      <c r="E28" s="2">
        <v>-124.0978923800035</v>
      </c>
      <c r="F28" s="2">
        <v>278.82759960537072</v>
      </c>
      <c r="G28" s="2"/>
      <c r="H28" s="2"/>
      <c r="I28" s="2"/>
      <c r="J28" s="2"/>
      <c r="K28" s="2"/>
      <c r="L28" s="2"/>
      <c r="M28" s="5"/>
      <c r="N28" s="5"/>
      <c r="O28" s="2"/>
      <c r="P28" s="2"/>
      <c r="Q28" s="2"/>
      <c r="R28" s="2"/>
      <c r="S28" s="2"/>
      <c r="T28" s="2"/>
      <c r="U28" s="2"/>
      <c r="V28" s="2"/>
      <c r="X28" s="9"/>
    </row>
    <row r="29" spans="1:24" x14ac:dyDescent="0.2">
      <c r="B29" t="s">
        <v>25</v>
      </c>
      <c r="C29" s="2">
        <v>-179.27</v>
      </c>
      <c r="D29" s="2">
        <v>246.75</v>
      </c>
      <c r="E29" s="2">
        <v>-179.28470110405885</v>
      </c>
      <c r="F29" s="2">
        <v>246.91208076492987</v>
      </c>
      <c r="G29" s="2">
        <f t="shared" si="1"/>
        <v>-67.47999999999999</v>
      </c>
      <c r="H29" s="2">
        <f t="shared" si="2"/>
        <v>-67.47999999999999</v>
      </c>
      <c r="I29" s="2">
        <f t="shared" si="3"/>
        <v>-67.313267663411239</v>
      </c>
      <c r="J29" s="2">
        <f t="shared" si="4"/>
        <v>-67.326731663388784</v>
      </c>
      <c r="K29" s="2">
        <f t="shared" si="5"/>
        <v>95.431131188936433</v>
      </c>
      <c r="L29" s="2">
        <f t="shared" si="6"/>
        <v>95.204857018956773</v>
      </c>
      <c r="M29" s="5">
        <f t="shared" si="7"/>
        <v>9.9999999999895122E-5</v>
      </c>
      <c r="N29" s="5">
        <f t="shared" si="8"/>
        <v>5.7295779513022232E-3</v>
      </c>
      <c r="O29" s="2">
        <f t="shared" si="9"/>
        <v>-213.01</v>
      </c>
      <c r="P29" s="2">
        <f t="shared" si="10"/>
        <v>213.01</v>
      </c>
      <c r="Q29" s="2">
        <f t="shared" si="11"/>
        <v>-212.94133493576447</v>
      </c>
      <c r="R29" s="2">
        <f t="shared" si="12"/>
        <v>213.24871493323548</v>
      </c>
      <c r="S29" s="2">
        <f t="shared" si="13"/>
        <v>-213.03129993491447</v>
      </c>
      <c r="T29" s="2">
        <f t="shared" si="14"/>
        <v>212.98869793498554</v>
      </c>
      <c r="U29" s="2">
        <f t="shared" si="15"/>
        <v>8.9964999149998448E-2</v>
      </c>
      <c r="V29" s="2">
        <f t="shared" si="16"/>
        <v>0.26001699824993807</v>
      </c>
      <c r="W29">
        <v>31</v>
      </c>
      <c r="X29" s="9" t="s">
        <v>90</v>
      </c>
    </row>
    <row r="30" spans="1:24" x14ac:dyDescent="0.2">
      <c r="B30" t="s">
        <v>26</v>
      </c>
      <c r="C30" s="2">
        <v>-246.75</v>
      </c>
      <c r="D30" s="2">
        <v>179.27</v>
      </c>
      <c r="E30" s="2">
        <v>-246.59796876747009</v>
      </c>
      <c r="F30" s="2">
        <v>179.58534910154108</v>
      </c>
      <c r="G30" s="2"/>
      <c r="H30" s="2"/>
      <c r="I30" s="2"/>
      <c r="J30" s="2"/>
      <c r="K30" s="2"/>
      <c r="L30" s="2"/>
      <c r="M30" s="5"/>
      <c r="N30" s="5"/>
      <c r="O30" s="2"/>
      <c r="P30" s="2"/>
      <c r="Q30" s="2"/>
      <c r="R30" s="2"/>
      <c r="S30" s="2"/>
      <c r="T30" s="2"/>
      <c r="U30" s="2"/>
      <c r="V30" s="2"/>
      <c r="X30" s="9"/>
    </row>
    <row r="31" spans="1:24" x14ac:dyDescent="0.2">
      <c r="B31" t="s">
        <v>27</v>
      </c>
      <c r="C31" s="2">
        <v>-278.63</v>
      </c>
      <c r="D31" s="2">
        <v>124.05</v>
      </c>
      <c r="E31" s="2">
        <v>-278.61240460737929</v>
      </c>
      <c r="F31" s="2">
        <v>123.94214737974642</v>
      </c>
      <c r="G31" s="2">
        <f t="shared" si="1"/>
        <v>-24.699999999999989</v>
      </c>
      <c r="H31" s="2">
        <f t="shared" si="2"/>
        <v>-92.17</v>
      </c>
      <c r="I31" s="2">
        <f t="shared" si="3"/>
        <v>-24.670797876615325</v>
      </c>
      <c r="J31" s="2">
        <f t="shared" si="4"/>
        <v>-92.022467539895885</v>
      </c>
      <c r="K31" s="2">
        <f t="shared" si="5"/>
        <v>95.422213870775394</v>
      </c>
      <c r="L31" s="2">
        <f t="shared" si="6"/>
        <v>95.272151230042027</v>
      </c>
      <c r="M31" s="5">
        <f t="shared" si="7"/>
        <v>-1.047721609361252E-4</v>
      </c>
      <c r="N31" s="5">
        <f t="shared" si="8"/>
        <v>-6.0030026321054065E-3</v>
      </c>
      <c r="O31" s="2">
        <f t="shared" si="9"/>
        <v>-290.98</v>
      </c>
      <c r="P31" s="2">
        <f t="shared" si="10"/>
        <v>77.965000000000003</v>
      </c>
      <c r="Q31" s="2">
        <f t="shared" si="11"/>
        <v>-290.94780354568695</v>
      </c>
      <c r="R31" s="2">
        <f t="shared" si="12"/>
        <v>77.93091360979848</v>
      </c>
      <c r="S31" s="2">
        <f t="shared" si="13"/>
        <v>-290.97182984141392</v>
      </c>
      <c r="T31" s="2">
        <f t="shared" si="14"/>
        <v>77.995486175414499</v>
      </c>
      <c r="U31" s="2">
        <f t="shared" si="15"/>
        <v>2.4026295726969238E-2</v>
      </c>
      <c r="V31" s="2">
        <f t="shared" si="16"/>
        <v>-6.4572565616018096E-2</v>
      </c>
      <c r="W31">
        <v>32</v>
      </c>
      <c r="X31" s="9" t="s">
        <v>91</v>
      </c>
    </row>
    <row r="32" spans="1:24" x14ac:dyDescent="0.2">
      <c r="B32" t="s">
        <v>28</v>
      </c>
      <c r="C32" s="2">
        <v>-303.33</v>
      </c>
      <c r="D32" s="2">
        <v>31.88</v>
      </c>
      <c r="E32" s="2">
        <v>-303.28320248399461</v>
      </c>
      <c r="F32" s="2">
        <v>31.919679839850534</v>
      </c>
      <c r="G32" s="2"/>
      <c r="H32" s="2"/>
      <c r="I32" s="2"/>
      <c r="J32" s="2"/>
      <c r="K32" s="2"/>
      <c r="L32" s="2"/>
      <c r="M32" s="5"/>
      <c r="N32" s="5"/>
      <c r="O32" s="2"/>
      <c r="P32" s="2"/>
      <c r="Q32" s="2"/>
      <c r="R32" s="2"/>
      <c r="S32" s="2"/>
      <c r="T32" s="2"/>
      <c r="U32" s="2"/>
      <c r="V32" s="2"/>
      <c r="X32" s="9"/>
    </row>
    <row r="33" spans="1:24" x14ac:dyDescent="0.2">
      <c r="B33" t="s">
        <v>29</v>
      </c>
      <c r="C33" s="2">
        <v>-303.33</v>
      </c>
      <c r="D33" s="2">
        <v>-31.88</v>
      </c>
      <c r="E33" s="2">
        <v>-303.26682348405529</v>
      </c>
      <c r="F33" s="2">
        <v>-31.87031884119947</v>
      </c>
      <c r="G33" s="2">
        <f t="shared" si="1"/>
        <v>24.699999999999989</v>
      </c>
      <c r="H33" s="2">
        <f t="shared" si="2"/>
        <v>-92.17</v>
      </c>
      <c r="I33" s="2">
        <f t="shared" si="3"/>
        <v>24.579192877134687</v>
      </c>
      <c r="J33" s="2">
        <f t="shared" si="4"/>
        <v>-91.927542540354096</v>
      </c>
      <c r="K33" s="2">
        <f t="shared" si="5"/>
        <v>95.422213870775394</v>
      </c>
      <c r="L33" s="2">
        <f t="shared" si="6"/>
        <v>95.15676434179548</v>
      </c>
      <c r="M33" s="5">
        <f t="shared" si="7"/>
        <v>-5.6674607535453525E-4</v>
      </c>
      <c r="N33" s="5">
        <f t="shared" si="8"/>
        <v>-3.247215817341819E-2</v>
      </c>
      <c r="O33" s="2">
        <f t="shared" si="9"/>
        <v>-290.98</v>
      </c>
      <c r="P33" s="2">
        <f t="shared" si="10"/>
        <v>-77.965000000000003</v>
      </c>
      <c r="Q33" s="2">
        <f t="shared" si="11"/>
        <v>-290.97722704548795</v>
      </c>
      <c r="R33" s="2">
        <f t="shared" si="12"/>
        <v>-77.834090111376526</v>
      </c>
      <c r="S33" s="2">
        <f t="shared" si="13"/>
        <v>-291.02413962385077</v>
      </c>
      <c r="T33" s="2">
        <f t="shared" si="14"/>
        <v>-77.800075714599558</v>
      </c>
      <c r="U33" s="2">
        <f t="shared" si="15"/>
        <v>4.6912578362821478E-2</v>
      </c>
      <c r="V33" s="2">
        <f t="shared" si="16"/>
        <v>-3.4014396776967715E-2</v>
      </c>
      <c r="W33">
        <v>33</v>
      </c>
      <c r="X33" s="9" t="s">
        <v>92</v>
      </c>
    </row>
    <row r="34" spans="1:24" x14ac:dyDescent="0.2">
      <c r="B34" t="s">
        <v>30</v>
      </c>
      <c r="C34" s="2">
        <v>-278.63</v>
      </c>
      <c r="D34" s="2">
        <v>-124.05</v>
      </c>
      <c r="E34" s="2">
        <v>-278.68763060692061</v>
      </c>
      <c r="F34" s="2">
        <v>-123.79786138155357</v>
      </c>
      <c r="G34" s="2"/>
      <c r="H34" s="2"/>
      <c r="I34" s="2"/>
      <c r="J34" s="2"/>
      <c r="K34" s="2"/>
      <c r="L34" s="2"/>
      <c r="M34" s="5"/>
      <c r="N34" s="5"/>
      <c r="O34" s="2"/>
      <c r="P34" s="2"/>
      <c r="Q34" s="2"/>
      <c r="R34" s="2"/>
      <c r="S34" s="2"/>
      <c r="T34" s="2"/>
      <c r="U34" s="2"/>
      <c r="V34" s="2"/>
      <c r="X34" s="9"/>
    </row>
    <row r="35" spans="1:24" x14ac:dyDescent="0.2">
      <c r="B35" t="s">
        <v>31</v>
      </c>
      <c r="C35" s="2">
        <v>-246.75</v>
      </c>
      <c r="D35" s="2">
        <v>-179.27</v>
      </c>
      <c r="E35" s="2">
        <v>-246.54207576762988</v>
      </c>
      <c r="F35" s="2">
        <v>-179.34464710380891</v>
      </c>
      <c r="G35" s="2">
        <f t="shared" si="1"/>
        <v>67.47999999999999</v>
      </c>
      <c r="H35" s="2">
        <f t="shared" si="2"/>
        <v>-67.47999999999999</v>
      </c>
      <c r="I35" s="2">
        <f t="shared" si="3"/>
        <v>67.36673666318876</v>
      </c>
      <c r="J35" s="2">
        <f t="shared" si="4"/>
        <v>-67.363263663161234</v>
      </c>
      <c r="K35" s="2">
        <f t="shared" si="5"/>
        <v>95.431131188936433</v>
      </c>
      <c r="L35" s="2">
        <f t="shared" si="6"/>
        <v>95.268496891679774</v>
      </c>
      <c r="M35" s="5">
        <f t="shared" si="7"/>
        <v>2.5777481023857462E-5</v>
      </c>
      <c r="N35" s="5">
        <f t="shared" si="8"/>
        <v>1.4769408691456007E-3</v>
      </c>
      <c r="O35" s="2">
        <f t="shared" si="9"/>
        <v>-213.01</v>
      </c>
      <c r="P35" s="2">
        <f t="shared" si="10"/>
        <v>-213.01</v>
      </c>
      <c r="Q35" s="2">
        <f t="shared" si="11"/>
        <v>-212.8587074360355</v>
      </c>
      <c r="R35" s="2">
        <f t="shared" si="12"/>
        <v>-213.02627893538954</v>
      </c>
      <c r="S35" s="2">
        <f t="shared" si="13"/>
        <v>-213.00450906799742</v>
      </c>
      <c r="T35" s="2">
        <f t="shared" si="14"/>
        <v>-213.015490790462</v>
      </c>
      <c r="U35" s="2">
        <f t="shared" si="15"/>
        <v>0.1458016319619162</v>
      </c>
      <c r="V35" s="2">
        <f t="shared" si="16"/>
        <v>-1.0788144927545318E-2</v>
      </c>
      <c r="W35">
        <v>34</v>
      </c>
      <c r="X35" s="9" t="s">
        <v>93</v>
      </c>
    </row>
    <row r="36" spans="1:24" x14ac:dyDescent="0.2">
      <c r="B36" t="s">
        <v>32</v>
      </c>
      <c r="C36" s="2">
        <v>-179.27</v>
      </c>
      <c r="D36" s="2">
        <v>-246.75</v>
      </c>
      <c r="E36" s="2">
        <v>-179.17533910444112</v>
      </c>
      <c r="F36" s="2">
        <v>-246.70791076697014</v>
      </c>
      <c r="G36" s="2"/>
      <c r="H36" s="2"/>
      <c r="I36" s="2"/>
      <c r="J36" s="2"/>
      <c r="K36" s="2"/>
      <c r="L36" s="2"/>
      <c r="M36" s="5"/>
      <c r="N36" s="5"/>
      <c r="O36" s="2"/>
      <c r="P36" s="2"/>
      <c r="Q36" s="2"/>
      <c r="R36" s="2"/>
      <c r="S36" s="2"/>
      <c r="T36" s="2"/>
      <c r="U36" s="2"/>
      <c r="V36" s="2"/>
      <c r="X36" s="9"/>
    </row>
    <row r="37" spans="1:24" x14ac:dyDescent="0.2">
      <c r="B37" t="s">
        <v>33</v>
      </c>
      <c r="C37" s="2">
        <v>-124.05</v>
      </c>
      <c r="D37" s="2">
        <v>-278.63</v>
      </c>
      <c r="E37" s="2">
        <v>-124.01214338024643</v>
      </c>
      <c r="F37" s="2">
        <v>-278.66239460717929</v>
      </c>
      <c r="G37" s="2">
        <f t="shared" si="1"/>
        <v>92.17</v>
      </c>
      <c r="H37" s="2">
        <f t="shared" si="2"/>
        <v>-24.699999999999989</v>
      </c>
      <c r="I37" s="2">
        <f t="shared" si="3"/>
        <v>91.922473540395885</v>
      </c>
      <c r="J37" s="2">
        <f t="shared" si="4"/>
        <v>-24.730807876315339</v>
      </c>
      <c r="K37" s="2">
        <f t="shared" si="5"/>
        <v>95.422213870775394</v>
      </c>
      <c r="L37" s="2">
        <f t="shared" si="6"/>
        <v>95.19114454611838</v>
      </c>
      <c r="M37" s="5">
        <f t="shared" si="7"/>
        <v>-9.8570100294200305E-4</v>
      </c>
      <c r="N37" s="5">
        <f t="shared" si="8"/>
        <v>-5.6476507330389114E-2</v>
      </c>
      <c r="O37" s="2">
        <f t="shared" si="9"/>
        <v>-77.965000000000003</v>
      </c>
      <c r="P37" s="2">
        <f t="shared" si="10"/>
        <v>-290.98</v>
      </c>
      <c r="Q37" s="2">
        <f t="shared" si="11"/>
        <v>-78.050906610048486</v>
      </c>
      <c r="R37" s="2">
        <f t="shared" si="12"/>
        <v>-291.02779854533696</v>
      </c>
      <c r="S37" s="2">
        <f t="shared" si="13"/>
        <v>-78.251781355744114</v>
      </c>
      <c r="T37" s="2">
        <f t="shared" si="14"/>
        <v>-290.90300847473685</v>
      </c>
      <c r="U37" s="2">
        <f t="shared" si="15"/>
        <v>0.20087474569562858</v>
      </c>
      <c r="V37" s="2">
        <f t="shared" si="16"/>
        <v>-0.12479007060011327</v>
      </c>
      <c r="W37">
        <v>35</v>
      </c>
      <c r="X37" s="9" t="s">
        <v>94</v>
      </c>
    </row>
    <row r="38" spans="1:24" x14ac:dyDescent="0.2">
      <c r="B38" t="s">
        <v>34</v>
      </c>
      <c r="C38" s="2">
        <v>-31.88</v>
      </c>
      <c r="D38" s="2">
        <v>-303.33</v>
      </c>
      <c r="E38" s="2">
        <v>-32.089669839850551</v>
      </c>
      <c r="F38" s="2">
        <v>-303.39320248349463</v>
      </c>
      <c r="G38" s="2"/>
      <c r="H38" s="2"/>
      <c r="I38" s="2"/>
      <c r="J38" s="2"/>
      <c r="K38" s="2"/>
      <c r="L38" s="2"/>
      <c r="M38" s="5"/>
      <c r="N38" s="5"/>
      <c r="O38" s="2"/>
      <c r="P38" s="2"/>
      <c r="Q38" s="2"/>
      <c r="R38" s="2"/>
      <c r="S38" s="2"/>
      <c r="T38" s="2"/>
      <c r="U38" s="2"/>
      <c r="V38" s="2"/>
      <c r="X38" s="9"/>
    </row>
    <row r="39" spans="1:24" x14ac:dyDescent="0.2">
      <c r="A39" t="s">
        <v>9</v>
      </c>
      <c r="B39" t="s">
        <v>11</v>
      </c>
      <c r="C39" s="2">
        <v>31.881181296634303</v>
      </c>
      <c r="D39" s="2">
        <v>303.32917808732333</v>
      </c>
      <c r="E39" s="2">
        <v>31.759302351649097</v>
      </c>
      <c r="F39" s="2">
        <v>302.26381094741168</v>
      </c>
      <c r="G39" s="2">
        <f t="shared" si="1"/>
        <v>92.173494841484768</v>
      </c>
      <c r="H39" s="2">
        <f t="shared" si="2"/>
        <v>-24.697813506330078</v>
      </c>
      <c r="I39" s="2">
        <f t="shared" si="3"/>
        <v>92.167597192680034</v>
      </c>
      <c r="J39" s="2">
        <f t="shared" si="4"/>
        <v>-24.075498909220585</v>
      </c>
      <c r="K39" s="2">
        <f t="shared" si="5"/>
        <v>95.425023674540839</v>
      </c>
      <c r="L39" s="2">
        <f t="shared" si="6"/>
        <v>95.260147071060103</v>
      </c>
      <c r="M39" s="5">
        <f t="shared" si="7"/>
        <v>6.2942090160663048E-3</v>
      </c>
      <c r="N39" s="5">
        <f t="shared" si="8"/>
        <v>0.36063161199378985</v>
      </c>
      <c r="O39" s="2">
        <f t="shared" si="9"/>
        <v>77.96792871737668</v>
      </c>
      <c r="P39" s="2">
        <f t="shared" si="10"/>
        <v>290.98027133415826</v>
      </c>
      <c r="Q39" s="2">
        <f t="shared" si="11"/>
        <v>77.843100947989115</v>
      </c>
      <c r="R39" s="2">
        <f t="shared" si="12"/>
        <v>290.22606149280136</v>
      </c>
      <c r="S39" s="2">
        <f t="shared" si="13"/>
        <v>76.134905737837343</v>
      </c>
      <c r="T39" s="2">
        <f t="shared" si="14"/>
        <v>291.46525066029551</v>
      </c>
      <c r="U39" s="2">
        <f t="shared" si="15"/>
        <v>1.7081952101517714</v>
      </c>
      <c r="V39" s="2">
        <f t="shared" si="16"/>
        <v>-1.2391891674941462</v>
      </c>
      <c r="W39">
        <v>0</v>
      </c>
      <c r="X39" s="9" t="s">
        <v>65</v>
      </c>
    </row>
    <row r="40" spans="1:24" x14ac:dyDescent="0.2">
      <c r="B40" t="s">
        <v>12</v>
      </c>
      <c r="C40" s="2">
        <v>124.05467613811906</v>
      </c>
      <c r="D40" s="2">
        <v>278.63136458099325</v>
      </c>
      <c r="E40" s="2">
        <v>123.92689954432913</v>
      </c>
      <c r="F40" s="2">
        <v>278.1883120381911</v>
      </c>
      <c r="G40" s="2"/>
      <c r="H40" s="2"/>
      <c r="I40" s="2"/>
      <c r="J40" s="2"/>
      <c r="K40" s="2"/>
      <c r="L40" s="2"/>
      <c r="M40" s="5"/>
      <c r="N40" s="5"/>
      <c r="O40" s="2"/>
      <c r="P40" s="2"/>
      <c r="Q40" s="2"/>
      <c r="R40" s="2"/>
      <c r="S40" s="2"/>
      <c r="T40" s="2"/>
      <c r="U40" s="2"/>
      <c r="V40" s="2"/>
      <c r="X40" s="9"/>
    </row>
    <row r="41" spans="1:24" x14ac:dyDescent="0.2">
      <c r="B41" t="s">
        <v>13</v>
      </c>
      <c r="C41" s="2">
        <v>179.27450194920431</v>
      </c>
      <c r="D41" s="2">
        <v>246.75018328435897</v>
      </c>
      <c r="E41" s="2">
        <v>179.30341741929303</v>
      </c>
      <c r="F41" s="2">
        <v>246.59266920498064</v>
      </c>
      <c r="G41" s="2">
        <f t="shared" si="1"/>
        <v>67.475681335154661</v>
      </c>
      <c r="H41" s="2">
        <f t="shared" si="2"/>
        <v>-67.475681335154661</v>
      </c>
      <c r="I41" s="2">
        <f t="shared" si="3"/>
        <v>67.433550393346735</v>
      </c>
      <c r="J41" s="2">
        <f t="shared" si="4"/>
        <v>-67.209979663350367</v>
      </c>
      <c r="K41" s="2">
        <f t="shared" si="5"/>
        <v>95.425023674540839</v>
      </c>
      <c r="L41" s="2">
        <f t="shared" si="6"/>
        <v>95.20748439592343</v>
      </c>
      <c r="M41" s="5">
        <f t="shared" si="7"/>
        <v>1.6604624405687123E-3</v>
      </c>
      <c r="N41" s="5">
        <f t="shared" si="8"/>
        <v>9.5137489884579499E-2</v>
      </c>
      <c r="O41" s="2">
        <f t="shared" si="9"/>
        <v>213.01234261678164</v>
      </c>
      <c r="P41" s="2">
        <f t="shared" si="10"/>
        <v>213.01234261678164</v>
      </c>
      <c r="Q41" s="2">
        <f t="shared" si="11"/>
        <v>213.02019261596638</v>
      </c>
      <c r="R41" s="2">
        <f t="shared" si="12"/>
        <v>212.98767937330547</v>
      </c>
      <c r="S41" s="2">
        <f t="shared" si="13"/>
        <v>212.6583501331414</v>
      </c>
      <c r="T41" s="2">
        <f t="shared" si="14"/>
        <v>213.36574779666151</v>
      </c>
      <c r="U41" s="2">
        <f t="shared" si="15"/>
        <v>0.36184248282498288</v>
      </c>
      <c r="V41" s="2">
        <f t="shared" si="16"/>
        <v>-0.37806842335604074</v>
      </c>
      <c r="W41">
        <v>1</v>
      </c>
      <c r="X41" s="9" t="s">
        <v>66</v>
      </c>
    </row>
    <row r="42" spans="1:24" x14ac:dyDescent="0.2">
      <c r="B42" t="s">
        <v>14</v>
      </c>
      <c r="C42" s="2">
        <v>246.75018328435897</v>
      </c>
      <c r="D42" s="2">
        <v>179.27450194920431</v>
      </c>
      <c r="E42" s="2">
        <v>246.73696781263976</v>
      </c>
      <c r="F42" s="2">
        <v>179.38268954163027</v>
      </c>
      <c r="G42" s="2"/>
      <c r="H42" s="2"/>
      <c r="I42" s="2"/>
      <c r="J42" s="2"/>
      <c r="K42" s="2"/>
      <c r="L42" s="2"/>
      <c r="M42" s="5"/>
      <c r="N42" s="5"/>
      <c r="O42" s="2"/>
      <c r="P42" s="2"/>
      <c r="Q42" s="2"/>
      <c r="R42" s="2"/>
      <c r="S42" s="2"/>
      <c r="T42" s="2"/>
      <c r="U42" s="2"/>
      <c r="V42" s="2"/>
      <c r="X42" s="9"/>
    </row>
    <row r="43" spans="1:24" x14ac:dyDescent="0.2">
      <c r="B43" t="s">
        <v>15</v>
      </c>
      <c r="C43" s="2">
        <v>278.63136458099325</v>
      </c>
      <c r="D43" s="2">
        <v>124.05467613811906</v>
      </c>
      <c r="E43" s="2">
        <v>278.78824191128734</v>
      </c>
      <c r="F43" s="2">
        <v>123.90333651139608</v>
      </c>
      <c r="G43" s="2">
        <f t="shared" si="1"/>
        <v>24.697813506330078</v>
      </c>
      <c r="H43" s="2">
        <f t="shared" si="2"/>
        <v>-92.173494841484754</v>
      </c>
      <c r="I43" s="2">
        <f t="shared" si="3"/>
        <v>24.664896303397484</v>
      </c>
      <c r="J43" s="2">
        <f t="shared" si="4"/>
        <v>-91.959581525486769</v>
      </c>
      <c r="K43" s="2">
        <f t="shared" si="5"/>
        <v>95.425023674540824</v>
      </c>
      <c r="L43" s="2">
        <f t="shared" si="6"/>
        <v>95.209882596293525</v>
      </c>
      <c r="M43" s="5">
        <f t="shared" si="7"/>
        <v>2.4755060438617796E-4</v>
      </c>
      <c r="N43" s="5">
        <f t="shared" si="8"/>
        <v>1.4183604847240723E-2</v>
      </c>
      <c r="O43" s="2">
        <f t="shared" si="9"/>
        <v>290.98027133415826</v>
      </c>
      <c r="P43" s="2">
        <f t="shared" si="10"/>
        <v>77.96792871737668</v>
      </c>
      <c r="Q43" s="2">
        <f t="shared" si="11"/>
        <v>291.12069006298611</v>
      </c>
      <c r="R43" s="2">
        <f t="shared" si="12"/>
        <v>77.9235457486527</v>
      </c>
      <c r="S43" s="2">
        <f t="shared" si="13"/>
        <v>290.96096141065385</v>
      </c>
      <c r="T43" s="2">
        <f t="shared" si="14"/>
        <v>78.039958669686129</v>
      </c>
      <c r="U43" s="2">
        <f t="shared" si="15"/>
        <v>0.1597286523322623</v>
      </c>
      <c r="V43" s="2">
        <f t="shared" si="16"/>
        <v>-0.11641292103342948</v>
      </c>
      <c r="W43">
        <v>2</v>
      </c>
      <c r="X43" s="9" t="s">
        <v>67</v>
      </c>
    </row>
    <row r="44" spans="1:24" x14ac:dyDescent="0.2">
      <c r="B44" t="s">
        <v>16</v>
      </c>
      <c r="C44" s="2">
        <v>303.32917808732333</v>
      </c>
      <c r="D44" s="2">
        <v>31.88118129663431</v>
      </c>
      <c r="E44" s="2">
        <v>303.45313821468483</v>
      </c>
      <c r="F44" s="2">
        <v>31.943754985909312</v>
      </c>
      <c r="G44" s="2"/>
      <c r="H44" s="2"/>
      <c r="I44" s="2"/>
      <c r="J44" s="2"/>
      <c r="K44" s="2"/>
      <c r="L44" s="2"/>
      <c r="M44" s="5"/>
      <c r="N44" s="5"/>
      <c r="O44" s="2"/>
      <c r="P44" s="2"/>
      <c r="Q44" s="2"/>
      <c r="R44" s="2"/>
      <c r="S44" s="2"/>
      <c r="T44" s="2"/>
      <c r="U44" s="2"/>
      <c r="V44" s="2"/>
      <c r="X44" s="9"/>
    </row>
    <row r="45" spans="1:24" x14ac:dyDescent="0.2">
      <c r="B45" t="s">
        <v>17</v>
      </c>
      <c r="C45" s="2">
        <v>303.32917808732333</v>
      </c>
      <c r="D45" s="2">
        <v>-31.88118129663431</v>
      </c>
      <c r="E45" s="2">
        <v>303.44507253791284</v>
      </c>
      <c r="F45" s="2">
        <v>-31.847313761563939</v>
      </c>
      <c r="G45" s="2">
        <f t="shared" si="1"/>
        <v>-24.697813506330078</v>
      </c>
      <c r="H45" s="2">
        <f t="shared" si="2"/>
        <v>-92.173494841484754</v>
      </c>
      <c r="I45" s="2">
        <f t="shared" si="3"/>
        <v>-24.681085333716851</v>
      </c>
      <c r="J45" s="2">
        <f t="shared" si="4"/>
        <v>-91.908627923333654</v>
      </c>
      <c r="K45" s="2">
        <f t="shared" si="5"/>
        <v>95.425023674540824</v>
      </c>
      <c r="L45" s="2">
        <f t="shared" si="6"/>
        <v>95.164866731373095</v>
      </c>
      <c r="M45" s="5">
        <f t="shared" si="7"/>
        <v>-5.5056485999454099E-4</v>
      </c>
      <c r="N45" s="5">
        <f t="shared" si="8"/>
        <v>-3.1545042825898262E-2</v>
      </c>
      <c r="O45" s="2">
        <f t="shared" si="9"/>
        <v>290.98027133415826</v>
      </c>
      <c r="P45" s="2">
        <f t="shared" si="10"/>
        <v>-77.96792871737668</v>
      </c>
      <c r="Q45" s="2">
        <f t="shared" si="11"/>
        <v>291.10452987105441</v>
      </c>
      <c r="R45" s="2">
        <f t="shared" si="12"/>
        <v>-77.801627723230766</v>
      </c>
      <c r="S45" s="2">
        <f t="shared" si="13"/>
        <v>290.93730083335748</v>
      </c>
      <c r="T45" s="2">
        <f t="shared" si="14"/>
        <v>-78.128120404747534</v>
      </c>
      <c r="U45" s="2">
        <f t="shared" si="15"/>
        <v>0.16722903769692721</v>
      </c>
      <c r="V45" s="2">
        <f t="shared" si="16"/>
        <v>0.32649268151676836</v>
      </c>
      <c r="W45">
        <v>3</v>
      </c>
      <c r="X45" s="9" t="s">
        <v>68</v>
      </c>
    </row>
    <row r="46" spans="1:24" x14ac:dyDescent="0.2">
      <c r="B46" t="s">
        <v>18</v>
      </c>
      <c r="C46" s="2">
        <v>278.63136458099325</v>
      </c>
      <c r="D46" s="2">
        <v>-124.05467613811906</v>
      </c>
      <c r="E46" s="2">
        <v>278.76398720419598</v>
      </c>
      <c r="F46" s="2">
        <v>-123.75594168489759</v>
      </c>
      <c r="G46" s="2"/>
      <c r="H46" s="2"/>
      <c r="I46" s="2"/>
      <c r="J46" s="2"/>
      <c r="K46" s="2"/>
      <c r="L46" s="2"/>
      <c r="M46" s="5"/>
      <c r="N46" s="5"/>
      <c r="O46" s="2"/>
      <c r="P46" s="2"/>
      <c r="Q46" s="2"/>
      <c r="R46" s="2"/>
      <c r="S46" s="2"/>
      <c r="T46" s="2"/>
      <c r="U46" s="2"/>
      <c r="V46" s="2"/>
      <c r="X46" s="9"/>
    </row>
    <row r="47" spans="1:24" x14ac:dyDescent="0.2">
      <c r="B47" t="s">
        <v>19</v>
      </c>
      <c r="C47" s="2">
        <v>246.75018328435897</v>
      </c>
      <c r="D47" s="2">
        <v>-179.27450194920431</v>
      </c>
      <c r="E47" s="2">
        <v>246.65306663030421</v>
      </c>
      <c r="F47" s="2">
        <v>-179.30563533749313</v>
      </c>
      <c r="G47" s="2">
        <f t="shared" si="1"/>
        <v>-67.475681335154661</v>
      </c>
      <c r="H47" s="2">
        <f t="shared" si="2"/>
        <v>-67.475681335154661</v>
      </c>
      <c r="I47" s="2">
        <f t="shared" si="3"/>
        <v>-67.40781140998206</v>
      </c>
      <c r="J47" s="2">
        <f t="shared" si="4"/>
        <v>-67.328233727881866</v>
      </c>
      <c r="K47" s="2">
        <f t="shared" si="5"/>
        <v>95.425023674540839</v>
      </c>
      <c r="L47" s="2">
        <f t="shared" si="6"/>
        <v>95.272787804283325</v>
      </c>
      <c r="M47" s="5">
        <f t="shared" si="7"/>
        <v>-5.9061903416950091E-4</v>
      </c>
      <c r="N47" s="5">
        <f t="shared" si="8"/>
        <v>-3.3839977958005356E-2</v>
      </c>
      <c r="O47" s="2">
        <f t="shared" si="9"/>
        <v>213.01234261678164</v>
      </c>
      <c r="P47" s="2">
        <f t="shared" si="10"/>
        <v>-213.01234261678164</v>
      </c>
      <c r="Q47" s="2">
        <f t="shared" si="11"/>
        <v>212.94916092531318</v>
      </c>
      <c r="R47" s="2">
        <f t="shared" si="12"/>
        <v>-212.96975220143406</v>
      </c>
      <c r="S47" s="2">
        <f t="shared" si="13"/>
        <v>212.886496327397</v>
      </c>
      <c r="T47" s="2">
        <f t="shared" si="14"/>
        <v>-213.13811460089332</v>
      </c>
      <c r="U47" s="2">
        <f t="shared" si="15"/>
        <v>6.2664597916182174E-2</v>
      </c>
      <c r="V47" s="2">
        <f t="shared" si="16"/>
        <v>0.16836239945925513</v>
      </c>
      <c r="W47">
        <v>4</v>
      </c>
      <c r="X47" s="9" t="s">
        <v>69</v>
      </c>
    </row>
    <row r="48" spans="1:24" x14ac:dyDescent="0.2">
      <c r="B48" t="s">
        <v>20</v>
      </c>
      <c r="C48" s="2">
        <v>179.27450194920431</v>
      </c>
      <c r="D48" s="2">
        <v>-246.75018328435897</v>
      </c>
      <c r="E48" s="2">
        <v>179.24525522032215</v>
      </c>
      <c r="F48" s="2">
        <v>-246.63386906537499</v>
      </c>
      <c r="G48" s="2"/>
      <c r="H48" s="2"/>
      <c r="I48" s="2"/>
      <c r="J48" s="2"/>
      <c r="K48" s="2"/>
      <c r="L48" s="2"/>
      <c r="M48" s="5"/>
      <c r="N48" s="5"/>
      <c r="O48" s="2"/>
      <c r="P48" s="2"/>
      <c r="Q48" s="2"/>
      <c r="R48" s="2"/>
      <c r="S48" s="2"/>
      <c r="T48" s="2"/>
      <c r="U48" s="2"/>
      <c r="V48" s="2"/>
      <c r="X48" s="9"/>
    </row>
    <row r="49" spans="1:24" x14ac:dyDescent="0.2">
      <c r="B49" t="s">
        <v>21</v>
      </c>
      <c r="C49" s="2">
        <v>124.05467613811906</v>
      </c>
      <c r="D49" s="2">
        <v>-278.63136458099325</v>
      </c>
      <c r="E49" s="2">
        <v>124.10822175219147</v>
      </c>
      <c r="F49" s="2">
        <v>-278.48569061978907</v>
      </c>
      <c r="G49" s="2">
        <f t="shared" si="1"/>
        <v>-92.173494841484768</v>
      </c>
      <c r="H49" s="2">
        <f t="shared" si="2"/>
        <v>-24.697813506330078</v>
      </c>
      <c r="I49" s="2">
        <f t="shared" si="3"/>
        <v>-92.011751058854429</v>
      </c>
      <c r="J49" s="2">
        <f t="shared" si="4"/>
        <v>-24.770812967752988</v>
      </c>
      <c r="K49" s="2">
        <f t="shared" si="5"/>
        <v>95.425023674540839</v>
      </c>
      <c r="L49" s="2">
        <f t="shared" si="6"/>
        <v>95.28775109110299</v>
      </c>
      <c r="M49" s="5">
        <f t="shared" si="7"/>
        <v>1.1793169764913027E-3</v>
      </c>
      <c r="N49" s="5">
        <f t="shared" si="8"/>
        <v>6.7569885461080573E-2</v>
      </c>
      <c r="O49" s="2">
        <f t="shared" si="9"/>
        <v>77.96792871737668</v>
      </c>
      <c r="P49" s="2">
        <f t="shared" si="10"/>
        <v>-290.98027133415826</v>
      </c>
      <c r="Q49" s="2">
        <f t="shared" si="11"/>
        <v>78.102346222764254</v>
      </c>
      <c r="R49" s="2">
        <f t="shared" si="12"/>
        <v>-290.87109710366553</v>
      </c>
      <c r="S49" s="2">
        <f t="shared" si="13"/>
        <v>78.311032393197507</v>
      </c>
      <c r="T49" s="2">
        <f t="shared" si="14"/>
        <v>-290.88812010752497</v>
      </c>
      <c r="U49" s="2">
        <f t="shared" si="15"/>
        <v>-0.20868617043325344</v>
      </c>
      <c r="V49" s="2">
        <f t="shared" si="16"/>
        <v>1.7023003859435448E-2</v>
      </c>
      <c r="W49">
        <v>5</v>
      </c>
      <c r="X49" s="9" t="s">
        <v>70</v>
      </c>
    </row>
    <row r="50" spans="1:24" x14ac:dyDescent="0.2">
      <c r="B50" t="s">
        <v>22</v>
      </c>
      <c r="C50" s="2">
        <v>31.881181296634303</v>
      </c>
      <c r="D50" s="2">
        <v>-303.32917808732333</v>
      </c>
      <c r="E50" s="2">
        <v>32.096470693337046</v>
      </c>
      <c r="F50" s="2">
        <v>-303.25650358754206</v>
      </c>
      <c r="G50" s="2"/>
      <c r="H50" s="2"/>
      <c r="I50" s="2"/>
      <c r="J50" s="2"/>
      <c r="K50" s="2"/>
      <c r="L50" s="2"/>
      <c r="M50" s="5"/>
      <c r="N50" s="5"/>
      <c r="O50" s="2"/>
      <c r="P50" s="2"/>
      <c r="Q50" s="2"/>
      <c r="R50" s="2"/>
      <c r="S50" s="2"/>
      <c r="T50" s="2"/>
      <c r="U50" s="2"/>
      <c r="V50" s="2"/>
      <c r="X50" s="9"/>
    </row>
    <row r="51" spans="1:24" x14ac:dyDescent="0.2">
      <c r="A51" t="s">
        <v>8</v>
      </c>
      <c r="B51" t="s">
        <v>37</v>
      </c>
      <c r="C51" s="2">
        <v>31.881181296634303</v>
      </c>
      <c r="D51" s="2">
        <v>303.32917808732333</v>
      </c>
      <c r="E51" s="2">
        <v>31.831821077896528</v>
      </c>
      <c r="F51" s="2">
        <v>303.15129528242073</v>
      </c>
      <c r="G51" s="2">
        <f t="shared" si="1"/>
        <v>92.173494841484768</v>
      </c>
      <c r="H51" s="2">
        <f t="shared" si="2"/>
        <v>-24.697813506330078</v>
      </c>
      <c r="I51" s="2">
        <f t="shared" si="3"/>
        <v>92.051052301968525</v>
      </c>
      <c r="J51" s="2">
        <f t="shared" si="4"/>
        <v>-24.564838369104962</v>
      </c>
      <c r="K51" s="2">
        <f t="shared" si="5"/>
        <v>95.425023674540839</v>
      </c>
      <c r="L51" s="2">
        <f t="shared" si="6"/>
        <v>95.272385894339791</v>
      </c>
      <c r="M51" s="5">
        <f t="shared" si="7"/>
        <v>1.0155479351677702E-3</v>
      </c>
      <c r="N51" s="5">
        <f t="shared" si="8"/>
        <v>5.8186610578338578E-2</v>
      </c>
      <c r="O51" s="2">
        <f t="shared" si="9"/>
        <v>77.96792871737668</v>
      </c>
      <c r="P51" s="2">
        <f t="shared" si="10"/>
        <v>290.98027133415826</v>
      </c>
      <c r="Q51" s="2">
        <f t="shared" si="11"/>
        <v>77.857347228880798</v>
      </c>
      <c r="R51" s="2">
        <f t="shared" si="12"/>
        <v>290.86887609786822</v>
      </c>
      <c r="S51" s="2">
        <f t="shared" si="13"/>
        <v>77.672384148817727</v>
      </c>
      <c r="T51" s="2">
        <f t="shared" si="14"/>
        <v>291.05930144013053</v>
      </c>
      <c r="U51" s="2">
        <f t="shared" si="15"/>
        <v>0.18496308006307061</v>
      </c>
      <c r="V51" s="2">
        <f t="shared" si="16"/>
        <v>-0.19042534226230146</v>
      </c>
      <c r="W51">
        <v>12</v>
      </c>
      <c r="X51" s="9" t="s">
        <v>71</v>
      </c>
    </row>
    <row r="52" spans="1:24" x14ac:dyDescent="0.2">
      <c r="B52" t="s">
        <v>38</v>
      </c>
      <c r="C52" s="2">
        <v>124.05467613811906</v>
      </c>
      <c r="D52" s="2">
        <v>278.63136458099325</v>
      </c>
      <c r="E52" s="2">
        <v>123.88287337986506</v>
      </c>
      <c r="F52" s="2">
        <v>278.58645691331577</v>
      </c>
      <c r="G52" s="2"/>
      <c r="H52" s="2"/>
      <c r="I52" s="2"/>
      <c r="J52" s="2"/>
      <c r="K52" s="2"/>
      <c r="L52" s="2"/>
      <c r="M52" s="5"/>
      <c r="N52" s="5"/>
      <c r="O52" s="2"/>
      <c r="P52" s="2"/>
      <c r="Q52" s="2"/>
      <c r="R52" s="2"/>
      <c r="S52" s="2"/>
      <c r="T52" s="2"/>
      <c r="U52" s="2"/>
      <c r="V52" s="2"/>
      <c r="X52" s="9"/>
    </row>
    <row r="53" spans="1:24" x14ac:dyDescent="0.2">
      <c r="B53" t="s">
        <v>39</v>
      </c>
      <c r="C53" s="2">
        <v>179.27450194920431</v>
      </c>
      <c r="D53" s="2">
        <v>246.75018328435897</v>
      </c>
      <c r="E53" s="2">
        <v>179.13820145426533</v>
      </c>
      <c r="F53" s="2">
        <v>246.76553423042679</v>
      </c>
      <c r="G53" s="2">
        <f t="shared" si="1"/>
        <v>67.475681335154661</v>
      </c>
      <c r="H53" s="2">
        <f t="shared" si="2"/>
        <v>-67.475681335154661</v>
      </c>
      <c r="I53" s="2">
        <f t="shared" si="3"/>
        <v>67.375209560819286</v>
      </c>
      <c r="J53" s="2">
        <f t="shared" si="4"/>
        <v>-67.391808119649653</v>
      </c>
      <c r="K53" s="2">
        <f t="shared" si="5"/>
        <v>95.425023674540839</v>
      </c>
      <c r="L53" s="2">
        <f t="shared" si="6"/>
        <v>95.294672804936951</v>
      </c>
      <c r="M53" s="5">
        <f t="shared" si="7"/>
        <v>-1.2316484427807797E-4</v>
      </c>
      <c r="N53" s="5">
        <f t="shared" si="8"/>
        <v>-7.0568257615198741E-3</v>
      </c>
      <c r="O53" s="2">
        <f t="shared" si="9"/>
        <v>213.01234261678164</v>
      </c>
      <c r="P53" s="2">
        <f t="shared" si="10"/>
        <v>213.01234261678164</v>
      </c>
      <c r="Q53" s="2">
        <f t="shared" si="11"/>
        <v>212.82580623467499</v>
      </c>
      <c r="R53" s="2">
        <f t="shared" si="12"/>
        <v>213.06963017060195</v>
      </c>
      <c r="S53" s="2">
        <f t="shared" si="13"/>
        <v>213.03857663306925</v>
      </c>
      <c r="T53" s="2">
        <f t="shared" si="14"/>
        <v>212.9861053691865</v>
      </c>
      <c r="U53" s="2">
        <f t="shared" si="15"/>
        <v>-0.21277039839426948</v>
      </c>
      <c r="V53" s="2">
        <f t="shared" si="16"/>
        <v>8.3524801415450156E-2</v>
      </c>
      <c r="W53">
        <v>13</v>
      </c>
      <c r="X53" s="9" t="s">
        <v>72</v>
      </c>
    </row>
    <row r="54" spans="1:24" x14ac:dyDescent="0.2">
      <c r="B54" t="s">
        <v>40</v>
      </c>
      <c r="C54" s="2">
        <v>246.75018328435897</v>
      </c>
      <c r="D54" s="2">
        <v>179.27450194920431</v>
      </c>
      <c r="E54" s="2">
        <v>246.51341101508461</v>
      </c>
      <c r="F54" s="2">
        <v>179.37372611077714</v>
      </c>
      <c r="G54" s="2"/>
      <c r="H54" s="2"/>
      <c r="I54" s="2"/>
      <c r="J54" s="2"/>
      <c r="K54" s="2"/>
      <c r="L54" s="2"/>
      <c r="M54" s="5"/>
      <c r="N54" s="5"/>
      <c r="O54" s="2"/>
      <c r="P54" s="2"/>
      <c r="Q54" s="2"/>
      <c r="R54" s="2"/>
      <c r="S54" s="2"/>
      <c r="T54" s="2"/>
      <c r="U54" s="2"/>
      <c r="V54" s="2"/>
      <c r="X54" s="9"/>
    </row>
    <row r="55" spans="1:24" x14ac:dyDescent="0.2">
      <c r="B55" t="s">
        <v>41</v>
      </c>
      <c r="C55" s="2">
        <v>278.63136458099325</v>
      </c>
      <c r="D55" s="2">
        <v>124.05467613811906</v>
      </c>
      <c r="E55" s="2">
        <v>278.56629283882648</v>
      </c>
      <c r="F55" s="2">
        <v>123.79687999845044</v>
      </c>
      <c r="G55" s="2">
        <f t="shared" si="1"/>
        <v>24.697813506330078</v>
      </c>
      <c r="H55" s="2">
        <f t="shared" si="2"/>
        <v>-92.173494841484754</v>
      </c>
      <c r="I55" s="2">
        <f t="shared" si="3"/>
        <v>24.680194777886072</v>
      </c>
      <c r="J55" s="2">
        <f t="shared" si="4"/>
        <v>-92.016061563868305</v>
      </c>
      <c r="K55" s="2">
        <f t="shared" si="5"/>
        <v>95.425023674540824</v>
      </c>
      <c r="L55" s="2">
        <f t="shared" si="6"/>
        <v>95.268397698292361</v>
      </c>
      <c r="M55" s="5">
        <f t="shared" si="7"/>
        <v>2.4906838540611205E-4</v>
      </c>
      <c r="N55" s="5">
        <f t="shared" si="8"/>
        <v>1.4270567293908007E-2</v>
      </c>
      <c r="O55" s="2">
        <f t="shared" si="9"/>
        <v>290.98027133415826</v>
      </c>
      <c r="P55" s="2">
        <f t="shared" si="10"/>
        <v>77.96792871737668</v>
      </c>
      <c r="Q55" s="2">
        <f t="shared" si="11"/>
        <v>290.90639022776952</v>
      </c>
      <c r="R55" s="2">
        <f t="shared" si="12"/>
        <v>77.788849216516283</v>
      </c>
      <c r="S55" s="2">
        <f t="shared" si="13"/>
        <v>290.96084296275063</v>
      </c>
      <c r="T55" s="2">
        <f t="shared" si="14"/>
        <v>78.040400284621015</v>
      </c>
      <c r="U55" s="2">
        <f t="shared" si="15"/>
        <v>-5.4452734981111917E-2</v>
      </c>
      <c r="V55" s="2">
        <f t="shared" si="16"/>
        <v>-0.25155106810473171</v>
      </c>
      <c r="W55">
        <v>14</v>
      </c>
      <c r="X55" s="9" t="s">
        <v>73</v>
      </c>
    </row>
    <row r="56" spans="1:24" x14ac:dyDescent="0.2">
      <c r="B56" t="s">
        <v>42</v>
      </c>
      <c r="C56" s="2">
        <v>303.32917808732333</v>
      </c>
      <c r="D56" s="2">
        <v>31.88118129663431</v>
      </c>
      <c r="E56" s="2">
        <v>303.24648761671256</v>
      </c>
      <c r="F56" s="2">
        <v>31.78081843458213</v>
      </c>
      <c r="G56" s="2"/>
      <c r="H56" s="2"/>
      <c r="I56" s="2"/>
      <c r="J56" s="2"/>
      <c r="K56" s="2"/>
      <c r="L56" s="2"/>
      <c r="M56" s="5"/>
      <c r="N56" s="5"/>
      <c r="O56" s="2"/>
      <c r="P56" s="2"/>
      <c r="Q56" s="2"/>
      <c r="R56" s="2"/>
      <c r="S56" s="2"/>
      <c r="T56" s="2"/>
      <c r="U56" s="2"/>
      <c r="V56" s="2"/>
      <c r="X56" s="9"/>
    </row>
    <row r="57" spans="1:24" x14ac:dyDescent="0.2">
      <c r="B57" t="s">
        <v>43</v>
      </c>
      <c r="C57" s="2">
        <v>303.32917808732333</v>
      </c>
      <c r="D57" s="2">
        <v>-31.88118129663431</v>
      </c>
      <c r="E57" s="2">
        <v>303.34607868984222</v>
      </c>
      <c r="F57" s="2">
        <v>-31.925259757519385</v>
      </c>
      <c r="G57" s="2">
        <f t="shared" si="1"/>
        <v>-24.697813506330078</v>
      </c>
      <c r="H57" s="2">
        <f t="shared" si="2"/>
        <v>-92.173494841484754</v>
      </c>
      <c r="I57" s="2">
        <f t="shared" si="3"/>
        <v>-24.585821464669891</v>
      </c>
      <c r="J57" s="2">
        <f t="shared" si="4"/>
        <v>-92.025038657462019</v>
      </c>
      <c r="K57" s="2">
        <f t="shared" si="5"/>
        <v>95.425023674540824</v>
      </c>
      <c r="L57" s="2">
        <f t="shared" si="6"/>
        <v>95.252665878703894</v>
      </c>
      <c r="M57" s="5">
        <f t="shared" si="7"/>
        <v>7.322915656038045E-4</v>
      </c>
      <c r="N57" s="5">
        <f t="shared" si="8"/>
        <v>4.1957216082125444E-2</v>
      </c>
      <c r="O57" s="2">
        <f t="shared" si="9"/>
        <v>290.98027133415826</v>
      </c>
      <c r="P57" s="2">
        <f t="shared" si="10"/>
        <v>-77.96792871737668</v>
      </c>
      <c r="Q57" s="2">
        <f t="shared" si="11"/>
        <v>291.0531679575073</v>
      </c>
      <c r="R57" s="2">
        <f t="shared" si="12"/>
        <v>-77.937779086250401</v>
      </c>
      <c r="S57" s="2">
        <f t="shared" si="13"/>
        <v>291.03728856642459</v>
      </c>
      <c r="T57" s="2">
        <f t="shared" si="14"/>
        <v>-77.75482543277937</v>
      </c>
      <c r="U57" s="2">
        <f t="shared" si="15"/>
        <v>1.5879391082705752E-2</v>
      </c>
      <c r="V57" s="2">
        <f t="shared" si="16"/>
        <v>-0.18295365347103143</v>
      </c>
      <c r="W57">
        <v>15</v>
      </c>
      <c r="X57" s="9" t="s">
        <v>74</v>
      </c>
    </row>
    <row r="58" spans="1:24" x14ac:dyDescent="0.2">
      <c r="B58" t="s">
        <v>44</v>
      </c>
      <c r="C58" s="2">
        <v>278.63136458099325</v>
      </c>
      <c r="D58" s="2">
        <v>-124.05467613811906</v>
      </c>
      <c r="E58" s="2">
        <v>278.76025722517232</v>
      </c>
      <c r="F58" s="2">
        <v>-123.9502984149814</v>
      </c>
      <c r="G58" s="2"/>
      <c r="H58" s="2"/>
      <c r="I58" s="2"/>
      <c r="J58" s="2"/>
      <c r="K58" s="2"/>
      <c r="L58" s="2"/>
      <c r="M58" s="5"/>
      <c r="N58" s="5"/>
      <c r="O58" s="2"/>
      <c r="P58" s="2"/>
      <c r="Q58" s="2"/>
      <c r="R58" s="2"/>
      <c r="S58" s="2"/>
      <c r="T58" s="2"/>
      <c r="U58" s="2"/>
      <c r="V58" s="2"/>
      <c r="X58" s="9"/>
    </row>
    <row r="59" spans="1:24" x14ac:dyDescent="0.2">
      <c r="B59" t="s">
        <v>45</v>
      </c>
      <c r="C59" s="2">
        <v>246.75018328435897</v>
      </c>
      <c r="D59" s="2">
        <v>-179.27450194920431</v>
      </c>
      <c r="E59" s="2">
        <v>246.64114350524926</v>
      </c>
      <c r="F59" s="2">
        <v>-179.49943272728777</v>
      </c>
      <c r="G59" s="2">
        <f t="shared" si="1"/>
        <v>-67.475681335154661</v>
      </c>
      <c r="H59" s="2">
        <f t="shared" si="2"/>
        <v>-67.475681335154661</v>
      </c>
      <c r="I59" s="2">
        <f t="shared" si="3"/>
        <v>-67.303784088241343</v>
      </c>
      <c r="J59" s="2">
        <f t="shared" si="4"/>
        <v>-67.338266768631541</v>
      </c>
      <c r="K59" s="2">
        <f t="shared" si="5"/>
        <v>95.425023674540839</v>
      </c>
      <c r="L59" s="2">
        <f t="shared" si="6"/>
        <v>95.20631031607094</v>
      </c>
      <c r="M59" s="5">
        <f t="shared" si="7"/>
        <v>2.5610631609394006E-4</v>
      </c>
      <c r="N59" s="5">
        <f t="shared" si="8"/>
        <v>1.4673811018826156E-2</v>
      </c>
      <c r="O59" s="2">
        <f t="shared" si="9"/>
        <v>213.01234261678164</v>
      </c>
      <c r="P59" s="2">
        <f t="shared" si="10"/>
        <v>-213.01234261678164</v>
      </c>
      <c r="Q59" s="2">
        <f t="shared" si="11"/>
        <v>212.98925146112859</v>
      </c>
      <c r="R59" s="2">
        <f t="shared" si="12"/>
        <v>-213.16856611160352</v>
      </c>
      <c r="S59" s="2">
        <f t="shared" si="13"/>
        <v>213.06688943674823</v>
      </c>
      <c r="T59" s="2">
        <f t="shared" si="14"/>
        <v>-212.95778182524072</v>
      </c>
      <c r="U59" s="2">
        <f t="shared" si="15"/>
        <v>-7.76379756196377E-2</v>
      </c>
      <c r="V59" s="2">
        <f t="shared" si="16"/>
        <v>-0.21078428636280933</v>
      </c>
      <c r="W59">
        <v>16</v>
      </c>
      <c r="X59" s="9" t="s">
        <v>75</v>
      </c>
    </row>
    <row r="60" spans="1:24" x14ac:dyDescent="0.2">
      <c r="B60" t="s">
        <v>46</v>
      </c>
      <c r="C60" s="2">
        <v>179.27450194920431</v>
      </c>
      <c r="D60" s="2">
        <v>-246.75018328435897</v>
      </c>
      <c r="E60" s="2">
        <v>179.33735941700792</v>
      </c>
      <c r="F60" s="2">
        <v>-246.83769949591931</v>
      </c>
      <c r="G60" s="2"/>
      <c r="H60" s="2"/>
      <c r="I60" s="2"/>
      <c r="J60" s="2"/>
      <c r="K60" s="2"/>
      <c r="L60" s="2"/>
      <c r="M60" s="5"/>
      <c r="N60" s="5"/>
      <c r="O60" s="2"/>
      <c r="P60" s="2"/>
      <c r="Q60" s="2"/>
      <c r="R60" s="2"/>
      <c r="S60" s="2"/>
      <c r="T60" s="2"/>
      <c r="U60" s="2"/>
      <c r="V60" s="2"/>
      <c r="X60" s="9"/>
    </row>
    <row r="61" spans="1:24" x14ac:dyDescent="0.2">
      <c r="B61" t="s">
        <v>21</v>
      </c>
      <c r="C61" s="2">
        <v>124.05467613811906</v>
      </c>
      <c r="D61" s="2">
        <v>-278.63136458099325</v>
      </c>
      <c r="E61" s="2">
        <v>124.08559513601924</v>
      </c>
      <c r="F61" s="2">
        <v>-278.76479259626376</v>
      </c>
      <c r="G61" s="2">
        <f t="shared" si="1"/>
        <v>-92.173494841484768</v>
      </c>
      <c r="H61" s="2">
        <f t="shared" si="2"/>
        <v>-24.697813506330078</v>
      </c>
      <c r="I61" s="2">
        <f t="shared" si="3"/>
        <v>-91.923051183515284</v>
      </c>
      <c r="J61" s="2">
        <f t="shared" si="4"/>
        <v>-24.664255231261848</v>
      </c>
      <c r="K61" s="2">
        <f t="shared" si="5"/>
        <v>95.425023674540839</v>
      </c>
      <c r="L61" s="2">
        <f t="shared" si="6"/>
        <v>95.174433673124625</v>
      </c>
      <c r="M61" s="5">
        <f t="shared" si="7"/>
        <v>3.4047782801535425E-4</v>
      </c>
      <c r="N61" s="5">
        <f t="shared" si="8"/>
        <v>1.95079425630609E-2</v>
      </c>
      <c r="O61" s="2">
        <f t="shared" si="9"/>
        <v>77.96792871737668</v>
      </c>
      <c r="P61" s="2">
        <f t="shared" si="10"/>
        <v>-290.98027133415826</v>
      </c>
      <c r="Q61" s="2">
        <f t="shared" si="11"/>
        <v>78.124069544261602</v>
      </c>
      <c r="R61" s="2">
        <f t="shared" si="12"/>
        <v>-291.09692021189471</v>
      </c>
      <c r="S61" s="2">
        <f t="shared" si="13"/>
        <v>78.066996527019768</v>
      </c>
      <c r="T61" s="2">
        <f t="shared" si="14"/>
        <v>-290.95370811768078</v>
      </c>
      <c r="U61" s="2">
        <f t="shared" si="15"/>
        <v>5.7073017241833668E-2</v>
      </c>
      <c r="V61" s="2">
        <f t="shared" si="16"/>
        <v>-0.14321209421393633</v>
      </c>
      <c r="W61">
        <v>17</v>
      </c>
      <c r="X61" s="9" t="s">
        <v>76</v>
      </c>
    </row>
    <row r="62" spans="1:24" x14ac:dyDescent="0.2">
      <c r="B62" t="s">
        <v>22</v>
      </c>
      <c r="C62" s="2">
        <v>31.881181296634303</v>
      </c>
      <c r="D62" s="2">
        <v>-303.32917808732333</v>
      </c>
      <c r="E62" s="2">
        <v>32.162543952503952</v>
      </c>
      <c r="F62" s="2">
        <v>-303.42904782752561</v>
      </c>
      <c r="G62" s="2"/>
      <c r="H62" s="2"/>
      <c r="I62" s="2"/>
      <c r="J62" s="2"/>
      <c r="K62" s="2"/>
      <c r="L62" s="2"/>
      <c r="M62" s="5"/>
      <c r="N62" s="5"/>
      <c r="O62" s="2"/>
      <c r="P62" s="2"/>
      <c r="Q62" s="2"/>
      <c r="R62" s="2"/>
      <c r="S62" s="2"/>
      <c r="T62" s="2"/>
      <c r="U62" s="2"/>
      <c r="V62" s="2"/>
      <c r="X62" s="9"/>
    </row>
    <row r="63" spans="1:24" x14ac:dyDescent="0.2">
      <c r="A63" t="s">
        <v>7</v>
      </c>
      <c r="B63" t="s">
        <v>23</v>
      </c>
      <c r="C63" s="2">
        <v>31.881181296634303</v>
      </c>
      <c r="D63" s="2">
        <v>303.32917808732333</v>
      </c>
      <c r="E63" s="2">
        <v>32.086143872974674</v>
      </c>
      <c r="F63" s="2">
        <v>303.61769542537149</v>
      </c>
      <c r="G63" s="2">
        <f t="shared" si="1"/>
        <v>92.173494841484768</v>
      </c>
      <c r="H63" s="2">
        <f t="shared" si="2"/>
        <v>-24.697813506330078</v>
      </c>
      <c r="I63" s="2">
        <f t="shared" si="3"/>
        <v>92.00833798760651</v>
      </c>
      <c r="J63" s="2">
        <f t="shared" si="4"/>
        <v>-24.708020676662272</v>
      </c>
      <c r="K63" s="2">
        <f t="shared" si="5"/>
        <v>95.425023674540839</v>
      </c>
      <c r="L63" s="2">
        <f t="shared" si="6"/>
        <v>95.268150737799061</v>
      </c>
      <c r="M63" s="5">
        <f t="shared" si="7"/>
        <v>-5.5217941059988848E-4</v>
      </c>
      <c r="N63" s="5">
        <f t="shared" si="8"/>
        <v>-3.1637549761394962E-2</v>
      </c>
      <c r="O63" s="2">
        <f t="shared" si="9"/>
        <v>77.96792871737668</v>
      </c>
      <c r="P63" s="2">
        <f t="shared" si="10"/>
        <v>290.98027133415826</v>
      </c>
      <c r="Q63" s="2">
        <f t="shared" si="11"/>
        <v>78.090312866777936</v>
      </c>
      <c r="R63" s="2">
        <f t="shared" si="12"/>
        <v>291.26368508704036</v>
      </c>
      <c r="S63" s="2">
        <f t="shared" si="13"/>
        <v>78.12859013764087</v>
      </c>
      <c r="T63" s="2">
        <f t="shared" si="14"/>
        <v>290.93717469117422</v>
      </c>
      <c r="U63" s="2">
        <f t="shared" si="15"/>
        <v>-3.8277270862934643E-2</v>
      </c>
      <c r="V63" s="2">
        <f t="shared" si="16"/>
        <v>0.32651039586613706</v>
      </c>
      <c r="W63">
        <v>24</v>
      </c>
      <c r="X63" s="9" t="s">
        <v>77</v>
      </c>
    </row>
    <row r="64" spans="1:24" x14ac:dyDescent="0.2">
      <c r="B64" t="s">
        <v>24</v>
      </c>
      <c r="C64" s="2">
        <v>124.05467613811906</v>
      </c>
      <c r="D64" s="2">
        <v>278.63136458099325</v>
      </c>
      <c r="E64" s="2">
        <v>124.09448186058118</v>
      </c>
      <c r="F64" s="2">
        <v>278.90967474870922</v>
      </c>
      <c r="G64" s="2"/>
      <c r="H64" s="2"/>
      <c r="I64" s="2"/>
      <c r="J64" s="2"/>
      <c r="K64" s="2"/>
      <c r="L64" s="2"/>
      <c r="M64" s="5"/>
      <c r="N64" s="5"/>
      <c r="O64" s="2"/>
      <c r="P64" s="2"/>
      <c r="Q64" s="2"/>
      <c r="R64" s="2"/>
      <c r="S64" s="2"/>
      <c r="T64" s="2"/>
      <c r="U64" s="2"/>
      <c r="V64" s="2"/>
      <c r="X64" s="9"/>
    </row>
    <row r="65" spans="2:24" x14ac:dyDescent="0.2">
      <c r="B65" t="s">
        <v>25</v>
      </c>
      <c r="C65" s="2">
        <v>179.27450194920431</v>
      </c>
      <c r="D65" s="2">
        <v>246.75018328435897</v>
      </c>
      <c r="E65" s="2">
        <v>179.28958525239497</v>
      </c>
      <c r="F65" s="2">
        <v>246.98546369241245</v>
      </c>
      <c r="G65" s="2">
        <f t="shared" si="1"/>
        <v>67.475681335154661</v>
      </c>
      <c r="H65" s="2">
        <f t="shared" si="2"/>
        <v>-67.475681335154661</v>
      </c>
      <c r="I65" s="2">
        <f t="shared" si="3"/>
        <v>67.274555340237953</v>
      </c>
      <c r="J65" s="2">
        <f t="shared" si="4"/>
        <v>-67.478308283279119</v>
      </c>
      <c r="K65" s="2">
        <f t="shared" si="5"/>
        <v>95.425023674540839</v>
      </c>
      <c r="L65" s="2">
        <f t="shared" si="6"/>
        <v>95.284772576734383</v>
      </c>
      <c r="M65" s="5">
        <f t="shared" si="7"/>
        <v>-1.5120479244955969E-3</v>
      </c>
      <c r="N65" s="5">
        <f t="shared" si="8"/>
        <v>-8.6633964495113472E-2</v>
      </c>
      <c r="O65" s="2">
        <f t="shared" si="9"/>
        <v>213.01234261678164</v>
      </c>
      <c r="P65" s="2">
        <f t="shared" si="10"/>
        <v>213.01234261678164</v>
      </c>
      <c r="Q65" s="2">
        <f t="shared" si="11"/>
        <v>212.92686292251395</v>
      </c>
      <c r="R65" s="2">
        <f t="shared" si="12"/>
        <v>213.24630955077288</v>
      </c>
      <c r="S65" s="2">
        <f t="shared" si="13"/>
        <v>213.33418386076383</v>
      </c>
      <c r="T65" s="2">
        <f t="shared" si="14"/>
        <v>212.69001436513221</v>
      </c>
      <c r="U65" s="2">
        <f t="shared" si="15"/>
        <v>-0.40732093824988169</v>
      </c>
      <c r="V65" s="2">
        <f t="shared" si="16"/>
        <v>0.55629518564066416</v>
      </c>
      <c r="W65" s="7">
        <v>25</v>
      </c>
      <c r="X65" s="9" t="s">
        <v>78</v>
      </c>
    </row>
    <row r="66" spans="2:24" x14ac:dyDescent="0.2">
      <c r="B66" t="s">
        <v>26</v>
      </c>
      <c r="C66" s="2">
        <v>246.75018328435897</v>
      </c>
      <c r="D66" s="2">
        <v>179.27450194920431</v>
      </c>
      <c r="E66" s="2">
        <v>246.56414059263292</v>
      </c>
      <c r="F66" s="2">
        <v>179.50715540913333</v>
      </c>
      <c r="G66" s="2"/>
      <c r="H66" s="2"/>
      <c r="I66" s="2"/>
      <c r="J66" s="2"/>
      <c r="K66" s="2"/>
      <c r="L66" s="2"/>
      <c r="M66" s="5"/>
      <c r="N66" s="5"/>
      <c r="O66" s="2"/>
      <c r="P66" s="2"/>
      <c r="Q66" s="2"/>
      <c r="R66" s="2"/>
      <c r="S66" s="2"/>
      <c r="T66" s="2"/>
      <c r="U66" s="2"/>
      <c r="V66" s="2"/>
      <c r="X66" s="9"/>
    </row>
    <row r="67" spans="2:24" x14ac:dyDescent="0.2">
      <c r="B67" t="s">
        <v>27</v>
      </c>
      <c r="C67" s="2">
        <v>278.63136458099325</v>
      </c>
      <c r="D67" s="2">
        <v>124.05467613811906</v>
      </c>
      <c r="E67" s="2">
        <v>278.68052051590166</v>
      </c>
      <c r="F67" s="2">
        <v>123.87101121649297</v>
      </c>
      <c r="G67" s="2">
        <f t="shared" si="1"/>
        <v>24.697813506330078</v>
      </c>
      <c r="H67" s="2">
        <f t="shared" si="2"/>
        <v>-92.173494841484754</v>
      </c>
      <c r="I67" s="2">
        <f t="shared" si="3"/>
        <v>24.557032690826816</v>
      </c>
      <c r="J67" s="2">
        <f t="shared" si="4"/>
        <v>-91.979603018395665</v>
      </c>
      <c r="K67" s="2">
        <f t="shared" si="5"/>
        <v>95.425023674540824</v>
      </c>
      <c r="L67" s="2">
        <f t="shared" si="6"/>
        <v>95.201340463251867</v>
      </c>
      <c r="M67" s="5">
        <f t="shared" si="7"/>
        <v>-9.012576948343767E-4</v>
      </c>
      <c r="N67" s="5">
        <f t="shared" si="8"/>
        <v>-5.1638262167699282E-2</v>
      </c>
      <c r="O67" s="2">
        <f t="shared" si="9"/>
        <v>290.98027133415826</v>
      </c>
      <c r="P67" s="2">
        <f t="shared" si="10"/>
        <v>77.96792871737668</v>
      </c>
      <c r="Q67" s="2">
        <f t="shared" si="11"/>
        <v>290.9590368613151</v>
      </c>
      <c r="R67" s="2">
        <f t="shared" si="12"/>
        <v>77.881209707295142</v>
      </c>
      <c r="S67" s="2">
        <f t="shared" si="13"/>
        <v>291.05042234375225</v>
      </c>
      <c r="T67" s="2">
        <f t="shared" si="14"/>
        <v>77.705648878969768</v>
      </c>
      <c r="U67" s="2">
        <f t="shared" si="15"/>
        <v>-9.1385482437146948E-2</v>
      </c>
      <c r="V67" s="2">
        <f t="shared" si="16"/>
        <v>0.17556082832537356</v>
      </c>
      <c r="W67">
        <v>26</v>
      </c>
      <c r="X67" s="9" t="s">
        <v>79</v>
      </c>
    </row>
    <row r="68" spans="2:24" x14ac:dyDescent="0.2">
      <c r="B68" t="s">
        <v>28</v>
      </c>
      <c r="C68" s="2">
        <v>303.32917808732333</v>
      </c>
      <c r="D68" s="2">
        <v>31.88118129663431</v>
      </c>
      <c r="E68" s="2">
        <v>303.23755320672848</v>
      </c>
      <c r="F68" s="2">
        <v>31.891408198097317</v>
      </c>
      <c r="G68" s="2"/>
      <c r="H68" s="2"/>
      <c r="I68" s="2"/>
      <c r="J68" s="2"/>
      <c r="K68" s="2"/>
      <c r="L68" s="2"/>
      <c r="M68" s="5"/>
      <c r="N68" s="5"/>
      <c r="O68" s="2"/>
      <c r="P68" s="2"/>
      <c r="Q68" s="2"/>
      <c r="R68" s="2"/>
      <c r="S68" s="2"/>
      <c r="T68" s="2"/>
      <c r="U68" s="2"/>
      <c r="V68" s="2"/>
      <c r="X68" s="9"/>
    </row>
    <row r="69" spans="2:24" x14ac:dyDescent="0.2">
      <c r="B69" t="s">
        <v>29</v>
      </c>
      <c r="C69" s="2">
        <v>303.32917808732333</v>
      </c>
      <c r="D69" s="2">
        <v>-31.88118129663431</v>
      </c>
      <c r="E69" s="2">
        <v>303.24575918136088</v>
      </c>
      <c r="F69" s="2">
        <v>-31.902631904893337</v>
      </c>
      <c r="G69" s="2">
        <f t="shared" ref="G69:G73" si="17">C70-C69</f>
        <v>-24.697813506330078</v>
      </c>
      <c r="H69" s="2">
        <f t="shared" ref="H69:H73" si="18">D70-D69</f>
        <v>-92.173494841484754</v>
      </c>
      <c r="I69" s="2">
        <f t="shared" ref="I69:I73" si="19">E70-E69</f>
        <v>-24.583022739161947</v>
      </c>
      <c r="J69" s="2">
        <f t="shared" ref="J69:J73" si="20">F70-F69</f>
        <v>-92.010462986585665</v>
      </c>
      <c r="K69" s="2">
        <f t="shared" ref="K69:K73" si="21">SQRT(G69*G69+H69*H69)</f>
        <v>95.425023674540824</v>
      </c>
      <c r="L69" s="2">
        <f t="shared" ref="L69:L73" si="22">SQRT(I69*I69+J69*J69)</f>
        <v>95.237861725261368</v>
      </c>
      <c r="M69" s="5">
        <f t="shared" ref="M69:M73" si="23">ASIN(((K69/L69)*(J69-(H69*I69)/G69))/(G69+(H69*H69)/G69))</f>
        <v>7.2117981578399132E-4</v>
      </c>
      <c r="N69" s="5">
        <f t="shared" ref="N69:N73" si="24">DEGREES(M69)</f>
        <v>4.1320559714444892E-2</v>
      </c>
      <c r="O69" s="2">
        <f t="shared" ref="O69:O73" si="25">(C69+C70)/2</f>
        <v>290.98027133415826</v>
      </c>
      <c r="P69" s="2">
        <f t="shared" ref="P69:P73" si="26">(D69+D70)/2</f>
        <v>-77.96792871737668</v>
      </c>
      <c r="Q69" s="2">
        <f t="shared" ref="Q69:Q73" si="27">(E69+E70)/2</f>
        <v>290.95424781177991</v>
      </c>
      <c r="R69" s="2">
        <f t="shared" ref="R69:R73" si="28">(F69+F70)/2</f>
        <v>-77.907863398186166</v>
      </c>
      <c r="S69" s="2">
        <f t="shared" ref="S69:S73" si="29">O69*COS(M69)-P69*SIN(M69)</f>
        <v>291.03642455628983</v>
      </c>
      <c r="T69" s="2">
        <f t="shared" ref="T69:T73" si="30">O69*SIN(M69)+P69*COS(M69)</f>
        <v>-77.758059361517851</v>
      </c>
      <c r="U69" s="2">
        <f t="shared" ref="U69:U73" si="31">Q69-S69</f>
        <v>-8.2176744509922628E-2</v>
      </c>
      <c r="V69" s="2">
        <f t="shared" ref="V69:V73" si="32">R69-T69</f>
        <v>-0.14980403666831421</v>
      </c>
      <c r="W69">
        <v>27</v>
      </c>
      <c r="X69" s="9" t="s">
        <v>80</v>
      </c>
    </row>
    <row r="70" spans="2:24" x14ac:dyDescent="0.2">
      <c r="B70" t="s">
        <v>30</v>
      </c>
      <c r="C70" s="2">
        <v>278.63136458099325</v>
      </c>
      <c r="D70" s="2">
        <v>-124.05467613811906</v>
      </c>
      <c r="E70" s="2">
        <v>278.66273644219893</v>
      </c>
      <c r="F70" s="2">
        <v>-123.91309489147901</v>
      </c>
      <c r="G70" s="2"/>
      <c r="H70" s="2"/>
      <c r="I70" s="2"/>
      <c r="J70" s="2"/>
      <c r="K70" s="2"/>
      <c r="L70" s="2"/>
      <c r="M70" s="5"/>
      <c r="N70" s="5"/>
      <c r="O70" s="2"/>
      <c r="P70" s="2"/>
      <c r="Q70" s="2"/>
      <c r="R70" s="2"/>
      <c r="S70" s="2"/>
      <c r="T70" s="2"/>
      <c r="U70" s="2"/>
      <c r="V70" s="2"/>
      <c r="X70" s="9"/>
    </row>
    <row r="71" spans="2:24" x14ac:dyDescent="0.2">
      <c r="B71" t="s">
        <v>31</v>
      </c>
      <c r="C71" s="2">
        <v>246.75018328435897</v>
      </c>
      <c r="D71" s="2">
        <v>-179.27450194920431</v>
      </c>
      <c r="E71" s="2">
        <v>246.62513644246698</v>
      </c>
      <c r="F71" s="2">
        <v>-179.49708508881167</v>
      </c>
      <c r="G71" s="2">
        <f t="shared" si="17"/>
        <v>-67.475681335154661</v>
      </c>
      <c r="H71" s="2">
        <f t="shared" si="18"/>
        <v>-67.475681335154661</v>
      </c>
      <c r="I71" s="2">
        <f t="shared" si="19"/>
        <v>-67.352370346268856</v>
      </c>
      <c r="J71" s="2">
        <f t="shared" si="20"/>
        <v>-67.336681309216971</v>
      </c>
      <c r="K71" s="2">
        <f t="shared" si="21"/>
        <v>95.425023674540839</v>
      </c>
      <c r="L71" s="2">
        <f t="shared" si="22"/>
        <v>95.239542423302339</v>
      </c>
      <c r="M71" s="5">
        <f t="shared" si="23"/>
        <v>-1.1648338738813819E-4</v>
      </c>
      <c r="N71" s="5">
        <f t="shared" si="24"/>
        <v>-6.6740064807277195E-3</v>
      </c>
      <c r="O71" s="2">
        <f t="shared" si="25"/>
        <v>213.01234261678164</v>
      </c>
      <c r="P71" s="2">
        <f t="shared" si="26"/>
        <v>-213.01234261678164</v>
      </c>
      <c r="Q71" s="2">
        <f t="shared" si="27"/>
        <v>212.94895126933255</v>
      </c>
      <c r="R71" s="2">
        <f t="shared" si="28"/>
        <v>-213.16542574342014</v>
      </c>
      <c r="S71" s="2">
        <f t="shared" si="29"/>
        <v>212.98752877249811</v>
      </c>
      <c r="T71" s="2">
        <f t="shared" si="30"/>
        <v>-213.03715357083288</v>
      </c>
      <c r="U71" s="2">
        <f t="shared" si="31"/>
        <v>-3.8577503165555527E-2</v>
      </c>
      <c r="V71" s="2">
        <f t="shared" si="32"/>
        <v>-0.12827217258725909</v>
      </c>
      <c r="W71">
        <v>28</v>
      </c>
      <c r="X71" s="9" t="s">
        <v>81</v>
      </c>
    </row>
    <row r="72" spans="2:24" x14ac:dyDescent="0.2">
      <c r="B72" t="s">
        <v>32</v>
      </c>
      <c r="C72" s="2">
        <v>179.27450194920431</v>
      </c>
      <c r="D72" s="2">
        <v>-246.75018328435897</v>
      </c>
      <c r="E72" s="2">
        <v>179.27276609619813</v>
      </c>
      <c r="F72" s="2">
        <v>-246.83376639802864</v>
      </c>
      <c r="G72" s="2"/>
      <c r="H72" s="2"/>
      <c r="I72" s="2"/>
      <c r="J72" s="2"/>
      <c r="K72" s="2"/>
      <c r="L72" s="2"/>
      <c r="M72" s="5"/>
      <c r="N72" s="5"/>
      <c r="O72" s="2"/>
      <c r="P72" s="2"/>
      <c r="Q72" s="2"/>
      <c r="R72" s="2"/>
      <c r="S72" s="2"/>
      <c r="T72" s="2"/>
      <c r="U72" s="2"/>
      <c r="V72" s="2"/>
      <c r="X72" s="9"/>
    </row>
    <row r="73" spans="2:24" x14ac:dyDescent="0.2">
      <c r="B73" t="s">
        <v>33</v>
      </c>
      <c r="C73" s="2">
        <v>124.05467613811906</v>
      </c>
      <c r="D73" s="2">
        <v>-278.63136458099325</v>
      </c>
      <c r="E73" s="2">
        <v>124.06173669103869</v>
      </c>
      <c r="F73" s="2">
        <v>-278.83557137872651</v>
      </c>
      <c r="G73" s="2">
        <f t="shared" si="17"/>
        <v>-92.173494841484768</v>
      </c>
      <c r="H73" s="2">
        <f t="shared" si="18"/>
        <v>-24.697813506330078</v>
      </c>
      <c r="I73" s="2">
        <f t="shared" si="19"/>
        <v>-91.977807019361649</v>
      </c>
      <c r="J73" s="2">
        <f t="shared" si="20"/>
        <v>-24.761034588826476</v>
      </c>
      <c r="K73" s="2">
        <f t="shared" si="21"/>
        <v>95.425023674540839</v>
      </c>
      <c r="L73" s="2">
        <f t="shared" si="22"/>
        <v>95.252432084435483</v>
      </c>
      <c r="M73" s="5">
        <f t="shared" si="23"/>
        <v>1.1728271370678267E-3</v>
      </c>
      <c r="N73" s="5">
        <f t="shared" si="24"/>
        <v>6.7198045052397778E-2</v>
      </c>
      <c r="O73" s="2">
        <f t="shared" si="25"/>
        <v>77.96792871737668</v>
      </c>
      <c r="P73" s="2">
        <f t="shared" si="26"/>
        <v>-290.98027133415826</v>
      </c>
      <c r="Q73" s="2">
        <f t="shared" si="27"/>
        <v>78.072833181357865</v>
      </c>
      <c r="R73" s="2">
        <f t="shared" si="28"/>
        <v>-291.21608867313978</v>
      </c>
      <c r="S73" s="2">
        <f t="shared" si="29"/>
        <v>78.309144574358669</v>
      </c>
      <c r="T73" s="2">
        <f t="shared" si="30"/>
        <v>-290.88862832742444</v>
      </c>
      <c r="U73" s="2">
        <f t="shared" si="31"/>
        <v>-0.23631139300080406</v>
      </c>
      <c r="V73" s="2">
        <f t="shared" si="32"/>
        <v>-0.32746034571533755</v>
      </c>
      <c r="W73">
        <v>29</v>
      </c>
      <c r="X73" s="9" t="s">
        <v>82</v>
      </c>
    </row>
    <row r="74" spans="2:24" x14ac:dyDescent="0.2">
      <c r="B74" t="s">
        <v>34</v>
      </c>
      <c r="C74" s="2">
        <v>31.881181296634303</v>
      </c>
      <c r="D74" s="2">
        <v>-303.32917808732333</v>
      </c>
      <c r="E74" s="2">
        <v>32.083929671677033</v>
      </c>
      <c r="F74" s="2">
        <v>-303.59660596755299</v>
      </c>
      <c r="G74" s="2"/>
      <c r="H74" s="2"/>
      <c r="I74" s="2"/>
      <c r="J74" s="2"/>
      <c r="K74" s="2"/>
      <c r="L74" s="2"/>
      <c r="M74" s="6"/>
      <c r="N74" s="6"/>
      <c r="O74" s="2"/>
      <c r="P74" s="2"/>
      <c r="Q74" s="2"/>
      <c r="R74" s="2"/>
      <c r="S74" s="2"/>
      <c r="T74" s="2"/>
      <c r="U74" s="2"/>
      <c r="V74" s="2"/>
    </row>
    <row r="75" spans="2:24" x14ac:dyDescent="0.2">
      <c r="M75" s="6"/>
      <c r="N75" s="6"/>
    </row>
    <row r="80" spans="2:24" x14ac:dyDescent="0.2">
      <c r="B80" s="2"/>
      <c r="C80" s="2"/>
      <c r="D80" s="2"/>
      <c r="E80" s="2"/>
      <c r="F80" s="2"/>
    </row>
    <row r="81" spans="2:6" x14ac:dyDescent="0.2">
      <c r="B81" s="2"/>
      <c r="C81" s="2"/>
      <c r="D81" s="2"/>
      <c r="E81" s="2"/>
      <c r="F81" s="2"/>
    </row>
    <row r="82" spans="2:6" x14ac:dyDescent="0.2">
      <c r="B82" s="2"/>
      <c r="C82" s="2"/>
      <c r="D82" s="2"/>
      <c r="E82" s="2"/>
      <c r="F82" s="2"/>
    </row>
    <row r="83" spans="2:6" x14ac:dyDescent="0.2">
      <c r="B83" s="2"/>
      <c r="C83" s="2"/>
      <c r="D83" s="2"/>
      <c r="E83" s="2"/>
      <c r="F8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2022-02-02T03:06:11Z</dcterms:created>
  <dcterms:modified xsi:type="dcterms:W3CDTF">2022-02-02T20:19:28Z</dcterms:modified>
</cp:coreProperties>
</file>