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koma/Desktop/pattern_rec/homework7/"/>
    </mc:Choice>
  </mc:AlternateContent>
  <xr:revisionPtr revIDLastSave="0" documentId="13_ncr:1_{8F37A62F-7541-A84F-9A08-EA19E0BDE151}" xr6:coauthVersionLast="47" xr6:coauthVersionMax="47" xr10:uidLastSave="{00000000-0000-0000-0000-000000000000}"/>
  <bookViews>
    <workbookView xWindow="3680" yWindow="1480" windowWidth="11960" windowHeight="12560" activeTab="1" xr2:uid="{1E246484-E8EA-814E-8E6B-EF931C797928}"/>
  </bookViews>
  <sheets>
    <sheet name="Sheet1" sheetId="1" r:id="rId1"/>
    <sheet name="table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I11" i="2"/>
  <c r="C11" i="2"/>
  <c r="B72" i="1"/>
  <c r="B69" i="1"/>
  <c r="I67" i="1"/>
  <c r="I64" i="1"/>
  <c r="I59" i="1"/>
  <c r="I56" i="1"/>
  <c r="I52" i="1"/>
  <c r="I49" i="1"/>
  <c r="I41" i="1"/>
  <c r="I38" i="1"/>
  <c r="I33" i="1"/>
  <c r="I30" i="1"/>
  <c r="B64" i="1"/>
  <c r="F62" i="1"/>
  <c r="E62" i="1"/>
  <c r="B61" i="1"/>
  <c r="B56" i="1"/>
  <c r="F54" i="1"/>
  <c r="E54" i="1"/>
  <c r="B53" i="1"/>
  <c r="B49" i="1"/>
  <c r="F47" i="1"/>
  <c r="E47" i="1"/>
  <c r="B46" i="1"/>
  <c r="B41" i="1"/>
  <c r="F39" i="1"/>
  <c r="E39" i="1"/>
  <c r="B38" i="1"/>
  <c r="E31" i="1"/>
  <c r="F31" i="1"/>
  <c r="B33" i="1"/>
  <c r="B30" i="1"/>
  <c r="B22" i="1"/>
  <c r="B25" i="1" l="1"/>
  <c r="F23" i="1"/>
  <c r="E23" i="1"/>
  <c r="B15" i="1" l="1"/>
  <c r="B8" i="1"/>
  <c r="B18" i="1"/>
  <c r="F16" i="1"/>
  <c r="E16" i="1"/>
  <c r="F9" i="1"/>
  <c r="E9" i="1"/>
  <c r="B11" i="1"/>
</calcChain>
</file>

<file path=xl/sharedStrings.xml><?xml version="1.0" encoding="utf-8"?>
<sst xmlns="http://schemas.openxmlformats.org/spreadsheetml/2006/main" count="101" uniqueCount="11">
  <si>
    <t>Confidence Level</t>
  </si>
  <si>
    <t>Desired Z score</t>
  </si>
  <si>
    <t>p1</t>
  </si>
  <si>
    <t>p2</t>
  </si>
  <si>
    <t>Computed Z</t>
  </si>
  <si>
    <t>Sample Size</t>
  </si>
  <si>
    <t>Confidence</t>
  </si>
  <si>
    <t>Z-Score</t>
  </si>
  <si>
    <t>Range:</t>
  </si>
  <si>
    <t>Note:</t>
  </si>
  <si>
    <t>This uses a one-sided Z-score (cumulative probability)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</si>
</sst>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0" fontId="2" fillId="2" borderId="0" xfId="0" applyNumberFormat="1" applyFont="1" applyFill="1"/>
    <xf numFmtId="0" fontId="1" fillId="3" borderId="0" xfId="0" applyFont="1" applyFill="1"/>
    <xf numFmtId="9" fontId="1" fillId="3" borderId="0" xfId="0" applyNumberFormat="1" applyFont="1" applyFill="1"/>
    <xf numFmtId="164" fontId="1" fillId="3" borderId="0" xfId="0" applyNumberFormat="1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816D-5EEF-7E4A-B873-884E083DB11A}">
  <dimension ref="A1:I72"/>
  <sheetViews>
    <sheetView topLeftCell="A21" zoomScale="75" workbookViewId="0">
      <selection activeCell="H28" sqref="H28:I33"/>
    </sheetView>
  </sheetViews>
  <sheetFormatPr baseColWidth="10" defaultRowHeight="16" x14ac:dyDescent="0.2"/>
  <cols>
    <col min="1" max="1" width="17.1640625" style="1" customWidth="1"/>
    <col min="2" max="7" width="10.83203125" style="1"/>
    <col min="8" max="8" width="21.5" style="1" customWidth="1"/>
    <col min="9" max="16384" width="10.83203125" style="1"/>
  </cols>
  <sheetData>
    <row r="1" spans="1:6" x14ac:dyDescent="0.2">
      <c r="A1" s="6" t="s">
        <v>6</v>
      </c>
      <c r="B1" s="6" t="s">
        <v>7</v>
      </c>
      <c r="C1" s="9" t="s">
        <v>9</v>
      </c>
      <c r="D1" s="1" t="s">
        <v>10</v>
      </c>
    </row>
    <row r="2" spans="1:6" x14ac:dyDescent="0.2">
      <c r="A2" s="7">
        <v>0.9</v>
      </c>
      <c r="B2" s="8">
        <v>1.2849999999999999</v>
      </c>
    </row>
    <row r="3" spans="1:6" x14ac:dyDescent="0.2">
      <c r="A3" s="7">
        <v>0.95</v>
      </c>
      <c r="B3" s="8">
        <v>1.645</v>
      </c>
    </row>
    <row r="4" spans="1:6" x14ac:dyDescent="0.2">
      <c r="A4" s="7">
        <v>0.99</v>
      </c>
      <c r="B4" s="8">
        <v>2.3250000000000002</v>
      </c>
    </row>
    <row r="6" spans="1:6" x14ac:dyDescent="0.2">
      <c r="A6" s="1" t="s">
        <v>5</v>
      </c>
      <c r="B6" s="1">
        <v>166</v>
      </c>
    </row>
    <row r="7" spans="1:6" x14ac:dyDescent="0.2">
      <c r="A7" s="1" t="s">
        <v>0</v>
      </c>
      <c r="B7" s="2">
        <v>0.99</v>
      </c>
    </row>
    <row r="8" spans="1:6" x14ac:dyDescent="0.2">
      <c r="A8" s="1" t="s">
        <v>1</v>
      </c>
      <c r="B8" s="3">
        <f>B4</f>
        <v>2.3250000000000002</v>
      </c>
    </row>
    <row r="9" spans="1:6" x14ac:dyDescent="0.2">
      <c r="A9" s="1" t="s">
        <v>2</v>
      </c>
      <c r="B9" s="4">
        <v>0.154</v>
      </c>
      <c r="D9" s="1" t="s">
        <v>8</v>
      </c>
      <c r="E9" s="4">
        <f>B9-(B9-B10)</f>
        <v>7.3604754984557472E-2</v>
      </c>
      <c r="F9" s="4">
        <f>B9+(B9-B10)</f>
        <v>0.23439524501544251</v>
      </c>
    </row>
    <row r="10" spans="1:6" x14ac:dyDescent="0.2">
      <c r="A10" s="1" t="s">
        <v>3</v>
      </c>
      <c r="B10" s="5">
        <v>7.3604754984557472E-2</v>
      </c>
    </row>
    <row r="11" spans="1:6" x14ac:dyDescent="0.2">
      <c r="A11" s="1" t="s">
        <v>4</v>
      </c>
      <c r="B11" s="3">
        <f>(B9-B10)/SQRT((B9*(1-B9)/B6) + (B10*(1-B10)/B6))</f>
        <v>2.3250686169147436</v>
      </c>
    </row>
    <row r="13" spans="1:6" x14ac:dyDescent="0.2">
      <c r="A13" s="1" t="s">
        <v>5</v>
      </c>
      <c r="B13" s="1">
        <v>10000</v>
      </c>
    </row>
    <row r="14" spans="1:6" x14ac:dyDescent="0.2">
      <c r="A14" s="1" t="s">
        <v>0</v>
      </c>
      <c r="B14" s="2">
        <v>0.95</v>
      </c>
    </row>
    <row r="15" spans="1:6" x14ac:dyDescent="0.2">
      <c r="A15" s="1" t="s">
        <v>1</v>
      </c>
      <c r="B15" s="3">
        <f>B3</f>
        <v>1.645</v>
      </c>
    </row>
    <row r="16" spans="1:6" x14ac:dyDescent="0.2">
      <c r="A16" s="1" t="s">
        <v>2</v>
      </c>
      <c r="B16" s="4">
        <v>0.36799999999999999</v>
      </c>
      <c r="D16" s="1" t="s">
        <v>8</v>
      </c>
      <c r="E16" s="4">
        <f>B16-(B16-B17)</f>
        <v>0.35681793257679717</v>
      </c>
      <c r="F16" s="4">
        <f>B16+(B16-B17)</f>
        <v>0.37918206742320282</v>
      </c>
    </row>
    <row r="17" spans="1:9" x14ac:dyDescent="0.2">
      <c r="A17" s="1" t="s">
        <v>3</v>
      </c>
      <c r="B17" s="5">
        <v>0.35681793257679717</v>
      </c>
    </row>
    <row r="18" spans="1:9" x14ac:dyDescent="0.2">
      <c r="A18" s="1" t="s">
        <v>4</v>
      </c>
      <c r="B18" s="3">
        <f>(B16-B17)/SQRT((B16*(1-B16)/B13) + (B17*(1-B17)/B13))</f>
        <v>1.6450000653126464</v>
      </c>
    </row>
    <row r="20" spans="1:9" x14ac:dyDescent="0.2">
      <c r="A20" s="1" t="s">
        <v>5</v>
      </c>
      <c r="B20" s="1">
        <v>18936</v>
      </c>
    </row>
    <row r="21" spans="1:9" x14ac:dyDescent="0.2">
      <c r="A21" s="1" t="s">
        <v>0</v>
      </c>
      <c r="B21" s="2">
        <v>0.95</v>
      </c>
    </row>
    <row r="22" spans="1:9" x14ac:dyDescent="0.2">
      <c r="A22" s="1" t="s">
        <v>1</v>
      </c>
      <c r="B22" s="3">
        <f>B3</f>
        <v>1.645</v>
      </c>
    </row>
    <row r="23" spans="1:9" x14ac:dyDescent="0.2">
      <c r="A23" s="1" t="s">
        <v>2</v>
      </c>
      <c r="B23" s="4">
        <v>0.4894</v>
      </c>
      <c r="D23" s="1" t="s">
        <v>8</v>
      </c>
      <c r="E23" s="4">
        <f>B23-(B23-B24)</f>
        <v>0.48095096122033576</v>
      </c>
      <c r="F23" s="4">
        <f>B23+(B23-B24)</f>
        <v>0.49784903877966424</v>
      </c>
    </row>
    <row r="24" spans="1:9" x14ac:dyDescent="0.2">
      <c r="A24" s="1" t="s">
        <v>3</v>
      </c>
      <c r="B24" s="5">
        <v>0.48095096122033576</v>
      </c>
    </row>
    <row r="25" spans="1:9" x14ac:dyDescent="0.2">
      <c r="A25" s="1" t="s">
        <v>4</v>
      </c>
      <c r="B25" s="3">
        <f>(B23-B24)/SQRT((B23*(1-B23)/B20) + (B24*(1-B24)/B20))</f>
        <v>1.6450265431962081</v>
      </c>
    </row>
    <row r="28" spans="1:9" x14ac:dyDescent="0.2">
      <c r="A28" s="1" t="s">
        <v>5</v>
      </c>
      <c r="B28" s="1">
        <v>1000</v>
      </c>
      <c r="H28" s="1" t="s">
        <v>5</v>
      </c>
      <c r="I28" s="1">
        <v>1000</v>
      </c>
    </row>
    <row r="29" spans="1:9" x14ac:dyDescent="0.2">
      <c r="A29" s="1" t="s">
        <v>0</v>
      </c>
      <c r="B29" s="2">
        <v>0.8</v>
      </c>
      <c r="H29" s="1" t="s">
        <v>0</v>
      </c>
      <c r="I29" s="2">
        <v>0.8</v>
      </c>
    </row>
    <row r="30" spans="1:9" x14ac:dyDescent="0.2">
      <c r="A30" s="1" t="s">
        <v>1</v>
      </c>
      <c r="B30" s="3">
        <f>B11</f>
        <v>2.3250686169147436</v>
      </c>
      <c r="H30" s="1" t="s">
        <v>1</v>
      </c>
      <c r="I30" s="3">
        <f>I11</f>
        <v>0</v>
      </c>
    </row>
    <row r="31" spans="1:9" x14ac:dyDescent="0.2">
      <c r="A31" s="1" t="s">
        <v>2</v>
      </c>
      <c r="B31" s="4">
        <v>0.2</v>
      </c>
      <c r="D31" s="1" t="s">
        <v>8</v>
      </c>
      <c r="E31" s="4">
        <f>B31-(B31-B32)</f>
        <v>0.19</v>
      </c>
      <c r="F31" s="4">
        <f>B31+(B31-B32)</f>
        <v>0.21000000000000002</v>
      </c>
      <c r="H31" s="1" t="s">
        <v>2</v>
      </c>
      <c r="I31" s="4">
        <v>0.2</v>
      </c>
    </row>
    <row r="32" spans="1:9" x14ac:dyDescent="0.2">
      <c r="A32" s="1" t="s">
        <v>3</v>
      </c>
      <c r="B32" s="5">
        <v>0.19</v>
      </c>
      <c r="H32" s="1" t="s">
        <v>3</v>
      </c>
      <c r="I32" s="5">
        <v>0.19919999999999999</v>
      </c>
    </row>
    <row r="33" spans="1:9" x14ac:dyDescent="0.2">
      <c r="A33" s="1" t="s">
        <v>4</v>
      </c>
      <c r="B33" s="3">
        <f>(B31-B32)/SQRT((B31*(1-B31)/B28) + (B32*(1-B32)/B28))</f>
        <v>0.56442253133924658</v>
      </c>
      <c r="H33" s="1" t="s">
        <v>4</v>
      </c>
      <c r="I33" s="3">
        <f>(I31-I32)/SQRT((I31*(1-I31)/I28) + (I32*(1-I32)/I28))</f>
        <v>4.4754983172774689E-2</v>
      </c>
    </row>
    <row r="36" spans="1:9" x14ac:dyDescent="0.2">
      <c r="A36" s="1" t="s">
        <v>5</v>
      </c>
      <c r="B36" s="1">
        <v>1000</v>
      </c>
      <c r="H36" s="1" t="s">
        <v>5</v>
      </c>
      <c r="I36" s="1">
        <v>1000</v>
      </c>
    </row>
    <row r="37" spans="1:9" x14ac:dyDescent="0.2">
      <c r="A37" s="1" t="s">
        <v>0</v>
      </c>
      <c r="B37" s="2">
        <v>0.8</v>
      </c>
      <c r="H37" s="1" t="s">
        <v>0</v>
      </c>
      <c r="I37" s="2">
        <v>0.8</v>
      </c>
    </row>
    <row r="38" spans="1:9" x14ac:dyDescent="0.2">
      <c r="A38" s="1" t="s">
        <v>1</v>
      </c>
      <c r="B38" s="3">
        <f>B19</f>
        <v>0</v>
      </c>
      <c r="H38" s="1" t="s">
        <v>1</v>
      </c>
      <c r="I38" s="3">
        <f>I19</f>
        <v>0</v>
      </c>
    </row>
    <row r="39" spans="1:9" x14ac:dyDescent="0.2">
      <c r="A39" s="1" t="s">
        <v>2</v>
      </c>
      <c r="B39" s="4">
        <v>0.2</v>
      </c>
      <c r="D39" s="1" t="s">
        <v>8</v>
      </c>
      <c r="E39" s="4">
        <f>B39-(B39-B40)</f>
        <v>0.18</v>
      </c>
      <c r="F39" s="4">
        <f>B39+(B39-B40)</f>
        <v>0.22000000000000003</v>
      </c>
      <c r="H39" s="1" t="s">
        <v>2</v>
      </c>
      <c r="I39" s="4">
        <v>0.2</v>
      </c>
    </row>
    <row r="40" spans="1:9" x14ac:dyDescent="0.2">
      <c r="A40" s="1" t="s">
        <v>3</v>
      </c>
      <c r="B40" s="5">
        <v>0.18</v>
      </c>
      <c r="H40" s="1" t="s">
        <v>3</v>
      </c>
      <c r="I40" s="5">
        <v>0.19800000000000001</v>
      </c>
    </row>
    <row r="41" spans="1:9" x14ac:dyDescent="0.2">
      <c r="A41" s="1" t="s">
        <v>4</v>
      </c>
      <c r="B41" s="3">
        <f>(B39-B40)/SQRT((B39*(1-B39)/B36) + (B40*(1-B40)/B36))</f>
        <v>1.1403464899034472</v>
      </c>
      <c r="H41" s="1" t="s">
        <v>4</v>
      </c>
      <c r="I41" s="3">
        <f>(I39-I40)/SQRT((I39*(1-I39)/I36) + (I40*(1-I40)/I36))</f>
        <v>0.1120143244115954</v>
      </c>
    </row>
    <row r="44" spans="1:9" x14ac:dyDescent="0.2">
      <c r="A44" s="1" t="s">
        <v>5</v>
      </c>
      <c r="B44" s="1">
        <v>1000</v>
      </c>
    </row>
    <row r="45" spans="1:9" x14ac:dyDescent="0.2">
      <c r="A45" s="1" t="s">
        <v>0</v>
      </c>
      <c r="B45" s="2">
        <v>0.8</v>
      </c>
    </row>
    <row r="46" spans="1:9" x14ac:dyDescent="0.2">
      <c r="A46" s="1" t="s">
        <v>1</v>
      </c>
      <c r="B46" s="3">
        <f>B27</f>
        <v>0</v>
      </c>
    </row>
    <row r="47" spans="1:9" x14ac:dyDescent="0.2">
      <c r="A47" s="1" t="s">
        <v>2</v>
      </c>
      <c r="B47" s="4">
        <v>0.2</v>
      </c>
      <c r="D47" s="1" t="s">
        <v>8</v>
      </c>
      <c r="E47" s="4">
        <f>B47-(B47-B48)</f>
        <v>0.17</v>
      </c>
      <c r="F47" s="4">
        <f>B47+(B47-B48)</f>
        <v>0.23</v>
      </c>
      <c r="H47" s="1" t="s">
        <v>5</v>
      </c>
      <c r="I47" s="1">
        <v>1000</v>
      </c>
    </row>
    <row r="48" spans="1:9" x14ac:dyDescent="0.2">
      <c r="A48" s="1" t="s">
        <v>3</v>
      </c>
      <c r="B48" s="5">
        <v>0.17</v>
      </c>
      <c r="H48" s="1" t="s">
        <v>0</v>
      </c>
      <c r="I48" s="2">
        <v>0.8</v>
      </c>
    </row>
    <row r="49" spans="1:9" x14ac:dyDescent="0.2">
      <c r="A49" s="1" t="s">
        <v>4</v>
      </c>
      <c r="B49" s="3">
        <f>(B47-B48)/SQRT((B47*(1-B47)/B44) + (B48*(1-B48)/B44))</f>
        <v>1.7288840869140769</v>
      </c>
      <c r="H49" s="1" t="s">
        <v>1</v>
      </c>
      <c r="I49" s="3">
        <f>I30</f>
        <v>0</v>
      </c>
    </row>
    <row r="50" spans="1:9" x14ac:dyDescent="0.2">
      <c r="H50" s="1" t="s">
        <v>2</v>
      </c>
      <c r="I50" s="4">
        <v>0.2</v>
      </c>
    </row>
    <row r="51" spans="1:9" x14ac:dyDescent="0.2">
      <c r="A51" s="1" t="s">
        <v>5</v>
      </c>
      <c r="B51" s="1">
        <v>1000</v>
      </c>
      <c r="H51" s="1" t="s">
        <v>3</v>
      </c>
      <c r="I51" s="5">
        <v>0.19700000000000001</v>
      </c>
    </row>
    <row r="52" spans="1:9" x14ac:dyDescent="0.2">
      <c r="A52" s="1" t="s">
        <v>0</v>
      </c>
      <c r="B52" s="2">
        <v>0.8</v>
      </c>
      <c r="H52" s="1" t="s">
        <v>4</v>
      </c>
      <c r="I52" s="3">
        <f>(I50-I51)/SQRT((I50*(1-I50)/I47) + (I51*(1-I51)/I47))</f>
        <v>0.16818114657823627</v>
      </c>
    </row>
    <row r="53" spans="1:9" x14ac:dyDescent="0.2">
      <c r="A53" s="1" t="s">
        <v>1</v>
      </c>
      <c r="B53" s="3">
        <f>B34</f>
        <v>0</v>
      </c>
    </row>
    <row r="54" spans="1:9" x14ac:dyDescent="0.2">
      <c r="A54" s="1" t="s">
        <v>2</v>
      </c>
      <c r="B54" s="4">
        <v>0.2</v>
      </c>
      <c r="D54" s="1" t="s">
        <v>8</v>
      </c>
      <c r="E54" s="4">
        <f>B54-(B54-B55)</f>
        <v>0.16</v>
      </c>
      <c r="F54" s="4">
        <f>B54+(B54-B55)</f>
        <v>0.24000000000000002</v>
      </c>
      <c r="H54" s="1" t="s">
        <v>5</v>
      </c>
      <c r="I54" s="1">
        <v>1000</v>
      </c>
    </row>
    <row r="55" spans="1:9" x14ac:dyDescent="0.2">
      <c r="A55" s="1" t="s">
        <v>3</v>
      </c>
      <c r="B55" s="5">
        <v>0.16</v>
      </c>
      <c r="H55" s="1" t="s">
        <v>0</v>
      </c>
      <c r="I55" s="2">
        <v>0.8</v>
      </c>
    </row>
    <row r="56" spans="1:9" x14ac:dyDescent="0.2">
      <c r="A56" s="1" t="s">
        <v>4</v>
      </c>
      <c r="B56" s="3">
        <f>(B54-B55)/SQRT((B54*(1-B54)/B51) + (B55*(1-B55)/B51))</f>
        <v>2.3312620206007848</v>
      </c>
      <c r="H56" s="1" t="s">
        <v>1</v>
      </c>
      <c r="I56" s="3">
        <f>I37</f>
        <v>0.8</v>
      </c>
    </row>
    <row r="57" spans="1:9" x14ac:dyDescent="0.2">
      <c r="H57" s="1" t="s">
        <v>2</v>
      </c>
      <c r="I57" s="4">
        <v>0.2</v>
      </c>
    </row>
    <row r="58" spans="1:9" x14ac:dyDescent="0.2">
      <c r="H58" s="1" t="s">
        <v>3</v>
      </c>
      <c r="I58" s="5">
        <v>0.19600000000000001</v>
      </c>
    </row>
    <row r="59" spans="1:9" x14ac:dyDescent="0.2">
      <c r="A59" s="1" t="s">
        <v>5</v>
      </c>
      <c r="B59" s="1">
        <v>1000</v>
      </c>
      <c r="H59" s="1" t="s">
        <v>4</v>
      </c>
      <c r="I59" s="3">
        <f>(I57-I58)/SQRT((I57*(1-I57)/I54) + (I58*(1-I58)/I54))</f>
        <v>0.22445572348938669</v>
      </c>
    </row>
    <row r="60" spans="1:9" x14ac:dyDescent="0.2">
      <c r="A60" s="1" t="s">
        <v>0</v>
      </c>
      <c r="B60" s="2">
        <v>0.8</v>
      </c>
    </row>
    <row r="61" spans="1:9" x14ac:dyDescent="0.2">
      <c r="A61" s="1" t="s">
        <v>1</v>
      </c>
      <c r="B61" s="3">
        <f>B42</f>
        <v>0</v>
      </c>
    </row>
    <row r="62" spans="1:9" x14ac:dyDescent="0.2">
      <c r="A62" s="1" t="s">
        <v>2</v>
      </c>
      <c r="B62" s="4">
        <v>0.2</v>
      </c>
      <c r="D62" s="1" t="s">
        <v>8</v>
      </c>
      <c r="E62" s="4">
        <f>B62-(B62-B63)</f>
        <v>0.15</v>
      </c>
      <c r="F62" s="4">
        <f>B62+(B62-B63)</f>
        <v>0.25</v>
      </c>
      <c r="H62" s="1" t="s">
        <v>5</v>
      </c>
      <c r="I62" s="1">
        <v>1000</v>
      </c>
    </row>
    <row r="63" spans="1:9" x14ac:dyDescent="0.2">
      <c r="A63" s="1" t="s">
        <v>3</v>
      </c>
      <c r="B63" s="5">
        <v>0.15</v>
      </c>
      <c r="H63" s="1" t="s">
        <v>0</v>
      </c>
      <c r="I63" s="2">
        <v>0.8</v>
      </c>
    </row>
    <row r="64" spans="1:9" x14ac:dyDescent="0.2">
      <c r="A64" s="1" t="s">
        <v>4</v>
      </c>
      <c r="B64" s="3">
        <f>(B62-B63)/SQRT((B62*(1-B62)/B59) + (B63*(1-B63)/B59))</f>
        <v>2.9488391230979438</v>
      </c>
      <c r="H64" s="1" t="s">
        <v>1</v>
      </c>
      <c r="I64" s="3">
        <f>I45</f>
        <v>0</v>
      </c>
    </row>
    <row r="65" spans="1:9" x14ac:dyDescent="0.2">
      <c r="H65" s="1" t="s">
        <v>2</v>
      </c>
      <c r="I65" s="4">
        <v>0.2</v>
      </c>
    </row>
    <row r="66" spans="1:9" x14ac:dyDescent="0.2">
      <c r="H66" s="1" t="s">
        <v>3</v>
      </c>
      <c r="I66" s="5">
        <v>0.19500000000000001</v>
      </c>
    </row>
    <row r="67" spans="1:9" x14ac:dyDescent="0.2">
      <c r="A67" s="1" t="s">
        <v>5</v>
      </c>
      <c r="B67" s="1">
        <v>1000</v>
      </c>
      <c r="H67" s="1" t="s">
        <v>4</v>
      </c>
      <c r="I67" s="3">
        <f>(I65-I66)/SQRT((I65*(1-I65)/I62) + (I66*(1-I66)/I62))</f>
        <v>0.2808390524643406</v>
      </c>
    </row>
    <row r="68" spans="1:9" x14ac:dyDescent="0.2">
      <c r="A68" s="1" t="s">
        <v>0</v>
      </c>
      <c r="B68" s="2">
        <v>0.8</v>
      </c>
    </row>
    <row r="69" spans="1:9" x14ac:dyDescent="0.2">
      <c r="A69" s="1" t="s">
        <v>1</v>
      </c>
      <c r="B69" s="3">
        <f>B50</f>
        <v>0</v>
      </c>
    </row>
    <row r="70" spans="1:9" x14ac:dyDescent="0.2">
      <c r="A70" s="1" t="s">
        <v>2</v>
      </c>
      <c r="B70" s="4">
        <v>0.2</v>
      </c>
    </row>
    <row r="71" spans="1:9" x14ac:dyDescent="0.2">
      <c r="A71" s="1" t="s">
        <v>3</v>
      </c>
      <c r="B71" s="5">
        <v>0.14000000000000001</v>
      </c>
    </row>
    <row r="72" spans="1:9" x14ac:dyDescent="0.2">
      <c r="A72" s="1" t="s">
        <v>4</v>
      </c>
      <c r="B72" s="3">
        <f>(B70-B71)/SQRT((B70*(1-B70)/B67) + (B71*(1-B71)/B67))</f>
        <v>3.5831273647248749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8D04-DDE6-2346-BCA8-86015CFE2986}">
  <dimension ref="B7:I27"/>
  <sheetViews>
    <sheetView tabSelected="1" topLeftCell="A4" workbookViewId="0">
      <selection activeCell="H27" sqref="A15:H27"/>
    </sheetView>
  </sheetViews>
  <sheetFormatPr baseColWidth="10" defaultRowHeight="16" x14ac:dyDescent="0.2"/>
  <cols>
    <col min="2" max="2" width="20" customWidth="1"/>
  </cols>
  <sheetData>
    <row r="7" spans="2:9" x14ac:dyDescent="0.2">
      <c r="B7" s="1" t="s">
        <v>5</v>
      </c>
      <c r="C7" s="1">
        <v>100</v>
      </c>
      <c r="D7" s="1">
        <v>100</v>
      </c>
      <c r="E7" s="1">
        <v>100</v>
      </c>
      <c r="F7">
        <v>100</v>
      </c>
      <c r="G7">
        <v>100</v>
      </c>
      <c r="H7">
        <v>100</v>
      </c>
      <c r="I7">
        <v>100</v>
      </c>
    </row>
    <row r="8" spans="2:9" x14ac:dyDescent="0.2">
      <c r="B8" s="1" t="s">
        <v>0</v>
      </c>
      <c r="C8" s="2">
        <v>0.85</v>
      </c>
      <c r="D8" s="2">
        <v>0.85</v>
      </c>
      <c r="E8" s="2">
        <v>0.85</v>
      </c>
      <c r="F8" s="2">
        <v>0.85</v>
      </c>
      <c r="G8" s="2">
        <v>0.85</v>
      </c>
      <c r="H8" s="2">
        <v>0.85</v>
      </c>
      <c r="I8" s="2">
        <v>0.85</v>
      </c>
    </row>
    <row r="9" spans="2:9" x14ac:dyDescent="0.2">
      <c r="B9" s="1" t="s">
        <v>2</v>
      </c>
      <c r="C9" s="4">
        <v>0.2</v>
      </c>
      <c r="D9" s="4">
        <v>0.2</v>
      </c>
      <c r="E9" s="4">
        <v>0.2</v>
      </c>
      <c r="F9" s="4">
        <v>0.2</v>
      </c>
      <c r="G9" s="4">
        <v>0.2</v>
      </c>
      <c r="H9" s="4">
        <v>0.2</v>
      </c>
      <c r="I9" s="4">
        <v>0.2</v>
      </c>
    </row>
    <row r="10" spans="2:9" x14ac:dyDescent="0.2">
      <c r="B10" s="1" t="s">
        <v>3</v>
      </c>
      <c r="C10" s="5">
        <v>0.19900000000000001</v>
      </c>
      <c r="D10" s="5">
        <v>0.19850000000000001</v>
      </c>
      <c r="E10" s="5">
        <v>0.19750000000000001</v>
      </c>
      <c r="F10" s="5">
        <v>0.19500000000000001</v>
      </c>
      <c r="G10" s="5">
        <v>0.19</v>
      </c>
      <c r="H10" s="5">
        <v>0.185</v>
      </c>
      <c r="I10" s="5">
        <v>0.1825</v>
      </c>
    </row>
    <row r="11" spans="2:9" x14ac:dyDescent="0.2">
      <c r="B11" s="1" t="s">
        <v>4</v>
      </c>
      <c r="C11" s="3">
        <f>(C9-C10)/SQRT((C9*(1-C9)/C7) + (C10*(1-C10)/C7))</f>
        <v>1.7694293386135065E-2</v>
      </c>
      <c r="D11" s="3">
        <f>(D9-D10)/SQRT((D9*(1-D9)/D7) + (D10*(1-D10)/D7))</f>
        <v>2.6553965586847732E-2</v>
      </c>
      <c r="E11" s="3">
        <f>(E9-E10)/SQRT((E9*(1-E9)/E7) + (E10*(1-E10)/E7))</f>
        <v>4.4298554138723044E-2</v>
      </c>
      <c r="F11" s="3">
        <f>(F9-F10)/SQRT((F9*(1-F9)/F7) + (F10*(1-F10)/F7))</f>
        <v>8.8809106171083993E-2</v>
      </c>
      <c r="G11" s="3">
        <f>(G9-G10)/SQRT((G9*(1-G9)/G7) + (G10*(1-G10)/G7))</f>
        <v>0.17848607617497866</v>
      </c>
      <c r="H11" s="3">
        <f t="shared" ref="H11" si="0">(H9-H10)/SQRT((H9*(1-H9)/H7) + (H10*(1-H10)/H7))</f>
        <v>0.26907182321115491</v>
      </c>
      <c r="I11" s="3">
        <f t="shared" ref="I11" si="1">(I9-I10)/SQRT((I9*(1-I9)/I7) + (I10*(1-I10)/I7))</f>
        <v>0.31471880634684618</v>
      </c>
    </row>
    <row r="15" spans="2:9" x14ac:dyDescent="0.2">
      <c r="B15" s="1"/>
      <c r="C15" s="1"/>
    </row>
    <row r="16" spans="2:9" x14ac:dyDescent="0.2">
      <c r="B16" s="1"/>
      <c r="C16" s="2"/>
      <c r="D16" s="2"/>
      <c r="E16" s="2"/>
      <c r="F16" s="2"/>
      <c r="G16" s="2"/>
    </row>
    <row r="17" spans="2:7" x14ac:dyDescent="0.2">
      <c r="B17" s="1"/>
      <c r="C17" s="4"/>
      <c r="D17" s="4"/>
      <c r="E17" s="4"/>
      <c r="F17" s="4"/>
      <c r="G17" s="4"/>
    </row>
    <row r="18" spans="2:7" x14ac:dyDescent="0.2">
      <c r="B18" s="1"/>
      <c r="C18" s="5"/>
      <c r="D18" s="5"/>
      <c r="E18" s="5"/>
      <c r="F18" s="5"/>
      <c r="G18" s="5"/>
    </row>
    <row r="19" spans="2:7" x14ac:dyDescent="0.2">
      <c r="B19" s="1"/>
      <c r="C19" s="3"/>
      <c r="D19" s="3"/>
      <c r="E19" s="3"/>
      <c r="F19" s="3"/>
      <c r="G19" s="3"/>
    </row>
    <row r="23" spans="2:7" x14ac:dyDescent="0.2">
      <c r="B23" s="1"/>
      <c r="C23" s="1"/>
    </row>
    <row r="24" spans="2:7" x14ac:dyDescent="0.2">
      <c r="B24" s="1"/>
      <c r="C24" s="2"/>
      <c r="D24" s="2"/>
      <c r="E24" s="2"/>
      <c r="F24" s="2"/>
      <c r="G24" s="2"/>
    </row>
    <row r="25" spans="2:7" x14ac:dyDescent="0.2">
      <c r="B25" s="1"/>
      <c r="C25" s="4"/>
      <c r="D25" s="4"/>
      <c r="E25" s="4"/>
      <c r="F25" s="4"/>
      <c r="G25" s="4"/>
    </row>
    <row r="26" spans="2:7" x14ac:dyDescent="0.2">
      <c r="B26" s="1"/>
      <c r="C26" s="5"/>
      <c r="D26" s="5"/>
      <c r="E26" s="5"/>
      <c r="F26" s="5"/>
      <c r="G26" s="5"/>
    </row>
    <row r="27" spans="2:7" x14ac:dyDescent="0.2">
      <c r="B27" s="1"/>
      <c r="C27" s="3"/>
      <c r="D27" s="3"/>
      <c r="E27" s="3"/>
      <c r="F27" s="3"/>
      <c r="G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2019-12-06T06:33:37Z</dcterms:created>
  <dcterms:modified xsi:type="dcterms:W3CDTF">2023-03-09T07:43:50Z</dcterms:modified>
</cp:coreProperties>
</file>