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 1" sheetId="2" r:id="rId5"/>
    <sheet state="visible" name="Copy of Sheet1" sheetId="3" r:id="rId6"/>
  </sheets>
  <definedNames/>
  <calcPr/>
</workbook>
</file>

<file path=xl/sharedStrings.xml><?xml version="1.0" encoding="utf-8"?>
<sst xmlns="http://schemas.openxmlformats.org/spreadsheetml/2006/main" count="33" uniqueCount="11">
  <si>
    <t>Tree#</t>
  </si>
  <si>
    <t>circum (cm)</t>
  </si>
  <si>
    <t xml:space="preserve">dbh </t>
  </si>
  <si>
    <t>bst</t>
  </si>
  <si>
    <t>brt</t>
  </si>
  <si>
    <t>treeroot biomass</t>
  </si>
  <si>
    <t>total biomass</t>
  </si>
  <si>
    <t>total carbon</t>
  </si>
  <si>
    <t>Carbon(g)--&gt;</t>
  </si>
  <si>
    <t>Carbon(kg) --&gt;</t>
  </si>
  <si>
    <t>Carbon(lb)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</si>
</sst>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>
      <c r="A2" s="1">
        <v>0.0</v>
      </c>
      <c r="B2" s="2"/>
      <c r="C2" s="2">
        <v>27.4</v>
      </c>
      <c r="D2" s="3">
        <f t="shared" ref="D2:D12" si="1">3.898+2.5867*LN(C2)</f>
        <v>12.46138161</v>
      </c>
      <c r="E2" s="3">
        <f t="shared" ref="E2:E12" si="2">2.718^D2</f>
        <v>257838.7229</v>
      </c>
      <c r="F2" s="3">
        <f t="shared" ref="F2:F12" si="3">0.2*E2</f>
        <v>51567.74458</v>
      </c>
      <c r="G2" s="1">
        <f t="shared" ref="G2:G12" si="4">E2+F2</f>
        <v>309406.4675</v>
      </c>
      <c r="H2" s="3">
        <f t="shared" ref="H2:H12" si="5">G2*0.5</f>
        <v>154703.2338</v>
      </c>
    </row>
    <row r="3">
      <c r="A3" s="1">
        <v>1.0</v>
      </c>
      <c r="B3" s="1">
        <v>91.44</v>
      </c>
      <c r="C3" s="3">
        <f t="shared" ref="C3:C12" si="6">B3/3.1415926535</f>
        <v>29.10625599</v>
      </c>
      <c r="D3" s="3">
        <f t="shared" si="1"/>
        <v>12.61764447</v>
      </c>
      <c r="E3" s="3">
        <f t="shared" si="2"/>
        <v>301442.9991</v>
      </c>
      <c r="F3" s="3">
        <f t="shared" si="3"/>
        <v>60288.59982</v>
      </c>
      <c r="G3" s="1">
        <f t="shared" si="4"/>
        <v>361731.5989</v>
      </c>
      <c r="H3" s="3">
        <f t="shared" si="5"/>
        <v>180865.7995</v>
      </c>
    </row>
    <row r="4">
      <c r="A4" s="1">
        <v>2.0</v>
      </c>
      <c r="B4" s="1">
        <v>294.64</v>
      </c>
      <c r="C4" s="3">
        <f t="shared" si="6"/>
        <v>93.78682487</v>
      </c>
      <c r="D4" s="3">
        <f t="shared" si="1"/>
        <v>15.64426778</v>
      </c>
      <c r="E4" s="3">
        <f t="shared" si="2"/>
        <v>6216053.113</v>
      </c>
      <c r="F4" s="3">
        <f t="shared" si="3"/>
        <v>1243210.623</v>
      </c>
      <c r="G4" s="1">
        <f t="shared" si="4"/>
        <v>7459263.736</v>
      </c>
      <c r="H4" s="3">
        <f t="shared" si="5"/>
        <v>3729631.868</v>
      </c>
    </row>
    <row r="5">
      <c r="A5" s="1">
        <v>3.0</v>
      </c>
      <c r="B5" s="1">
        <v>96.52</v>
      </c>
      <c r="C5" s="3">
        <f t="shared" si="6"/>
        <v>30.72327022</v>
      </c>
      <c r="D5" s="3">
        <f t="shared" si="1"/>
        <v>12.75750015</v>
      </c>
      <c r="E5" s="3">
        <f t="shared" si="2"/>
        <v>346686.9187</v>
      </c>
      <c r="F5" s="3">
        <f t="shared" si="3"/>
        <v>69337.38374</v>
      </c>
      <c r="G5" s="1">
        <f t="shared" si="4"/>
        <v>416024.3024</v>
      </c>
      <c r="H5" s="3">
        <f t="shared" si="5"/>
        <v>208012.1512</v>
      </c>
    </row>
    <row r="6">
      <c r="A6" s="1">
        <v>4.0</v>
      </c>
      <c r="B6" s="1">
        <v>317.5</v>
      </c>
      <c r="C6" s="3">
        <f t="shared" si="6"/>
        <v>101.0633889</v>
      </c>
      <c r="D6" s="3">
        <f t="shared" si="1"/>
        <v>15.83755518</v>
      </c>
      <c r="E6" s="3">
        <f t="shared" si="2"/>
        <v>7541359.823</v>
      </c>
      <c r="F6" s="3">
        <f t="shared" si="3"/>
        <v>1508271.965</v>
      </c>
      <c r="G6" s="1">
        <f t="shared" si="4"/>
        <v>9049631.788</v>
      </c>
      <c r="H6" s="3">
        <f t="shared" si="5"/>
        <v>4524815.894</v>
      </c>
    </row>
    <row r="7">
      <c r="A7" s="1">
        <v>5.0</v>
      </c>
      <c r="B7" s="1">
        <v>276.86</v>
      </c>
      <c r="C7" s="3">
        <f t="shared" si="6"/>
        <v>88.12727509</v>
      </c>
      <c r="D7" s="3">
        <f t="shared" si="1"/>
        <v>15.4832656</v>
      </c>
      <c r="E7" s="3">
        <f t="shared" si="2"/>
        <v>5291753.528</v>
      </c>
      <c r="F7" s="3">
        <f t="shared" si="3"/>
        <v>1058350.706</v>
      </c>
      <c r="G7" s="1">
        <f t="shared" si="4"/>
        <v>6350104.233</v>
      </c>
      <c r="H7" s="3">
        <f t="shared" si="5"/>
        <v>3175052.117</v>
      </c>
    </row>
    <row r="8">
      <c r="A8" s="1">
        <v>6.0</v>
      </c>
      <c r="B8" s="1">
        <v>264.16</v>
      </c>
      <c r="C8" s="3">
        <f t="shared" si="6"/>
        <v>84.08473954</v>
      </c>
      <c r="D8" s="3">
        <f t="shared" si="1"/>
        <v>15.36180197</v>
      </c>
      <c r="E8" s="3">
        <f t="shared" si="2"/>
        <v>4686559.056</v>
      </c>
      <c r="F8" s="3">
        <f t="shared" si="3"/>
        <v>937311.8111</v>
      </c>
      <c r="G8" s="1">
        <f t="shared" si="4"/>
        <v>5623870.867</v>
      </c>
      <c r="H8" s="3">
        <f t="shared" si="5"/>
        <v>2811935.433</v>
      </c>
    </row>
    <row r="9">
      <c r="A9" s="1">
        <v>7.0</v>
      </c>
      <c r="B9" s="1">
        <v>325.12</v>
      </c>
      <c r="C9" s="3">
        <f t="shared" si="6"/>
        <v>103.4889102</v>
      </c>
      <c r="D9" s="3">
        <f t="shared" si="1"/>
        <v>15.89890272</v>
      </c>
      <c r="E9" s="3">
        <f t="shared" si="2"/>
        <v>8018438.421</v>
      </c>
      <c r="F9" s="3">
        <f t="shared" si="3"/>
        <v>1603687.684</v>
      </c>
      <c r="G9" s="1">
        <f t="shared" si="4"/>
        <v>9622126.105</v>
      </c>
      <c r="H9" s="3">
        <f t="shared" si="5"/>
        <v>4811063.053</v>
      </c>
    </row>
    <row r="10">
      <c r="A10" s="1">
        <v>8.0</v>
      </c>
      <c r="B10" s="1">
        <v>101.6</v>
      </c>
      <c r="C10" s="3">
        <f t="shared" si="6"/>
        <v>32.34028444</v>
      </c>
      <c r="D10" s="3">
        <f t="shared" si="1"/>
        <v>12.89018052</v>
      </c>
      <c r="E10" s="3">
        <f t="shared" si="2"/>
        <v>395871.1299</v>
      </c>
      <c r="F10" s="3">
        <f t="shared" si="3"/>
        <v>79174.22598</v>
      </c>
      <c r="G10" s="1">
        <f t="shared" si="4"/>
        <v>475045.3559</v>
      </c>
      <c r="H10" s="3">
        <f t="shared" si="5"/>
        <v>237522.6779</v>
      </c>
    </row>
    <row r="11">
      <c r="A11" s="1">
        <v>9.0</v>
      </c>
      <c r="B11" s="1">
        <v>43.18</v>
      </c>
      <c r="C11" s="3">
        <f t="shared" si="6"/>
        <v>13.74462089</v>
      </c>
      <c r="D11" s="3">
        <f t="shared" si="1"/>
        <v>10.67682899</v>
      </c>
      <c r="E11" s="3">
        <f t="shared" si="2"/>
        <v>43291.9494</v>
      </c>
      <c r="F11" s="3">
        <f t="shared" si="3"/>
        <v>8658.38988</v>
      </c>
      <c r="G11" s="1">
        <f t="shared" si="4"/>
        <v>51950.33928</v>
      </c>
      <c r="H11" s="3">
        <f t="shared" si="5"/>
        <v>25975.16964</v>
      </c>
    </row>
    <row r="12">
      <c r="A12" s="1">
        <v>10.0</v>
      </c>
      <c r="B12" s="1">
        <v>35.56</v>
      </c>
      <c r="C12" s="3">
        <f t="shared" si="6"/>
        <v>11.31909955</v>
      </c>
      <c r="D12" s="3">
        <f t="shared" si="1"/>
        <v>10.17460563</v>
      </c>
      <c r="E12" s="3">
        <f t="shared" si="2"/>
        <v>26200.94298</v>
      </c>
      <c r="F12" s="3">
        <f t="shared" si="3"/>
        <v>5240.188596</v>
      </c>
      <c r="G12" s="1">
        <f t="shared" si="4"/>
        <v>31441.13158</v>
      </c>
      <c r="H12" s="3">
        <f t="shared" si="5"/>
        <v>15720.56579</v>
      </c>
    </row>
    <row r="13">
      <c r="G13" s="2" t="s">
        <v>8</v>
      </c>
      <c r="H13" s="1">
        <f>SUM(H2:H12)</f>
        <v>19875297.96</v>
      </c>
    </row>
    <row r="14">
      <c r="G14" s="2" t="s">
        <v>9</v>
      </c>
      <c r="H14" s="3">
        <f>H13/1000</f>
        <v>19875.29796</v>
      </c>
    </row>
    <row r="15">
      <c r="G15" s="1" t="s">
        <v>10</v>
      </c>
      <c r="H15" s="3">
        <f>H14*2.2</f>
        <v>43725.65552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1"/>
      <c r="C2" s="1">
        <v>27.4</v>
      </c>
      <c r="D2" s="3">
        <f t="shared" ref="D2:D12" si="1">3.898+2.5867*LN(C2)</f>
        <v>12.46138161</v>
      </c>
      <c r="E2" s="3">
        <f t="shared" ref="E2:E12" si="2">2.718^D2</f>
        <v>257838.7229</v>
      </c>
      <c r="F2" s="3">
        <f t="shared" ref="F2:F12" si="3">0.2*E2</f>
        <v>51567.74458</v>
      </c>
      <c r="G2" s="1">
        <f t="shared" ref="G2:G12" si="4">E2+F2</f>
        <v>309406.4675</v>
      </c>
      <c r="H2" s="3">
        <f t="shared" ref="H2:H12" si="5">G2*0.5</f>
        <v>154703.2338</v>
      </c>
    </row>
    <row r="3">
      <c r="A3" s="1">
        <v>1.0</v>
      </c>
      <c r="B3" s="1">
        <v>91.44</v>
      </c>
      <c r="C3" s="3">
        <f t="shared" ref="C3:C12" si="6">B3/3.1415926535+2</f>
        <v>31.10625599</v>
      </c>
      <c r="D3" s="3">
        <f t="shared" si="1"/>
        <v>12.78954575</v>
      </c>
      <c r="E3" s="3">
        <f t="shared" si="2"/>
        <v>357975.4446</v>
      </c>
      <c r="F3" s="3">
        <f t="shared" si="3"/>
        <v>71595.08892</v>
      </c>
      <c r="G3" s="1">
        <f t="shared" si="4"/>
        <v>429570.5335</v>
      </c>
      <c r="H3" s="3">
        <f t="shared" si="5"/>
        <v>214785.2668</v>
      </c>
    </row>
    <row r="4">
      <c r="A4" s="1">
        <v>2.0</v>
      </c>
      <c r="B4" s="2">
        <v>294.64</v>
      </c>
      <c r="C4" s="3">
        <f t="shared" si="6"/>
        <v>95.78682487</v>
      </c>
      <c r="D4" s="3">
        <f t="shared" si="1"/>
        <v>15.69884912</v>
      </c>
      <c r="E4" s="3">
        <f t="shared" si="2"/>
        <v>6564726.449</v>
      </c>
      <c r="F4" s="3">
        <f t="shared" si="3"/>
        <v>1312945.29</v>
      </c>
      <c r="G4" s="1">
        <f t="shared" si="4"/>
        <v>7877671.738</v>
      </c>
      <c r="H4" s="3">
        <f t="shared" si="5"/>
        <v>3938835.869</v>
      </c>
    </row>
    <row r="5">
      <c r="A5" s="1">
        <v>3.0</v>
      </c>
      <c r="B5" s="1">
        <v>96.52</v>
      </c>
      <c r="C5" s="3">
        <f t="shared" si="6"/>
        <v>32.72327022</v>
      </c>
      <c r="D5" s="3">
        <f t="shared" si="1"/>
        <v>12.92063323</v>
      </c>
      <c r="E5" s="3">
        <f t="shared" si="2"/>
        <v>408110.6263</v>
      </c>
      <c r="F5" s="3">
        <f t="shared" si="3"/>
        <v>81622.12525</v>
      </c>
      <c r="G5" s="1">
        <f t="shared" si="4"/>
        <v>489732.7515</v>
      </c>
      <c r="H5" s="3">
        <f t="shared" si="5"/>
        <v>244866.3758</v>
      </c>
    </row>
    <row r="6">
      <c r="A6" s="1">
        <v>4.0</v>
      </c>
      <c r="B6" s="1">
        <v>317.5</v>
      </c>
      <c r="C6" s="3">
        <f t="shared" si="6"/>
        <v>103.0633889</v>
      </c>
      <c r="D6" s="3">
        <f t="shared" si="1"/>
        <v>15.88824491</v>
      </c>
      <c r="E6" s="3">
        <f t="shared" si="2"/>
        <v>7933441.983</v>
      </c>
      <c r="F6" s="3">
        <f t="shared" si="3"/>
        <v>1586688.397</v>
      </c>
      <c r="G6" s="1">
        <f t="shared" si="4"/>
        <v>9520130.38</v>
      </c>
      <c r="H6" s="3">
        <f t="shared" si="5"/>
        <v>4760065.19</v>
      </c>
    </row>
    <row r="7">
      <c r="A7" s="1">
        <v>5.0</v>
      </c>
      <c r="B7" s="1">
        <v>276.86</v>
      </c>
      <c r="C7" s="3">
        <f t="shared" si="6"/>
        <v>90.12727509</v>
      </c>
      <c r="D7" s="3">
        <f t="shared" si="1"/>
        <v>15.54131312</v>
      </c>
      <c r="E7" s="3">
        <f t="shared" si="2"/>
        <v>5607983.29</v>
      </c>
      <c r="F7" s="3">
        <f t="shared" si="3"/>
        <v>1121596.658</v>
      </c>
      <c r="G7" s="1">
        <f t="shared" si="4"/>
        <v>6729579.948</v>
      </c>
      <c r="H7" s="3">
        <f t="shared" si="5"/>
        <v>3364789.974</v>
      </c>
    </row>
    <row r="8">
      <c r="A8" s="1">
        <v>6.0</v>
      </c>
      <c r="B8" s="1">
        <v>264.16</v>
      </c>
      <c r="C8" s="3">
        <f t="shared" si="6"/>
        <v>86.08473954</v>
      </c>
      <c r="D8" s="3">
        <f t="shared" si="1"/>
        <v>15.42260768</v>
      </c>
      <c r="E8" s="3">
        <f t="shared" si="2"/>
        <v>4980339.415</v>
      </c>
      <c r="F8" s="3">
        <f t="shared" si="3"/>
        <v>996067.8831</v>
      </c>
      <c r="G8" s="1">
        <f t="shared" si="4"/>
        <v>5976407.299</v>
      </c>
      <c r="H8" s="3">
        <f t="shared" si="5"/>
        <v>2988203.649</v>
      </c>
    </row>
    <row r="9">
      <c r="A9" s="1">
        <v>7.0</v>
      </c>
      <c r="B9" s="1">
        <v>325.12</v>
      </c>
      <c r="C9" s="3">
        <f t="shared" si="6"/>
        <v>105.4889102</v>
      </c>
      <c r="D9" s="3">
        <f t="shared" si="1"/>
        <v>15.9484157</v>
      </c>
      <c r="E9" s="3">
        <f t="shared" si="2"/>
        <v>8425404.986</v>
      </c>
      <c r="F9" s="3">
        <f t="shared" si="3"/>
        <v>1685080.997</v>
      </c>
      <c r="G9" s="1">
        <f t="shared" si="4"/>
        <v>10110485.98</v>
      </c>
      <c r="H9" s="3">
        <f t="shared" si="5"/>
        <v>5055242.992</v>
      </c>
    </row>
    <row r="10">
      <c r="A10" s="1">
        <v>8.0</v>
      </c>
      <c r="B10" s="1">
        <v>101.6</v>
      </c>
      <c r="C10" s="3">
        <f t="shared" si="6"/>
        <v>34.34028444</v>
      </c>
      <c r="D10" s="3">
        <f t="shared" si="1"/>
        <v>13.04539672</v>
      </c>
      <c r="E10" s="3">
        <f t="shared" si="2"/>
        <v>462334.5827</v>
      </c>
      <c r="F10" s="3">
        <f t="shared" si="3"/>
        <v>92466.91653</v>
      </c>
      <c r="G10" s="1">
        <f t="shared" si="4"/>
        <v>554801.4992</v>
      </c>
      <c r="H10" s="3">
        <f t="shared" si="5"/>
        <v>277400.7496</v>
      </c>
    </row>
    <row r="11">
      <c r="A11" s="1">
        <v>9.0</v>
      </c>
      <c r="B11" s="1">
        <v>43.18</v>
      </c>
      <c r="C11" s="3">
        <f t="shared" si="6"/>
        <v>15.74462089</v>
      </c>
      <c r="D11" s="3">
        <f t="shared" si="1"/>
        <v>11.02823538</v>
      </c>
      <c r="E11" s="3">
        <f t="shared" si="2"/>
        <v>61518.42048</v>
      </c>
      <c r="F11" s="3">
        <f t="shared" si="3"/>
        <v>12303.6841</v>
      </c>
      <c r="G11" s="1">
        <f t="shared" si="4"/>
        <v>73822.10458</v>
      </c>
      <c r="H11" s="3">
        <f t="shared" si="5"/>
        <v>36911.05229</v>
      </c>
    </row>
    <row r="12">
      <c r="A12" s="1">
        <v>10.0</v>
      </c>
      <c r="B12" s="1">
        <v>35.56</v>
      </c>
      <c r="C12" s="3">
        <f t="shared" si="6"/>
        <v>13.31909955</v>
      </c>
      <c r="D12" s="3">
        <f t="shared" si="1"/>
        <v>10.59548121</v>
      </c>
      <c r="E12" s="3">
        <f t="shared" si="2"/>
        <v>39910.01717</v>
      </c>
      <c r="F12" s="3">
        <f t="shared" si="3"/>
        <v>7982.003433</v>
      </c>
      <c r="G12" s="1">
        <f t="shared" si="4"/>
        <v>47892.0206</v>
      </c>
      <c r="H12" s="3">
        <f t="shared" si="5"/>
        <v>23946.0103</v>
      </c>
    </row>
    <row r="13">
      <c r="G13" s="1" t="s">
        <v>8</v>
      </c>
      <c r="H13" s="1">
        <f>SUM(H2:H12)</f>
        <v>21059750.36</v>
      </c>
    </row>
    <row r="14">
      <c r="G14" s="1" t="s">
        <v>9</v>
      </c>
      <c r="H14" s="3">
        <f>H13/1000</f>
        <v>21059.75036</v>
      </c>
    </row>
    <row r="15">
      <c r="G15" s="1" t="s">
        <v>10</v>
      </c>
      <c r="H15" s="3">
        <f>H14*2.2</f>
        <v>46331.4508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1"/>
      <c r="C2" s="1">
        <v>27.4</v>
      </c>
      <c r="D2" s="3">
        <f>4.5788+2.2621*LN(C2)</f>
        <v>12.06757935</v>
      </c>
      <c r="E2" s="3">
        <f t="shared" ref="E2:E12" si="1">2.718^D2</f>
        <v>173916.0747</v>
      </c>
      <c r="F2" s="3">
        <f t="shared" ref="F2:F12" si="2">0.2*E2</f>
        <v>34783.21494</v>
      </c>
      <c r="G2" s="1">
        <f t="shared" ref="G2:G12" si="3">E2+F2</f>
        <v>208699.2896</v>
      </c>
      <c r="H2" s="3">
        <f t="shared" ref="H2:H12" si="4">G2*0.5</f>
        <v>104349.6448</v>
      </c>
    </row>
    <row r="3">
      <c r="A3" s="1">
        <v>1.0</v>
      </c>
      <c r="B3" s="1">
        <v>91.44</v>
      </c>
      <c r="C3" s="3">
        <f t="shared" ref="C3:C12" si="5">B3/3.1415926535</f>
        <v>29.10625599</v>
      </c>
      <c r="D3" s="3">
        <f t="shared" ref="D3:D12" si="6">3.898+2.5867*LN(C3)</f>
        <v>12.61764447</v>
      </c>
      <c r="E3" s="3">
        <f t="shared" si="1"/>
        <v>301442.9991</v>
      </c>
      <c r="F3" s="3">
        <f t="shared" si="2"/>
        <v>60288.59982</v>
      </c>
      <c r="G3" s="1">
        <f t="shared" si="3"/>
        <v>361731.5989</v>
      </c>
      <c r="H3" s="3">
        <f t="shared" si="4"/>
        <v>180865.7995</v>
      </c>
    </row>
    <row r="4">
      <c r="A4" s="1">
        <v>2.0</v>
      </c>
      <c r="B4" s="1">
        <v>294.64</v>
      </c>
      <c r="C4" s="3">
        <f t="shared" si="5"/>
        <v>93.78682487</v>
      </c>
      <c r="D4" s="3">
        <f t="shared" si="6"/>
        <v>15.64426778</v>
      </c>
      <c r="E4" s="3">
        <f t="shared" si="1"/>
        <v>6216053.113</v>
      </c>
      <c r="F4" s="3">
        <f t="shared" si="2"/>
        <v>1243210.623</v>
      </c>
      <c r="G4" s="1">
        <f t="shared" si="3"/>
        <v>7459263.736</v>
      </c>
      <c r="H4" s="3">
        <f t="shared" si="4"/>
        <v>3729631.868</v>
      </c>
    </row>
    <row r="5">
      <c r="A5" s="1">
        <v>3.0</v>
      </c>
      <c r="B5" s="1">
        <v>96.52</v>
      </c>
      <c r="C5" s="3">
        <f t="shared" si="5"/>
        <v>30.72327022</v>
      </c>
      <c r="D5" s="3">
        <f t="shared" si="6"/>
        <v>12.75750015</v>
      </c>
      <c r="E5" s="3">
        <f t="shared" si="1"/>
        <v>346686.9187</v>
      </c>
      <c r="F5" s="3">
        <f t="shared" si="2"/>
        <v>69337.38374</v>
      </c>
      <c r="G5" s="1">
        <f t="shared" si="3"/>
        <v>416024.3024</v>
      </c>
      <c r="H5" s="3">
        <f t="shared" si="4"/>
        <v>208012.1512</v>
      </c>
    </row>
    <row r="6">
      <c r="A6" s="1">
        <v>4.0</v>
      </c>
      <c r="B6" s="1">
        <v>317.5</v>
      </c>
      <c r="C6" s="3">
        <f t="shared" si="5"/>
        <v>101.0633889</v>
      </c>
      <c r="D6" s="3">
        <f t="shared" si="6"/>
        <v>15.83755518</v>
      </c>
      <c r="E6" s="3">
        <f t="shared" si="1"/>
        <v>7541359.823</v>
      </c>
      <c r="F6" s="3">
        <f t="shared" si="2"/>
        <v>1508271.965</v>
      </c>
      <c r="G6" s="1">
        <f t="shared" si="3"/>
        <v>9049631.788</v>
      </c>
      <c r="H6" s="3">
        <f t="shared" si="4"/>
        <v>4524815.894</v>
      </c>
    </row>
    <row r="7">
      <c r="A7" s="1">
        <v>5.0</v>
      </c>
      <c r="B7" s="1">
        <v>276.86</v>
      </c>
      <c r="C7" s="3">
        <f t="shared" si="5"/>
        <v>88.12727509</v>
      </c>
      <c r="D7" s="3">
        <f t="shared" si="6"/>
        <v>15.4832656</v>
      </c>
      <c r="E7" s="3">
        <f t="shared" si="1"/>
        <v>5291753.528</v>
      </c>
      <c r="F7" s="3">
        <f t="shared" si="2"/>
        <v>1058350.706</v>
      </c>
      <c r="G7" s="1">
        <f t="shared" si="3"/>
        <v>6350104.233</v>
      </c>
      <c r="H7" s="3">
        <f t="shared" si="4"/>
        <v>3175052.117</v>
      </c>
    </row>
    <row r="8">
      <c r="A8" s="1">
        <v>6.0</v>
      </c>
      <c r="B8" s="1">
        <v>264.16</v>
      </c>
      <c r="C8" s="3">
        <f t="shared" si="5"/>
        <v>84.08473954</v>
      </c>
      <c r="D8" s="3">
        <f t="shared" si="6"/>
        <v>15.36180197</v>
      </c>
      <c r="E8" s="3">
        <f t="shared" si="1"/>
        <v>4686559.056</v>
      </c>
      <c r="F8" s="3">
        <f t="shared" si="2"/>
        <v>937311.8111</v>
      </c>
      <c r="G8" s="1">
        <f t="shared" si="3"/>
        <v>5623870.867</v>
      </c>
      <c r="H8" s="3">
        <f t="shared" si="4"/>
        <v>2811935.433</v>
      </c>
    </row>
    <row r="9">
      <c r="A9" s="1">
        <v>7.0</v>
      </c>
      <c r="B9" s="1">
        <v>325.12</v>
      </c>
      <c r="C9" s="3">
        <f t="shared" si="5"/>
        <v>103.4889102</v>
      </c>
      <c r="D9" s="3">
        <f t="shared" si="6"/>
        <v>15.89890272</v>
      </c>
      <c r="E9" s="3">
        <f t="shared" si="1"/>
        <v>8018438.421</v>
      </c>
      <c r="F9" s="3">
        <f t="shared" si="2"/>
        <v>1603687.684</v>
      </c>
      <c r="G9" s="1">
        <f t="shared" si="3"/>
        <v>9622126.105</v>
      </c>
      <c r="H9" s="3">
        <f t="shared" si="4"/>
        <v>4811063.053</v>
      </c>
    </row>
    <row r="10">
      <c r="A10" s="1">
        <v>8.0</v>
      </c>
      <c r="B10" s="1">
        <v>101.6</v>
      </c>
      <c r="C10" s="3">
        <f t="shared" si="5"/>
        <v>32.34028444</v>
      </c>
      <c r="D10" s="3">
        <f t="shared" si="6"/>
        <v>12.89018052</v>
      </c>
      <c r="E10" s="3">
        <f t="shared" si="1"/>
        <v>395871.1299</v>
      </c>
      <c r="F10" s="3">
        <f t="shared" si="2"/>
        <v>79174.22598</v>
      </c>
      <c r="G10" s="1">
        <f t="shared" si="3"/>
        <v>475045.3559</v>
      </c>
      <c r="H10" s="3">
        <f t="shared" si="4"/>
        <v>237522.6779</v>
      </c>
    </row>
    <row r="11">
      <c r="A11" s="1">
        <v>9.0</v>
      </c>
      <c r="B11" s="1">
        <v>43.18</v>
      </c>
      <c r="C11" s="3">
        <f t="shared" si="5"/>
        <v>13.74462089</v>
      </c>
      <c r="D11" s="3">
        <f t="shared" si="6"/>
        <v>10.67682899</v>
      </c>
      <c r="E11" s="3">
        <f t="shared" si="1"/>
        <v>43291.9494</v>
      </c>
      <c r="F11" s="3">
        <f t="shared" si="2"/>
        <v>8658.38988</v>
      </c>
      <c r="G11" s="1">
        <f t="shared" si="3"/>
        <v>51950.33928</v>
      </c>
      <c r="H11" s="3">
        <f t="shared" si="4"/>
        <v>25975.16964</v>
      </c>
    </row>
    <row r="12">
      <c r="A12" s="1">
        <v>10.0</v>
      </c>
      <c r="B12" s="1">
        <v>35.56</v>
      </c>
      <c r="C12" s="3">
        <f t="shared" si="5"/>
        <v>11.31909955</v>
      </c>
      <c r="D12" s="3">
        <f t="shared" si="6"/>
        <v>10.17460563</v>
      </c>
      <c r="E12" s="3">
        <f t="shared" si="1"/>
        <v>26200.94298</v>
      </c>
      <c r="F12" s="3">
        <f t="shared" si="2"/>
        <v>5240.188596</v>
      </c>
      <c r="G12" s="1">
        <f t="shared" si="3"/>
        <v>31441.13158</v>
      </c>
      <c r="H12" s="3">
        <f t="shared" si="4"/>
        <v>15720.56579</v>
      </c>
    </row>
    <row r="13">
      <c r="G13" s="1" t="s">
        <v>8</v>
      </c>
      <c r="H13" s="1">
        <f>SUM(H2:H12)</f>
        <v>19824944.37</v>
      </c>
    </row>
    <row r="14">
      <c r="G14" s="1" t="s">
        <v>9</v>
      </c>
      <c r="H14" s="3">
        <f>H13/1000</f>
        <v>19824.94437</v>
      </c>
    </row>
    <row r="15">
      <c r="G15" s="1" t="s">
        <v>10</v>
      </c>
      <c r="H15" s="3">
        <f>H14*2.2</f>
        <v>43614.87762</v>
      </c>
    </row>
  </sheetData>
  <drawing r:id="rId1"/>
</worksheet>
</file>