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hirlybird\resources\"/>
    </mc:Choice>
  </mc:AlternateContent>
  <bookViews>
    <workbookView xWindow="0" yWindow="0" windowWidth="8910" windowHeight="2438"/>
  </bookViews>
  <sheets>
    <sheet name="Sheet1" sheetId="1" r:id="rId1"/>
  </sheets>
  <definedNames>
    <definedName name="a">Sheet1!$B$3</definedName>
    <definedName name="b">Sheet1!$B$4</definedName>
    <definedName name="playfield_xspeed">Sheet1!$B$2</definedName>
    <definedName name="room_speed">Sheet1!$B$1</definedName>
    <definedName name="xforce">Sheet1!$B$5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G15" i="1"/>
  <c r="G16" i="1"/>
  <c r="G17" i="1"/>
  <c r="G18" i="1"/>
  <c r="G14" i="1"/>
  <c r="M15" i="1"/>
  <c r="M16" i="1"/>
  <c r="M17" i="1"/>
  <c r="M18" i="1"/>
  <c r="M19" i="1"/>
  <c r="M14" i="1"/>
  <c r="I15" i="1" l="1"/>
  <c r="I16" i="1"/>
  <c r="I17" i="1"/>
  <c r="I18" i="1"/>
  <c r="I14" i="1"/>
  <c r="F16" i="1"/>
  <c r="B15" i="1" l="1"/>
  <c r="D15" i="1" s="1"/>
  <c r="B16" i="1"/>
  <c r="C16" i="1" s="1"/>
  <c r="B17" i="1"/>
  <c r="C17" i="1" s="1"/>
  <c r="B18" i="1"/>
  <c r="D18" i="1" s="1"/>
  <c r="B19" i="1"/>
  <c r="D19" i="1" s="1"/>
  <c r="B20" i="1"/>
  <c r="C20" i="1" s="1"/>
  <c r="B21" i="1"/>
  <c r="C21" i="1" s="1"/>
  <c r="B22" i="1"/>
  <c r="C22" i="1" s="1"/>
  <c r="B23" i="1"/>
  <c r="C23" i="1" s="1"/>
  <c r="B24" i="1"/>
  <c r="C24" i="1" s="1"/>
  <c r="B14" i="1"/>
  <c r="C14" i="1" s="1"/>
  <c r="D23" i="1"/>
  <c r="D16" i="1" l="1"/>
  <c r="C19" i="1"/>
  <c r="D24" i="1"/>
  <c r="C15" i="1"/>
  <c r="D17" i="1"/>
  <c r="C18" i="1"/>
  <c r="D14" i="1"/>
  <c r="D20" i="1"/>
  <c r="D22" i="1"/>
  <c r="D21" i="1"/>
</calcChain>
</file>

<file path=xl/sharedStrings.xml><?xml version="1.0" encoding="utf-8"?>
<sst xmlns="http://schemas.openxmlformats.org/spreadsheetml/2006/main" count="12" uniqueCount="12">
  <si>
    <t>X</t>
  </si>
  <si>
    <t>Y</t>
  </si>
  <si>
    <t>a</t>
  </si>
  <si>
    <t>b</t>
  </si>
  <si>
    <t>xforce</t>
  </si>
  <si>
    <t>Steps</t>
  </si>
  <si>
    <t>Time (s)</t>
  </si>
  <si>
    <t>room_speed</t>
  </si>
  <si>
    <t>playfield_xspeed</t>
  </si>
  <si>
    <t>Height</t>
  </si>
  <si>
    <t>Fuel</t>
  </si>
  <si>
    <t>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</si>
</sst>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H14" sqref="H14"/>
    </sheetView>
  </sheetViews>
  <sheetFormatPr defaultRowHeight="14.25" x14ac:dyDescent="0.45"/>
  <cols>
    <col min="1" max="1" width="13.06640625" bestFit="1" customWidth="1"/>
    <col min="2" max="2" width="13.06640625" customWidth="1"/>
  </cols>
  <sheetData>
    <row r="1" spans="1:13" x14ac:dyDescent="0.45">
      <c r="A1" t="s">
        <v>7</v>
      </c>
      <c r="B1">
        <v>30</v>
      </c>
    </row>
    <row r="2" spans="1:13" x14ac:dyDescent="0.45">
      <c r="A2" t="s">
        <v>8</v>
      </c>
      <c r="B2">
        <v>0</v>
      </c>
    </row>
    <row r="3" spans="1:13" x14ac:dyDescent="0.45">
      <c r="A3" t="s">
        <v>2</v>
      </c>
      <c r="B3">
        <v>-0.01</v>
      </c>
    </row>
    <row r="4" spans="1:13" x14ac:dyDescent="0.45">
      <c r="A4" t="s">
        <v>3</v>
      </c>
      <c r="B4">
        <v>0</v>
      </c>
    </row>
    <row r="5" spans="1:13" x14ac:dyDescent="0.45">
      <c r="A5" t="s">
        <v>4</v>
      </c>
      <c r="B5">
        <v>0.2</v>
      </c>
    </row>
    <row r="13" spans="1:13" x14ac:dyDescent="0.45">
      <c r="A13" t="s">
        <v>6</v>
      </c>
      <c r="B13" t="s">
        <v>5</v>
      </c>
      <c r="C13" t="s">
        <v>0</v>
      </c>
      <c r="D13" t="s">
        <v>1</v>
      </c>
      <c r="F13" t="s">
        <v>9</v>
      </c>
      <c r="L13" t="s">
        <v>10</v>
      </c>
      <c r="M13" t="s">
        <v>11</v>
      </c>
    </row>
    <row r="14" spans="1:13" x14ac:dyDescent="0.45">
      <c r="A14">
        <v>0</v>
      </c>
      <c r="B14">
        <f t="shared" ref="B14:B24" si="0">A14*room_speed</f>
        <v>0</v>
      </c>
      <c r="C14">
        <f t="shared" ref="C14:C24" si="1">playfield_xspeed*B14 + xforce*B14</f>
        <v>0</v>
      </c>
      <c r="D14">
        <f t="shared" ref="D14:D24" si="2">a*POWER(B14, 2) + b*B14</f>
        <v>0</v>
      </c>
      <c r="F14">
        <v>80</v>
      </c>
      <c r="G14">
        <f>700-F14</f>
        <v>620</v>
      </c>
      <c r="H14">
        <f t="shared" ref="H14:H17" si="3">0.8 + (700-F14)/(620/0.8)</f>
        <v>1.6</v>
      </c>
      <c r="I14">
        <f>1+(1-F14/$F$16)</f>
        <v>1.7916666666666665</v>
      </c>
      <c r="J14">
        <v>2</v>
      </c>
      <c r="L14">
        <v>100</v>
      </c>
      <c r="M14">
        <f>208*(L14/100)</f>
        <v>208</v>
      </c>
    </row>
    <row r="15" spans="1:13" x14ac:dyDescent="0.45">
      <c r="A15">
        <v>1</v>
      </c>
      <c r="B15">
        <f t="shared" si="0"/>
        <v>30</v>
      </c>
      <c r="C15">
        <f t="shared" si="1"/>
        <v>6</v>
      </c>
      <c r="D15">
        <f t="shared" si="2"/>
        <v>-9</v>
      </c>
      <c r="F15">
        <v>200</v>
      </c>
      <c r="G15">
        <f t="shared" ref="G15:G18" si="4">700-F15</f>
        <v>500</v>
      </c>
      <c r="H15">
        <f t="shared" si="3"/>
        <v>1.4451612903225808</v>
      </c>
      <c r="I15">
        <f t="shared" ref="I15:I18" si="5">1+(1-F15/$F$16)</f>
        <v>1.4791666666666665</v>
      </c>
      <c r="L15">
        <v>75</v>
      </c>
      <c r="M15">
        <f t="shared" ref="M15:M19" si="6">208*(L15/100)</f>
        <v>156</v>
      </c>
    </row>
    <row r="16" spans="1:13" x14ac:dyDescent="0.45">
      <c r="A16">
        <v>2</v>
      </c>
      <c r="B16">
        <f t="shared" si="0"/>
        <v>60</v>
      </c>
      <c r="C16">
        <f t="shared" si="1"/>
        <v>12</v>
      </c>
      <c r="D16">
        <f t="shared" si="2"/>
        <v>-36</v>
      </c>
      <c r="F16">
        <f>768/2</f>
        <v>384</v>
      </c>
      <c r="G16">
        <f t="shared" si="4"/>
        <v>316</v>
      </c>
      <c r="H16">
        <f t="shared" si="3"/>
        <v>1.207741935483871</v>
      </c>
      <c r="I16">
        <f t="shared" si="5"/>
        <v>1</v>
      </c>
      <c r="L16">
        <v>50</v>
      </c>
      <c r="M16">
        <f t="shared" si="6"/>
        <v>104</v>
      </c>
    </row>
    <row r="17" spans="1:13" x14ac:dyDescent="0.45">
      <c r="A17">
        <v>3</v>
      </c>
      <c r="B17">
        <f t="shared" si="0"/>
        <v>90</v>
      </c>
      <c r="C17">
        <f t="shared" si="1"/>
        <v>18</v>
      </c>
      <c r="D17">
        <f t="shared" si="2"/>
        <v>-81</v>
      </c>
      <c r="F17">
        <v>500</v>
      </c>
      <c r="G17">
        <f t="shared" si="4"/>
        <v>200</v>
      </c>
      <c r="H17">
        <f t="shared" si="3"/>
        <v>1.0580645161290323</v>
      </c>
      <c r="I17">
        <f t="shared" si="5"/>
        <v>0.69791666666666674</v>
      </c>
      <c r="J17">
        <v>1</v>
      </c>
      <c r="L17">
        <v>25</v>
      </c>
      <c r="M17">
        <f t="shared" si="6"/>
        <v>52</v>
      </c>
    </row>
    <row r="18" spans="1:13" x14ac:dyDescent="0.45">
      <c r="A18">
        <v>4</v>
      </c>
      <c r="B18">
        <f t="shared" si="0"/>
        <v>120</v>
      </c>
      <c r="C18">
        <f t="shared" si="1"/>
        <v>24</v>
      </c>
      <c r="D18">
        <f t="shared" si="2"/>
        <v>-144</v>
      </c>
      <c r="F18">
        <v>700</v>
      </c>
      <c r="G18">
        <f t="shared" si="4"/>
        <v>0</v>
      </c>
      <c r="H18">
        <f>0.8 + (700-F18)/(620/0.8)</f>
        <v>0.8</v>
      </c>
      <c r="I18">
        <f t="shared" si="5"/>
        <v>0.17708333333333326</v>
      </c>
      <c r="J18">
        <v>0.8</v>
      </c>
      <c r="L18">
        <v>2</v>
      </c>
      <c r="M18">
        <f t="shared" si="6"/>
        <v>4.16</v>
      </c>
    </row>
    <row r="19" spans="1:13" x14ac:dyDescent="0.45">
      <c r="A19">
        <v>5</v>
      </c>
      <c r="B19">
        <f t="shared" si="0"/>
        <v>150</v>
      </c>
      <c r="C19">
        <f t="shared" si="1"/>
        <v>30</v>
      </c>
      <c r="D19">
        <f t="shared" si="2"/>
        <v>-225</v>
      </c>
      <c r="L19">
        <v>0</v>
      </c>
      <c r="M19">
        <f t="shared" si="6"/>
        <v>0</v>
      </c>
    </row>
    <row r="20" spans="1:13" x14ac:dyDescent="0.45">
      <c r="A20">
        <v>6</v>
      </c>
      <c r="B20">
        <f t="shared" si="0"/>
        <v>180</v>
      </c>
      <c r="C20">
        <f t="shared" si="1"/>
        <v>36</v>
      </c>
      <c r="D20">
        <f t="shared" si="2"/>
        <v>-324</v>
      </c>
    </row>
    <row r="21" spans="1:13" x14ac:dyDescent="0.45">
      <c r="A21">
        <v>7</v>
      </c>
      <c r="B21">
        <f t="shared" si="0"/>
        <v>210</v>
      </c>
      <c r="C21">
        <f t="shared" si="1"/>
        <v>42</v>
      </c>
      <c r="D21">
        <f t="shared" si="2"/>
        <v>-441</v>
      </c>
    </row>
    <row r="22" spans="1:13" x14ac:dyDescent="0.45">
      <c r="A22">
        <v>8</v>
      </c>
      <c r="B22">
        <f t="shared" si="0"/>
        <v>240</v>
      </c>
      <c r="C22">
        <f t="shared" si="1"/>
        <v>48</v>
      </c>
      <c r="D22">
        <f t="shared" si="2"/>
        <v>-576</v>
      </c>
    </row>
    <row r="23" spans="1:13" x14ac:dyDescent="0.45">
      <c r="A23">
        <v>9</v>
      </c>
      <c r="B23">
        <f t="shared" si="0"/>
        <v>270</v>
      </c>
      <c r="C23">
        <f t="shared" si="1"/>
        <v>54</v>
      </c>
      <c r="D23">
        <f t="shared" si="2"/>
        <v>-729</v>
      </c>
    </row>
    <row r="24" spans="1:13" x14ac:dyDescent="0.45">
      <c r="A24">
        <v>10</v>
      </c>
      <c r="B24">
        <f t="shared" si="0"/>
        <v>300</v>
      </c>
      <c r="C24">
        <f t="shared" si="1"/>
        <v>60</v>
      </c>
      <c r="D24">
        <f t="shared" si="2"/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playfield_xspeed</vt:lpstr>
      <vt:lpstr>room_speed</vt:lpstr>
      <vt:lpstr>xforce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2015-11-19T05:53:31Z</dcterms:created>
  <dcterms:modified xsi:type="dcterms:W3CDTF">2015-11-20T02:48:12Z</dcterms:modified>
</cp:coreProperties>
</file>