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kirton1\OneDrive - KPMG\Documents\Essential Energy\Probability of Failure Model\pof\data\inputs\"/>
    </mc:Choice>
  </mc:AlternateContent>
  <xr:revisionPtr revIDLastSave="57" documentId="13_ncr:1_{9B2AD8C4-B064-4080-85F1-E579881B33AE}" xr6:coauthVersionLast="44" xr6:coauthVersionMax="45" xr10:uidLastSave="{9D28E63D-327A-402D-98CF-50A2E87A6ACD}"/>
  <bookViews>
    <workbookView xWindow="22932" yWindow="-108" windowWidth="23256" windowHeight="12576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3" l="1"/>
  <c r="H6" i="13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tc={DBEF9E9E-4230-44E7-ABF6-F54B4228B979}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O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O8" authorId="4" shapeId="0" xr:uid="{DBEF9E9E-4230-44E7-ABF6-F54B4228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C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C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<sst xmlns="http://schemas.openxmlformats.org/spreadsheetml/2006/main" count="1052" uniqueCount="339">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</sst>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  <xf numFmtId="0" fontId="1" fillId="4" borderId="0" xfId="0" applyFont="1" applyFill="1" applyBorder="1"/>
    <xf numFmtId="0" fontId="9" fillId="15" borderId="0" xfId="4" applyBorder="1"/>
    <xf numFmtId="0" fontId="0" fillId="17" borderId="0" xfId="0" applyFont="1" applyFill="1" applyBorder="1"/>
    <xf numFmtId="0" fontId="3" fillId="9" borderId="0" xfId="1" applyBorder="1"/>
    <xf numFmtId="0" fontId="0" fillId="18" borderId="0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Font="1" applyBorder="1"/>
    <xf numFmtId="0" fontId="0" fillId="17" borderId="4" xfId="0" applyFont="1" applyFill="1" applyBorder="1"/>
    <xf numFmtId="0" fontId="0" fillId="0" borderId="4" xfId="0" applyBorder="1"/>
    <xf numFmtId="0" fontId="3" fillId="9" borderId="4" xfId="1" applyBorder="1"/>
    <xf numFmtId="0" fontId="0" fillId="18" borderId="4" xfId="0" applyFont="1" applyFill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0" fillId="0" borderId="5" xfId="0" applyFont="1" applyBorder="1"/>
    <xf numFmtId="0" fontId="0" fillId="17" borderId="5" xfId="0" applyFont="1" applyFill="1" applyBorder="1"/>
    <xf numFmtId="0" fontId="3" fillId="9" borderId="5" xfId="1" applyBorder="1"/>
    <xf numFmtId="0" fontId="0" fillId="18" borderId="5" xfId="0" applyFont="1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0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O8" dT="2020-09-09T03:33:43.87" personId="{382B0E3D-8CF3-4AD9-8A08-175DF2A62319}" id="{DBEF9E9E-4230-44E7-ABF6-F54B4228B979}">
    <text>Confirm with Peter Couch / Greg Toms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C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W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C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W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4.4" x14ac:dyDescent="0.3"/>
  <cols>
    <col min="4" max="4" width="12.44140625" bestFit="1" customWidth="1"/>
    <col min="5" max="5" width="12.33203125" customWidth="1"/>
    <col min="7" max="8" width="10.6640625" customWidth="1"/>
    <col min="13" max="13" width="10.33203125" bestFit="1" customWidth="1"/>
    <col min="18" max="18" width="32.44140625" bestFit="1" customWidth="1"/>
  </cols>
  <sheetData>
    <row r="3" spans="1:19" x14ac:dyDescent="0.3">
      <c r="A3" t="s">
        <v>268</v>
      </c>
      <c r="F3" t="s">
        <v>269</v>
      </c>
    </row>
    <row r="5" spans="1:19" x14ac:dyDescent="0.3">
      <c r="A5" t="s">
        <v>270</v>
      </c>
      <c r="F5" t="s">
        <v>271</v>
      </c>
    </row>
    <row r="6" spans="1:19" x14ac:dyDescent="0.3">
      <c r="A6" t="s">
        <v>272</v>
      </c>
      <c r="N6" t="s">
        <v>273</v>
      </c>
    </row>
    <row r="7" spans="1:19" x14ac:dyDescent="0.3">
      <c r="A7" t="s">
        <v>274</v>
      </c>
    </row>
    <row r="8" spans="1:19" x14ac:dyDescent="0.3">
      <c r="A8" t="s">
        <v>275</v>
      </c>
    </row>
    <row r="12" spans="1:19" x14ac:dyDescent="0.3">
      <c r="O12" s="1" t="s">
        <v>195</v>
      </c>
      <c r="Q12" s="1" t="s">
        <v>276</v>
      </c>
      <c r="S12" s="1" t="s">
        <v>277</v>
      </c>
    </row>
    <row r="13" spans="1:19" x14ac:dyDescent="0.3">
      <c r="F13" s="1" t="s">
        <v>278</v>
      </c>
      <c r="O13" t="s">
        <v>279</v>
      </c>
      <c r="Q13" t="s">
        <v>170</v>
      </c>
      <c r="S13" t="s">
        <v>280</v>
      </c>
    </row>
    <row r="14" spans="1:19" x14ac:dyDescent="0.3">
      <c r="F14" s="12" t="s">
        <v>281</v>
      </c>
      <c r="O14" t="s">
        <v>167</v>
      </c>
      <c r="Q14" t="s">
        <v>282</v>
      </c>
      <c r="S14" t="s">
        <v>283</v>
      </c>
    </row>
    <row r="15" spans="1:19" x14ac:dyDescent="0.3">
      <c r="F15" t="s">
        <v>284</v>
      </c>
      <c r="J15" t="s">
        <v>285</v>
      </c>
      <c r="O15" t="s">
        <v>286</v>
      </c>
      <c r="Q15" t="s">
        <v>287</v>
      </c>
      <c r="S15" t="s">
        <v>131</v>
      </c>
    </row>
    <row r="16" spans="1:19" x14ac:dyDescent="0.3">
      <c r="F16" t="s">
        <v>288</v>
      </c>
      <c r="Q16" t="s">
        <v>97</v>
      </c>
      <c r="S16" t="s">
        <v>289</v>
      </c>
    </row>
    <row r="17" spans="1:19" x14ac:dyDescent="0.3">
      <c r="F17" t="s">
        <v>290</v>
      </c>
      <c r="O17" t="s">
        <v>291</v>
      </c>
      <c r="Q17" t="s">
        <v>292</v>
      </c>
    </row>
    <row r="18" spans="1:19" x14ac:dyDescent="0.3">
      <c r="O18" t="s">
        <v>293</v>
      </c>
    </row>
    <row r="20" spans="1:19" x14ac:dyDescent="0.3">
      <c r="F20" t="s">
        <v>294</v>
      </c>
    </row>
    <row r="27" spans="1:19" x14ac:dyDescent="0.3">
      <c r="A27" t="s">
        <v>295</v>
      </c>
    </row>
    <row r="31" spans="1:19" x14ac:dyDescent="0.3">
      <c r="D31" t="s">
        <v>296</v>
      </c>
      <c r="E31" t="s">
        <v>6</v>
      </c>
      <c r="M31" s="1" t="s">
        <v>81</v>
      </c>
      <c r="N31" s="1" t="s">
        <v>90</v>
      </c>
      <c r="O31" s="1" t="s">
        <v>297</v>
      </c>
      <c r="P31" s="1" t="s">
        <v>96</v>
      </c>
      <c r="R31" s="1" t="s">
        <v>107</v>
      </c>
      <c r="S31" s="1" t="s">
        <v>94</v>
      </c>
    </row>
    <row r="32" spans="1:19" x14ac:dyDescent="0.3">
      <c r="A32" t="s">
        <v>211</v>
      </c>
      <c r="J32" t="s">
        <v>24</v>
      </c>
      <c r="R32" t="s">
        <v>170</v>
      </c>
      <c r="S32" t="s">
        <v>170</v>
      </c>
    </row>
    <row r="33" spans="2:19" x14ac:dyDescent="0.3">
      <c r="B33" t="s">
        <v>195</v>
      </c>
      <c r="K33" t="s">
        <v>51</v>
      </c>
      <c r="R33" t="s">
        <v>282</v>
      </c>
      <c r="S33">
        <v>0</v>
      </c>
    </row>
    <row r="34" spans="2:19" x14ac:dyDescent="0.3">
      <c r="C34" t="s">
        <v>279</v>
      </c>
      <c r="K34" t="s">
        <v>54</v>
      </c>
      <c r="R34" t="s">
        <v>287</v>
      </c>
      <c r="S34">
        <v>0.5</v>
      </c>
    </row>
    <row r="35" spans="2:19" x14ac:dyDescent="0.3">
      <c r="C35" t="s">
        <v>286</v>
      </c>
      <c r="D35" t="s">
        <v>298</v>
      </c>
      <c r="G35" t="s">
        <v>286</v>
      </c>
      <c r="L35" t="s">
        <v>298</v>
      </c>
      <c r="R35" t="s">
        <v>97</v>
      </c>
      <c r="S35">
        <v>1</v>
      </c>
    </row>
    <row r="36" spans="2:19" x14ac:dyDescent="0.3">
      <c r="D36" t="s">
        <v>299</v>
      </c>
      <c r="L36" t="s">
        <v>299</v>
      </c>
      <c r="R36" t="s">
        <v>292</v>
      </c>
      <c r="S36">
        <v>1</v>
      </c>
    </row>
    <row r="37" spans="2:19" x14ac:dyDescent="0.3">
      <c r="D37" s="43" t="s">
        <v>18</v>
      </c>
      <c r="L37" t="s">
        <v>18</v>
      </c>
    </row>
    <row r="38" spans="2:19" x14ac:dyDescent="0.3">
      <c r="C38" t="s">
        <v>293</v>
      </c>
      <c r="E38" t="s">
        <v>167</v>
      </c>
      <c r="K38" t="s">
        <v>2</v>
      </c>
    </row>
    <row r="39" spans="2:19" x14ac:dyDescent="0.3">
      <c r="C39" t="s">
        <v>279</v>
      </c>
      <c r="E39" t="s">
        <v>300</v>
      </c>
      <c r="J39" t="s">
        <v>107</v>
      </c>
    </row>
    <row r="40" spans="2:19" x14ac:dyDescent="0.3">
      <c r="K40" t="s">
        <v>51</v>
      </c>
    </row>
    <row r="41" spans="2:19" x14ac:dyDescent="0.3">
      <c r="K41" t="s">
        <v>54</v>
      </c>
    </row>
    <row r="42" spans="2:19" x14ac:dyDescent="0.3">
      <c r="K42" t="s">
        <v>2</v>
      </c>
    </row>
    <row r="52" spans="1:12" x14ac:dyDescent="0.3">
      <c r="H52" t="s">
        <v>301</v>
      </c>
    </row>
    <row r="53" spans="1:12" x14ac:dyDescent="0.3">
      <c r="A53" s="1" t="s">
        <v>302</v>
      </c>
      <c r="F53" s="1" t="s">
        <v>132</v>
      </c>
      <c r="G53" s="1" t="s">
        <v>133</v>
      </c>
      <c r="H53" s="1" t="s">
        <v>167</v>
      </c>
      <c r="I53" s="1" t="s">
        <v>303</v>
      </c>
    </row>
    <row r="54" spans="1:12" x14ac:dyDescent="0.3">
      <c r="E54" s="1" t="s">
        <v>304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3">
      <c r="L55">
        <f>L54/60/60</f>
        <v>8</v>
      </c>
    </row>
    <row r="57" spans="1:12" x14ac:dyDescent="0.3">
      <c r="A57" s="1" t="s">
        <v>305</v>
      </c>
    </row>
    <row r="59" spans="1:12" x14ac:dyDescent="0.3">
      <c r="F59" t="s">
        <v>306</v>
      </c>
    </row>
    <row r="60" spans="1:12" x14ac:dyDescent="0.3">
      <c r="B60" t="s">
        <v>307</v>
      </c>
      <c r="E60" t="s">
        <v>96</v>
      </c>
    </row>
    <row r="61" spans="1:12" x14ac:dyDescent="0.3">
      <c r="E61" t="s">
        <v>308</v>
      </c>
    </row>
    <row r="62" spans="1:12" x14ac:dyDescent="0.3">
      <c r="E62" t="s">
        <v>309</v>
      </c>
    </row>
    <row r="65" spans="1:3" x14ac:dyDescent="0.3">
      <c r="B65" t="s">
        <v>107</v>
      </c>
      <c r="C65" s="15" t="s">
        <v>310</v>
      </c>
    </row>
    <row r="68" spans="1:3" x14ac:dyDescent="0.3">
      <c r="B68" t="s">
        <v>311</v>
      </c>
    </row>
    <row r="69" spans="1:3" x14ac:dyDescent="0.3">
      <c r="A69" t="s">
        <v>312</v>
      </c>
      <c r="B69">
        <v>4</v>
      </c>
      <c r="C69" t="s">
        <v>313</v>
      </c>
    </row>
    <row r="70" spans="1:3" x14ac:dyDescent="0.3">
      <c r="A70" t="s">
        <v>314</v>
      </c>
      <c r="B70">
        <v>250</v>
      </c>
      <c r="C70" t="s">
        <v>315</v>
      </c>
    </row>
    <row r="71" spans="1:3" x14ac:dyDescent="0.3">
      <c r="A71" t="s">
        <v>316</v>
      </c>
      <c r="B71">
        <v>12.5</v>
      </c>
      <c r="C71" t="s">
        <v>317</v>
      </c>
    </row>
  </sheetData>
  <conditionalFormatting sqref="O13:O15 O17:O18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4.4" x14ac:dyDescent="0.3"/>
  <cols>
    <col min="4" max="4" width="13.109375" bestFit="1" customWidth="1"/>
    <col min="13" max="13" width="13.109375" bestFit="1" customWidth="1"/>
    <col min="14" max="14" width="15.44140625" bestFit="1" customWidth="1"/>
    <col min="16" max="16" width="12" bestFit="1" customWidth="1"/>
  </cols>
  <sheetData>
    <row r="2" spans="1:19" x14ac:dyDescent="0.3">
      <c r="A2" s="1" t="s">
        <v>318</v>
      </c>
    </row>
    <row r="3" spans="1:19" x14ac:dyDescent="0.3">
      <c r="P3" s="1"/>
      <c r="Q3" s="1"/>
      <c r="R3" s="1" t="s">
        <v>319</v>
      </c>
      <c r="S3" s="1" t="s">
        <v>320</v>
      </c>
    </row>
    <row r="4" spans="1:19" x14ac:dyDescent="0.3">
      <c r="B4" t="s">
        <v>321</v>
      </c>
      <c r="I4" t="s">
        <v>319</v>
      </c>
      <c r="J4" t="s">
        <v>320</v>
      </c>
      <c r="P4" s="1" t="s">
        <v>268</v>
      </c>
      <c r="Q4" s="1" t="s">
        <v>322</v>
      </c>
      <c r="R4" t="s">
        <v>323</v>
      </c>
      <c r="S4" t="s">
        <v>323</v>
      </c>
    </row>
    <row r="5" spans="1:19" x14ac:dyDescent="0.3">
      <c r="B5" t="s">
        <v>324</v>
      </c>
      <c r="H5" t="s">
        <v>322</v>
      </c>
      <c r="I5" s="3">
        <v>14</v>
      </c>
      <c r="J5">
        <v>14</v>
      </c>
      <c r="P5" s="1"/>
      <c r="Q5" s="1" t="s">
        <v>325</v>
      </c>
      <c r="R5" s="41" t="s">
        <v>326</v>
      </c>
      <c r="S5" t="s">
        <v>327</v>
      </c>
    </row>
    <row r="6" spans="1:19" x14ac:dyDescent="0.3">
      <c r="H6" t="s">
        <v>328</v>
      </c>
      <c r="I6">
        <f>I5/4</f>
        <v>3.5</v>
      </c>
      <c r="J6" s="5">
        <f>I6/2</f>
        <v>1.75</v>
      </c>
      <c r="P6" s="1"/>
      <c r="Q6" s="1" t="s">
        <v>329</v>
      </c>
      <c r="R6" t="s">
        <v>323</v>
      </c>
      <c r="S6" t="s">
        <v>323</v>
      </c>
    </row>
    <row r="7" spans="1:19" x14ac:dyDescent="0.3">
      <c r="P7" s="1"/>
      <c r="Q7" s="1" t="s">
        <v>330</v>
      </c>
      <c r="R7" t="s">
        <v>323</v>
      </c>
      <c r="S7" t="s">
        <v>323</v>
      </c>
    </row>
    <row r="8" spans="1:19" x14ac:dyDescent="0.3">
      <c r="H8" t="s">
        <v>329</v>
      </c>
      <c r="I8" s="5">
        <v>320</v>
      </c>
      <c r="P8" s="1"/>
      <c r="Q8" s="1" t="s">
        <v>331</v>
      </c>
      <c r="R8" t="s">
        <v>323</v>
      </c>
      <c r="S8" t="s">
        <v>323</v>
      </c>
    </row>
    <row r="9" spans="1:19" x14ac:dyDescent="0.3">
      <c r="A9" t="s">
        <v>332</v>
      </c>
      <c r="H9" t="s">
        <v>330</v>
      </c>
      <c r="I9" s="5">
        <v>100</v>
      </c>
    </row>
    <row r="10" spans="1:19" x14ac:dyDescent="0.3">
      <c r="H10" t="s">
        <v>331</v>
      </c>
      <c r="I10" s="5">
        <v>10</v>
      </c>
    </row>
    <row r="11" spans="1:19" x14ac:dyDescent="0.3">
      <c r="B11" s="1" t="s">
        <v>333</v>
      </c>
    </row>
    <row r="12" spans="1:19" x14ac:dyDescent="0.3">
      <c r="B12" t="s">
        <v>303</v>
      </c>
      <c r="I12" s="9">
        <v>3.7</v>
      </c>
      <c r="J12">
        <f>I12/J6*I6</f>
        <v>7.4</v>
      </c>
    </row>
    <row r="16" spans="1:19" x14ac:dyDescent="0.3">
      <c r="J16" t="s">
        <v>334</v>
      </c>
      <c r="M16" t="s">
        <v>335</v>
      </c>
    </row>
    <row r="19" spans="10:10" x14ac:dyDescent="0.3">
      <c r="J19" t="s">
        <v>336</v>
      </c>
    </row>
    <row r="1048576" spans="15:15" x14ac:dyDescent="0.3">
      <c r="O1048576" t="s">
        <v>323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4.4" x14ac:dyDescent="0.3"/>
  <cols>
    <col min="1" max="1" width="10.33203125" bestFit="1" customWidth="1"/>
    <col min="4" max="4" width="26.33203125" bestFit="1" customWidth="1"/>
    <col min="9" max="11" width="12.6640625" customWidth="1"/>
    <col min="12" max="12" width="12.6640625" bestFit="1" customWidth="1"/>
    <col min="16" max="16" width="14.44140625" bestFit="1" customWidth="1"/>
    <col min="17" max="17" width="9.109375" customWidth="1"/>
    <col min="18" max="18" width="16.109375" bestFit="1" customWidth="1"/>
    <col min="19" max="19" width="17.6640625" bestFit="1" customWidth="1"/>
    <col min="20" max="20" width="11.44140625" bestFit="1" customWidth="1"/>
    <col min="21" max="21" width="11.6640625" bestFit="1" customWidth="1"/>
    <col min="22" max="22" width="12" bestFit="1" customWidth="1"/>
    <col min="23" max="23" width="13.33203125" bestFit="1" customWidth="1"/>
    <col min="24" max="24" width="13.6640625" bestFit="1" customWidth="1"/>
    <col min="25" max="25" width="13.6640625" customWidth="1"/>
    <col min="26" max="26" width="11.6640625" bestFit="1" customWidth="1"/>
    <col min="27" max="27" width="12" bestFit="1" customWidth="1"/>
    <col min="28" max="28" width="13.6640625" bestFit="1" customWidth="1"/>
    <col min="29" max="29" width="13.33203125" bestFit="1" customWidth="1"/>
    <col min="30" max="30" width="13.33203125" customWidth="1"/>
    <col min="31" max="31" width="6.44140625" bestFit="1" customWidth="1"/>
    <col min="32" max="32" width="9" bestFit="1" customWidth="1"/>
    <col min="33" max="33" width="13.6640625" bestFit="1" customWidth="1"/>
    <col min="34" max="34" width="13.33203125" bestFit="1" customWidth="1"/>
  </cols>
  <sheetData>
    <row r="1" spans="1:29" x14ac:dyDescent="0.3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3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3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3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Y78"/>
  <sheetViews>
    <sheetView tabSelected="1" topLeftCell="V1" zoomScale="85" zoomScaleNormal="85" workbookViewId="0">
      <selection activeCell="AF13" sqref="AF13"/>
    </sheetView>
  </sheetViews>
  <sheetFormatPr defaultRowHeight="14.4" outlineLevelCol="1" x14ac:dyDescent="0.3"/>
  <cols>
    <col min="1" max="1" width="9.109375" customWidth="1" outlineLevel="1"/>
    <col min="2" max="3" width="13.109375" customWidth="1" outlineLevel="1"/>
    <col min="4" max="4" width="13.109375" style="98" customWidth="1"/>
    <col min="5" max="5" width="19.88671875" bestFit="1" customWidth="1"/>
    <col min="6" max="8" width="13.109375" customWidth="1"/>
    <col min="9" max="9" width="23.44140625" bestFit="1" customWidth="1"/>
    <col min="10" max="10" width="23.44140625" hidden="1" customWidth="1"/>
    <col min="11" max="11" width="11.6640625" hidden="1" customWidth="1"/>
    <col min="12" max="12" width="13.88671875" hidden="1" customWidth="1"/>
    <col min="13" max="13" width="8.88671875" style="138" hidden="1" customWidth="1"/>
    <col min="14" max="14" width="12.109375" style="159" hidden="1" customWidth="1"/>
    <col min="15" max="15" width="6" style="162" hidden="1" customWidth="1"/>
    <col min="16" max="16" width="14.44140625" hidden="1" customWidth="1"/>
    <col min="17" max="17" width="6.88671875" hidden="1" customWidth="1"/>
    <col min="18" max="18" width="9.6640625" style="132" hidden="1" customWidth="1"/>
    <col min="19" max="19" width="25.6640625" bestFit="1" customWidth="1"/>
    <col min="20" max="20" width="8.88671875" bestFit="1" customWidth="1"/>
    <col min="21" max="21" width="10.88671875" bestFit="1" customWidth="1"/>
    <col min="22" max="22" width="6.6640625" style="98" bestFit="1" customWidth="1"/>
    <col min="23" max="23" width="23.5546875" bestFit="1" customWidth="1"/>
    <col min="24" max="24" width="11.109375" bestFit="1" customWidth="1"/>
    <col min="26" max="26" width="14.88671875" bestFit="1" customWidth="1"/>
    <col min="27" max="27" width="10.33203125" bestFit="1" customWidth="1"/>
    <col min="28" max="28" width="14.88671875" customWidth="1"/>
    <col min="29" max="29" width="14.6640625" bestFit="1" customWidth="1"/>
    <col min="31" max="31" width="9.5546875" bestFit="1" customWidth="1"/>
    <col min="32" max="32" width="23.5546875" style="98" customWidth="1"/>
    <col min="33" max="33" width="12" hidden="1" customWidth="1"/>
    <col min="34" max="35" width="11.5546875" hidden="1" customWidth="1"/>
    <col min="36" max="39" width="9.109375" style="17"/>
    <col min="40" max="40" width="9.109375" style="111"/>
    <col min="41" max="41" width="17.88671875" style="88" bestFit="1" customWidth="1"/>
    <col min="42" max="42" width="14.109375" style="20" bestFit="1" customWidth="1"/>
    <col min="43" max="43" width="14.44140625" style="122" bestFit="1" customWidth="1"/>
    <col min="44" max="45" width="9.109375" style="17"/>
    <col min="46" max="46" width="9.109375" style="111"/>
    <col min="47" max="47" width="17.88671875" style="77" bestFit="1" customWidth="1"/>
    <col min="48" max="48" width="9.109375" style="20"/>
    <col min="49" max="49" width="16.33203125" bestFit="1" customWidth="1"/>
    <col min="51" max="51" width="16.109375" bestFit="1" customWidth="1"/>
  </cols>
  <sheetData>
    <row r="1" spans="1:51" x14ac:dyDescent="0.3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36"/>
      <c r="N1" s="153"/>
      <c r="O1" s="164"/>
      <c r="P1" s="1"/>
      <c r="Q1" s="1"/>
      <c r="R1" s="127"/>
      <c r="S1" s="1" t="s">
        <v>41</v>
      </c>
      <c r="T1" s="1"/>
      <c r="U1" s="1"/>
      <c r="V1" s="95"/>
      <c r="W1" s="25" t="s">
        <v>42</v>
      </c>
      <c r="X1" s="25"/>
      <c r="Y1" s="25"/>
      <c r="Z1" s="25"/>
      <c r="AA1" s="25"/>
      <c r="AB1" s="25"/>
      <c r="AC1" s="25"/>
      <c r="AD1" s="25"/>
      <c r="AE1" s="25"/>
      <c r="AF1" s="103"/>
      <c r="AG1" s="2"/>
      <c r="AH1" s="2"/>
      <c r="AI1" s="2"/>
      <c r="AJ1" s="66" t="s">
        <v>43</v>
      </c>
      <c r="AK1" s="22"/>
      <c r="AL1" s="22"/>
      <c r="AM1" s="22"/>
      <c r="AN1" s="105"/>
      <c r="AO1" s="66"/>
      <c r="AP1" s="24"/>
      <c r="AQ1" s="114"/>
      <c r="AR1" s="67" t="s">
        <v>44</v>
      </c>
      <c r="AS1" s="67"/>
      <c r="AT1" s="92"/>
      <c r="AU1" s="92"/>
      <c r="AV1" s="92"/>
      <c r="AW1" s="67"/>
      <c r="AX1" s="67"/>
      <c r="AY1" s="67"/>
    </row>
    <row r="2" spans="1:51" x14ac:dyDescent="0.3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"/>
      <c r="M2" s="136"/>
      <c r="N2" s="153" t="s">
        <v>337</v>
      </c>
      <c r="O2" s="164"/>
      <c r="P2" s="1" t="s">
        <v>49</v>
      </c>
      <c r="Q2" s="1"/>
      <c r="R2" s="127"/>
      <c r="S2" s="1" t="s">
        <v>2</v>
      </c>
      <c r="T2" s="1"/>
      <c r="U2" s="1"/>
      <c r="V2" s="95"/>
      <c r="W2" s="25" t="s">
        <v>50</v>
      </c>
      <c r="X2" s="25"/>
      <c r="Y2" s="25"/>
      <c r="Z2" s="25"/>
      <c r="AA2" s="25"/>
      <c r="AB2" s="25"/>
      <c r="AC2" s="25"/>
      <c r="AD2" s="25" t="s">
        <v>51</v>
      </c>
      <c r="AE2" s="25"/>
      <c r="AF2" s="103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5"/>
      <c r="AO2" s="66" t="s">
        <v>2</v>
      </c>
      <c r="AP2" s="24"/>
      <c r="AQ2" s="114"/>
      <c r="AR2" s="67" t="s">
        <v>54</v>
      </c>
      <c r="AS2" s="67"/>
      <c r="AT2" s="125"/>
      <c r="AU2" s="72" t="s">
        <v>2</v>
      </c>
      <c r="AV2" s="92"/>
      <c r="AW2" s="67"/>
      <c r="AX2" s="125"/>
      <c r="AY2" s="72" t="s">
        <v>45</v>
      </c>
    </row>
    <row r="3" spans="1:51" x14ac:dyDescent="0.3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48" t="s">
        <v>15</v>
      </c>
      <c r="N3" s="154" t="s">
        <v>59</v>
      </c>
      <c r="O3" s="163" t="s">
        <v>338</v>
      </c>
      <c r="P3" s="6" t="s">
        <v>10</v>
      </c>
      <c r="Q3" s="6" t="s">
        <v>11</v>
      </c>
      <c r="R3" s="128" t="s">
        <v>12</v>
      </c>
      <c r="S3" s="6" t="s">
        <v>56</v>
      </c>
      <c r="T3" s="6" t="s">
        <v>13</v>
      </c>
      <c r="U3" s="6" t="s">
        <v>14</v>
      </c>
      <c r="V3" s="101" t="s">
        <v>15</v>
      </c>
      <c r="W3" s="25" t="s">
        <v>56</v>
      </c>
      <c r="X3" s="25" t="s">
        <v>58</v>
      </c>
      <c r="Y3" s="25" t="s">
        <v>59</v>
      </c>
      <c r="Z3" s="25" t="s">
        <v>24</v>
      </c>
      <c r="AA3" s="45" t="s">
        <v>50</v>
      </c>
      <c r="AB3" s="25" t="s">
        <v>60</v>
      </c>
      <c r="AC3" s="45" t="s">
        <v>61</v>
      </c>
      <c r="AD3" s="25" t="s">
        <v>62</v>
      </c>
      <c r="AE3" s="25" t="s">
        <v>63</v>
      </c>
      <c r="AF3" s="103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6" t="s">
        <v>72</v>
      </c>
      <c r="AO3" s="66" t="s">
        <v>56</v>
      </c>
      <c r="AP3" s="24" t="s">
        <v>73</v>
      </c>
      <c r="AQ3" s="114" t="s">
        <v>74</v>
      </c>
      <c r="AR3" s="67" t="s">
        <v>68</v>
      </c>
      <c r="AS3" s="67" t="s">
        <v>69</v>
      </c>
      <c r="AT3" s="125" t="s">
        <v>70</v>
      </c>
      <c r="AU3" s="72" t="s">
        <v>56</v>
      </c>
      <c r="AV3" s="92" t="s">
        <v>75</v>
      </c>
      <c r="AW3" s="67" t="s">
        <v>76</v>
      </c>
      <c r="AX3" s="125" t="s">
        <v>77</v>
      </c>
      <c r="AY3" s="72" t="s">
        <v>78</v>
      </c>
    </row>
    <row r="4" spans="1:51" ht="12" customHeight="1" x14ac:dyDescent="0.3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59"/>
      <c r="M4" s="137"/>
      <c r="N4" s="155"/>
      <c r="O4" s="165"/>
      <c r="P4" s="59"/>
      <c r="Q4" s="59"/>
      <c r="R4" s="129"/>
      <c r="S4" s="59"/>
      <c r="T4" s="59"/>
      <c r="U4" s="59"/>
      <c r="V4" s="96"/>
      <c r="W4" s="59"/>
      <c r="X4" s="59"/>
      <c r="Y4" s="59"/>
      <c r="Z4" s="59"/>
      <c r="AA4" s="59"/>
      <c r="AB4" s="59"/>
      <c r="AC4" s="59"/>
      <c r="AD4" s="59"/>
      <c r="AE4" s="59"/>
      <c r="AF4" s="96"/>
      <c r="AG4" s="59"/>
      <c r="AH4" s="59"/>
      <c r="AI4" s="59"/>
      <c r="AJ4" s="61"/>
      <c r="AK4" s="61"/>
      <c r="AL4" s="61"/>
      <c r="AM4" s="60"/>
      <c r="AN4" s="107"/>
      <c r="AO4" s="81"/>
      <c r="AP4" s="62"/>
      <c r="AQ4" s="115"/>
      <c r="AR4" s="61"/>
      <c r="AS4" s="61"/>
      <c r="AT4" s="126"/>
      <c r="AU4" s="73"/>
      <c r="AV4" s="62"/>
      <c r="AW4" s="59"/>
      <c r="AX4" s="59"/>
      <c r="AY4" s="59"/>
    </row>
    <row r="5" spans="1:51" x14ac:dyDescent="0.3">
      <c r="A5" s="15"/>
      <c r="B5" s="15"/>
      <c r="C5" s="15"/>
      <c r="D5" s="97" t="s">
        <v>28</v>
      </c>
      <c r="E5" t="s">
        <v>32</v>
      </c>
      <c r="F5" t="s">
        <v>79</v>
      </c>
      <c r="G5" s="42">
        <v>125</v>
      </c>
      <c r="H5" s="147">
        <f>((H7 * G6^3)/(G7*8))^(1/3)</f>
        <v>62.499999999999964</v>
      </c>
      <c r="I5" s="15" t="s">
        <v>30</v>
      </c>
      <c r="J5" s="15">
        <v>1</v>
      </c>
      <c r="K5" s="45" t="s">
        <v>79</v>
      </c>
      <c r="L5" s="45">
        <v>8</v>
      </c>
      <c r="M5" s="149">
        <v>1</v>
      </c>
      <c r="N5" s="156">
        <v>50000</v>
      </c>
      <c r="O5" s="166"/>
      <c r="P5" s="45">
        <v>108</v>
      </c>
      <c r="Q5" s="45">
        <v>2.2999999999999998</v>
      </c>
      <c r="R5" s="130">
        <v>10</v>
      </c>
      <c r="S5" s="15" t="s">
        <v>38</v>
      </c>
      <c r="T5" s="15" t="s">
        <v>79</v>
      </c>
      <c r="U5" s="15"/>
      <c r="V5" s="97"/>
      <c r="W5" s="15" t="s">
        <v>80</v>
      </c>
      <c r="X5" s="45">
        <v>0.8</v>
      </c>
      <c r="Y5" s="45">
        <v>50</v>
      </c>
      <c r="Z5" s="15" t="s">
        <v>51</v>
      </c>
      <c r="AA5" s="15" t="s">
        <v>81</v>
      </c>
      <c r="AB5" s="15" t="s">
        <v>82</v>
      </c>
      <c r="AC5" s="15" t="s">
        <v>83</v>
      </c>
      <c r="AD5" s="41">
        <v>20</v>
      </c>
      <c r="AE5" s="41">
        <v>5</v>
      </c>
      <c r="AF5" s="97" t="s">
        <v>84</v>
      </c>
      <c r="AG5" s="15" t="s">
        <v>85</v>
      </c>
      <c r="AH5" s="15" t="s">
        <v>86</v>
      </c>
      <c r="AI5" s="15" t="s">
        <v>85</v>
      </c>
      <c r="AJ5" s="18" t="b">
        <v>1</v>
      </c>
      <c r="AK5" s="18"/>
      <c r="AL5" s="18"/>
      <c r="AM5" s="18"/>
      <c r="AN5" s="108"/>
      <c r="AO5" s="89" t="s">
        <v>32</v>
      </c>
      <c r="AP5" s="90"/>
      <c r="AQ5" s="116" t="s">
        <v>87</v>
      </c>
      <c r="AR5" s="18"/>
      <c r="AS5" s="18" t="b">
        <v>1</v>
      </c>
      <c r="AT5" s="108"/>
      <c r="AU5" s="74"/>
      <c r="AV5" s="93"/>
      <c r="AW5" s="18"/>
      <c r="AX5" s="18"/>
      <c r="AY5" s="15"/>
    </row>
    <row r="6" spans="1:51" x14ac:dyDescent="0.3">
      <c r="A6" s="15"/>
      <c r="B6" s="15"/>
      <c r="C6" s="15"/>
      <c r="D6" s="97"/>
      <c r="E6" t="s">
        <v>38</v>
      </c>
      <c r="F6" t="s">
        <v>79</v>
      </c>
      <c r="G6" s="42">
        <v>250</v>
      </c>
      <c r="H6" s="147">
        <f>(H7/G7 * G6^3)^(1/3)</f>
        <v>124.99999999999994</v>
      </c>
      <c r="I6" s="15"/>
      <c r="J6" s="15"/>
      <c r="K6" s="15"/>
      <c r="L6" s="15"/>
      <c r="M6" s="139"/>
      <c r="N6" s="157"/>
      <c r="O6" s="167"/>
      <c r="P6" s="15"/>
      <c r="Q6" s="15"/>
      <c r="R6" s="131"/>
      <c r="S6" s="15" t="s">
        <v>32</v>
      </c>
      <c r="T6" s="15" t="s">
        <v>79</v>
      </c>
      <c r="U6" s="15"/>
      <c r="V6" s="97"/>
      <c r="W6" s="15"/>
      <c r="X6" s="45"/>
      <c r="Y6" s="45"/>
      <c r="Z6" s="15"/>
      <c r="AA6" s="15"/>
      <c r="AB6" s="15"/>
      <c r="AC6" s="15"/>
      <c r="AD6" s="41"/>
      <c r="AE6" s="41"/>
      <c r="AF6" s="97"/>
      <c r="AG6" s="15"/>
      <c r="AH6" s="15"/>
      <c r="AI6" s="15"/>
      <c r="AJ6" s="18"/>
      <c r="AK6" s="18"/>
      <c r="AL6" s="18"/>
      <c r="AM6" s="18"/>
      <c r="AN6" s="108"/>
      <c r="AO6" s="89" t="s">
        <v>38</v>
      </c>
      <c r="AP6" s="90"/>
      <c r="AQ6" s="116" t="s">
        <v>87</v>
      </c>
      <c r="AR6" s="18"/>
      <c r="AS6" s="18"/>
      <c r="AT6" s="108"/>
      <c r="AU6" s="74"/>
      <c r="AV6" s="93"/>
      <c r="AW6" s="18"/>
      <c r="AX6" s="18"/>
      <c r="AY6" s="15"/>
    </row>
    <row r="7" spans="1:51" x14ac:dyDescent="0.3">
      <c r="A7" s="15"/>
      <c r="B7" s="15"/>
      <c r="C7" s="15"/>
      <c r="D7" s="97"/>
      <c r="E7" t="s">
        <v>37</v>
      </c>
      <c r="F7" t="s">
        <v>88</v>
      </c>
      <c r="G7">
        <v>4</v>
      </c>
      <c r="H7" s="138">
        <v>0.5</v>
      </c>
      <c r="I7" s="15"/>
      <c r="J7" s="15"/>
      <c r="K7" s="15"/>
      <c r="L7" s="15"/>
      <c r="M7" s="139"/>
      <c r="N7" s="157"/>
      <c r="O7" s="167"/>
      <c r="P7" s="15"/>
      <c r="Q7" s="15"/>
      <c r="R7" s="131"/>
      <c r="S7" s="15"/>
      <c r="T7" s="15"/>
      <c r="U7" s="15"/>
      <c r="V7" s="97"/>
      <c r="W7" s="69"/>
      <c r="X7" s="69"/>
      <c r="Y7" s="69"/>
      <c r="Z7" s="69"/>
      <c r="AA7" s="69"/>
      <c r="AB7" s="69"/>
      <c r="AC7" s="69"/>
      <c r="AD7" s="69"/>
      <c r="AE7" s="69"/>
      <c r="AF7" s="104"/>
      <c r="AG7" s="69"/>
      <c r="AH7" s="69"/>
      <c r="AI7" s="69"/>
      <c r="AJ7" s="70"/>
      <c r="AK7" s="70"/>
      <c r="AL7" s="70"/>
      <c r="AM7" s="70"/>
      <c r="AN7" s="109"/>
      <c r="AO7" s="83"/>
      <c r="AP7" s="68"/>
      <c r="AQ7" s="117"/>
      <c r="AR7" s="70"/>
      <c r="AS7" s="70"/>
      <c r="AT7" s="109"/>
      <c r="AU7" s="75"/>
      <c r="AV7" s="71"/>
      <c r="AW7" s="69"/>
      <c r="AX7" s="69"/>
      <c r="AY7" s="69"/>
    </row>
    <row r="8" spans="1:51" x14ac:dyDescent="0.3">
      <c r="A8" s="15"/>
      <c r="B8" s="15"/>
      <c r="C8" s="15"/>
      <c r="D8" s="97"/>
      <c r="G8" s="138"/>
      <c r="H8" s="138"/>
      <c r="I8" s="15"/>
      <c r="J8" s="15"/>
      <c r="K8" s="15"/>
      <c r="L8" s="15"/>
      <c r="M8" s="139"/>
      <c r="N8" s="157"/>
      <c r="O8" s="167"/>
      <c r="P8" s="15"/>
      <c r="Q8" s="15"/>
      <c r="R8" s="131"/>
      <c r="S8" s="15"/>
      <c r="T8" s="15"/>
      <c r="U8" s="15"/>
      <c r="V8" s="97"/>
      <c r="W8" s="15" t="s">
        <v>89</v>
      </c>
      <c r="X8" s="42">
        <v>0.9</v>
      </c>
      <c r="Y8" s="15">
        <v>100</v>
      </c>
      <c r="Z8" s="15" t="s">
        <v>2</v>
      </c>
      <c r="AA8" s="15" t="s">
        <v>90</v>
      </c>
      <c r="AB8" s="15" t="s">
        <v>91</v>
      </c>
      <c r="AC8" s="15" t="s">
        <v>92</v>
      </c>
      <c r="AD8" s="15"/>
      <c r="AE8" s="15"/>
      <c r="AF8" s="97"/>
      <c r="AG8" s="15"/>
      <c r="AH8" s="15"/>
      <c r="AI8" s="15"/>
      <c r="AJ8" s="16" t="b">
        <v>1</v>
      </c>
      <c r="AK8" s="16" t="b">
        <v>1</v>
      </c>
      <c r="AL8" s="16" t="b">
        <v>0</v>
      </c>
      <c r="AM8" s="16"/>
      <c r="AN8" s="110"/>
      <c r="AO8" s="82" t="s">
        <v>32</v>
      </c>
      <c r="AP8" s="80">
        <v>50</v>
      </c>
      <c r="AQ8" s="118" t="s">
        <v>87</v>
      </c>
      <c r="AR8" s="16" t="b">
        <v>0</v>
      </c>
      <c r="AS8" s="16" t="b">
        <v>0</v>
      </c>
      <c r="AT8" s="110" t="b">
        <v>0</v>
      </c>
      <c r="AU8" s="91" t="s">
        <v>93</v>
      </c>
      <c r="AV8" s="93">
        <v>0</v>
      </c>
      <c r="AW8" s="18" t="s">
        <v>94</v>
      </c>
      <c r="AX8" s="18" t="s">
        <v>2</v>
      </c>
      <c r="AY8" s="15"/>
    </row>
    <row r="9" spans="1:51" x14ac:dyDescent="0.3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5"/>
      <c r="M9" s="139"/>
      <c r="N9" s="157"/>
      <c r="O9" s="167"/>
      <c r="P9" s="15"/>
      <c r="Q9" s="15"/>
      <c r="R9" s="131"/>
      <c r="S9" s="15"/>
      <c r="T9" s="15"/>
      <c r="U9" s="15"/>
      <c r="V9" s="97"/>
      <c r="W9" s="15"/>
      <c r="X9" s="15"/>
      <c r="Y9" s="15"/>
      <c r="Z9" s="15"/>
      <c r="AA9" s="15"/>
      <c r="AB9" s="15"/>
      <c r="AC9" s="15"/>
      <c r="AD9" s="15"/>
      <c r="AE9" s="15"/>
      <c r="AF9" s="97"/>
      <c r="AG9" s="15"/>
      <c r="AH9" s="15"/>
      <c r="AI9" s="15"/>
      <c r="AJ9" s="16"/>
      <c r="AK9" s="16"/>
      <c r="AL9" s="16"/>
      <c r="AM9" s="16"/>
      <c r="AN9" s="110"/>
      <c r="AO9" s="82" t="s">
        <v>38</v>
      </c>
      <c r="AP9" s="80">
        <v>50</v>
      </c>
      <c r="AQ9" s="118" t="s">
        <v>87</v>
      </c>
      <c r="AR9" s="16"/>
      <c r="AS9" s="16"/>
      <c r="AT9" s="110"/>
      <c r="AU9" s="76"/>
      <c r="AV9" s="19"/>
      <c r="AW9" s="15"/>
      <c r="AX9" s="15"/>
      <c r="AY9" s="15"/>
    </row>
    <row r="10" spans="1:51" x14ac:dyDescent="0.3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5"/>
      <c r="M10" s="139"/>
      <c r="N10" s="157"/>
      <c r="O10" s="167"/>
      <c r="P10" s="15"/>
      <c r="Q10" s="15"/>
      <c r="R10" s="131"/>
      <c r="S10" s="15"/>
      <c r="T10" s="15"/>
      <c r="U10" s="15"/>
      <c r="V10" s="97"/>
      <c r="W10" s="69"/>
      <c r="X10" s="69"/>
      <c r="Y10" s="69"/>
      <c r="Z10" s="69"/>
      <c r="AA10" s="69"/>
      <c r="AB10" s="69"/>
      <c r="AC10" s="69"/>
      <c r="AD10" s="69"/>
      <c r="AE10" s="69"/>
      <c r="AF10" s="104"/>
      <c r="AG10" s="69"/>
      <c r="AH10" s="69"/>
      <c r="AI10" s="69"/>
      <c r="AJ10" s="70"/>
      <c r="AK10" s="70"/>
      <c r="AL10" s="70"/>
      <c r="AM10" s="70"/>
      <c r="AN10" s="109"/>
      <c r="AO10" s="83"/>
      <c r="AP10" s="68"/>
      <c r="AQ10" s="117"/>
      <c r="AR10" s="70"/>
      <c r="AS10" s="70"/>
      <c r="AT10" s="109"/>
      <c r="AU10" s="75"/>
      <c r="AV10" s="71"/>
      <c r="AW10" s="69"/>
      <c r="AX10" s="69"/>
      <c r="AY10" s="69"/>
    </row>
    <row r="11" spans="1:51" x14ac:dyDescent="0.3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5"/>
      <c r="M11" s="139"/>
      <c r="N11" s="157"/>
      <c r="O11" s="167"/>
      <c r="P11" s="15"/>
      <c r="Q11" s="15"/>
      <c r="R11" s="131"/>
      <c r="S11" s="15"/>
      <c r="T11" s="15"/>
      <c r="U11" s="15"/>
      <c r="V11" s="97"/>
      <c r="W11" s="15" t="s">
        <v>95</v>
      </c>
      <c r="X11" s="15">
        <v>1</v>
      </c>
      <c r="Y11" s="45">
        <v>3500</v>
      </c>
      <c r="Z11" s="15" t="s">
        <v>2</v>
      </c>
      <c r="AA11" s="15" t="s">
        <v>96</v>
      </c>
      <c r="AB11" s="15" t="s">
        <v>91</v>
      </c>
      <c r="AC11" s="15" t="s">
        <v>97</v>
      </c>
      <c r="AD11" s="15"/>
      <c r="AE11" s="15"/>
      <c r="AF11" s="97"/>
      <c r="AG11" s="15"/>
      <c r="AH11" s="15"/>
      <c r="AI11" s="15"/>
      <c r="AJ11" s="16" t="b">
        <v>1</v>
      </c>
      <c r="AK11" s="16" t="b">
        <v>1</v>
      </c>
      <c r="AL11" s="16" t="b">
        <v>0</v>
      </c>
      <c r="AM11" s="16"/>
      <c r="AN11" s="110"/>
      <c r="AO11" s="82" t="s">
        <v>37</v>
      </c>
      <c r="AP11" s="80">
        <v>0.5</v>
      </c>
      <c r="AQ11" s="119">
        <v>3</v>
      </c>
      <c r="AR11" s="16" t="b">
        <v>0</v>
      </c>
      <c r="AS11" s="16" t="b">
        <v>0</v>
      </c>
      <c r="AT11" s="110" t="b">
        <v>0</v>
      </c>
      <c r="AU11" s="76" t="s">
        <v>93</v>
      </c>
      <c r="AV11" s="19">
        <v>1</v>
      </c>
      <c r="AW11" s="15" t="s">
        <v>94</v>
      </c>
      <c r="AX11" s="15" t="s">
        <v>2</v>
      </c>
      <c r="AY11" s="15" t="s">
        <v>6</v>
      </c>
    </row>
    <row r="12" spans="1:51" x14ac:dyDescent="0.3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5"/>
      <c r="M12" s="139"/>
      <c r="N12" s="157"/>
      <c r="O12" s="167"/>
      <c r="P12" s="15"/>
      <c r="Q12" s="15"/>
      <c r="R12" s="131"/>
      <c r="S12" s="15"/>
      <c r="T12" s="15"/>
      <c r="U12" s="15"/>
      <c r="V12" s="97"/>
      <c r="W12" s="69"/>
      <c r="X12" s="69"/>
      <c r="Y12" s="69"/>
      <c r="Z12" s="69"/>
      <c r="AA12" s="69"/>
      <c r="AB12" s="69"/>
      <c r="AC12" s="69"/>
      <c r="AD12" s="69"/>
      <c r="AE12" s="69"/>
      <c r="AF12" s="104"/>
      <c r="AG12" s="69"/>
      <c r="AH12" s="69"/>
      <c r="AI12" s="69"/>
      <c r="AJ12" s="70"/>
      <c r="AK12" s="70"/>
      <c r="AL12" s="70"/>
      <c r="AM12" s="70"/>
      <c r="AN12" s="109"/>
      <c r="AO12" s="83"/>
      <c r="AP12" s="68"/>
      <c r="AQ12" s="117"/>
      <c r="AR12" s="70"/>
      <c r="AS12" s="70"/>
      <c r="AT12" s="109"/>
      <c r="AU12" s="75"/>
      <c r="AV12" s="71"/>
      <c r="AW12" s="69"/>
      <c r="AX12" s="69"/>
      <c r="AY12" s="69"/>
    </row>
    <row r="13" spans="1:51" x14ac:dyDescent="0.3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5"/>
      <c r="M13" s="139"/>
      <c r="N13" s="157"/>
      <c r="O13" s="167"/>
      <c r="P13" s="15"/>
      <c r="Q13" s="15"/>
      <c r="R13" s="131"/>
      <c r="S13" s="15"/>
      <c r="T13" s="15"/>
      <c r="U13" s="15"/>
      <c r="V13" s="97"/>
      <c r="W13" s="15" t="s">
        <v>98</v>
      </c>
      <c r="X13" s="15">
        <v>1</v>
      </c>
      <c r="Y13" s="45">
        <v>7000</v>
      </c>
      <c r="Z13" s="15" t="s">
        <v>2</v>
      </c>
      <c r="AA13" s="15" t="s">
        <v>96</v>
      </c>
      <c r="AB13" s="15" t="s">
        <v>91</v>
      </c>
      <c r="AC13" s="15" t="s">
        <v>97</v>
      </c>
      <c r="AD13" s="15"/>
      <c r="AE13" s="15"/>
      <c r="AF13" s="97"/>
      <c r="AG13" s="15"/>
      <c r="AH13" s="15"/>
      <c r="AI13" s="15"/>
      <c r="AJ13" s="16"/>
      <c r="AK13" s="16"/>
      <c r="AL13" s="16" t="b">
        <v>1</v>
      </c>
      <c r="AM13" s="16"/>
      <c r="AN13" s="110"/>
      <c r="AO13" s="82"/>
      <c r="AP13" s="80"/>
      <c r="AQ13" s="119"/>
      <c r="AR13" s="16" t="b">
        <v>0</v>
      </c>
      <c r="AS13" s="16" t="b">
        <v>0</v>
      </c>
      <c r="AT13" s="110" t="b">
        <v>0</v>
      </c>
      <c r="AU13" s="76" t="s">
        <v>93</v>
      </c>
      <c r="AV13" s="19">
        <v>1</v>
      </c>
      <c r="AW13" s="15" t="s">
        <v>94</v>
      </c>
      <c r="AX13" s="15" t="s">
        <v>2</v>
      </c>
      <c r="AY13" s="15" t="s">
        <v>6</v>
      </c>
    </row>
    <row r="14" spans="1:51" x14ac:dyDescent="0.3">
      <c r="A14" s="15"/>
      <c r="B14" s="15"/>
      <c r="C14" s="15"/>
      <c r="D14" s="97"/>
      <c r="E14" s="15"/>
      <c r="F14" s="15"/>
      <c r="G14" s="15"/>
      <c r="H14" s="15"/>
      <c r="I14" s="56"/>
      <c r="J14" s="56"/>
      <c r="K14" s="56"/>
      <c r="L14" s="56"/>
      <c r="M14" s="150"/>
      <c r="N14" s="158"/>
      <c r="O14" s="168"/>
      <c r="P14" s="56"/>
      <c r="Q14" s="56"/>
      <c r="R14" s="133"/>
      <c r="S14" s="56"/>
      <c r="T14" s="56"/>
      <c r="U14" s="56"/>
      <c r="V14" s="102"/>
      <c r="W14" s="56"/>
      <c r="X14" s="56"/>
      <c r="Y14" s="56"/>
      <c r="Z14" s="56"/>
      <c r="AA14" s="56"/>
      <c r="AB14" s="56"/>
      <c r="AC14" s="56"/>
      <c r="AD14" s="56"/>
      <c r="AE14" s="56"/>
      <c r="AF14" s="102"/>
      <c r="AG14" s="56"/>
      <c r="AH14" s="56"/>
      <c r="AI14" s="56"/>
      <c r="AJ14" s="57"/>
      <c r="AK14" s="57"/>
      <c r="AL14" s="57"/>
      <c r="AM14" s="57"/>
      <c r="AN14" s="112"/>
      <c r="AO14" s="85"/>
      <c r="AP14" s="58"/>
      <c r="AQ14" s="121"/>
      <c r="AR14" s="57"/>
      <c r="AS14" s="57"/>
      <c r="AT14" s="112"/>
      <c r="AU14" s="78"/>
      <c r="AV14" s="58"/>
      <c r="AW14" s="56"/>
      <c r="AX14" s="56"/>
      <c r="AY14" s="56"/>
    </row>
    <row r="15" spans="1:51" x14ac:dyDescent="0.3">
      <c r="A15" s="15"/>
      <c r="B15" s="15"/>
      <c r="C15" s="15"/>
      <c r="D15" s="97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49">
        <v>1</v>
      </c>
      <c r="N15" s="156">
        <v>50000</v>
      </c>
      <c r="O15" s="166"/>
      <c r="P15" s="45">
        <v>125</v>
      </c>
      <c r="Q15" s="45">
        <v>3.3</v>
      </c>
      <c r="R15" s="130">
        <v>10</v>
      </c>
      <c r="S15" s="15" t="s">
        <v>38</v>
      </c>
      <c r="T15" s="15" t="s">
        <v>79</v>
      </c>
      <c r="U15" s="15"/>
      <c r="V15" s="97"/>
      <c r="W15" s="15" t="s">
        <v>80</v>
      </c>
      <c r="X15" s="45">
        <v>0.8</v>
      </c>
      <c r="Y15" s="15">
        <v>50</v>
      </c>
      <c r="Z15" s="15" t="s">
        <v>51</v>
      </c>
      <c r="AA15" s="15" t="s">
        <v>81</v>
      </c>
      <c r="AB15" s="15" t="s">
        <v>82</v>
      </c>
      <c r="AC15" s="15"/>
      <c r="AD15" s="15">
        <v>20</v>
      </c>
      <c r="AE15" s="15">
        <v>5</v>
      </c>
      <c r="AF15" s="97" t="s">
        <v>84</v>
      </c>
      <c r="AG15" s="15" t="s">
        <v>85</v>
      </c>
      <c r="AH15" s="15" t="s">
        <v>86</v>
      </c>
      <c r="AI15" s="15" t="s">
        <v>85</v>
      </c>
      <c r="AJ15" s="18" t="b">
        <v>1</v>
      </c>
      <c r="AK15" s="18"/>
      <c r="AL15" s="18"/>
      <c r="AM15" s="18"/>
      <c r="AN15" s="108"/>
      <c r="AO15" s="84"/>
      <c r="AP15" s="18"/>
      <c r="AQ15" s="108"/>
      <c r="AR15" s="16"/>
      <c r="AS15" s="18" t="b">
        <v>1</v>
      </c>
      <c r="AT15" s="108"/>
      <c r="AU15" s="74"/>
      <c r="AV15" s="93"/>
      <c r="AW15" s="18"/>
      <c r="AX15" s="18"/>
      <c r="AY15" s="15"/>
    </row>
    <row r="16" spans="1:51" x14ac:dyDescent="0.3">
      <c r="A16" s="15"/>
      <c r="B16" s="15"/>
      <c r="C16" s="15"/>
      <c r="D16" s="97"/>
      <c r="E16" s="15"/>
      <c r="G16" s="15"/>
      <c r="H16" s="15"/>
      <c r="I16" s="15"/>
      <c r="J16" s="15"/>
      <c r="K16" s="15"/>
      <c r="L16" s="15"/>
      <c r="M16" s="139"/>
      <c r="N16" s="157"/>
      <c r="O16" s="167"/>
      <c r="P16" s="15"/>
      <c r="Q16" s="15"/>
      <c r="R16" s="131"/>
      <c r="S16" s="15"/>
      <c r="T16" s="15"/>
      <c r="U16" s="15"/>
      <c r="V16" s="97"/>
      <c r="W16" s="69"/>
      <c r="X16" s="69"/>
      <c r="Y16" s="69"/>
      <c r="Z16" s="69"/>
      <c r="AA16" s="69"/>
      <c r="AB16" s="69"/>
      <c r="AC16" s="69"/>
      <c r="AD16" s="69"/>
      <c r="AE16" s="69"/>
      <c r="AF16" s="104"/>
      <c r="AG16" s="69"/>
      <c r="AH16" s="69"/>
      <c r="AI16" s="69"/>
      <c r="AJ16" s="70"/>
      <c r="AK16" s="70"/>
      <c r="AL16" s="70"/>
      <c r="AM16" s="70"/>
      <c r="AN16" s="109"/>
      <c r="AO16" s="83"/>
      <c r="AP16" s="68"/>
      <c r="AQ16" s="117"/>
      <c r="AR16" s="70"/>
      <c r="AS16" s="70"/>
      <c r="AT16" s="109"/>
      <c r="AU16" s="75"/>
      <c r="AV16" s="71"/>
      <c r="AW16" s="69"/>
      <c r="AX16" s="69"/>
      <c r="AY16" s="69"/>
    </row>
    <row r="17" spans="1:51" x14ac:dyDescent="0.3">
      <c r="A17" s="15"/>
      <c r="B17" s="15"/>
      <c r="C17" s="15"/>
      <c r="D17" s="97"/>
      <c r="E17" s="15"/>
      <c r="G17" s="15"/>
      <c r="H17" s="15"/>
      <c r="I17" s="15"/>
      <c r="J17" s="15"/>
      <c r="K17" s="15"/>
      <c r="L17" s="15"/>
      <c r="M17" s="139"/>
      <c r="N17" s="157"/>
      <c r="O17" s="167"/>
      <c r="P17" s="15"/>
      <c r="Q17" s="15"/>
      <c r="R17" s="131"/>
      <c r="S17" s="15"/>
      <c r="T17" s="15"/>
      <c r="U17" s="15"/>
      <c r="V17" s="97"/>
      <c r="W17" s="15" t="s">
        <v>95</v>
      </c>
      <c r="X17" s="15">
        <v>1</v>
      </c>
      <c r="Y17" s="15">
        <v>3500</v>
      </c>
      <c r="Z17" s="15" t="s">
        <v>2</v>
      </c>
      <c r="AA17" s="15" t="s">
        <v>96</v>
      </c>
      <c r="AB17" s="15" t="s">
        <v>91</v>
      </c>
      <c r="AC17" s="15" t="s">
        <v>97</v>
      </c>
      <c r="AD17" s="15"/>
      <c r="AE17" s="15"/>
      <c r="AF17" s="97"/>
      <c r="AG17" s="15"/>
      <c r="AH17" s="15"/>
      <c r="AI17" s="15"/>
      <c r="AJ17" s="16" t="b">
        <v>1</v>
      </c>
      <c r="AK17" s="16" t="b">
        <v>1</v>
      </c>
      <c r="AL17" s="16" t="b">
        <v>0</v>
      </c>
      <c r="AM17" s="16"/>
      <c r="AN17" s="110"/>
      <c r="AO17" s="84" t="s">
        <v>32</v>
      </c>
      <c r="AP17" s="19">
        <v>0</v>
      </c>
      <c r="AQ17" s="120">
        <v>50</v>
      </c>
      <c r="AR17" s="16" t="b">
        <v>0</v>
      </c>
      <c r="AS17" s="16" t="b">
        <v>0</v>
      </c>
      <c r="AT17" s="110" t="b">
        <v>0</v>
      </c>
      <c r="AU17" s="76" t="s">
        <v>93</v>
      </c>
      <c r="AV17" s="19">
        <v>1</v>
      </c>
      <c r="AW17" s="15" t="s">
        <v>94</v>
      </c>
      <c r="AX17" s="15" t="s">
        <v>2</v>
      </c>
      <c r="AY17" s="15" t="s">
        <v>6</v>
      </c>
    </row>
    <row r="18" spans="1:51" x14ac:dyDescent="0.3">
      <c r="A18" s="15"/>
      <c r="B18" s="15"/>
      <c r="C18" s="15"/>
      <c r="D18" s="97"/>
      <c r="I18" s="15"/>
      <c r="J18" s="15"/>
      <c r="K18" s="15"/>
      <c r="L18" s="15"/>
      <c r="M18" s="139"/>
      <c r="N18" s="157"/>
      <c r="O18" s="167"/>
      <c r="P18" s="15"/>
      <c r="Q18" s="15"/>
      <c r="R18" s="131"/>
      <c r="S18" s="15"/>
      <c r="T18" s="15"/>
      <c r="U18" s="15"/>
      <c r="V18" s="97"/>
      <c r="W18" s="15"/>
      <c r="X18" s="15"/>
      <c r="Y18" s="15"/>
      <c r="Z18" s="15"/>
      <c r="AA18" s="15"/>
      <c r="AB18" s="15"/>
      <c r="AC18" s="15"/>
      <c r="AD18" s="15"/>
      <c r="AE18" s="15"/>
      <c r="AF18" s="97"/>
      <c r="AG18" s="15"/>
      <c r="AH18" s="15"/>
      <c r="AI18" s="15"/>
      <c r="AJ18" s="15"/>
      <c r="AK18" s="15"/>
      <c r="AL18" s="15"/>
      <c r="AM18" s="15"/>
      <c r="AN18" s="97"/>
      <c r="AO18" s="84" t="s">
        <v>38</v>
      </c>
      <c r="AP18" s="19">
        <v>0</v>
      </c>
      <c r="AQ18" s="120">
        <v>50</v>
      </c>
      <c r="AR18" s="16"/>
      <c r="AS18" s="16"/>
      <c r="AT18" s="110"/>
      <c r="AU18" s="76"/>
      <c r="AV18" s="19"/>
      <c r="AW18" s="15"/>
      <c r="AX18" s="15"/>
      <c r="AY18" s="15"/>
    </row>
    <row r="19" spans="1:51" x14ac:dyDescent="0.3">
      <c r="A19" s="15"/>
      <c r="B19" s="15"/>
      <c r="AO19" s="84" t="s">
        <v>37</v>
      </c>
      <c r="AP19" s="20">
        <v>0.5</v>
      </c>
      <c r="AQ19" s="122">
        <v>3</v>
      </c>
    </row>
    <row r="20" spans="1:51" x14ac:dyDescent="0.3">
      <c r="A20" s="15"/>
      <c r="B20" s="15"/>
      <c r="W20" s="69"/>
      <c r="X20" s="69"/>
      <c r="Y20" s="69"/>
      <c r="Z20" s="69"/>
      <c r="AA20" s="69"/>
      <c r="AB20" s="69"/>
      <c r="AC20" s="69"/>
      <c r="AD20" s="69"/>
      <c r="AE20" s="69"/>
      <c r="AF20" s="104"/>
      <c r="AG20" s="69"/>
      <c r="AH20" s="69"/>
      <c r="AI20" s="69"/>
      <c r="AJ20" s="70"/>
      <c r="AK20" s="70"/>
      <c r="AL20" s="70"/>
      <c r="AM20" s="70"/>
      <c r="AN20" s="109"/>
      <c r="AO20" s="83"/>
      <c r="AP20" s="68"/>
      <c r="AQ20" s="117"/>
      <c r="AR20" s="70"/>
      <c r="AS20" s="70"/>
      <c r="AT20" s="109"/>
      <c r="AU20" s="75"/>
      <c r="AV20" s="71"/>
      <c r="AW20" s="69"/>
      <c r="AX20" s="69"/>
      <c r="AY20" s="69"/>
    </row>
    <row r="21" spans="1:51" x14ac:dyDescent="0.3">
      <c r="A21" s="15"/>
      <c r="B21" s="15"/>
      <c r="E21" s="15"/>
      <c r="F21" s="15"/>
      <c r="G21" s="15"/>
      <c r="H21" s="15"/>
      <c r="W21" s="15" t="s">
        <v>98</v>
      </c>
      <c r="X21" s="15">
        <v>1</v>
      </c>
      <c r="Y21" s="45">
        <v>7000</v>
      </c>
      <c r="Z21" s="15" t="s">
        <v>2</v>
      </c>
      <c r="AA21" s="15" t="s">
        <v>96</v>
      </c>
      <c r="AB21" s="15" t="s">
        <v>91</v>
      </c>
      <c r="AC21" s="15" t="s">
        <v>97</v>
      </c>
      <c r="AD21" s="15"/>
      <c r="AE21" s="15"/>
      <c r="AF21" s="97"/>
      <c r="AG21" s="15"/>
      <c r="AH21" s="15"/>
      <c r="AI21" s="15"/>
      <c r="AJ21" s="16"/>
      <c r="AK21" s="16"/>
      <c r="AL21" s="16" t="b">
        <v>1</v>
      </c>
      <c r="AM21" s="16"/>
      <c r="AN21" s="110"/>
      <c r="AO21" s="84"/>
      <c r="AP21" s="19"/>
      <c r="AQ21" s="120"/>
      <c r="AR21" s="16" t="b">
        <v>0</v>
      </c>
      <c r="AS21" s="16" t="b">
        <v>0</v>
      </c>
      <c r="AT21" s="110" t="b">
        <v>0</v>
      </c>
      <c r="AU21" s="76" t="s">
        <v>93</v>
      </c>
      <c r="AV21" s="19">
        <v>1</v>
      </c>
      <c r="AW21" s="15" t="s">
        <v>94</v>
      </c>
      <c r="AX21" s="15" t="s">
        <v>2</v>
      </c>
      <c r="AY21" s="15" t="s">
        <v>6</v>
      </c>
    </row>
    <row r="22" spans="1:51" x14ac:dyDescent="0.3">
      <c r="A22" s="15"/>
      <c r="B22" s="15"/>
      <c r="C22" s="15"/>
      <c r="D22" s="97"/>
      <c r="E22" s="15"/>
      <c r="F22" s="15"/>
      <c r="G22" s="15"/>
      <c r="H22" s="15"/>
      <c r="I22" s="56"/>
      <c r="J22" s="56"/>
      <c r="K22" s="56"/>
      <c r="L22" s="56"/>
      <c r="M22" s="150"/>
      <c r="N22" s="158"/>
      <c r="O22" s="168"/>
      <c r="P22" s="56"/>
      <c r="Q22" s="56"/>
      <c r="R22" s="133"/>
      <c r="S22" s="56"/>
      <c r="T22" s="56"/>
      <c r="U22" s="56"/>
      <c r="V22" s="102"/>
      <c r="W22" s="56"/>
      <c r="X22" s="56"/>
      <c r="Y22" s="56"/>
      <c r="Z22" s="56"/>
      <c r="AA22" s="56"/>
      <c r="AB22" s="56"/>
      <c r="AC22" s="56"/>
      <c r="AD22" s="56"/>
      <c r="AE22" s="56"/>
      <c r="AF22" s="102"/>
      <c r="AG22" s="56"/>
      <c r="AH22" s="56"/>
      <c r="AI22" s="56"/>
      <c r="AJ22" s="57"/>
      <c r="AK22" s="57"/>
      <c r="AL22" s="57"/>
      <c r="AM22" s="57"/>
      <c r="AN22" s="112"/>
      <c r="AO22" s="85"/>
      <c r="AP22" s="58"/>
      <c r="AQ22" s="121"/>
      <c r="AR22" s="57"/>
      <c r="AS22" s="57"/>
      <c r="AT22" s="112"/>
      <c r="AU22" s="78"/>
      <c r="AV22" s="58"/>
      <c r="AW22" s="56"/>
      <c r="AX22" s="56"/>
      <c r="AY22" s="56"/>
    </row>
    <row r="23" spans="1:51" x14ac:dyDescent="0.3">
      <c r="A23" s="15"/>
      <c r="B23" s="15"/>
      <c r="C23" s="15"/>
      <c r="D23" s="97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10</v>
      </c>
      <c r="M23" s="149">
        <v>1</v>
      </c>
      <c r="N23" s="156">
        <v>50000</v>
      </c>
      <c r="O23" s="166"/>
      <c r="P23" s="45">
        <v>122</v>
      </c>
      <c r="Q23" s="45">
        <v>2.5</v>
      </c>
      <c r="R23" s="130">
        <v>10</v>
      </c>
      <c r="S23" s="15" t="s">
        <v>32</v>
      </c>
      <c r="T23" s="15" t="s">
        <v>79</v>
      </c>
      <c r="U23" s="15"/>
      <c r="V23" s="97"/>
      <c r="W23" s="15" t="s">
        <v>80</v>
      </c>
      <c r="X23" s="45">
        <v>0.8</v>
      </c>
      <c r="Y23" s="15">
        <v>50</v>
      </c>
      <c r="Z23" s="15" t="s">
        <v>51</v>
      </c>
      <c r="AA23" s="15" t="s">
        <v>81</v>
      </c>
      <c r="AB23" s="15" t="s">
        <v>82</v>
      </c>
      <c r="AC23" s="15" t="s">
        <v>83</v>
      </c>
      <c r="AD23" s="15">
        <v>20</v>
      </c>
      <c r="AE23" s="15">
        <v>5</v>
      </c>
      <c r="AF23" s="97" t="s">
        <v>84</v>
      </c>
      <c r="AG23" s="15" t="s">
        <v>85</v>
      </c>
      <c r="AH23" s="15" t="s">
        <v>86</v>
      </c>
      <c r="AI23" s="15" t="s">
        <v>85</v>
      </c>
      <c r="AJ23" s="18" t="b">
        <v>1</v>
      </c>
      <c r="AK23" s="18"/>
      <c r="AL23" s="18"/>
      <c r="AM23" s="18"/>
      <c r="AN23" s="108"/>
      <c r="AO23" s="84"/>
      <c r="AP23" s="18"/>
      <c r="AQ23" s="108"/>
      <c r="AR23" s="16"/>
      <c r="AS23" s="18" t="b">
        <v>1</v>
      </c>
      <c r="AT23" s="108"/>
      <c r="AU23" s="74"/>
      <c r="AV23" s="93"/>
      <c r="AW23" s="18"/>
      <c r="AX23" s="18"/>
      <c r="AY23" s="15"/>
    </row>
    <row r="24" spans="1:51" x14ac:dyDescent="0.3">
      <c r="A24" s="15"/>
      <c r="B24" s="15"/>
      <c r="C24" s="15"/>
      <c r="D24" s="97"/>
      <c r="E24" s="15"/>
      <c r="G24" s="15"/>
      <c r="H24" s="15"/>
      <c r="I24" s="15"/>
      <c r="J24" s="15"/>
      <c r="K24" s="15"/>
      <c r="L24" s="15"/>
      <c r="M24" s="139"/>
      <c r="N24" s="157"/>
      <c r="O24" s="167"/>
      <c r="P24" s="15"/>
      <c r="Q24" s="15"/>
      <c r="R24" s="131"/>
      <c r="S24" s="15"/>
      <c r="T24" s="15"/>
      <c r="U24" s="15"/>
      <c r="V24" s="97"/>
      <c r="W24" s="69"/>
      <c r="X24" s="69"/>
      <c r="Y24" s="69"/>
      <c r="Z24" s="69"/>
      <c r="AA24" s="69"/>
      <c r="AB24" s="69"/>
      <c r="AC24" s="69"/>
      <c r="AD24" s="69"/>
      <c r="AE24" s="69"/>
      <c r="AF24" s="104"/>
      <c r="AG24" s="69"/>
      <c r="AH24" s="69"/>
      <c r="AI24" s="69"/>
      <c r="AJ24" s="70"/>
      <c r="AK24" s="70"/>
      <c r="AL24" s="70"/>
      <c r="AM24" s="70"/>
      <c r="AN24" s="109"/>
      <c r="AO24" s="83"/>
      <c r="AP24" s="68"/>
      <c r="AQ24" s="117"/>
      <c r="AR24" s="70"/>
      <c r="AS24" s="70"/>
      <c r="AT24" s="109"/>
      <c r="AU24" s="75"/>
      <c r="AV24" s="71"/>
      <c r="AW24" s="69"/>
      <c r="AX24" s="69"/>
      <c r="AY24" s="69"/>
    </row>
    <row r="25" spans="1:51" x14ac:dyDescent="0.3">
      <c r="A25" s="15"/>
      <c r="B25" s="15"/>
      <c r="C25" s="15"/>
      <c r="D25" s="97"/>
      <c r="E25" s="15"/>
      <c r="G25" s="15"/>
      <c r="H25" s="15"/>
      <c r="I25" s="15"/>
      <c r="J25" s="15"/>
      <c r="K25" s="15"/>
      <c r="L25" s="15"/>
      <c r="M25" s="139"/>
      <c r="N25" s="157"/>
      <c r="O25" s="167"/>
      <c r="P25" s="15"/>
      <c r="Q25" s="15"/>
      <c r="R25" s="131"/>
      <c r="S25" s="15"/>
      <c r="T25" s="15"/>
      <c r="U25" s="15"/>
      <c r="V25" s="97"/>
      <c r="W25" s="15" t="s">
        <v>101</v>
      </c>
      <c r="X25" s="45">
        <v>0.9</v>
      </c>
      <c r="Y25" s="15">
        <v>100</v>
      </c>
      <c r="Z25" s="15" t="s">
        <v>2</v>
      </c>
      <c r="AA25" s="15" t="s">
        <v>90</v>
      </c>
      <c r="AB25" s="15" t="s">
        <v>91</v>
      </c>
      <c r="AC25" s="15" t="s">
        <v>83</v>
      </c>
      <c r="AD25" s="15"/>
      <c r="AE25" s="15"/>
      <c r="AF25" s="97"/>
      <c r="AG25" s="15"/>
      <c r="AH25" s="15"/>
      <c r="AI25" s="15"/>
      <c r="AJ25" s="16" t="b">
        <v>1</v>
      </c>
      <c r="AK25" s="16" t="b">
        <v>1</v>
      </c>
      <c r="AL25" s="16" t="b">
        <v>0</v>
      </c>
      <c r="AM25" s="16"/>
      <c r="AN25" s="110"/>
      <c r="AO25" s="82" t="s">
        <v>32</v>
      </c>
      <c r="AP25" s="80">
        <v>50</v>
      </c>
      <c r="AQ25" s="123" t="s">
        <v>87</v>
      </c>
      <c r="AR25" s="16" t="b">
        <v>0</v>
      </c>
      <c r="AS25" s="16" t="b">
        <v>0</v>
      </c>
      <c r="AT25" s="110" t="b">
        <v>0</v>
      </c>
      <c r="AU25" s="74" t="s">
        <v>32</v>
      </c>
      <c r="AV25" s="93">
        <v>0</v>
      </c>
      <c r="AW25" s="18" t="s">
        <v>94</v>
      </c>
      <c r="AX25" s="18" t="s">
        <v>2</v>
      </c>
      <c r="AY25" s="15"/>
    </row>
    <row r="26" spans="1:51" x14ac:dyDescent="0.3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5"/>
      <c r="M26" s="139"/>
      <c r="N26" s="157"/>
      <c r="O26" s="167"/>
      <c r="P26" s="15"/>
      <c r="Q26" s="15"/>
      <c r="R26" s="131"/>
      <c r="S26" s="15"/>
      <c r="T26" s="15"/>
      <c r="U26" s="15"/>
      <c r="V26" s="97"/>
      <c r="W26" s="15"/>
      <c r="X26" s="15"/>
      <c r="Y26" s="15"/>
      <c r="Z26" s="15"/>
      <c r="AA26" s="15"/>
      <c r="AB26" s="15"/>
      <c r="AC26" s="15"/>
      <c r="AD26" s="15"/>
      <c r="AE26" s="15"/>
      <c r="AF26" s="97"/>
      <c r="AG26" s="15"/>
      <c r="AH26" s="15"/>
      <c r="AI26" s="15"/>
      <c r="AJ26" s="16"/>
      <c r="AK26" s="16"/>
      <c r="AL26" s="16"/>
      <c r="AM26" s="16"/>
      <c r="AN26" s="110"/>
      <c r="AO26" s="82" t="s">
        <v>38</v>
      </c>
      <c r="AP26" s="80">
        <v>50</v>
      </c>
      <c r="AQ26" s="123" t="s">
        <v>87</v>
      </c>
      <c r="AR26" s="16"/>
      <c r="AS26" s="16"/>
      <c r="AT26" s="110"/>
      <c r="AU26" s="76"/>
      <c r="AV26" s="19"/>
      <c r="AW26" s="15"/>
      <c r="AX26" s="15"/>
      <c r="AY26" s="15"/>
    </row>
    <row r="27" spans="1:51" x14ac:dyDescent="0.3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5"/>
      <c r="M27" s="139"/>
      <c r="N27" s="157"/>
      <c r="O27" s="167"/>
      <c r="P27" s="15"/>
      <c r="Q27" s="15"/>
      <c r="R27" s="131"/>
      <c r="S27" s="15"/>
      <c r="T27" s="15"/>
      <c r="U27" s="15"/>
      <c r="V27" s="97"/>
      <c r="W27" s="69"/>
      <c r="X27" s="69"/>
      <c r="Y27" s="69"/>
      <c r="Z27" s="69"/>
      <c r="AA27" s="69"/>
      <c r="AB27" s="69"/>
      <c r="AC27" s="69"/>
      <c r="AD27" s="69"/>
      <c r="AE27" s="69"/>
      <c r="AF27" s="104"/>
      <c r="AG27" s="69"/>
      <c r="AH27" s="69"/>
      <c r="AI27" s="69"/>
      <c r="AJ27" s="70"/>
      <c r="AK27" s="70"/>
      <c r="AL27" s="70"/>
      <c r="AM27" s="70"/>
      <c r="AN27" s="109"/>
      <c r="AO27" s="83"/>
      <c r="AP27" s="68"/>
      <c r="AQ27" s="117"/>
      <c r="AR27" s="70"/>
      <c r="AS27" s="70"/>
      <c r="AT27" s="109"/>
      <c r="AU27" s="75"/>
      <c r="AV27" s="71"/>
      <c r="AW27" s="69"/>
      <c r="AX27" s="69"/>
      <c r="AY27" s="69"/>
    </row>
    <row r="28" spans="1:51" x14ac:dyDescent="0.3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5"/>
      <c r="M28" s="139"/>
      <c r="N28" s="157"/>
      <c r="O28" s="167"/>
      <c r="P28" s="15"/>
      <c r="Q28" s="15"/>
      <c r="R28" s="131"/>
      <c r="S28" s="15"/>
      <c r="T28" s="15"/>
      <c r="U28" s="15"/>
      <c r="V28" s="97"/>
      <c r="W28" s="15" t="s">
        <v>95</v>
      </c>
      <c r="X28" s="15">
        <v>1</v>
      </c>
      <c r="Y28" s="15">
        <v>3500</v>
      </c>
      <c r="Z28" s="15" t="s">
        <v>2</v>
      </c>
      <c r="AA28" s="15" t="s">
        <v>96</v>
      </c>
      <c r="AB28" s="15" t="s">
        <v>91</v>
      </c>
      <c r="AC28" s="15" t="s">
        <v>97</v>
      </c>
      <c r="AD28" s="15"/>
      <c r="AE28" s="15"/>
      <c r="AF28" s="97"/>
      <c r="AG28" s="15"/>
      <c r="AH28" s="15"/>
      <c r="AI28" s="15"/>
      <c r="AJ28" s="16" t="b">
        <v>1</v>
      </c>
      <c r="AK28" s="16" t="b">
        <v>1</v>
      </c>
      <c r="AL28" s="16" t="b">
        <v>0</v>
      </c>
      <c r="AM28" s="16"/>
      <c r="AN28" s="110"/>
      <c r="AO28" s="84" t="s">
        <v>37</v>
      </c>
      <c r="AP28" s="20">
        <v>0.5</v>
      </c>
      <c r="AQ28" s="122">
        <v>3</v>
      </c>
      <c r="AR28" s="16" t="b">
        <v>0</v>
      </c>
      <c r="AS28" s="16" t="b">
        <v>0</v>
      </c>
      <c r="AT28" s="110" t="b">
        <v>0</v>
      </c>
      <c r="AU28" s="76" t="s">
        <v>93</v>
      </c>
      <c r="AV28" s="19">
        <v>1</v>
      </c>
      <c r="AW28" s="15" t="s">
        <v>94</v>
      </c>
      <c r="AX28" s="15" t="s">
        <v>2</v>
      </c>
      <c r="AY28" s="15" t="s">
        <v>6</v>
      </c>
    </row>
    <row r="29" spans="1:51" x14ac:dyDescent="0.3">
      <c r="A29" s="15"/>
      <c r="B29" s="15"/>
      <c r="C29" s="15"/>
      <c r="D29" s="97"/>
      <c r="I29" s="15"/>
      <c r="J29" s="15"/>
      <c r="K29" s="15"/>
      <c r="L29" s="15"/>
      <c r="M29" s="139"/>
      <c r="N29" s="157"/>
      <c r="O29" s="167"/>
      <c r="P29" s="15"/>
      <c r="Q29" s="15"/>
      <c r="R29" s="131"/>
      <c r="S29" s="15"/>
      <c r="T29" s="15"/>
      <c r="U29" s="15"/>
      <c r="V29" s="97"/>
      <c r="W29" s="15"/>
      <c r="X29" s="15"/>
      <c r="Y29" s="15"/>
      <c r="Z29" s="15"/>
      <c r="AA29" s="15"/>
      <c r="AB29" s="15"/>
      <c r="AC29" s="15"/>
      <c r="AD29" s="15"/>
      <c r="AE29" s="15"/>
      <c r="AF29" s="97"/>
      <c r="AG29" s="15"/>
      <c r="AH29" s="15"/>
      <c r="AI29" s="15"/>
      <c r="AJ29" s="15"/>
      <c r="AK29" s="15"/>
      <c r="AL29" s="15"/>
      <c r="AM29" s="15"/>
      <c r="AN29" s="97"/>
      <c r="AO29" s="84"/>
      <c r="AP29" s="19"/>
      <c r="AQ29" s="120"/>
      <c r="AR29" s="16"/>
      <c r="AS29" s="16"/>
      <c r="AT29" s="110"/>
      <c r="AU29" s="76"/>
      <c r="AV29" s="19"/>
      <c r="AW29" s="15"/>
      <c r="AX29" s="15"/>
      <c r="AY29" s="15"/>
    </row>
    <row r="30" spans="1:51" x14ac:dyDescent="0.3">
      <c r="A30" s="15"/>
      <c r="B30" s="15"/>
      <c r="AO30" s="84"/>
    </row>
    <row r="31" spans="1:51" x14ac:dyDescent="0.3">
      <c r="A31" s="15"/>
      <c r="B31" s="15"/>
      <c r="W31" s="69"/>
      <c r="X31" s="69"/>
      <c r="Y31" s="69"/>
      <c r="Z31" s="69"/>
      <c r="AA31" s="69"/>
      <c r="AB31" s="69"/>
      <c r="AC31" s="69"/>
      <c r="AD31" s="69"/>
      <c r="AE31" s="69"/>
      <c r="AF31" s="104"/>
      <c r="AG31" s="69"/>
      <c r="AH31" s="69"/>
      <c r="AI31" s="69"/>
      <c r="AJ31" s="70"/>
      <c r="AK31" s="70"/>
      <c r="AL31" s="70"/>
      <c r="AM31" s="70"/>
      <c r="AN31" s="109"/>
      <c r="AO31" s="83"/>
      <c r="AP31" s="68"/>
      <c r="AQ31" s="117"/>
      <c r="AR31" s="70"/>
      <c r="AS31" s="70"/>
      <c r="AT31" s="109"/>
      <c r="AU31" s="75"/>
      <c r="AV31" s="71"/>
      <c r="AW31" s="69"/>
      <c r="AX31" s="69"/>
      <c r="AY31" s="69"/>
    </row>
    <row r="32" spans="1:51" x14ac:dyDescent="0.3">
      <c r="A32" s="15"/>
      <c r="B32" s="15"/>
      <c r="E32" s="15"/>
      <c r="F32" s="15"/>
      <c r="G32" s="15"/>
      <c r="H32" s="15"/>
      <c r="W32" s="15" t="s">
        <v>98</v>
      </c>
      <c r="X32" s="15">
        <v>1</v>
      </c>
      <c r="Y32" s="45">
        <v>7000</v>
      </c>
      <c r="Z32" s="15" t="s">
        <v>2</v>
      </c>
      <c r="AA32" s="15" t="s">
        <v>96</v>
      </c>
      <c r="AB32" s="15" t="s">
        <v>91</v>
      </c>
      <c r="AC32" s="15" t="s">
        <v>97</v>
      </c>
      <c r="AD32" s="15"/>
      <c r="AE32" s="15"/>
      <c r="AF32" s="97"/>
      <c r="AG32" s="15"/>
      <c r="AH32" s="15"/>
      <c r="AI32" s="15"/>
      <c r="AJ32" s="16"/>
      <c r="AK32" s="16"/>
      <c r="AL32" s="16" t="b">
        <v>1</v>
      </c>
      <c r="AM32" s="16"/>
      <c r="AN32" s="110"/>
      <c r="AO32" s="84"/>
      <c r="AP32" s="19"/>
      <c r="AQ32" s="120"/>
      <c r="AR32" s="16" t="b">
        <v>0</v>
      </c>
      <c r="AS32" s="16" t="b">
        <v>0</v>
      </c>
      <c r="AT32" s="110" t="b">
        <v>0</v>
      </c>
      <c r="AU32" s="76" t="s">
        <v>93</v>
      </c>
      <c r="AV32" s="19">
        <v>1</v>
      </c>
      <c r="AW32" s="15" t="s">
        <v>94</v>
      </c>
      <c r="AX32" s="15" t="s">
        <v>2</v>
      </c>
      <c r="AY32" s="15" t="s">
        <v>6</v>
      </c>
    </row>
    <row r="33" spans="1:51" x14ac:dyDescent="0.3">
      <c r="A33" s="15"/>
      <c r="B33" s="15"/>
      <c r="C33" s="15"/>
      <c r="D33" s="97"/>
      <c r="E33" s="15"/>
      <c r="F33" s="15"/>
      <c r="G33" s="15"/>
      <c r="H33" s="15"/>
      <c r="I33" s="56"/>
      <c r="J33" s="56"/>
      <c r="K33" s="56"/>
      <c r="L33" s="56"/>
      <c r="M33" s="150"/>
      <c r="N33" s="158"/>
      <c r="O33" s="168"/>
      <c r="P33" s="56"/>
      <c r="Q33" s="56"/>
      <c r="R33" s="133"/>
      <c r="S33" s="56"/>
      <c r="T33" s="56"/>
      <c r="U33" s="56"/>
      <c r="V33" s="102"/>
      <c r="W33" s="56"/>
      <c r="X33" s="56"/>
      <c r="Y33" s="56"/>
      <c r="Z33" s="56"/>
      <c r="AA33" s="56"/>
      <c r="AB33" s="56"/>
      <c r="AC33" s="56"/>
      <c r="AD33" s="56"/>
      <c r="AE33" s="56"/>
      <c r="AF33" s="102"/>
      <c r="AG33" s="56"/>
      <c r="AH33" s="56"/>
      <c r="AI33" s="56"/>
      <c r="AJ33" s="57"/>
      <c r="AK33" s="57"/>
      <c r="AL33" s="57"/>
      <c r="AM33" s="57"/>
      <c r="AN33" s="112"/>
      <c r="AO33" s="85"/>
      <c r="AP33" s="58"/>
      <c r="AQ33" s="121"/>
      <c r="AR33" s="57"/>
      <c r="AS33" s="57"/>
      <c r="AT33" s="112"/>
      <c r="AU33" s="78"/>
      <c r="AV33" s="58"/>
      <c r="AW33" s="56"/>
      <c r="AX33" s="56"/>
      <c r="AY33" s="56"/>
    </row>
    <row r="34" spans="1:51" x14ac:dyDescent="0.3">
      <c r="A34" s="15"/>
      <c r="B34" s="15"/>
      <c r="C34" s="15"/>
      <c r="D34" s="97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51">
        <v>0</v>
      </c>
      <c r="N34" s="160">
        <v>50000</v>
      </c>
      <c r="O34" s="169"/>
      <c r="P34" s="41">
        <v>700</v>
      </c>
      <c r="Q34" s="41">
        <v>1.5</v>
      </c>
      <c r="R34" s="134">
        <v>0</v>
      </c>
      <c r="S34" s="94"/>
      <c r="T34" s="41"/>
      <c r="U34" s="41"/>
      <c r="V34" s="99"/>
      <c r="W34" s="15" t="s">
        <v>80</v>
      </c>
      <c r="X34" s="15">
        <v>1</v>
      </c>
      <c r="Y34" s="15">
        <v>50</v>
      </c>
      <c r="Z34" s="15" t="s">
        <v>51</v>
      </c>
      <c r="AA34" s="15" t="s">
        <v>81</v>
      </c>
      <c r="AB34" s="15" t="s">
        <v>82</v>
      </c>
      <c r="AC34" s="15" t="s">
        <v>83</v>
      </c>
      <c r="AD34" s="15">
        <v>20</v>
      </c>
      <c r="AE34" s="15">
        <v>5</v>
      </c>
      <c r="AF34" s="97" t="s">
        <v>84</v>
      </c>
      <c r="AG34" s="15"/>
      <c r="AH34" s="15"/>
      <c r="AI34" s="15"/>
      <c r="AJ34" s="18" t="b">
        <v>1</v>
      </c>
      <c r="AK34" s="18"/>
      <c r="AL34" s="18"/>
      <c r="AM34" s="18"/>
      <c r="AN34" s="108"/>
      <c r="AO34" s="84"/>
      <c r="AP34" s="19"/>
      <c r="AQ34" s="120"/>
      <c r="AR34" s="145"/>
      <c r="AS34" s="145" t="b">
        <v>1</v>
      </c>
      <c r="AT34" s="146"/>
      <c r="AU34" s="76"/>
      <c r="AV34" s="19"/>
      <c r="AW34" s="15"/>
      <c r="AX34" s="15"/>
      <c r="AY34" s="15"/>
    </row>
    <row r="35" spans="1:51" x14ac:dyDescent="0.3">
      <c r="A35" s="15"/>
      <c r="B35" s="15"/>
      <c r="C35" s="15"/>
      <c r="D35" s="97"/>
      <c r="E35" s="15"/>
      <c r="F35" s="15"/>
      <c r="G35" s="15"/>
      <c r="H35" s="15"/>
      <c r="I35" s="15"/>
      <c r="J35" s="15"/>
      <c r="K35" s="15"/>
      <c r="L35" s="15"/>
      <c r="M35" s="139"/>
      <c r="N35" s="157"/>
      <c r="O35" s="167"/>
      <c r="P35" s="15"/>
      <c r="Q35" s="15"/>
      <c r="R35" s="131"/>
      <c r="S35" s="15"/>
      <c r="T35" s="15"/>
      <c r="U35" s="15"/>
      <c r="V35" s="97"/>
      <c r="W35" s="69"/>
      <c r="X35" s="69"/>
      <c r="Y35" s="69"/>
      <c r="Z35" s="69"/>
      <c r="AA35" s="69"/>
      <c r="AB35" s="69"/>
      <c r="AC35" s="69"/>
      <c r="AD35" s="69"/>
      <c r="AE35" s="69"/>
      <c r="AF35" s="104"/>
      <c r="AG35" s="69"/>
      <c r="AH35" s="69"/>
      <c r="AI35" s="69"/>
      <c r="AJ35" s="70"/>
      <c r="AK35" s="70"/>
      <c r="AL35" s="70"/>
      <c r="AM35" s="70"/>
      <c r="AN35" s="109"/>
      <c r="AO35" s="83"/>
      <c r="AP35" s="140"/>
      <c r="AQ35" s="141"/>
      <c r="AR35" s="142"/>
      <c r="AS35" s="142"/>
      <c r="AT35" s="143"/>
      <c r="AU35" s="144"/>
      <c r="AV35" s="71"/>
      <c r="AW35" s="69"/>
      <c r="AX35" s="69"/>
      <c r="AY35" s="69"/>
    </row>
    <row r="36" spans="1:51" x14ac:dyDescent="0.3">
      <c r="A36" s="15"/>
      <c r="B36" s="15"/>
      <c r="C36" s="15"/>
      <c r="D36" s="97"/>
      <c r="E36" s="15"/>
      <c r="F36" s="15"/>
      <c r="G36" s="15"/>
      <c r="H36" s="15"/>
      <c r="I36" s="15"/>
      <c r="J36" s="15"/>
      <c r="K36" s="15"/>
      <c r="L36" s="15"/>
      <c r="M36" s="139"/>
      <c r="N36" s="157"/>
      <c r="O36" s="167"/>
      <c r="P36" s="15"/>
      <c r="Q36" s="15"/>
      <c r="R36" s="131"/>
      <c r="S36" s="15"/>
      <c r="T36" s="15"/>
      <c r="U36" s="15"/>
      <c r="V36" s="97"/>
      <c r="W36" s="15" t="s">
        <v>104</v>
      </c>
      <c r="X36" s="15">
        <v>0.99</v>
      </c>
      <c r="Y36" s="15">
        <v>0</v>
      </c>
      <c r="Z36" s="15" t="s">
        <v>51</v>
      </c>
      <c r="AA36" s="15" t="s">
        <v>81</v>
      </c>
      <c r="AB36" s="15" t="s">
        <v>82</v>
      </c>
      <c r="AC36" s="15"/>
      <c r="AD36" s="15">
        <v>0</v>
      </c>
      <c r="AE36" s="15">
        <v>1</v>
      </c>
      <c r="AF36" s="97" t="s">
        <v>105</v>
      </c>
      <c r="AG36" s="15" t="s">
        <v>85</v>
      </c>
      <c r="AH36" s="15" t="s">
        <v>86</v>
      </c>
      <c r="AI36" s="15" t="s">
        <v>85</v>
      </c>
      <c r="AJ36" s="18" t="b">
        <v>1</v>
      </c>
      <c r="AK36" s="18"/>
      <c r="AL36" s="18"/>
      <c r="AM36" s="18"/>
      <c r="AN36" s="108"/>
      <c r="AO36" s="84"/>
      <c r="AP36" s="19"/>
      <c r="AQ36" s="120"/>
      <c r="AR36" s="145"/>
      <c r="AS36" s="145" t="b">
        <v>1</v>
      </c>
      <c r="AT36" s="146"/>
      <c r="AU36" s="74"/>
      <c r="AV36" s="93"/>
      <c r="AW36" s="18"/>
      <c r="AX36" s="18"/>
      <c r="AY36" s="15"/>
    </row>
    <row r="37" spans="1:51" x14ac:dyDescent="0.3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5"/>
      <c r="M37" s="139"/>
      <c r="N37" s="157"/>
      <c r="O37" s="167"/>
      <c r="P37" s="15"/>
      <c r="Q37" s="15"/>
      <c r="R37" s="131"/>
      <c r="S37" s="15"/>
      <c r="T37" s="15"/>
      <c r="U37" s="15"/>
      <c r="V37" s="97"/>
      <c r="W37" s="69"/>
      <c r="X37" s="69"/>
      <c r="Y37" s="69"/>
      <c r="Z37" s="69"/>
      <c r="AA37" s="69"/>
      <c r="AB37" s="69"/>
      <c r="AC37" s="69"/>
      <c r="AD37" s="69"/>
      <c r="AE37" s="69"/>
      <c r="AF37" s="104"/>
      <c r="AG37" s="69"/>
      <c r="AH37" s="69"/>
      <c r="AI37" s="69"/>
      <c r="AJ37" s="70"/>
      <c r="AK37" s="70"/>
      <c r="AL37" s="70"/>
      <c r="AM37" s="70"/>
      <c r="AN37" s="109"/>
      <c r="AO37" s="83"/>
      <c r="AP37" s="68"/>
      <c r="AQ37" s="117"/>
      <c r="AR37" s="70"/>
      <c r="AS37" s="70"/>
      <c r="AT37" s="109"/>
      <c r="AU37" s="75"/>
      <c r="AV37" s="71"/>
      <c r="AW37" s="69"/>
      <c r="AX37" s="69"/>
      <c r="AY37" s="69"/>
    </row>
    <row r="38" spans="1:51" x14ac:dyDescent="0.3">
      <c r="A38" s="15"/>
      <c r="B38" s="15"/>
      <c r="W38" s="15" t="s">
        <v>98</v>
      </c>
      <c r="X38" s="15">
        <v>1</v>
      </c>
      <c r="Y38" s="45">
        <v>15000</v>
      </c>
      <c r="Z38" s="15" t="s">
        <v>2</v>
      </c>
      <c r="AA38" s="15" t="s">
        <v>96</v>
      </c>
      <c r="AB38" s="15" t="s">
        <v>91</v>
      </c>
      <c r="AC38" s="15" t="s">
        <v>97</v>
      </c>
      <c r="AD38" s="15"/>
      <c r="AE38" s="15"/>
      <c r="AF38" s="97"/>
      <c r="AG38" s="15"/>
      <c r="AH38" s="15"/>
      <c r="AI38" s="15"/>
      <c r="AJ38" s="16"/>
      <c r="AK38" s="16"/>
      <c r="AL38" s="16" t="b">
        <v>1</v>
      </c>
      <c r="AM38" s="16"/>
      <c r="AN38" s="110"/>
      <c r="AO38" s="84"/>
      <c r="AP38" s="19"/>
      <c r="AQ38" s="120"/>
      <c r="AR38" s="16" t="b">
        <v>0</v>
      </c>
      <c r="AS38" s="16" t="b">
        <v>0</v>
      </c>
      <c r="AT38" s="110" t="b">
        <v>0</v>
      </c>
      <c r="AU38" s="76" t="s">
        <v>93</v>
      </c>
      <c r="AV38" s="19">
        <v>1</v>
      </c>
      <c r="AW38" s="15" t="s">
        <v>94</v>
      </c>
      <c r="AX38" s="15" t="s">
        <v>2</v>
      </c>
      <c r="AY38" s="15" t="s">
        <v>6</v>
      </c>
    </row>
    <row r="39" spans="1:51" x14ac:dyDescent="0.3">
      <c r="A39" s="15"/>
      <c r="B39" s="15"/>
      <c r="C39" s="15"/>
      <c r="D39" s="97"/>
      <c r="E39" s="15"/>
      <c r="F39" s="15"/>
      <c r="G39" s="15"/>
      <c r="H39" s="15"/>
      <c r="I39" s="56"/>
      <c r="J39" s="56"/>
      <c r="K39" s="56"/>
      <c r="L39" s="56"/>
      <c r="M39" s="150"/>
      <c r="N39" s="158"/>
      <c r="O39" s="168"/>
      <c r="P39" s="56"/>
      <c r="Q39" s="56"/>
      <c r="R39" s="133"/>
      <c r="S39" s="56"/>
      <c r="T39" s="56"/>
      <c r="U39" s="56"/>
      <c r="V39" s="102"/>
      <c r="W39" s="56"/>
      <c r="X39" s="56"/>
      <c r="Y39" s="56"/>
      <c r="Z39" s="56"/>
      <c r="AA39" s="56"/>
      <c r="AB39" s="56"/>
      <c r="AC39" s="56"/>
      <c r="AD39" s="56"/>
      <c r="AE39" s="56"/>
      <c r="AF39" s="102"/>
      <c r="AG39" s="56"/>
      <c r="AH39" s="56"/>
      <c r="AI39" s="56"/>
      <c r="AJ39" s="57"/>
      <c r="AK39" s="57"/>
      <c r="AL39" s="57"/>
      <c r="AM39" s="57"/>
      <c r="AN39" s="112"/>
      <c r="AO39" s="85"/>
      <c r="AP39" s="58"/>
      <c r="AQ39" s="121"/>
      <c r="AR39" s="57"/>
      <c r="AS39" s="57"/>
      <c r="AT39" s="112"/>
      <c r="AU39" s="78"/>
      <c r="AV39" s="58"/>
      <c r="AW39" s="56"/>
      <c r="AX39" s="56"/>
      <c r="AY39" s="56"/>
    </row>
    <row r="40" spans="1:51" x14ac:dyDescent="0.3">
      <c r="A40" s="15"/>
      <c r="B40" s="15"/>
      <c r="C40" s="15"/>
      <c r="D40" s="97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51">
        <v>0</v>
      </c>
      <c r="N40" s="160">
        <v>50000</v>
      </c>
      <c r="O40" s="169"/>
      <c r="P40" s="41">
        <v>515</v>
      </c>
      <c r="Q40" s="41">
        <v>1</v>
      </c>
      <c r="R40" s="134">
        <v>0</v>
      </c>
      <c r="S40" s="15"/>
      <c r="T40" s="15"/>
      <c r="U40" s="15"/>
      <c r="V40" s="97"/>
      <c r="W40" s="15" t="s">
        <v>104</v>
      </c>
      <c r="X40" s="15">
        <v>1</v>
      </c>
      <c r="Y40" s="15">
        <v>0</v>
      </c>
      <c r="Z40" s="15" t="s">
        <v>51</v>
      </c>
      <c r="AA40" s="15" t="s">
        <v>81</v>
      </c>
      <c r="AB40" s="15" t="s">
        <v>82</v>
      </c>
      <c r="AC40" s="15" t="s">
        <v>83</v>
      </c>
      <c r="AD40" s="15">
        <v>0</v>
      </c>
      <c r="AE40" s="15">
        <v>1</v>
      </c>
      <c r="AF40" s="97" t="s">
        <v>105</v>
      </c>
      <c r="AG40" s="15"/>
      <c r="AH40" s="15"/>
      <c r="AI40" s="15"/>
      <c r="AJ40" s="18" t="b">
        <v>1</v>
      </c>
      <c r="AK40" s="18"/>
      <c r="AL40" s="18"/>
      <c r="AM40" s="18"/>
      <c r="AN40" s="108"/>
      <c r="AO40" s="84"/>
      <c r="AP40" s="19"/>
      <c r="AQ40" s="120"/>
      <c r="AR40" s="16"/>
      <c r="AS40" s="18" t="b">
        <v>1</v>
      </c>
      <c r="AT40" s="110"/>
      <c r="AU40" s="76"/>
      <c r="AV40" s="19"/>
      <c r="AW40" s="15"/>
      <c r="AX40" s="15"/>
      <c r="AY40" s="15"/>
    </row>
    <row r="41" spans="1:51" x14ac:dyDescent="0.3">
      <c r="A41" s="15"/>
      <c r="B41" s="15"/>
      <c r="W41" s="69"/>
      <c r="X41" s="69"/>
      <c r="Y41" s="69"/>
      <c r="Z41" s="69"/>
      <c r="AA41" s="69"/>
      <c r="AB41" s="69"/>
      <c r="AC41" s="69"/>
      <c r="AD41" s="69"/>
      <c r="AE41" s="69"/>
      <c r="AF41" s="104"/>
      <c r="AG41" s="69"/>
      <c r="AH41" s="69"/>
      <c r="AI41" s="69"/>
      <c r="AJ41" s="70"/>
      <c r="AK41" s="70"/>
      <c r="AL41" s="70"/>
      <c r="AM41" s="70"/>
      <c r="AN41" s="109"/>
      <c r="AO41" s="83"/>
      <c r="AP41" s="68"/>
      <c r="AQ41" s="117"/>
      <c r="AR41" s="70"/>
      <c r="AS41" s="70"/>
      <c r="AT41" s="109"/>
      <c r="AU41" s="75"/>
      <c r="AV41" s="71"/>
      <c r="AW41" s="69"/>
      <c r="AX41" s="69"/>
      <c r="AY41" s="69"/>
    </row>
    <row r="42" spans="1:51" x14ac:dyDescent="0.3">
      <c r="A42" s="15"/>
      <c r="B42" s="15"/>
      <c r="W42" s="15" t="s">
        <v>98</v>
      </c>
      <c r="X42" s="15">
        <v>1</v>
      </c>
      <c r="Y42" s="45">
        <v>15000</v>
      </c>
      <c r="Z42" s="15" t="s">
        <v>2</v>
      </c>
      <c r="AA42" s="15" t="s">
        <v>96</v>
      </c>
      <c r="AB42" s="15" t="s">
        <v>91</v>
      </c>
      <c r="AC42" s="15" t="s">
        <v>97</v>
      </c>
      <c r="AD42" s="15"/>
      <c r="AE42" s="15"/>
      <c r="AF42" s="97"/>
      <c r="AG42" s="15"/>
      <c r="AH42" s="15"/>
      <c r="AI42" s="15"/>
      <c r="AJ42" s="16"/>
      <c r="AK42" s="16"/>
      <c r="AL42" s="16" t="b">
        <v>1</v>
      </c>
      <c r="AM42" s="16"/>
      <c r="AN42" s="110"/>
      <c r="AO42" s="84"/>
      <c r="AP42" s="19"/>
      <c r="AQ42" s="120"/>
      <c r="AR42" s="16" t="b">
        <v>0</v>
      </c>
      <c r="AS42" s="16" t="b">
        <v>0</v>
      </c>
      <c r="AT42" s="110" t="b">
        <v>0</v>
      </c>
      <c r="AU42" s="76" t="s">
        <v>93</v>
      </c>
      <c r="AV42" s="19">
        <v>1</v>
      </c>
      <c r="AW42" s="15" t="s">
        <v>94</v>
      </c>
      <c r="AX42" s="15" t="s">
        <v>2</v>
      </c>
      <c r="AY42" s="15" t="s">
        <v>6</v>
      </c>
    </row>
    <row r="43" spans="1:51" x14ac:dyDescent="0.3">
      <c r="A43" s="15"/>
      <c r="B43" s="15"/>
      <c r="C43" s="15"/>
      <c r="D43" s="97"/>
      <c r="E43" s="15"/>
      <c r="F43" s="15"/>
      <c r="G43" s="15"/>
      <c r="H43" s="15"/>
      <c r="I43" s="56"/>
      <c r="J43" s="56"/>
      <c r="K43" s="56"/>
      <c r="L43" s="56"/>
      <c r="M43" s="150"/>
      <c r="N43" s="158"/>
      <c r="O43" s="168"/>
      <c r="P43" s="56"/>
      <c r="Q43" s="56"/>
      <c r="R43" s="133"/>
      <c r="S43" s="56"/>
      <c r="T43" s="56"/>
      <c r="U43" s="56"/>
      <c r="V43" s="102"/>
      <c r="W43" s="56"/>
      <c r="X43" s="56"/>
      <c r="Y43" s="56"/>
      <c r="Z43" s="56"/>
      <c r="AA43" s="56"/>
      <c r="AB43" s="56"/>
      <c r="AC43" s="56"/>
      <c r="AD43" s="56"/>
      <c r="AE43" s="56"/>
      <c r="AF43" s="102"/>
      <c r="AG43" s="56"/>
      <c r="AH43" s="56"/>
      <c r="AI43" s="56"/>
      <c r="AJ43" s="57"/>
      <c r="AK43" s="57"/>
      <c r="AL43" s="57"/>
      <c r="AM43" s="57"/>
      <c r="AN43" s="112"/>
      <c r="AO43" s="85"/>
      <c r="AP43" s="58"/>
      <c r="AQ43" s="121"/>
      <c r="AR43" s="57"/>
      <c r="AS43" s="57"/>
      <c r="AT43" s="112"/>
      <c r="AU43" s="78"/>
      <c r="AV43" s="58"/>
      <c r="AW43" s="56"/>
      <c r="AX43" s="56"/>
      <c r="AY43" s="56"/>
    </row>
    <row r="44" spans="1:51" x14ac:dyDescent="0.3">
      <c r="A44" s="15"/>
      <c r="B44" s="15"/>
      <c r="C44" s="15"/>
      <c r="D44" s="97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51">
        <v>0</v>
      </c>
      <c r="N44" s="160">
        <v>50000</v>
      </c>
      <c r="O44" s="169"/>
      <c r="P44" s="41">
        <v>620</v>
      </c>
      <c r="Q44" s="41">
        <v>2.1</v>
      </c>
      <c r="R44" s="134">
        <v>0</v>
      </c>
      <c r="S44" s="15"/>
      <c r="T44" s="15"/>
      <c r="U44" s="15"/>
      <c r="V44" s="97"/>
      <c r="W44" s="15" t="s">
        <v>104</v>
      </c>
      <c r="X44" s="15">
        <v>1</v>
      </c>
      <c r="Y44" s="15">
        <v>0</v>
      </c>
      <c r="Z44" s="15" t="s">
        <v>51</v>
      </c>
      <c r="AA44" s="15" t="s">
        <v>81</v>
      </c>
      <c r="AB44" s="15" t="s">
        <v>82</v>
      </c>
      <c r="AC44" s="15" t="s">
        <v>83</v>
      </c>
      <c r="AD44" s="15">
        <v>0</v>
      </c>
      <c r="AE44" s="15">
        <v>1</v>
      </c>
      <c r="AF44" s="97" t="s">
        <v>105</v>
      </c>
      <c r="AG44" s="15"/>
      <c r="AH44" s="15"/>
      <c r="AI44" s="15"/>
      <c r="AJ44" s="18" t="b">
        <v>1</v>
      </c>
      <c r="AK44" s="18"/>
      <c r="AL44" s="18"/>
      <c r="AM44" s="18"/>
      <c r="AN44" s="108"/>
      <c r="AO44" s="84"/>
      <c r="AP44" s="19"/>
      <c r="AQ44" s="120"/>
      <c r="AR44" s="16"/>
      <c r="AS44" s="18" t="b">
        <v>1</v>
      </c>
      <c r="AT44" s="110"/>
      <c r="AU44" s="76"/>
      <c r="AV44" s="19"/>
      <c r="AW44" s="15"/>
      <c r="AX44" s="15"/>
      <c r="AY44" s="15"/>
    </row>
    <row r="45" spans="1:51" x14ac:dyDescent="0.3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5"/>
      <c r="M45" s="139"/>
      <c r="N45" s="157"/>
      <c r="O45" s="167"/>
      <c r="P45" s="15"/>
      <c r="Q45" s="15"/>
      <c r="R45" s="131"/>
      <c r="S45" s="15"/>
      <c r="T45" s="15"/>
      <c r="U45" s="15"/>
      <c r="V45" s="97"/>
      <c r="W45" s="69"/>
      <c r="X45" s="69"/>
      <c r="Y45" s="69"/>
      <c r="Z45" s="69"/>
      <c r="AA45" s="69"/>
      <c r="AB45" s="69"/>
      <c r="AC45" s="69"/>
      <c r="AD45" s="69"/>
      <c r="AE45" s="69"/>
      <c r="AF45" s="104"/>
      <c r="AG45" s="69"/>
      <c r="AH45" s="69"/>
      <c r="AI45" s="69"/>
      <c r="AJ45" s="70"/>
      <c r="AK45" s="70"/>
      <c r="AL45" s="70"/>
      <c r="AM45" s="70"/>
      <c r="AN45" s="109"/>
      <c r="AO45" s="83"/>
      <c r="AP45" s="68"/>
      <c r="AQ45" s="117"/>
      <c r="AR45" s="70"/>
      <c r="AS45" s="70"/>
      <c r="AT45" s="109"/>
      <c r="AU45" s="75"/>
      <c r="AV45" s="71"/>
      <c r="AW45" s="69"/>
      <c r="AX45" s="69"/>
      <c r="AY45" s="69"/>
    </row>
    <row r="46" spans="1:51" x14ac:dyDescent="0.3">
      <c r="A46" s="15"/>
      <c r="B46" s="15"/>
      <c r="W46" s="15" t="s">
        <v>98</v>
      </c>
      <c r="X46" s="15">
        <v>1</v>
      </c>
      <c r="Y46" s="45">
        <v>15000</v>
      </c>
      <c r="Z46" s="15" t="s">
        <v>2</v>
      </c>
      <c r="AA46" s="15" t="s">
        <v>96</v>
      </c>
      <c r="AB46" s="15" t="s">
        <v>91</v>
      </c>
      <c r="AC46" s="15" t="s">
        <v>97</v>
      </c>
      <c r="AD46" s="15"/>
      <c r="AE46" s="15"/>
      <c r="AF46" s="97"/>
      <c r="AG46" s="15"/>
      <c r="AH46" s="15"/>
      <c r="AI46" s="15"/>
      <c r="AJ46" s="16"/>
      <c r="AK46" s="16"/>
      <c r="AL46" s="16" t="b">
        <v>1</v>
      </c>
      <c r="AM46" s="16"/>
      <c r="AN46" s="110"/>
      <c r="AO46" s="84"/>
      <c r="AP46" s="19"/>
      <c r="AQ46" s="120"/>
      <c r="AR46" s="16" t="b">
        <v>0</v>
      </c>
      <c r="AS46" s="16" t="b">
        <v>0</v>
      </c>
      <c r="AT46" s="110" t="b">
        <v>0</v>
      </c>
      <c r="AU46" s="76" t="s">
        <v>93</v>
      </c>
      <c r="AV46" s="19">
        <v>1</v>
      </c>
      <c r="AW46" s="15" t="s">
        <v>94</v>
      </c>
      <c r="AX46" s="15" t="s">
        <v>2</v>
      </c>
      <c r="AY46" s="15" t="s">
        <v>6</v>
      </c>
    </row>
    <row r="47" spans="1:51" x14ac:dyDescent="0.3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56"/>
      <c r="M47" s="150"/>
      <c r="N47" s="158"/>
      <c r="O47" s="168"/>
      <c r="P47" s="56"/>
      <c r="Q47" s="56"/>
      <c r="R47" s="133"/>
      <c r="S47" s="56"/>
      <c r="T47" s="56"/>
      <c r="U47" s="56"/>
      <c r="V47" s="102"/>
      <c r="W47" s="56"/>
      <c r="X47" s="56"/>
      <c r="Y47" s="56"/>
      <c r="Z47" s="56"/>
      <c r="AA47" s="56"/>
      <c r="AB47" s="56"/>
      <c r="AC47" s="56"/>
      <c r="AD47" s="56"/>
      <c r="AE47" s="56"/>
      <c r="AF47" s="102"/>
      <c r="AG47" s="56"/>
      <c r="AH47" s="56"/>
      <c r="AI47" s="56"/>
      <c r="AJ47" s="57"/>
      <c r="AK47" s="57"/>
      <c r="AL47" s="57"/>
      <c r="AM47" s="57"/>
      <c r="AN47" s="112"/>
      <c r="AO47" s="85"/>
      <c r="AP47" s="58"/>
      <c r="AQ47" s="121"/>
      <c r="AR47" s="57"/>
      <c r="AS47" s="57"/>
      <c r="AT47" s="112"/>
      <c r="AU47" s="78"/>
      <c r="AV47" s="58"/>
      <c r="AW47" s="56"/>
      <c r="AX47" s="56"/>
      <c r="AY47" s="56"/>
    </row>
    <row r="48" spans="1:51" x14ac:dyDescent="0.3">
      <c r="A48" s="15"/>
      <c r="B48" s="15"/>
      <c r="C48" s="15"/>
      <c r="D48" s="97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51">
        <v>1</v>
      </c>
      <c r="N48" s="160">
        <v>50000</v>
      </c>
      <c r="O48" s="169"/>
      <c r="P48" s="41">
        <v>161</v>
      </c>
      <c r="Q48" s="41">
        <v>3.5</v>
      </c>
      <c r="R48" s="134">
        <v>30</v>
      </c>
      <c r="S48" s="15" t="s">
        <v>32</v>
      </c>
      <c r="T48" s="15" t="s">
        <v>79</v>
      </c>
      <c r="U48" s="15"/>
      <c r="V48" s="97"/>
      <c r="W48" s="15" t="s">
        <v>80</v>
      </c>
      <c r="X48" s="15">
        <v>1</v>
      </c>
      <c r="Y48" s="15">
        <v>50</v>
      </c>
      <c r="Z48" s="15" t="s">
        <v>51</v>
      </c>
      <c r="AA48" s="15" t="s">
        <v>81</v>
      </c>
      <c r="AB48" s="15" t="s">
        <v>82</v>
      </c>
      <c r="AC48" s="15"/>
      <c r="AD48" s="15">
        <v>20</v>
      </c>
      <c r="AE48" s="15">
        <v>5</v>
      </c>
      <c r="AF48" s="97" t="s">
        <v>84</v>
      </c>
      <c r="AG48" s="15"/>
      <c r="AH48" s="15"/>
      <c r="AI48" s="15"/>
      <c r="AJ48" s="18" t="b">
        <v>1</v>
      </c>
      <c r="AK48" s="18"/>
      <c r="AL48" s="18"/>
      <c r="AM48" s="18"/>
      <c r="AN48" s="108"/>
      <c r="AO48" s="84" t="s">
        <v>38</v>
      </c>
      <c r="AP48" s="19">
        <v>0</v>
      </c>
      <c r="AQ48" s="120">
        <v>50</v>
      </c>
      <c r="AR48" s="16"/>
      <c r="AS48" s="18" t="b">
        <v>1</v>
      </c>
      <c r="AT48" s="110"/>
      <c r="AU48" s="76"/>
      <c r="AV48" s="19"/>
      <c r="AW48" s="15"/>
      <c r="AX48" s="15"/>
      <c r="AY48" s="15"/>
    </row>
    <row r="49" spans="1:51" x14ac:dyDescent="0.3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5"/>
      <c r="M49" s="139"/>
      <c r="N49" s="157"/>
      <c r="O49" s="167"/>
      <c r="P49" s="15"/>
      <c r="Q49" s="15"/>
      <c r="R49" s="131"/>
      <c r="S49" s="15" t="s">
        <v>38</v>
      </c>
      <c r="T49" s="15" t="s">
        <v>79</v>
      </c>
      <c r="U49" s="15"/>
      <c r="V49" s="97"/>
      <c r="W49" s="69"/>
      <c r="X49" s="69"/>
      <c r="Y49" s="69"/>
      <c r="Z49" s="69"/>
      <c r="AA49" s="69"/>
      <c r="AB49" s="69"/>
      <c r="AC49" s="69"/>
      <c r="AD49" s="69"/>
      <c r="AE49" s="69"/>
      <c r="AF49" s="104"/>
      <c r="AG49" s="69"/>
      <c r="AH49" s="69"/>
      <c r="AI49" s="69"/>
      <c r="AJ49" s="70"/>
      <c r="AK49" s="70"/>
      <c r="AL49" s="70"/>
      <c r="AM49" s="70"/>
      <c r="AN49" s="109"/>
      <c r="AO49" s="83"/>
      <c r="AP49" s="68"/>
      <c r="AQ49" s="117"/>
      <c r="AR49" s="70"/>
      <c r="AS49" s="70"/>
      <c r="AT49" s="109"/>
      <c r="AU49" s="75"/>
      <c r="AV49" s="71"/>
      <c r="AW49" s="69"/>
      <c r="AX49" s="69"/>
      <c r="AY49" s="69"/>
    </row>
    <row r="50" spans="1:51" x14ac:dyDescent="0.3">
      <c r="A50" s="15"/>
      <c r="B50" s="15"/>
      <c r="C50" s="15"/>
      <c r="D50" s="99"/>
      <c r="E50" s="15"/>
      <c r="F50" s="15"/>
      <c r="G50" s="15"/>
      <c r="H50" s="15"/>
      <c r="I50" s="15"/>
      <c r="J50" s="15"/>
      <c r="K50" s="15"/>
      <c r="L50" s="15"/>
      <c r="M50" s="139"/>
      <c r="N50" s="157"/>
      <c r="O50" s="167"/>
      <c r="P50" s="15"/>
      <c r="Q50" s="15"/>
      <c r="R50" s="131"/>
      <c r="S50" s="15"/>
      <c r="T50" s="15"/>
      <c r="U50" s="15"/>
      <c r="V50" s="97"/>
      <c r="W50" s="15" t="s">
        <v>95</v>
      </c>
      <c r="X50" s="15">
        <v>1</v>
      </c>
      <c r="Y50" s="15">
        <v>3500</v>
      </c>
      <c r="Z50" s="15" t="s">
        <v>2</v>
      </c>
      <c r="AA50" s="15" t="s">
        <v>96</v>
      </c>
      <c r="AB50" s="15" t="s">
        <v>91</v>
      </c>
      <c r="AC50" s="15" t="s">
        <v>97</v>
      </c>
      <c r="AD50" s="15"/>
      <c r="AE50" s="15"/>
      <c r="AF50" s="97"/>
      <c r="AG50" s="15"/>
      <c r="AH50" s="15"/>
      <c r="AI50" s="15"/>
      <c r="AJ50" s="16" t="b">
        <v>1</v>
      </c>
      <c r="AK50" s="16" t="b">
        <v>1</v>
      </c>
      <c r="AL50" s="16" t="b">
        <v>0</v>
      </c>
      <c r="AM50" s="16"/>
      <c r="AN50" s="110"/>
      <c r="AO50" s="84" t="s">
        <v>32</v>
      </c>
      <c r="AP50" s="19">
        <v>0</v>
      </c>
      <c r="AQ50" s="120">
        <v>50</v>
      </c>
      <c r="AR50" s="16" t="b">
        <v>0</v>
      </c>
      <c r="AS50" s="16" t="b">
        <v>0</v>
      </c>
      <c r="AT50" s="110" t="b">
        <v>0</v>
      </c>
      <c r="AU50" s="76" t="s">
        <v>93</v>
      </c>
      <c r="AV50" s="19">
        <v>1</v>
      </c>
      <c r="AW50" s="15" t="s">
        <v>94</v>
      </c>
      <c r="AX50" s="15" t="s">
        <v>2</v>
      </c>
      <c r="AY50" s="15" t="s">
        <v>6</v>
      </c>
    </row>
    <row r="51" spans="1:51" x14ac:dyDescent="0.3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5"/>
      <c r="M51" s="139"/>
      <c r="N51" s="157"/>
      <c r="O51" s="167"/>
      <c r="P51" s="15"/>
      <c r="Q51" s="15"/>
      <c r="R51" s="131"/>
      <c r="S51" s="15"/>
      <c r="T51" s="15"/>
      <c r="U51" s="15"/>
      <c r="V51" s="97"/>
      <c r="W51" s="15"/>
      <c r="X51" s="15"/>
      <c r="Y51" s="15"/>
      <c r="Z51" s="15"/>
      <c r="AA51" s="15"/>
      <c r="AB51" s="15"/>
      <c r="AC51" s="15"/>
      <c r="AD51" s="15"/>
      <c r="AE51" s="15"/>
      <c r="AF51" s="97"/>
      <c r="AG51" s="15"/>
      <c r="AH51" s="15"/>
      <c r="AI51" s="15"/>
      <c r="AJ51" s="15"/>
      <c r="AK51" s="15"/>
      <c r="AL51" s="15"/>
      <c r="AM51" s="15"/>
      <c r="AN51" s="97"/>
      <c r="AO51" s="84" t="s">
        <v>38</v>
      </c>
      <c r="AP51" s="19">
        <v>0</v>
      </c>
      <c r="AQ51" s="120">
        <v>50</v>
      </c>
      <c r="AR51" s="16"/>
      <c r="AS51" s="16"/>
      <c r="AT51" s="110"/>
      <c r="AU51" s="76"/>
      <c r="AV51" s="19"/>
      <c r="AW51" s="15"/>
      <c r="AX51" s="15"/>
      <c r="AY51" s="15"/>
    </row>
    <row r="52" spans="1:51" x14ac:dyDescent="0.3">
      <c r="A52" s="15"/>
      <c r="B52" s="15"/>
      <c r="AO52" s="84" t="s">
        <v>37</v>
      </c>
      <c r="AP52" s="20">
        <v>0.5</v>
      </c>
      <c r="AQ52" s="122">
        <v>3</v>
      </c>
    </row>
    <row r="53" spans="1:51" x14ac:dyDescent="0.3">
      <c r="A53" s="15"/>
      <c r="B53" s="15"/>
      <c r="W53" s="69"/>
      <c r="X53" s="69"/>
      <c r="Y53" s="69"/>
      <c r="Z53" s="69"/>
      <c r="AA53" s="69"/>
      <c r="AB53" s="69"/>
      <c r="AC53" s="69"/>
      <c r="AD53" s="69"/>
      <c r="AE53" s="69"/>
      <c r="AF53" s="104"/>
      <c r="AG53" s="69"/>
      <c r="AH53" s="69"/>
      <c r="AI53" s="69"/>
      <c r="AJ53" s="70"/>
      <c r="AK53" s="70"/>
      <c r="AL53" s="70"/>
      <c r="AM53" s="70"/>
      <c r="AN53" s="109"/>
      <c r="AO53" s="83"/>
      <c r="AP53" s="68"/>
      <c r="AQ53" s="117"/>
      <c r="AR53" s="70"/>
      <c r="AS53" s="70"/>
      <c r="AT53" s="109"/>
      <c r="AU53" s="75"/>
      <c r="AV53" s="71"/>
      <c r="AW53" s="69"/>
      <c r="AX53" s="69"/>
      <c r="AY53" s="69"/>
    </row>
    <row r="54" spans="1:51" x14ac:dyDescent="0.3">
      <c r="A54" s="15"/>
      <c r="B54" s="15"/>
      <c r="W54" s="15" t="s">
        <v>98</v>
      </c>
      <c r="X54" s="15">
        <v>1</v>
      </c>
      <c r="Y54" s="45">
        <v>7000</v>
      </c>
      <c r="Z54" s="15" t="s">
        <v>2</v>
      </c>
      <c r="AA54" s="15" t="s">
        <v>96</v>
      </c>
      <c r="AB54" s="15" t="s">
        <v>91</v>
      </c>
      <c r="AC54" s="15" t="s">
        <v>97</v>
      </c>
      <c r="AD54" s="15"/>
      <c r="AE54" s="15"/>
      <c r="AF54" s="97"/>
      <c r="AG54" s="15"/>
      <c r="AH54" s="15"/>
      <c r="AI54" s="15"/>
      <c r="AJ54" s="16"/>
      <c r="AK54" s="16"/>
      <c r="AL54" s="16" t="b">
        <v>1</v>
      </c>
      <c r="AM54" s="16"/>
      <c r="AN54" s="110"/>
      <c r="AO54" s="84"/>
      <c r="AP54" s="19"/>
      <c r="AQ54" s="120"/>
      <c r="AR54" s="16" t="b">
        <v>0</v>
      </c>
      <c r="AS54" s="16" t="b">
        <v>0</v>
      </c>
      <c r="AT54" s="110" t="b">
        <v>0</v>
      </c>
      <c r="AU54" s="76" t="s">
        <v>93</v>
      </c>
      <c r="AV54" s="19">
        <v>1</v>
      </c>
      <c r="AW54" s="15" t="s">
        <v>94</v>
      </c>
      <c r="AX54" s="15" t="s">
        <v>2</v>
      </c>
      <c r="AY54" s="15" t="s">
        <v>6</v>
      </c>
    </row>
    <row r="55" spans="1:51" ht="12" customHeight="1" x14ac:dyDescent="0.3">
      <c r="A55" s="59"/>
      <c r="B55" s="59"/>
      <c r="C55" s="59"/>
      <c r="D55" s="96"/>
      <c r="E55" s="59"/>
      <c r="F55" s="59"/>
      <c r="G55" s="59"/>
      <c r="H55" s="59"/>
      <c r="I55" s="59"/>
      <c r="J55" s="59"/>
      <c r="K55" s="59"/>
      <c r="L55" s="59"/>
      <c r="M55" s="137"/>
      <c r="N55" s="155"/>
      <c r="O55" s="165"/>
      <c r="P55" s="59"/>
      <c r="Q55" s="59"/>
      <c r="R55" s="129"/>
      <c r="S55" s="59"/>
      <c r="T55" s="59"/>
      <c r="U55" s="59"/>
      <c r="V55" s="96"/>
      <c r="W55" s="59"/>
      <c r="X55" s="59"/>
      <c r="Y55" s="59"/>
      <c r="Z55" s="59"/>
      <c r="AA55" s="59"/>
      <c r="AB55" s="59"/>
      <c r="AC55" s="59"/>
      <c r="AD55" s="59"/>
      <c r="AE55" s="59"/>
      <c r="AF55" s="96"/>
      <c r="AG55" s="59"/>
      <c r="AH55" s="59"/>
      <c r="AI55" s="59"/>
      <c r="AJ55" s="61"/>
      <c r="AK55" s="61"/>
      <c r="AL55" s="61"/>
      <c r="AM55" s="60"/>
      <c r="AN55" s="107"/>
      <c r="AO55" s="81"/>
      <c r="AP55" s="62"/>
      <c r="AQ55" s="115"/>
      <c r="AR55" s="61"/>
      <c r="AS55" s="61"/>
      <c r="AT55" s="126"/>
      <c r="AU55" s="73"/>
      <c r="AV55" s="62"/>
      <c r="AW55" s="59"/>
      <c r="AX55" s="59"/>
      <c r="AY55" s="59"/>
    </row>
    <row r="56" spans="1:51" x14ac:dyDescent="0.3">
      <c r="A56" s="15"/>
      <c r="B56" s="15"/>
      <c r="C56" s="41"/>
      <c r="D56" s="99" t="s">
        <v>109</v>
      </c>
      <c r="E56" t="s">
        <v>110</v>
      </c>
      <c r="F56" t="s">
        <v>103</v>
      </c>
      <c r="G56" s="15" t="b">
        <v>0</v>
      </c>
      <c r="H56" s="15"/>
      <c r="I56" s="42" t="s">
        <v>111</v>
      </c>
      <c r="J56" s="42">
        <v>0</v>
      </c>
      <c r="K56" s="41" t="s">
        <v>79</v>
      </c>
      <c r="L56" s="41">
        <v>20</v>
      </c>
      <c r="M56" s="151">
        <v>1</v>
      </c>
      <c r="N56" s="160">
        <v>50000</v>
      </c>
      <c r="O56" s="169"/>
      <c r="P56" s="41">
        <v>50</v>
      </c>
      <c r="Q56" s="41">
        <v>1.5</v>
      </c>
      <c r="R56" s="134">
        <v>10</v>
      </c>
      <c r="S56" s="15" t="s">
        <v>112</v>
      </c>
      <c r="T56" s="15"/>
      <c r="U56" s="15"/>
      <c r="V56" s="97"/>
      <c r="W56" s="15" t="s">
        <v>80</v>
      </c>
      <c r="X56" s="15">
        <v>0.8</v>
      </c>
      <c r="Y56" s="15">
        <v>50</v>
      </c>
      <c r="Z56" s="15" t="s">
        <v>51</v>
      </c>
      <c r="AA56" s="15" t="s">
        <v>81</v>
      </c>
      <c r="AB56" s="15" t="s">
        <v>82</v>
      </c>
      <c r="AC56" s="41" t="s">
        <v>83</v>
      </c>
      <c r="AD56" s="15">
        <v>20</v>
      </c>
      <c r="AE56" s="15">
        <v>5</v>
      </c>
      <c r="AF56" s="97" t="s">
        <v>84</v>
      </c>
      <c r="AG56" s="15" t="s">
        <v>85</v>
      </c>
      <c r="AH56" s="15" t="s">
        <v>86</v>
      </c>
      <c r="AI56" s="15" t="s">
        <v>85</v>
      </c>
      <c r="AJ56" s="18" t="b">
        <v>1</v>
      </c>
      <c r="AK56" s="18"/>
      <c r="AL56" s="18"/>
      <c r="AM56" s="18"/>
      <c r="AN56" s="108"/>
      <c r="AO56" s="86"/>
      <c r="AP56" s="18"/>
      <c r="AQ56" s="108"/>
      <c r="AR56" s="18"/>
      <c r="AS56" s="18" t="b">
        <v>1</v>
      </c>
      <c r="AT56" s="108"/>
      <c r="AU56" s="74"/>
      <c r="AV56" s="93"/>
      <c r="AW56" s="18"/>
      <c r="AX56" s="18"/>
      <c r="AY56" s="15"/>
    </row>
    <row r="57" spans="1:51" x14ac:dyDescent="0.3">
      <c r="A57" s="15"/>
      <c r="B57" s="15"/>
      <c r="C57" s="41"/>
      <c r="D57" s="99"/>
      <c r="E57" s="15"/>
      <c r="F57" s="15"/>
      <c r="G57" s="15"/>
      <c r="H57" s="15"/>
      <c r="I57" s="15"/>
      <c r="J57" s="15"/>
      <c r="K57" s="15"/>
      <c r="L57" s="15"/>
      <c r="M57" s="139"/>
      <c r="N57" s="157"/>
      <c r="O57" s="167"/>
      <c r="P57" s="15"/>
      <c r="Q57" s="15"/>
      <c r="R57" s="131"/>
      <c r="S57" s="15"/>
      <c r="T57" s="15"/>
      <c r="U57" s="15"/>
      <c r="V57" s="97"/>
      <c r="W57" s="69"/>
      <c r="X57" s="69"/>
      <c r="Y57" s="69"/>
      <c r="Z57" s="69"/>
      <c r="AA57" s="69"/>
      <c r="AB57" s="69"/>
      <c r="AC57" s="69"/>
      <c r="AD57" s="69"/>
      <c r="AE57" s="69"/>
      <c r="AF57" s="104"/>
      <c r="AG57" s="69"/>
      <c r="AH57" s="69"/>
      <c r="AI57" s="69"/>
      <c r="AJ57" s="70"/>
      <c r="AK57" s="70"/>
      <c r="AL57" s="70"/>
      <c r="AM57" s="70"/>
      <c r="AN57" s="109"/>
      <c r="AO57" s="83"/>
      <c r="AP57" s="68"/>
      <c r="AQ57" s="117"/>
      <c r="AR57" s="70"/>
      <c r="AS57" s="70"/>
      <c r="AT57" s="109"/>
      <c r="AU57" s="75"/>
      <c r="AV57" s="71"/>
      <c r="AW57" s="69"/>
      <c r="AX57" s="69"/>
      <c r="AY57" s="69"/>
    </row>
    <row r="58" spans="1:51" x14ac:dyDescent="0.3">
      <c r="A58" s="15"/>
      <c r="B58" s="15"/>
      <c r="C58" s="15"/>
      <c r="D58" s="97"/>
      <c r="E58" s="15"/>
      <c r="F58" s="15"/>
      <c r="G58" s="15"/>
      <c r="H58" s="15"/>
      <c r="I58" s="15"/>
      <c r="J58" s="15"/>
      <c r="K58" s="15"/>
      <c r="L58" s="15"/>
      <c r="M58" s="139"/>
      <c r="N58" s="157"/>
      <c r="O58" s="167"/>
      <c r="P58" s="15"/>
      <c r="Q58" s="15"/>
      <c r="R58" s="131"/>
      <c r="S58" s="15"/>
      <c r="T58" s="15"/>
      <c r="U58" s="15"/>
      <c r="V58" s="97"/>
      <c r="W58" s="45" t="s">
        <v>113</v>
      </c>
      <c r="X58" s="15">
        <v>1</v>
      </c>
      <c r="Y58" s="15">
        <v>100</v>
      </c>
      <c r="Z58" s="15" t="s">
        <v>2</v>
      </c>
      <c r="AA58" s="15" t="s">
        <v>96</v>
      </c>
      <c r="AB58" s="15" t="s">
        <v>91</v>
      </c>
      <c r="AC58" s="15" t="s">
        <v>97</v>
      </c>
      <c r="AD58" s="15"/>
      <c r="AE58" s="15"/>
      <c r="AF58" s="97"/>
      <c r="AG58" s="15"/>
      <c r="AH58" s="15"/>
      <c r="AI58" s="15"/>
      <c r="AJ58" s="16" t="b">
        <v>1</v>
      </c>
      <c r="AK58" s="16" t="b">
        <v>1</v>
      </c>
      <c r="AL58" s="16" t="b">
        <v>0</v>
      </c>
      <c r="AM58" s="16"/>
      <c r="AN58" s="110"/>
      <c r="AO58" s="84" t="s">
        <v>32</v>
      </c>
      <c r="AP58" s="19">
        <v>0</v>
      </c>
      <c r="AQ58" s="120">
        <v>50</v>
      </c>
      <c r="AR58" s="16" t="b">
        <v>0</v>
      </c>
      <c r="AS58" s="16" t="b">
        <v>0</v>
      </c>
      <c r="AT58" s="110" t="b">
        <v>0</v>
      </c>
      <c r="AU58" s="76" t="s">
        <v>93</v>
      </c>
      <c r="AV58" s="19">
        <v>1</v>
      </c>
      <c r="AW58" s="15" t="s">
        <v>94</v>
      </c>
      <c r="AX58" s="15" t="s">
        <v>2</v>
      </c>
      <c r="AY58" s="15" t="s">
        <v>6</v>
      </c>
    </row>
    <row r="59" spans="1:51" x14ac:dyDescent="0.3">
      <c r="A59" s="15"/>
      <c r="B59" s="15"/>
      <c r="C59" s="15"/>
      <c r="D59" s="97"/>
      <c r="E59" s="15"/>
      <c r="F59" s="15"/>
      <c r="G59" s="15"/>
      <c r="H59" s="15"/>
      <c r="I59" s="15"/>
      <c r="J59" s="15"/>
      <c r="K59" s="15"/>
      <c r="L59" s="15"/>
      <c r="M59" s="139"/>
      <c r="N59" s="157"/>
      <c r="O59" s="167"/>
      <c r="P59" s="15"/>
      <c r="Q59" s="15"/>
      <c r="R59" s="131"/>
      <c r="S59" s="15"/>
      <c r="T59" s="15"/>
      <c r="U59" s="15"/>
      <c r="V59" s="97"/>
      <c r="W59" s="45"/>
      <c r="X59" s="15"/>
      <c r="Y59" s="15"/>
      <c r="Z59" s="15"/>
      <c r="AA59" s="15"/>
      <c r="AB59" s="15"/>
      <c r="AC59" s="15"/>
      <c r="AD59" s="15"/>
      <c r="AE59" s="15"/>
      <c r="AF59" s="97"/>
      <c r="AG59" s="15"/>
      <c r="AH59" s="15"/>
      <c r="AI59" s="15"/>
      <c r="AJ59" s="15"/>
      <c r="AK59" s="15"/>
      <c r="AL59" s="15"/>
      <c r="AM59" s="15"/>
      <c r="AN59" s="97"/>
      <c r="AO59" s="84" t="s">
        <v>38</v>
      </c>
      <c r="AP59" s="19">
        <v>0</v>
      </c>
      <c r="AQ59" s="120">
        <v>50</v>
      </c>
      <c r="AR59" s="16"/>
      <c r="AS59" s="16"/>
      <c r="AT59" s="110"/>
      <c r="AU59" s="76"/>
      <c r="AV59" s="19"/>
      <c r="AW59" s="15"/>
      <c r="AX59" s="15"/>
      <c r="AY59" s="15"/>
    </row>
    <row r="60" spans="1:51" x14ac:dyDescent="0.3">
      <c r="A60" s="15"/>
      <c r="B60" s="15"/>
      <c r="W60" s="45"/>
      <c r="AO60" s="84" t="s">
        <v>37</v>
      </c>
      <c r="AP60" s="20">
        <v>0</v>
      </c>
      <c r="AQ60" s="122">
        <v>3</v>
      </c>
    </row>
    <row r="61" spans="1:51" x14ac:dyDescent="0.3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5"/>
      <c r="M61" s="139"/>
      <c r="N61" s="157"/>
      <c r="O61" s="167"/>
      <c r="P61" s="15"/>
      <c r="Q61" s="15"/>
      <c r="R61" s="131"/>
      <c r="S61" s="15"/>
      <c r="T61" s="15"/>
      <c r="U61" s="15"/>
      <c r="V61" s="97"/>
      <c r="W61" s="69"/>
      <c r="X61" s="69"/>
      <c r="Y61" s="69"/>
      <c r="Z61" s="69"/>
      <c r="AA61" s="69"/>
      <c r="AB61" s="69"/>
      <c r="AC61" s="69"/>
      <c r="AD61" s="69"/>
      <c r="AE61" s="69"/>
      <c r="AF61" s="104"/>
      <c r="AG61" s="69"/>
      <c r="AH61" s="69"/>
      <c r="AI61" s="69"/>
      <c r="AJ61" s="70"/>
      <c r="AK61" s="70"/>
      <c r="AL61" s="70"/>
      <c r="AM61" s="70"/>
      <c r="AN61" s="109"/>
      <c r="AO61" s="83"/>
      <c r="AP61" s="68"/>
      <c r="AQ61" s="117"/>
      <c r="AR61" s="70"/>
      <c r="AS61" s="70"/>
      <c r="AT61" s="109"/>
      <c r="AU61" s="75"/>
      <c r="AV61" s="71"/>
      <c r="AW61" s="69"/>
      <c r="AX61" s="69"/>
      <c r="AY61" s="69"/>
    </row>
    <row r="62" spans="1:51" x14ac:dyDescent="0.3">
      <c r="A62" s="15"/>
      <c r="B62" s="15"/>
      <c r="C62" s="15"/>
      <c r="D62" s="97"/>
      <c r="E62" s="15"/>
      <c r="F62" s="15"/>
      <c r="G62" s="15"/>
      <c r="H62" s="15"/>
      <c r="I62" s="15"/>
      <c r="J62" s="15"/>
      <c r="K62" s="15"/>
      <c r="L62" s="15"/>
      <c r="M62" s="139"/>
      <c r="N62" s="157"/>
      <c r="O62" s="167"/>
      <c r="P62" s="15"/>
      <c r="Q62" s="15"/>
      <c r="R62" s="131"/>
      <c r="S62" s="15"/>
      <c r="T62" s="15"/>
      <c r="U62" s="15"/>
      <c r="V62" s="97"/>
      <c r="W62" s="15" t="s">
        <v>114</v>
      </c>
      <c r="X62" s="15">
        <v>1</v>
      </c>
      <c r="Y62" s="15">
        <v>200</v>
      </c>
      <c r="Z62" s="15" t="s">
        <v>69</v>
      </c>
      <c r="AA62" s="15" t="s">
        <v>96</v>
      </c>
      <c r="AB62" s="15" t="s">
        <v>91</v>
      </c>
      <c r="AC62" s="15" t="s">
        <v>97</v>
      </c>
      <c r="AD62" s="15"/>
      <c r="AE62" s="15"/>
      <c r="AF62" s="97"/>
      <c r="AG62" s="15"/>
      <c r="AH62" s="15"/>
      <c r="AI62" s="15"/>
      <c r="AJ62" s="16"/>
      <c r="AK62" s="16"/>
      <c r="AL62" s="16" t="b">
        <v>1</v>
      </c>
      <c r="AM62" s="16"/>
      <c r="AN62" s="110"/>
      <c r="AO62" s="84"/>
      <c r="AP62" s="19"/>
      <c r="AQ62" s="120"/>
      <c r="AR62" s="16" t="b">
        <v>0</v>
      </c>
      <c r="AS62" s="16" t="b">
        <v>0</v>
      </c>
      <c r="AT62" s="110" t="b">
        <v>0</v>
      </c>
      <c r="AU62" s="76" t="s">
        <v>93</v>
      </c>
      <c r="AV62" s="19">
        <v>1</v>
      </c>
      <c r="AW62" s="15" t="s">
        <v>94</v>
      </c>
      <c r="AX62" s="15" t="s">
        <v>2</v>
      </c>
      <c r="AY62" s="15" t="s">
        <v>6</v>
      </c>
    </row>
    <row r="63" spans="1:51" ht="12" customHeight="1" x14ac:dyDescent="0.3">
      <c r="A63" s="59"/>
      <c r="B63" s="59"/>
      <c r="C63" s="59"/>
      <c r="D63" s="96"/>
      <c r="E63" s="59"/>
      <c r="F63" s="59"/>
      <c r="G63" s="59"/>
      <c r="H63" s="59"/>
      <c r="I63" s="59"/>
      <c r="J63" s="59"/>
      <c r="K63" s="59"/>
      <c r="L63" s="59"/>
      <c r="M63" s="137"/>
      <c r="N63" s="155"/>
      <c r="O63" s="165"/>
      <c r="P63" s="59"/>
      <c r="Q63" s="59"/>
      <c r="R63" s="129"/>
      <c r="S63" s="59"/>
      <c r="T63" s="59"/>
      <c r="U63" s="59"/>
      <c r="V63" s="96"/>
      <c r="W63" s="59"/>
      <c r="X63" s="59"/>
      <c r="Y63" s="59"/>
      <c r="Z63" s="59"/>
      <c r="AA63" s="59"/>
      <c r="AB63" s="59"/>
      <c r="AC63" s="59"/>
      <c r="AD63" s="59"/>
      <c r="AE63" s="59"/>
      <c r="AF63" s="96"/>
      <c r="AG63" s="59"/>
      <c r="AH63" s="59"/>
      <c r="AI63" s="59"/>
      <c r="AJ63" s="61"/>
      <c r="AK63" s="61"/>
      <c r="AL63" s="61"/>
      <c r="AM63" s="60"/>
      <c r="AN63" s="107"/>
      <c r="AO63" s="81"/>
      <c r="AP63" s="62"/>
      <c r="AQ63" s="115"/>
      <c r="AR63" s="61"/>
      <c r="AS63" s="61"/>
      <c r="AT63" s="126"/>
      <c r="AU63" s="73"/>
      <c r="AV63" s="62"/>
      <c r="AW63" s="59"/>
      <c r="AX63" s="59"/>
      <c r="AY63" s="59"/>
    </row>
    <row r="64" spans="1:51" x14ac:dyDescent="0.3">
      <c r="A64" s="15"/>
      <c r="B64" s="15"/>
      <c r="C64" s="41"/>
      <c r="D64" s="99" t="s">
        <v>115</v>
      </c>
      <c r="E64" t="s">
        <v>116</v>
      </c>
      <c r="F64" t="s">
        <v>103</v>
      </c>
      <c r="G64" s="15" t="b">
        <v>0</v>
      </c>
      <c r="H64" s="15"/>
      <c r="I64" s="15" t="s">
        <v>111</v>
      </c>
      <c r="J64" s="15">
        <v>0</v>
      </c>
      <c r="K64" s="41" t="s">
        <v>79</v>
      </c>
      <c r="L64" s="41">
        <v>20</v>
      </c>
      <c r="M64" s="151">
        <v>1</v>
      </c>
      <c r="N64" s="160">
        <v>50000</v>
      </c>
      <c r="O64" s="169"/>
      <c r="P64" s="41">
        <v>50</v>
      </c>
      <c r="Q64" s="41">
        <v>1.5</v>
      </c>
      <c r="R64" s="134">
        <v>10</v>
      </c>
      <c r="S64" s="15" t="s">
        <v>38</v>
      </c>
      <c r="T64" s="15"/>
      <c r="U64" s="15"/>
      <c r="V64" s="97"/>
      <c r="W64" s="15" t="s">
        <v>80</v>
      </c>
      <c r="X64" s="15">
        <v>0.8</v>
      </c>
      <c r="Y64" s="15">
        <v>50</v>
      </c>
      <c r="Z64" s="15" t="s">
        <v>51</v>
      </c>
      <c r="AA64" s="15" t="s">
        <v>81</v>
      </c>
      <c r="AB64" s="15" t="s">
        <v>82</v>
      </c>
      <c r="AC64" s="41" t="s">
        <v>83</v>
      </c>
      <c r="AD64" s="15">
        <v>20</v>
      </c>
      <c r="AE64" s="15">
        <v>5</v>
      </c>
      <c r="AF64" s="97" t="s">
        <v>84</v>
      </c>
      <c r="AG64" s="15" t="s">
        <v>85</v>
      </c>
      <c r="AH64" s="15" t="s">
        <v>86</v>
      </c>
      <c r="AI64" s="15" t="s">
        <v>85</v>
      </c>
      <c r="AJ64" s="18" t="b">
        <v>1</v>
      </c>
      <c r="AK64" s="18"/>
      <c r="AL64" s="18"/>
      <c r="AM64" s="18"/>
      <c r="AN64" s="108"/>
      <c r="AO64" s="86"/>
      <c r="AP64" s="18"/>
      <c r="AQ64" s="108"/>
      <c r="AR64" s="18"/>
      <c r="AS64" s="18" t="b">
        <v>1</v>
      </c>
      <c r="AT64" s="108"/>
      <c r="AU64" s="74"/>
      <c r="AV64" s="93"/>
      <c r="AW64" s="18"/>
      <c r="AX64" s="18"/>
      <c r="AY64" s="15"/>
    </row>
    <row r="65" spans="1:51" x14ac:dyDescent="0.3">
      <c r="A65" s="15"/>
      <c r="B65" s="15"/>
      <c r="C65" s="41"/>
      <c r="D65" s="99"/>
      <c r="E65" s="15"/>
      <c r="F65" s="15"/>
      <c r="G65" s="15"/>
      <c r="H65" s="15"/>
      <c r="I65" s="15"/>
      <c r="J65" s="15"/>
      <c r="K65" s="15"/>
      <c r="L65" s="15"/>
      <c r="M65" s="139"/>
      <c r="N65" s="157"/>
      <c r="O65" s="167"/>
      <c r="P65" s="15"/>
      <c r="Q65" s="15"/>
      <c r="R65" s="131"/>
      <c r="S65" s="15" t="s">
        <v>32</v>
      </c>
      <c r="T65" s="15"/>
      <c r="U65" s="15"/>
      <c r="V65" s="97"/>
      <c r="W65" s="69"/>
      <c r="X65" s="69"/>
      <c r="Y65" s="69"/>
      <c r="Z65" s="69"/>
      <c r="AA65" s="69"/>
      <c r="AB65" s="69"/>
      <c r="AC65" s="69"/>
      <c r="AD65" s="69"/>
      <c r="AE65" s="69"/>
      <c r="AF65" s="104"/>
      <c r="AG65" s="69"/>
      <c r="AH65" s="69"/>
      <c r="AI65" s="69"/>
      <c r="AJ65" s="70"/>
      <c r="AK65" s="70"/>
      <c r="AL65" s="70"/>
      <c r="AM65" s="70"/>
      <c r="AN65" s="109"/>
      <c r="AO65" s="83"/>
      <c r="AP65" s="68"/>
      <c r="AQ65" s="117"/>
      <c r="AR65" s="70"/>
      <c r="AS65" s="70"/>
      <c r="AT65" s="109"/>
      <c r="AU65" s="75"/>
      <c r="AV65" s="71"/>
      <c r="AW65" s="69"/>
      <c r="AX65" s="69"/>
      <c r="AY65" s="69"/>
    </row>
    <row r="66" spans="1:51" x14ac:dyDescent="0.3">
      <c r="A66" s="15"/>
      <c r="B66" s="15"/>
      <c r="C66" s="15"/>
      <c r="D66" s="97"/>
      <c r="E66" s="15"/>
      <c r="F66" s="15"/>
      <c r="G66" s="15"/>
      <c r="H66" s="15"/>
      <c r="I66" s="15"/>
      <c r="J66" s="15"/>
      <c r="K66" s="15"/>
      <c r="L66" s="15"/>
      <c r="M66" s="139"/>
      <c r="N66" s="157"/>
      <c r="O66" s="167"/>
      <c r="P66" s="15"/>
      <c r="Q66" s="15"/>
      <c r="R66" s="131"/>
      <c r="S66" s="15"/>
      <c r="T66" s="15"/>
      <c r="U66" s="15"/>
      <c r="V66" s="97"/>
      <c r="W66" s="45" t="s">
        <v>117</v>
      </c>
      <c r="X66" s="15">
        <v>1</v>
      </c>
      <c r="Y66" s="15">
        <v>100</v>
      </c>
      <c r="Z66" s="15" t="s">
        <v>2</v>
      </c>
      <c r="AA66" s="15" t="s">
        <v>96</v>
      </c>
      <c r="AB66" s="15" t="s">
        <v>91</v>
      </c>
      <c r="AC66" s="15" t="s">
        <v>97</v>
      </c>
      <c r="AD66" s="15"/>
      <c r="AE66" s="15"/>
      <c r="AF66" s="97"/>
      <c r="AG66" s="15"/>
      <c r="AH66" s="15"/>
      <c r="AI66" s="15"/>
      <c r="AJ66" s="16" t="b">
        <v>1</v>
      </c>
      <c r="AK66" s="16" t="b">
        <v>1</v>
      </c>
      <c r="AL66" s="16" t="b">
        <v>0</v>
      </c>
      <c r="AM66" s="16"/>
      <c r="AN66" s="110"/>
      <c r="AO66" s="82" t="s">
        <v>32</v>
      </c>
      <c r="AP66" s="80">
        <v>0</v>
      </c>
      <c r="AQ66" s="119">
        <v>50</v>
      </c>
      <c r="AR66" s="16" t="b">
        <v>0</v>
      </c>
      <c r="AS66" s="16" t="b">
        <v>0</v>
      </c>
      <c r="AT66" s="110" t="b">
        <v>0</v>
      </c>
      <c r="AU66" s="76" t="s">
        <v>93</v>
      </c>
      <c r="AV66" s="19">
        <v>1</v>
      </c>
      <c r="AW66" s="15" t="s">
        <v>94</v>
      </c>
      <c r="AX66" s="15" t="s">
        <v>2</v>
      </c>
      <c r="AY66" s="15" t="s">
        <v>6</v>
      </c>
    </row>
    <row r="67" spans="1:51" x14ac:dyDescent="0.3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5"/>
      <c r="M67" s="139"/>
      <c r="N67" s="157"/>
      <c r="O67" s="167"/>
      <c r="P67" s="15"/>
      <c r="Q67" s="15"/>
      <c r="R67" s="131"/>
      <c r="S67" s="15"/>
      <c r="T67" s="15"/>
      <c r="U67" s="15"/>
      <c r="V67" s="97"/>
      <c r="W67" s="45"/>
      <c r="X67" s="15"/>
      <c r="Y67" s="15"/>
      <c r="Z67" s="15"/>
      <c r="AA67" s="15"/>
      <c r="AB67" s="15"/>
      <c r="AC67" s="15"/>
      <c r="AD67" s="15"/>
      <c r="AE67" s="15"/>
      <c r="AF67" s="97"/>
      <c r="AG67" s="15"/>
      <c r="AH67" s="15"/>
      <c r="AI67" s="15"/>
      <c r="AJ67" s="15"/>
      <c r="AK67" s="15"/>
      <c r="AL67" s="15"/>
      <c r="AM67" s="15"/>
      <c r="AN67" s="97"/>
      <c r="AO67" s="82" t="s">
        <v>38</v>
      </c>
      <c r="AP67" s="80">
        <v>0</v>
      </c>
      <c r="AQ67" s="119">
        <v>50</v>
      </c>
      <c r="AR67" s="16"/>
      <c r="AS67" s="16"/>
      <c r="AT67" s="110"/>
      <c r="AU67" s="76"/>
      <c r="AV67" s="19"/>
      <c r="AW67" s="15"/>
      <c r="AX67" s="15"/>
      <c r="AY67" s="15"/>
    </row>
    <row r="68" spans="1:51" x14ac:dyDescent="0.3">
      <c r="A68" s="15"/>
      <c r="B68" s="15"/>
      <c r="W68" s="45"/>
      <c r="AO68" s="82" t="s">
        <v>37</v>
      </c>
      <c r="AP68" s="80">
        <v>0</v>
      </c>
      <c r="AQ68" s="119">
        <v>3</v>
      </c>
    </row>
    <row r="69" spans="1:51" x14ac:dyDescent="0.3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5"/>
      <c r="M69" s="139"/>
      <c r="N69" s="157"/>
      <c r="O69" s="167"/>
      <c r="P69" s="15"/>
      <c r="Q69" s="15"/>
      <c r="R69" s="131"/>
      <c r="S69" s="15"/>
      <c r="T69" s="15"/>
      <c r="U69" s="15"/>
      <c r="V69" s="97"/>
      <c r="W69" s="69"/>
      <c r="X69" s="69"/>
      <c r="Y69" s="69"/>
      <c r="Z69" s="69"/>
      <c r="AA69" s="69"/>
      <c r="AB69" s="69"/>
      <c r="AC69" s="69"/>
      <c r="AD69" s="69"/>
      <c r="AE69" s="69"/>
      <c r="AF69" s="104"/>
      <c r="AG69" s="69"/>
      <c r="AH69" s="69"/>
      <c r="AI69" s="69"/>
      <c r="AJ69" s="70"/>
      <c r="AK69" s="70"/>
      <c r="AL69" s="70"/>
      <c r="AM69" s="70"/>
      <c r="AN69" s="109"/>
      <c r="AO69" s="83"/>
      <c r="AP69" s="68"/>
      <c r="AQ69" s="117"/>
      <c r="AR69" s="70"/>
      <c r="AS69" s="70"/>
      <c r="AT69" s="109"/>
      <c r="AU69" s="75"/>
      <c r="AV69" s="71"/>
      <c r="AW69" s="69"/>
      <c r="AX69" s="69"/>
      <c r="AY69" s="69"/>
    </row>
    <row r="70" spans="1:51" x14ac:dyDescent="0.3">
      <c r="A70" s="15"/>
      <c r="B70" s="15"/>
      <c r="C70" s="15"/>
      <c r="D70" s="97"/>
      <c r="E70" s="15"/>
      <c r="F70" s="15"/>
      <c r="G70" s="15"/>
      <c r="H70" s="15"/>
      <c r="I70" s="15"/>
      <c r="J70" s="15"/>
      <c r="K70" s="15"/>
      <c r="L70" s="15"/>
      <c r="M70" s="139"/>
      <c r="N70" s="157"/>
      <c r="O70" s="167"/>
      <c r="P70" s="15"/>
      <c r="Q70" s="15"/>
      <c r="R70" s="131"/>
      <c r="S70" s="15"/>
      <c r="T70" s="15"/>
      <c r="U70" s="15"/>
      <c r="V70" s="97"/>
      <c r="W70" s="45" t="s">
        <v>118</v>
      </c>
      <c r="X70" s="15">
        <v>1</v>
      </c>
      <c r="Y70" s="15">
        <v>200</v>
      </c>
      <c r="Z70" s="15" t="s">
        <v>69</v>
      </c>
      <c r="AA70" s="15" t="s">
        <v>96</v>
      </c>
      <c r="AB70" s="15" t="s">
        <v>91</v>
      </c>
      <c r="AC70" s="15" t="s">
        <v>97</v>
      </c>
      <c r="AD70" s="15"/>
      <c r="AE70" s="15"/>
      <c r="AF70" s="97"/>
      <c r="AG70" s="15"/>
      <c r="AH70" s="15"/>
      <c r="AI70" s="15"/>
      <c r="AJ70" s="16"/>
      <c r="AK70" s="16"/>
      <c r="AL70" s="16" t="b">
        <v>1</v>
      </c>
      <c r="AM70" s="16"/>
      <c r="AN70" s="110"/>
      <c r="AO70" s="84"/>
      <c r="AP70" s="19"/>
      <c r="AQ70" s="120"/>
      <c r="AR70" s="16" t="b">
        <v>0</v>
      </c>
      <c r="AS70" s="16" t="b">
        <v>0</v>
      </c>
      <c r="AT70" s="110" t="b">
        <v>0</v>
      </c>
      <c r="AU70" s="76" t="s">
        <v>93</v>
      </c>
      <c r="AV70" s="19">
        <v>1</v>
      </c>
      <c r="AW70" s="15" t="s">
        <v>94</v>
      </c>
      <c r="AX70" s="15" t="s">
        <v>2</v>
      </c>
      <c r="AY70" s="15" t="s">
        <v>6</v>
      </c>
    </row>
    <row r="71" spans="1:51" x14ac:dyDescent="0.3">
      <c r="A71" s="63"/>
      <c r="B71" s="63"/>
      <c r="C71" s="63"/>
      <c r="D71" s="100"/>
      <c r="E71" s="63"/>
      <c r="F71" s="63"/>
      <c r="G71" s="63"/>
      <c r="H71" s="63"/>
      <c r="I71" s="63"/>
      <c r="J71" s="63"/>
      <c r="K71" s="63"/>
      <c r="L71" s="63"/>
      <c r="M71" s="152"/>
      <c r="N71" s="161"/>
      <c r="O71" s="170"/>
      <c r="P71" s="63"/>
      <c r="Q71" s="63"/>
      <c r="R71" s="135"/>
      <c r="S71" s="63"/>
      <c r="T71" s="63"/>
      <c r="U71" s="63"/>
      <c r="V71" s="100"/>
      <c r="W71" s="63"/>
      <c r="X71" s="63"/>
      <c r="Y71" s="63"/>
      <c r="Z71" s="63"/>
      <c r="AA71" s="63"/>
      <c r="AB71" s="63"/>
      <c r="AC71" s="63"/>
      <c r="AD71" s="63"/>
      <c r="AE71" s="63"/>
      <c r="AF71" s="100"/>
      <c r="AG71" s="63"/>
      <c r="AH71" s="63"/>
      <c r="AI71" s="63"/>
      <c r="AJ71" s="64"/>
      <c r="AK71" s="64"/>
      <c r="AL71" s="64"/>
      <c r="AM71" s="64"/>
      <c r="AN71" s="113"/>
      <c r="AO71" s="87"/>
      <c r="AP71" s="65"/>
      <c r="AQ71" s="124"/>
      <c r="AR71" s="64"/>
      <c r="AS71" s="64"/>
      <c r="AT71" s="113"/>
      <c r="AU71" s="79"/>
      <c r="AV71" s="65"/>
      <c r="AW71" s="63"/>
      <c r="AX71" s="63"/>
      <c r="AY71" s="63"/>
    </row>
    <row r="72" spans="1:51" x14ac:dyDescent="0.3">
      <c r="A72" s="15"/>
      <c r="B72" s="15"/>
      <c r="C72" s="15"/>
      <c r="D72" s="97" t="s">
        <v>119</v>
      </c>
      <c r="E72" s="15" t="s">
        <v>120</v>
      </c>
      <c r="F72" s="15"/>
      <c r="G72" s="15"/>
      <c r="H72" s="15"/>
      <c r="I72" s="15" t="s">
        <v>121</v>
      </c>
      <c r="J72" s="15">
        <v>0</v>
      </c>
      <c r="K72" s="15" t="s">
        <v>79</v>
      </c>
      <c r="L72" s="15">
        <v>10</v>
      </c>
      <c r="M72" s="139">
        <v>10</v>
      </c>
      <c r="N72" s="157">
        <v>50000</v>
      </c>
      <c r="O72" s="167"/>
      <c r="P72" s="15">
        <v>10</v>
      </c>
      <c r="Q72" s="15">
        <v>10</v>
      </c>
      <c r="R72" s="131">
        <v>10</v>
      </c>
      <c r="S72" s="15" t="s">
        <v>122</v>
      </c>
      <c r="T72" s="15"/>
      <c r="U72" s="15"/>
      <c r="V72" s="97"/>
      <c r="W72" s="15" t="s">
        <v>123</v>
      </c>
      <c r="X72" s="15">
        <v>0.9</v>
      </c>
      <c r="Y72" s="15">
        <v>50</v>
      </c>
      <c r="Z72" s="15" t="s">
        <v>2</v>
      </c>
      <c r="AA72" s="15" t="s">
        <v>124</v>
      </c>
      <c r="AB72" s="15" t="s">
        <v>91</v>
      </c>
      <c r="AC72" s="15"/>
      <c r="AD72" s="15"/>
      <c r="AE72" s="15"/>
      <c r="AF72" s="97" t="s">
        <v>123</v>
      </c>
      <c r="AG72" s="15" t="s">
        <v>86</v>
      </c>
      <c r="AH72" s="15" t="s">
        <v>86</v>
      </c>
      <c r="AI72" s="15" t="s">
        <v>86</v>
      </c>
      <c r="AJ72" s="16" t="b">
        <v>1</v>
      </c>
      <c r="AK72" s="16" t="b">
        <v>1</v>
      </c>
      <c r="AL72" s="16" t="b">
        <v>0</v>
      </c>
      <c r="AM72" s="16" t="b">
        <v>0</v>
      </c>
      <c r="AN72" s="110"/>
      <c r="AO72" s="84" t="s">
        <v>32</v>
      </c>
      <c r="AP72" s="19">
        <v>50</v>
      </c>
      <c r="AQ72" s="120" t="s">
        <v>87</v>
      </c>
      <c r="AR72" s="16"/>
      <c r="AS72" s="16"/>
      <c r="AT72" s="110"/>
      <c r="AU72" s="76" t="s">
        <v>32</v>
      </c>
      <c r="AV72" s="19">
        <v>50</v>
      </c>
      <c r="AW72" s="16" t="s">
        <v>125</v>
      </c>
      <c r="AX72" s="15"/>
      <c r="AY72" s="15" t="s">
        <v>6</v>
      </c>
    </row>
    <row r="73" spans="1:51" x14ac:dyDescent="0.3">
      <c r="A73" s="15"/>
      <c r="B73" s="15"/>
      <c r="C73" s="15"/>
      <c r="D73" s="97"/>
      <c r="E73" s="15" t="s">
        <v>126</v>
      </c>
      <c r="F73" s="15"/>
      <c r="G73" s="15"/>
      <c r="H73" s="15"/>
      <c r="I73" s="15"/>
      <c r="J73" s="15"/>
      <c r="K73" s="15"/>
      <c r="L73" s="15"/>
      <c r="M73" s="139"/>
      <c r="N73" s="157"/>
      <c r="O73" s="167"/>
      <c r="P73" s="15"/>
      <c r="Q73" s="15"/>
      <c r="R73" s="131"/>
      <c r="S73" s="15"/>
      <c r="T73" s="15"/>
      <c r="U73" s="15"/>
      <c r="V73" s="97"/>
      <c r="W73" s="15"/>
      <c r="X73" s="15"/>
      <c r="Y73" s="15"/>
      <c r="Z73" s="15"/>
      <c r="AA73" s="15"/>
      <c r="AB73" s="15"/>
      <c r="AC73" s="15"/>
      <c r="AD73" s="15"/>
      <c r="AE73" s="15"/>
      <c r="AF73" s="97"/>
      <c r="AG73" s="15"/>
      <c r="AH73" s="15"/>
      <c r="AI73" s="15"/>
      <c r="AJ73" s="16"/>
      <c r="AK73" s="16"/>
      <c r="AL73" s="16"/>
      <c r="AM73" s="16"/>
      <c r="AN73" s="110"/>
      <c r="AO73" s="84" t="s">
        <v>38</v>
      </c>
      <c r="AP73" s="19">
        <v>170</v>
      </c>
      <c r="AQ73" s="120" t="s">
        <v>87</v>
      </c>
      <c r="AR73" s="16"/>
      <c r="AS73" s="16"/>
      <c r="AT73" s="110"/>
      <c r="AU73" s="76" t="s">
        <v>38</v>
      </c>
      <c r="AV73" s="19">
        <v>50</v>
      </c>
      <c r="AW73" s="16" t="s">
        <v>125</v>
      </c>
      <c r="AX73" s="15"/>
      <c r="AY73" s="15"/>
    </row>
    <row r="78" spans="1:51" x14ac:dyDescent="0.3">
      <c r="B78" s="1"/>
      <c r="C78" s="1"/>
      <c r="D78" s="95"/>
      <c r="E78" s="1"/>
      <c r="F78" s="1"/>
      <c r="G78" s="1"/>
      <c r="H78" s="1"/>
    </row>
  </sheetData>
  <conditionalFormatting sqref="B7:B11 AA15 C21:D21 E20:H21 B65:B68 B14:B21 C16:D18 E15:H17 C7:G7 AG48:AR48 AO17:AT18 AR37:AT37 AR16:AY16 AR45:AY45 AR41:AY41 AR24:AY26 AR35:AT35 AU35:AY37 AO66:AY67 AR65:AY65 AO70:AY70 AR69:AY69 AO58:AY59 AR57:AY57 AO62:AY62 AR61:AY61 S35:V38 S46:V46 S69:V70 S59:V59 S32:V32 S27:V29 S74:X75 S25:AB25 B5:G6 AO36:AT36 S40:V42 B33:H54 AC15:AF15 W16:AE16 W69:AE69 W65:AE65 W35:AN35 W61:AE61 Z74:AE75 AB22:AX22 S26:AE26 AF58:AI58 S24:AN24 S57:AE58 AF57:AN57 AY57:AY58 S71:AE73 AF71:AX75 S33:AX33 S43:AX43 AF47:AX47 S39:AX39 AD34:AT34 AA17:AE17 AF16:AN17 W20:AN20 W37:AN37 S45:AN45 W41:AN41 AD23:AF23 AD25:AE25 AF25:AQ26 AR20:AY20 X66:AE66 AF65:AN66 AY64:AY66 X70:AE70 AF69:AN70 AY69:AY75 AC36:AF36 X62:AE62 AF61:AN62 AY61:AY62 C9:G11 C8:F8 W40:AB40 S47:AE48 AD40:AR40 AD44:AR44 AY22:AY26 AY33:AY37 AY39:AY41 AY43:AY45 AY47:AY48 AY15:AY17 C22:H23 B56:N56 B64:N64 AJ15:AR15 AT15:AY15 AJ23:AR23 AT23:AY23 AT40 AT44 AT48 P15:W15 P23:W23 P34:AB34 P44:AB44 P56:AY56 P64:AX64 P21:V21 I21:N29 P16:V18 I16:N18 P32:R33 I32:N54 P22:Z22 P65:V67 C65:N67 P69:R75 B69:N75 P57:R59 C57:N59 P61:V62 B61:N62 P24:R29 P35:R43 P45:R48 P49:V54 P14:Z14 C14:N15 P12:AN13 K5:N13 P7:AE11 P5:AQ6">
    <cfRule type="cellIs" dxfId="102" priority="247" operator="equal">
      <formula>"nil"</formula>
    </cfRule>
  </conditionalFormatting>
  <conditionalFormatting sqref="X15:Y15">
    <cfRule type="cellIs" dxfId="101" priority="245" operator="equal">
      <formula>"nil"</formula>
    </cfRule>
  </conditionalFormatting>
  <conditionalFormatting sqref="AF15">
    <cfRule type="cellIs" dxfId="100" priority="243" operator="equal">
      <formula>"nil"</formula>
    </cfRule>
  </conditionalFormatting>
  <conditionalFormatting sqref="AG15:AI15">
    <cfRule type="cellIs" dxfId="99" priority="242" operator="equal">
      <formula>"nil"</formula>
    </cfRule>
  </conditionalFormatting>
  <conditionalFormatting sqref="Z15:AB15">
    <cfRule type="cellIs" dxfId="98" priority="241" operator="equal">
      <formula>"nil"</formula>
    </cfRule>
  </conditionalFormatting>
  <conditionalFormatting sqref="X33:Z33">
    <cfRule type="cellIs" dxfId="97" priority="235" operator="equal">
      <formula>"nil"</formula>
    </cfRule>
  </conditionalFormatting>
  <conditionalFormatting sqref="X34:Y34">
    <cfRule type="cellIs" dxfId="96" priority="234" operator="equal">
      <formula>"nil"</formula>
    </cfRule>
  </conditionalFormatting>
  <conditionalFormatting sqref="AF34">
    <cfRule type="cellIs" dxfId="95" priority="232" operator="equal">
      <formula>"nil"</formula>
    </cfRule>
  </conditionalFormatting>
  <conditionalFormatting sqref="AG34:AI34">
    <cfRule type="cellIs" dxfId="94" priority="231" operator="equal">
      <formula>"nil"</formula>
    </cfRule>
  </conditionalFormatting>
  <conditionalFormatting sqref="Z34:AB34">
    <cfRule type="cellIs" dxfId="93" priority="230" operator="equal">
      <formula>"nil"</formula>
    </cfRule>
  </conditionalFormatting>
  <conditionalFormatting sqref="AU34:AY34">
    <cfRule type="cellIs" dxfId="92" priority="225" operator="equal">
      <formula>"nil"</formula>
    </cfRule>
  </conditionalFormatting>
  <conditionalFormatting sqref="AU17:AY18 AO19 W17:Y17">
    <cfRule type="cellIs" dxfId="91" priority="215" operator="equal">
      <formula>"nil"</formula>
    </cfRule>
  </conditionalFormatting>
  <conditionalFormatting sqref="X44:Y44">
    <cfRule type="cellIs" dxfId="90" priority="196" operator="equal">
      <formula>"nil"</formula>
    </cfRule>
  </conditionalFormatting>
  <conditionalFormatting sqref="AF44">
    <cfRule type="cellIs" dxfId="89" priority="195" operator="equal">
      <formula>"nil"</formula>
    </cfRule>
  </conditionalFormatting>
  <conditionalFormatting sqref="AG44:AI44">
    <cfRule type="cellIs" dxfId="88" priority="194" operator="equal">
      <formula>"nil"</formula>
    </cfRule>
  </conditionalFormatting>
  <conditionalFormatting sqref="Z44:AB44">
    <cfRule type="cellIs" dxfId="87" priority="193" operator="equal">
      <formula>"nil"</formula>
    </cfRule>
  </conditionalFormatting>
  <conditionalFormatting sqref="AU44:AY44">
    <cfRule type="cellIs" dxfId="86" priority="190" operator="equal">
      <formula>"nil"</formula>
    </cfRule>
  </conditionalFormatting>
  <conditionalFormatting sqref="X48:Y48">
    <cfRule type="cellIs" dxfId="85" priority="178" operator="equal">
      <formula>"nil"</formula>
    </cfRule>
  </conditionalFormatting>
  <conditionalFormatting sqref="AG48:AI48">
    <cfRule type="cellIs" dxfId="84" priority="176" operator="equal">
      <formula>"nil"</formula>
    </cfRule>
  </conditionalFormatting>
  <conditionalFormatting sqref="Z48:AB48">
    <cfRule type="cellIs" dxfId="83" priority="175" operator="equal">
      <formula>"nil"</formula>
    </cfRule>
  </conditionalFormatting>
  <conditionalFormatting sqref="AU48:AY48">
    <cfRule type="cellIs" dxfId="82" priority="172" operator="equal">
      <formula>"nil"</formula>
    </cfRule>
  </conditionalFormatting>
  <conditionalFormatting sqref="X40:Y40">
    <cfRule type="cellIs" dxfId="81" priority="160" operator="equal">
      <formula>"nil"</formula>
    </cfRule>
  </conditionalFormatting>
  <conditionalFormatting sqref="AF40">
    <cfRule type="cellIs" dxfId="80" priority="159" operator="equal">
      <formula>"nil"</formula>
    </cfRule>
  </conditionalFormatting>
  <conditionalFormatting sqref="AG40:AI40">
    <cfRule type="cellIs" dxfId="79" priority="158" operator="equal">
      <formula>"nil"</formula>
    </cfRule>
  </conditionalFormatting>
  <conditionalFormatting sqref="Z40:AB40">
    <cfRule type="cellIs" dxfId="78" priority="157" operator="equal">
      <formula>"nil"</formula>
    </cfRule>
  </conditionalFormatting>
  <conditionalFormatting sqref="AU40:AY40">
    <cfRule type="cellIs" dxfId="77" priority="154" operator="equal">
      <formula>"nil"</formula>
    </cfRule>
  </conditionalFormatting>
  <conditionalFormatting sqref="AA22:AA23 B22:B32 C24:D29 E24:H28 C32:D32 E31:H32">
    <cfRule type="cellIs" dxfId="76" priority="144" operator="equal">
      <formula>"nil"</formula>
    </cfRule>
  </conditionalFormatting>
  <conditionalFormatting sqref="X23:Y23">
    <cfRule type="cellIs" dxfId="75" priority="143" operator="equal">
      <formula>"nil"</formula>
    </cfRule>
  </conditionalFormatting>
  <conditionalFormatting sqref="AF23">
    <cfRule type="cellIs" dxfId="74" priority="142" operator="equal">
      <formula>"nil"</formula>
    </cfRule>
  </conditionalFormatting>
  <conditionalFormatting sqref="AG23:AI23">
    <cfRule type="cellIs" dxfId="73" priority="141" operator="equal">
      <formula>"nil"</formula>
    </cfRule>
  </conditionalFormatting>
  <conditionalFormatting sqref="Z23:AB23">
    <cfRule type="cellIs" dxfId="72" priority="140" operator="equal">
      <formula>"nil"</formula>
    </cfRule>
  </conditionalFormatting>
  <conditionalFormatting sqref="AO68">
    <cfRule type="cellIs" dxfId="71" priority="120" operator="equal">
      <formula>"nil"</formula>
    </cfRule>
  </conditionalFormatting>
  <conditionalFormatting sqref="Z17">
    <cfRule type="cellIs" dxfId="70" priority="110" operator="equal">
      <formula>"nil"</formula>
    </cfRule>
  </conditionalFormatting>
  <conditionalFormatting sqref="AC44">
    <cfRule type="cellIs" dxfId="69" priority="109" operator="equal">
      <formula>"nil"</formula>
    </cfRule>
  </conditionalFormatting>
  <conditionalFormatting sqref="AC40">
    <cfRule type="cellIs" dxfId="68" priority="108" operator="equal">
      <formula>"nil"</formula>
    </cfRule>
  </conditionalFormatting>
  <conditionalFormatting sqref="AC34">
    <cfRule type="cellIs" dxfId="67" priority="107" operator="equal">
      <formula>"nil"</formula>
    </cfRule>
  </conditionalFormatting>
  <conditionalFormatting sqref="AC23">
    <cfRule type="cellIs" dxfId="66" priority="106" operator="equal">
      <formula>"nil"</formula>
    </cfRule>
  </conditionalFormatting>
  <conditionalFormatting sqref="AC25">
    <cfRule type="cellIs" dxfId="65" priority="105" operator="equal">
      <formula>"nil"</formula>
    </cfRule>
  </conditionalFormatting>
  <conditionalFormatting sqref="AF48">
    <cfRule type="cellIs" dxfId="64" priority="104" operator="equal">
      <formula>"nil"</formula>
    </cfRule>
  </conditionalFormatting>
  <conditionalFormatting sqref="AF48">
    <cfRule type="cellIs" dxfId="63" priority="103" operator="equal">
      <formula>"nil"</formula>
    </cfRule>
  </conditionalFormatting>
  <conditionalFormatting sqref="W70">
    <cfRule type="cellIs" dxfId="62" priority="96" operator="equal">
      <formula>"nil"</formula>
    </cfRule>
  </conditionalFormatting>
  <conditionalFormatting sqref="AA36 W36">
    <cfRule type="cellIs" dxfId="61" priority="93" operator="equal">
      <formula>"nil"</formula>
    </cfRule>
  </conditionalFormatting>
  <conditionalFormatting sqref="X36:Y36 AJ36:AN36">
    <cfRule type="cellIs" dxfId="60" priority="92" operator="equal">
      <formula>"nil"</formula>
    </cfRule>
  </conditionalFormatting>
  <conditionalFormatting sqref="AF36">
    <cfRule type="cellIs" dxfId="59" priority="91" operator="equal">
      <formula>"nil"</formula>
    </cfRule>
  </conditionalFormatting>
  <conditionalFormatting sqref="AG36:AI36">
    <cfRule type="cellIs" dxfId="58" priority="90" operator="equal">
      <formula>"nil"</formula>
    </cfRule>
  </conditionalFormatting>
  <conditionalFormatting sqref="Z36:AB36">
    <cfRule type="cellIs" dxfId="57" priority="89" operator="equal">
      <formula>"nil"</formula>
    </cfRule>
  </conditionalFormatting>
  <conditionalFormatting sqref="B57:B60">
    <cfRule type="cellIs" dxfId="56" priority="84" operator="equal">
      <formula>"nil"</formula>
    </cfRule>
  </conditionalFormatting>
  <conditionalFormatting sqref="AO60 AJ58:AN58">
    <cfRule type="cellIs" dxfId="55" priority="83" operator="equal">
      <formula>"nil"</formula>
    </cfRule>
  </conditionalFormatting>
  <conditionalFormatting sqref="W62">
    <cfRule type="cellIs" dxfId="54" priority="75" operator="equal">
      <formula>"nil"</formula>
    </cfRule>
  </conditionalFormatting>
  <conditionalFormatting sqref="W66">
    <cfRule type="cellIs" dxfId="53" priority="74" operator="equal">
      <formula>"nil"</formula>
    </cfRule>
  </conditionalFormatting>
  <conditionalFormatting sqref="H5:H11 G8">
    <cfRule type="cellIs" dxfId="52" priority="66" operator="equal">
      <formula>"nil"</formula>
    </cfRule>
  </conditionalFormatting>
  <conditionalFormatting sqref="AF40">
    <cfRule type="cellIs" dxfId="51" priority="65" operator="equal">
      <formula>"nil"</formula>
    </cfRule>
  </conditionalFormatting>
  <conditionalFormatting sqref="AF44">
    <cfRule type="cellIs" dxfId="50" priority="64" operator="equal">
      <formula>"nil"</formula>
    </cfRule>
  </conditionalFormatting>
  <conditionalFormatting sqref="B12:G13">
    <cfRule type="cellIs" dxfId="49" priority="63" operator="equal">
      <formula>"nil"</formula>
    </cfRule>
  </conditionalFormatting>
  <conditionalFormatting sqref="H12:H13">
    <cfRule type="cellIs" dxfId="48" priority="62" operator="equal">
      <formula>"nil"</formula>
    </cfRule>
  </conditionalFormatting>
  <conditionalFormatting sqref="W21:Y21 AA21:AY21">
    <cfRule type="cellIs" dxfId="47" priority="60" operator="equal">
      <formula>"nil"</formula>
    </cfRule>
  </conditionalFormatting>
  <conditionalFormatting sqref="Z21">
    <cfRule type="cellIs" dxfId="46" priority="59" operator="equal">
      <formula>"nil"</formula>
    </cfRule>
  </conditionalFormatting>
  <conditionalFormatting sqref="W38:Y38 AA38:AY38">
    <cfRule type="cellIs" dxfId="45" priority="56" operator="equal">
      <formula>"nil"</formula>
    </cfRule>
  </conditionalFormatting>
  <conditionalFormatting sqref="Z38">
    <cfRule type="cellIs" dxfId="44" priority="55" operator="equal">
      <formula>"nil"</formula>
    </cfRule>
  </conditionalFormatting>
  <conditionalFormatting sqref="W42:Y42 AA42:AY42">
    <cfRule type="cellIs" dxfId="43" priority="54" operator="equal">
      <formula>"nil"</formula>
    </cfRule>
  </conditionalFormatting>
  <conditionalFormatting sqref="Z42">
    <cfRule type="cellIs" dxfId="42" priority="53" operator="equal">
      <formula>"nil"</formula>
    </cfRule>
  </conditionalFormatting>
  <conditionalFormatting sqref="W46:Y46 AA46:AY46">
    <cfRule type="cellIs" dxfId="41" priority="52" operator="equal">
      <formula>"nil"</formula>
    </cfRule>
  </conditionalFormatting>
  <conditionalFormatting sqref="Z46">
    <cfRule type="cellIs" dxfId="40" priority="51" operator="equal">
      <formula>"nil"</formula>
    </cfRule>
  </conditionalFormatting>
  <conditionalFormatting sqref="AB14:AY14">
    <cfRule type="cellIs" dxfId="39" priority="40" operator="equal">
      <formula>"nil"</formula>
    </cfRule>
  </conditionalFormatting>
  <conditionalFormatting sqref="AA14">
    <cfRule type="cellIs" dxfId="38" priority="39" operator="equal">
      <formula>"nil"</formula>
    </cfRule>
  </conditionalFormatting>
  <conditionalFormatting sqref="I6:J13">
    <cfRule type="cellIs" dxfId="37" priority="38" operator="equal">
      <formula>"nil"</formula>
    </cfRule>
  </conditionalFormatting>
  <conditionalFormatting sqref="I5:J5">
    <cfRule type="cellIs" dxfId="36" priority="37" operator="equal">
      <formula>"nil"</formula>
    </cfRule>
  </conditionalFormatting>
  <conditionalFormatting sqref="AR12:AY12 AO13:AY13">
    <cfRule type="cellIs" dxfId="35" priority="35" operator="equal">
      <formula>"nil"</formula>
    </cfRule>
  </conditionalFormatting>
  <conditionalFormatting sqref="AO11">
    <cfRule type="cellIs" dxfId="34" priority="34" operator="equal">
      <formula>"nil"</formula>
    </cfRule>
  </conditionalFormatting>
  <conditionalFormatting sqref="AF10:AN11 AF8:AQ9 AF7:AN7 AR5:AY11">
    <cfRule type="cellIs" dxfId="33" priority="36" operator="equal">
      <formula>"nil"</formula>
    </cfRule>
  </conditionalFormatting>
  <conditionalFormatting sqref="AO29:AT29 AR27:AY27 W27:AE27 AA28:AE28 AF27:AN28 W31:AN31 AR31:AY31 AY28 AR28:AT28">
    <cfRule type="cellIs" dxfId="32" priority="31" operator="equal">
      <formula>"nil"</formula>
    </cfRule>
  </conditionalFormatting>
  <conditionalFormatting sqref="AU28:AY29 AO30 W28:Y28">
    <cfRule type="cellIs" dxfId="31" priority="30" operator="equal">
      <formula>"nil"</formula>
    </cfRule>
  </conditionalFormatting>
  <conditionalFormatting sqref="Z28">
    <cfRule type="cellIs" dxfId="30" priority="29" operator="equal">
      <formula>"nil"</formula>
    </cfRule>
  </conditionalFormatting>
  <conditionalFormatting sqref="W32:Y32 AA32:AY32">
    <cfRule type="cellIs" dxfId="29" priority="28" operator="equal">
      <formula>"nil"</formula>
    </cfRule>
  </conditionalFormatting>
  <conditionalFormatting sqref="Z32">
    <cfRule type="cellIs" dxfId="28" priority="27" operator="equal">
      <formula>"nil"</formula>
    </cfRule>
  </conditionalFormatting>
  <conditionalFormatting sqref="AO50:AT51 AR49:AY49 W49:AE49 AA50:AE50 AF49:AN50 W53:AN53 AR53:AY53 AY50">
    <cfRule type="cellIs" dxfId="27" priority="26" operator="equal">
      <formula>"nil"</formula>
    </cfRule>
  </conditionalFormatting>
  <conditionalFormatting sqref="AU50:AY51 AO52 W50:Y50">
    <cfRule type="cellIs" dxfId="26" priority="25" operator="equal">
      <formula>"nil"</formula>
    </cfRule>
  </conditionalFormatting>
  <conditionalFormatting sqref="Z50">
    <cfRule type="cellIs" dxfId="25" priority="24" operator="equal">
      <formula>"nil"</formula>
    </cfRule>
  </conditionalFormatting>
  <conditionalFormatting sqref="W54:Y54 AA54:AY54">
    <cfRule type="cellIs" dxfId="24" priority="23" operator="equal">
      <formula>"nil"</formula>
    </cfRule>
  </conditionalFormatting>
  <conditionalFormatting sqref="Z54">
    <cfRule type="cellIs" dxfId="23" priority="22" operator="equal">
      <formula>"nil"</formula>
    </cfRule>
  </conditionalFormatting>
  <conditionalFormatting sqref="AS15">
    <cfRule type="cellIs" dxfId="22" priority="21" operator="equal">
      <formula>"nil"</formula>
    </cfRule>
  </conditionalFormatting>
  <conditionalFormatting sqref="AS23">
    <cfRule type="cellIs" dxfId="21" priority="20" operator="equal">
      <formula>"nil"</formula>
    </cfRule>
  </conditionalFormatting>
  <conditionalFormatting sqref="AS40">
    <cfRule type="cellIs" dxfId="20" priority="19" operator="equal">
      <formula>"nil"</formula>
    </cfRule>
  </conditionalFormatting>
  <conditionalFormatting sqref="AS44">
    <cfRule type="cellIs" dxfId="19" priority="18" operator="equal">
      <formula>"nil"</formula>
    </cfRule>
  </conditionalFormatting>
  <conditionalFormatting sqref="AS48">
    <cfRule type="cellIs" dxfId="18" priority="17" operator="equal">
      <formula>"nil"</formula>
    </cfRule>
  </conditionalFormatting>
  <conditionalFormatting sqref="N15">
    <cfRule type="cellIs" dxfId="17" priority="16" operator="equal">
      <formula>"nil"</formula>
    </cfRule>
  </conditionalFormatting>
  <conditionalFormatting sqref="N23">
    <cfRule type="cellIs" dxfId="16" priority="15" operator="equal">
      <formula>"nil"</formula>
    </cfRule>
  </conditionalFormatting>
  <conditionalFormatting sqref="N56">
    <cfRule type="cellIs" dxfId="15" priority="7" operator="equal">
      <formula>"nil"</formula>
    </cfRule>
  </conditionalFormatting>
  <conditionalFormatting sqref="N44">
    <cfRule type="cellIs" dxfId="14" priority="5" operator="equal">
      <formula>"nil"</formula>
    </cfRule>
  </conditionalFormatting>
  <conditionalFormatting sqref="N34">
    <cfRule type="cellIs" dxfId="13" priority="3" operator="equal">
      <formula>"nil"</formula>
    </cfRule>
  </conditionalFormatting>
  <conditionalFormatting sqref="N64">
    <cfRule type="cellIs" dxfId="12" priority="8" operator="equal">
      <formula>"nil"</formula>
    </cfRule>
  </conditionalFormatting>
  <conditionalFormatting sqref="N48">
    <cfRule type="cellIs" dxfId="11" priority="6" operator="equal">
      <formula>"nil"</formula>
    </cfRule>
  </conditionalFormatting>
  <conditionalFormatting sqref="N40">
    <cfRule type="cellIs" dxfId="10" priority="4" operator="equal">
      <formula>"nil"</formula>
    </cfRule>
  </conditionalFormatting>
  <conditionalFormatting sqref="O64:O67 O69:O75 O56:O59 O61:O62 O21:O29 O32:O54 O5:O18">
    <cfRule type="cellIs" dxfId="9" priority="2" operator="equal">
      <formula>"nil"</formula>
    </cfRule>
  </conditionalFormatting>
  <conditionalFormatting sqref="AO2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4.4" x14ac:dyDescent="0.3"/>
  <cols>
    <col min="2" max="2" width="11.44140625" bestFit="1" customWidth="1"/>
    <col min="18" max="18" width="16.88671875" bestFit="1" customWidth="1"/>
    <col min="20" max="20" width="20" bestFit="1" customWidth="1"/>
  </cols>
  <sheetData>
    <row r="2" spans="1:20" x14ac:dyDescent="0.3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 x14ac:dyDescent="0.3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 x14ac:dyDescent="0.3">
      <c r="B4" t="s">
        <v>134</v>
      </c>
      <c r="Q4" s="29" t="s">
        <v>134</v>
      </c>
      <c r="R4" s="29"/>
      <c r="S4" s="29"/>
      <c r="T4" s="29"/>
    </row>
    <row r="5" spans="1:20" x14ac:dyDescent="0.3">
      <c r="B5" t="s">
        <v>135</v>
      </c>
      <c r="Q5" s="29"/>
      <c r="R5" s="30" t="s">
        <v>28</v>
      </c>
      <c r="S5" s="29"/>
      <c r="T5" s="29"/>
    </row>
    <row r="6" spans="1:20" x14ac:dyDescent="0.3">
      <c r="B6" t="s">
        <v>136</v>
      </c>
      <c r="Q6" s="31"/>
      <c r="R6" s="31"/>
      <c r="S6" s="31" t="s">
        <v>28</v>
      </c>
      <c r="T6" s="31"/>
    </row>
    <row r="7" spans="1:20" x14ac:dyDescent="0.3">
      <c r="B7" t="s">
        <v>137</v>
      </c>
      <c r="T7" t="s">
        <v>138</v>
      </c>
    </row>
    <row r="8" spans="1:20" x14ac:dyDescent="0.3">
      <c r="T8" t="s">
        <v>139</v>
      </c>
    </row>
    <row r="9" spans="1:20" x14ac:dyDescent="0.3">
      <c r="T9" t="s">
        <v>140</v>
      </c>
    </row>
    <row r="10" spans="1:20" x14ac:dyDescent="0.3">
      <c r="T10" t="s">
        <v>141</v>
      </c>
    </row>
    <row r="11" spans="1:20" x14ac:dyDescent="0.3">
      <c r="T11" t="s">
        <v>142</v>
      </c>
    </row>
    <row r="12" spans="1:20" x14ac:dyDescent="0.3">
      <c r="Q12" s="31"/>
      <c r="R12" s="31"/>
      <c r="S12" s="31" t="s">
        <v>109</v>
      </c>
      <c r="T12" s="31"/>
    </row>
    <row r="13" spans="1:20" x14ac:dyDescent="0.3">
      <c r="T13" t="s">
        <v>109</v>
      </c>
    </row>
    <row r="14" spans="1:20" x14ac:dyDescent="0.3">
      <c r="Q14" s="31"/>
      <c r="R14" s="31"/>
      <c r="S14" s="31" t="s">
        <v>143</v>
      </c>
      <c r="T14" s="31"/>
    </row>
    <row r="15" spans="1:20" x14ac:dyDescent="0.3">
      <c r="T15" t="s">
        <v>144</v>
      </c>
    </row>
    <row r="16" spans="1:20" x14ac:dyDescent="0.3">
      <c r="T16" t="s">
        <v>145</v>
      </c>
    </row>
    <row r="17" spans="17:20" x14ac:dyDescent="0.3">
      <c r="T17" t="s">
        <v>146</v>
      </c>
    </row>
    <row r="18" spans="17:20" x14ac:dyDescent="0.3">
      <c r="Q18" s="29"/>
      <c r="R18" s="30" t="s">
        <v>147</v>
      </c>
      <c r="S18" s="29"/>
      <c r="T18" s="29"/>
    </row>
    <row r="19" spans="17:20" x14ac:dyDescent="0.3">
      <c r="Q19" s="31"/>
      <c r="R19" s="31"/>
      <c r="S19" s="31" t="s">
        <v>148</v>
      </c>
      <c r="T19" s="31"/>
    </row>
    <row r="20" spans="17:20" x14ac:dyDescent="0.3">
      <c r="T20" t="s">
        <v>149</v>
      </c>
    </row>
    <row r="21" spans="17:20" x14ac:dyDescent="0.3">
      <c r="Q21" s="28"/>
      <c r="S21" t="s">
        <v>150</v>
      </c>
    </row>
    <row r="22" spans="17:20" x14ac:dyDescent="0.3">
      <c r="Q22" s="28"/>
      <c r="T22" t="s">
        <v>150</v>
      </c>
    </row>
    <row r="23" spans="17:20" x14ac:dyDescent="0.3">
      <c r="Q23" s="28"/>
      <c r="S23" t="s">
        <v>151</v>
      </c>
    </row>
    <row r="24" spans="17:20" x14ac:dyDescent="0.3">
      <c r="Q24" s="28"/>
      <c r="T24" t="s">
        <v>152</v>
      </c>
    </row>
    <row r="25" spans="17:20" x14ac:dyDescent="0.3">
      <c r="Q25" s="28"/>
      <c r="T25" t="s">
        <v>151</v>
      </c>
    </row>
    <row r="26" spans="17:20" x14ac:dyDescent="0.3">
      <c r="Q26" s="28"/>
      <c r="S26" t="s">
        <v>153</v>
      </c>
    </row>
    <row r="27" spans="17:20" x14ac:dyDescent="0.3">
      <c r="Q27" s="28"/>
      <c r="S27" t="s">
        <v>154</v>
      </c>
    </row>
    <row r="28" spans="17:20" x14ac:dyDescent="0.3">
      <c r="Q28" s="28"/>
      <c r="T28" t="s">
        <v>155</v>
      </c>
    </row>
    <row r="29" spans="17:20" x14ac:dyDescent="0.3">
      <c r="Q29" s="28"/>
      <c r="S29" t="s">
        <v>156</v>
      </c>
    </row>
    <row r="30" spans="17:20" x14ac:dyDescent="0.3">
      <c r="Q30" s="28"/>
      <c r="T30" t="s">
        <v>156</v>
      </c>
    </row>
    <row r="31" spans="17:20" x14ac:dyDescent="0.3">
      <c r="Q31" s="28"/>
      <c r="T31" t="s">
        <v>157</v>
      </c>
    </row>
    <row r="32" spans="17:20" x14ac:dyDescent="0.3">
      <c r="Q32" s="29"/>
      <c r="R32" s="30" t="s">
        <v>158</v>
      </c>
      <c r="S32" s="29"/>
      <c r="T32" s="29"/>
    </row>
    <row r="33" spans="17:20" x14ac:dyDescent="0.3">
      <c r="Q33" s="31"/>
      <c r="R33" s="31"/>
      <c r="S33" s="31" t="s">
        <v>159</v>
      </c>
      <c r="T33" s="31"/>
    </row>
    <row r="34" spans="17:20" x14ac:dyDescent="0.3">
      <c r="Q34" s="28"/>
      <c r="T34" t="s">
        <v>160</v>
      </c>
    </row>
    <row r="35" spans="17:20" x14ac:dyDescent="0.3">
      <c r="Q35" s="31"/>
      <c r="R35" s="31"/>
      <c r="S35" s="31" t="s">
        <v>123</v>
      </c>
      <c r="T35" s="31"/>
    </row>
    <row r="36" spans="17:20" x14ac:dyDescent="0.3">
      <c r="Q36" s="28"/>
      <c r="T36" t="s">
        <v>161</v>
      </c>
    </row>
    <row r="37" spans="17:20" x14ac:dyDescent="0.3">
      <c r="Q37" s="29"/>
      <c r="R37" s="30" t="s">
        <v>162</v>
      </c>
      <c r="S37" s="29"/>
      <c r="T37" s="29"/>
    </row>
    <row r="38" spans="17:20" x14ac:dyDescent="0.3">
      <c r="Q38" s="31"/>
      <c r="R38" s="31"/>
      <c r="S38" s="31" t="s">
        <v>163</v>
      </c>
      <c r="T38" s="31"/>
    </row>
    <row r="39" spans="17:20" x14ac:dyDescent="0.3">
      <c r="Q39" s="28"/>
      <c r="T39" t="s">
        <v>163</v>
      </c>
    </row>
    <row r="40" spans="17:20" x14ac:dyDescent="0.3">
      <c r="Q40" s="31"/>
      <c r="R40" s="31"/>
      <c r="S40" s="31" t="s">
        <v>164</v>
      </c>
      <c r="T40" s="31"/>
    </row>
    <row r="41" spans="17:20" x14ac:dyDescent="0.3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4.4" x14ac:dyDescent="0.3"/>
  <cols>
    <col min="1" max="1" width="43.88671875" bestFit="1" customWidth="1"/>
    <col min="4" max="5" width="12.6640625" customWidth="1"/>
    <col min="6" max="6" width="17.88671875" bestFit="1" customWidth="1"/>
    <col min="8" max="8" width="17.88671875" bestFit="1" customWidth="1"/>
    <col min="10" max="10" width="13.33203125" customWidth="1"/>
    <col min="11" max="11" width="6.44140625" bestFit="1" customWidth="1"/>
    <col min="12" max="12" width="9" bestFit="1" customWidth="1"/>
    <col min="13" max="13" width="13.6640625" bestFit="1" customWidth="1"/>
    <col min="14" max="14" width="13.33203125" bestFit="1" customWidth="1"/>
  </cols>
  <sheetData>
    <row r="1" spans="1:10" s="1" customFormat="1" x14ac:dyDescent="0.3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 x14ac:dyDescent="0.3">
      <c r="A3" t="s">
        <v>168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3">
      <c r="E4" t="s">
        <v>79</v>
      </c>
      <c r="F4">
        <v>20</v>
      </c>
      <c r="G4">
        <v>1</v>
      </c>
      <c r="H4" t="s">
        <v>32</v>
      </c>
    </row>
    <row r="5" spans="1:10" x14ac:dyDescent="0.3">
      <c r="A5" t="s">
        <v>169</v>
      </c>
      <c r="E5" t="s">
        <v>103</v>
      </c>
      <c r="F5">
        <v>1</v>
      </c>
      <c r="G5">
        <v>1</v>
      </c>
      <c r="H5" t="s">
        <v>170</v>
      </c>
    </row>
    <row r="6" spans="1:10" x14ac:dyDescent="0.3">
      <c r="A6" t="s">
        <v>171</v>
      </c>
      <c r="B6">
        <v>50</v>
      </c>
      <c r="C6">
        <v>1.5</v>
      </c>
      <c r="D6">
        <v>10</v>
      </c>
      <c r="E6" t="s">
        <v>103</v>
      </c>
      <c r="H6" t="s">
        <v>170</v>
      </c>
    </row>
    <row r="7" spans="1:10" x14ac:dyDescent="0.3">
      <c r="A7" t="s">
        <v>172</v>
      </c>
      <c r="E7" t="s">
        <v>103</v>
      </c>
      <c r="H7" t="s">
        <v>38</v>
      </c>
    </row>
    <row r="8" spans="1:10" x14ac:dyDescent="0.3">
      <c r="A8" t="s">
        <v>173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3">
      <c r="A9" t="s">
        <v>174</v>
      </c>
      <c r="E9" t="s">
        <v>79</v>
      </c>
      <c r="H9" t="s">
        <v>38</v>
      </c>
    </row>
    <row r="10" spans="1:10" x14ac:dyDescent="0.3">
      <c r="A10" t="s">
        <v>175</v>
      </c>
      <c r="E10" t="s">
        <v>79</v>
      </c>
      <c r="H10" t="s">
        <v>38</v>
      </c>
    </row>
    <row r="11" spans="1:10" x14ac:dyDescent="0.3">
      <c r="A11" t="s">
        <v>176</v>
      </c>
      <c r="B11" s="42"/>
      <c r="C11" s="42"/>
      <c r="D11" s="42"/>
    </row>
    <row r="12" spans="1:10" x14ac:dyDescent="0.3">
      <c r="A12" t="s">
        <v>177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178</v>
      </c>
      <c r="J12" s="45"/>
    </row>
    <row r="13" spans="1:10" x14ac:dyDescent="0.3">
      <c r="A13" t="s">
        <v>179</v>
      </c>
      <c r="F13">
        <v>25</v>
      </c>
    </row>
    <row r="14" spans="1:10" x14ac:dyDescent="0.3">
      <c r="A14" t="s">
        <v>180</v>
      </c>
    </row>
    <row r="15" spans="1:10" x14ac:dyDescent="0.3">
      <c r="A15" t="s">
        <v>181</v>
      </c>
    </row>
    <row r="16" spans="1:10" x14ac:dyDescent="0.3">
      <c r="A16" s="42" t="s">
        <v>182</v>
      </c>
    </row>
    <row r="19" spans="1:8" x14ac:dyDescent="0.3">
      <c r="A19" t="s">
        <v>183</v>
      </c>
      <c r="B19">
        <v>50</v>
      </c>
      <c r="C19">
        <v>1.5</v>
      </c>
      <c r="D19">
        <v>10</v>
      </c>
      <c r="E19" t="s">
        <v>103</v>
      </c>
      <c r="H19" t="s">
        <v>184</v>
      </c>
    </row>
    <row r="20" spans="1:8" x14ac:dyDescent="0.3">
      <c r="A20" t="s">
        <v>183</v>
      </c>
      <c r="B20">
        <v>50</v>
      </c>
      <c r="C20">
        <v>1.5</v>
      </c>
      <c r="D20">
        <v>10</v>
      </c>
      <c r="E20" t="s">
        <v>103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4.4" x14ac:dyDescent="0.3"/>
  <cols>
    <col min="1" max="1" width="11.44140625" bestFit="1" customWidth="1"/>
    <col min="2" max="2" width="21.44140625" bestFit="1" customWidth="1"/>
    <col min="8" max="8" width="17.88671875" bestFit="1" customWidth="1"/>
  </cols>
  <sheetData>
    <row r="2" spans="1:7" x14ac:dyDescent="0.3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 x14ac:dyDescent="0.3">
      <c r="A3" t="s">
        <v>134</v>
      </c>
      <c r="B3" t="s">
        <v>32</v>
      </c>
      <c r="C3" t="s">
        <v>33</v>
      </c>
      <c r="E3">
        <v>0</v>
      </c>
    </row>
    <row r="4" spans="1:7" x14ac:dyDescent="0.3">
      <c r="B4" t="s">
        <v>38</v>
      </c>
      <c r="C4" t="s">
        <v>33</v>
      </c>
      <c r="E4">
        <v>0</v>
      </c>
    </row>
    <row r="5" spans="1:7" x14ac:dyDescent="0.3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 x14ac:dyDescent="0.3">
      <c r="B6" t="s">
        <v>188</v>
      </c>
      <c r="C6" t="s">
        <v>189</v>
      </c>
      <c r="E6">
        <v>1</v>
      </c>
      <c r="G6" t="s">
        <v>190</v>
      </c>
    </row>
    <row r="7" spans="1:7" x14ac:dyDescent="0.3">
      <c r="A7" t="s">
        <v>191</v>
      </c>
      <c r="B7" t="s">
        <v>170</v>
      </c>
    </row>
    <row r="8" spans="1:7" x14ac:dyDescent="0.3">
      <c r="A8" t="s">
        <v>192</v>
      </c>
      <c r="B8" t="s">
        <v>170</v>
      </c>
    </row>
    <row r="9" spans="1:7" x14ac:dyDescent="0.3">
      <c r="A9" s="3" t="s">
        <v>193</v>
      </c>
      <c r="B9" t="s">
        <v>178</v>
      </c>
      <c r="C9" t="s">
        <v>103</v>
      </c>
    </row>
    <row r="10" spans="1:7" x14ac:dyDescent="0.3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4.4" x14ac:dyDescent="0.3"/>
  <cols>
    <col min="1" max="2" width="13.109375" bestFit="1" customWidth="1"/>
    <col min="3" max="3" width="23.5546875" bestFit="1" customWidth="1"/>
    <col min="5" max="5" width="11.109375" bestFit="1" customWidth="1"/>
    <col min="7" max="7" width="14.88671875" bestFit="1" customWidth="1"/>
    <col min="8" max="8" width="10.33203125" bestFit="1" customWidth="1"/>
    <col min="9" max="9" width="14.6640625" bestFit="1" customWidth="1"/>
    <col min="11" max="11" width="9.5546875" bestFit="1" customWidth="1"/>
    <col min="12" max="12" width="16.109375" bestFit="1" customWidth="1"/>
    <col min="13" max="13" width="23.5546875" customWidth="1"/>
    <col min="14" max="14" width="12" bestFit="1" customWidth="1"/>
    <col min="15" max="16" width="11.5546875" bestFit="1" customWidth="1"/>
    <col min="17" max="21" width="9.109375" style="17"/>
    <col min="22" max="22" width="2.88671875" style="51" customWidth="1"/>
    <col min="23" max="23" width="17.88671875" bestFit="1" customWidth="1"/>
    <col min="24" max="24" width="14.109375" style="20" bestFit="1" customWidth="1"/>
    <col min="25" max="25" width="14.44140625" style="20" bestFit="1" customWidth="1"/>
    <col min="26" max="26" width="2.44140625" style="54" customWidth="1"/>
    <col min="27" max="29" width="9.109375" style="17"/>
    <col min="30" max="30" width="2.44140625" style="51" customWidth="1"/>
    <col min="31" max="31" width="17.88671875" bestFit="1" customWidth="1"/>
    <col min="33" max="33" width="15.88671875" bestFit="1" customWidth="1"/>
    <col min="35" max="35" width="2.44140625" style="48" customWidth="1"/>
  </cols>
  <sheetData>
    <row r="1" spans="1:35" s="1" customFormat="1" x14ac:dyDescent="0.3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3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 x14ac:dyDescent="0.3">
      <c r="A3" s="1" t="s">
        <v>6</v>
      </c>
      <c r="B3" s="1" t="s">
        <v>48</v>
      </c>
      <c r="C3" s="1" t="s">
        <v>197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3">
      <c r="A4" s="15" t="s">
        <v>28</v>
      </c>
      <c r="B4" s="15" t="s">
        <v>200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170</v>
      </c>
      <c r="M4" s="15" t="s">
        <v>201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202</v>
      </c>
      <c r="S4" s="18" t="s">
        <v>202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3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3">
      <c r="C6" s="15" t="s">
        <v>203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3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3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3">
      <c r="C9" s="15" t="s">
        <v>205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3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3">
      <c r="W11" s="15" t="s">
        <v>37</v>
      </c>
      <c r="X11" s="20">
        <v>0</v>
      </c>
      <c r="Y11" s="20">
        <v>3</v>
      </c>
    </row>
    <row r="12" spans="1:35" s="15" customFormat="1" x14ac:dyDescent="0.3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3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3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3">
      <c r="A15" s="15" t="s">
        <v>28</v>
      </c>
      <c r="B15" s="15" t="s">
        <v>206</v>
      </c>
      <c r="C15" s="15" t="s">
        <v>81</v>
      </c>
      <c r="E15" s="15">
        <v>0.8</v>
      </c>
      <c r="F15" s="15">
        <v>50</v>
      </c>
      <c r="G15" s="15" t="s">
        <v>207</v>
      </c>
      <c r="H15" s="15" t="s">
        <v>81</v>
      </c>
      <c r="J15" s="15">
        <v>20</v>
      </c>
      <c r="K15" s="15">
        <v>5</v>
      </c>
      <c r="M15" s="15" t="s">
        <v>201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202</v>
      </c>
      <c r="S15" s="18" t="s">
        <v>202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 x14ac:dyDescent="0.3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 x14ac:dyDescent="0.3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3">
      <c r="C18" s="15" t="s">
        <v>208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3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3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3">
      <c r="A21"/>
      <c r="B21"/>
      <c r="C21" s="15" t="s">
        <v>209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202</v>
      </c>
      <c r="R21" s="15" t="s">
        <v>202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 x14ac:dyDescent="0.3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3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3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3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3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3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3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3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3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8" priority="7" operator="equal">
      <formula>"nil"</formula>
    </cfRule>
  </conditionalFormatting>
  <conditionalFormatting sqref="W9:AD10">
    <cfRule type="cellIs" dxfId="7" priority="6" operator="equal">
      <formula>"nil"</formula>
    </cfRule>
  </conditionalFormatting>
  <conditionalFormatting sqref="AE18:AH19 W20 E15:F15 Q15:AH15 H15:M15">
    <cfRule type="cellIs" dxfId="6" priority="5" operator="equal">
      <formula>"nil"</formula>
    </cfRule>
  </conditionalFormatting>
  <conditionalFormatting sqref="W18:AD19">
    <cfRule type="cellIs" dxfId="5" priority="4" operator="equal">
      <formula>"nil"</formula>
    </cfRule>
  </conditionalFormatting>
  <conditionalFormatting sqref="M15">
    <cfRule type="cellIs" dxfId="4" priority="3" operator="equal">
      <formula>"nil"</formula>
    </cfRule>
  </conditionalFormatting>
  <conditionalFormatting sqref="N15:P15">
    <cfRule type="cellIs" dxfId="3" priority="2" operator="equal">
      <formula>"nil"</formula>
    </cfRule>
  </conditionalFormatting>
  <conditionalFormatting sqref="G15">
    <cfRule type="cellIs" dxfId="2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30.88671875" bestFit="1" customWidth="1"/>
    <col min="3" max="3" width="19.33203125" bestFit="1" customWidth="1"/>
  </cols>
  <sheetData>
    <row r="2" spans="1:8" x14ac:dyDescent="0.3">
      <c r="A2" s="1" t="s">
        <v>131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59</v>
      </c>
      <c r="G2" s="1" t="s">
        <v>16</v>
      </c>
      <c r="H2" s="1" t="s">
        <v>15</v>
      </c>
    </row>
    <row r="3" spans="1:8" x14ac:dyDescent="0.3">
      <c r="A3" t="s">
        <v>134</v>
      </c>
      <c r="B3" t="s">
        <v>168</v>
      </c>
      <c r="C3" t="s">
        <v>81</v>
      </c>
      <c r="D3" t="s">
        <v>214</v>
      </c>
      <c r="E3" t="s">
        <v>87</v>
      </c>
      <c r="F3">
        <v>50</v>
      </c>
    </row>
    <row r="4" spans="1:8" x14ac:dyDescent="0.3">
      <c r="C4" t="s">
        <v>203</v>
      </c>
      <c r="D4" t="s">
        <v>214</v>
      </c>
      <c r="E4" t="s">
        <v>87</v>
      </c>
    </row>
    <row r="5" spans="1:8" x14ac:dyDescent="0.3">
      <c r="C5" t="s">
        <v>205</v>
      </c>
      <c r="D5">
        <v>0</v>
      </c>
      <c r="E5">
        <v>1</v>
      </c>
      <c r="F5">
        <v>100000</v>
      </c>
      <c r="G5" t="s">
        <v>215</v>
      </c>
    </row>
    <row r="6" spans="1:8" x14ac:dyDescent="0.3">
      <c r="D6">
        <v>1</v>
      </c>
      <c r="E6">
        <v>4</v>
      </c>
      <c r="F6">
        <v>50000</v>
      </c>
    </row>
    <row r="7" spans="1:8" x14ac:dyDescent="0.3">
      <c r="D7">
        <v>4</v>
      </c>
      <c r="E7">
        <v>52</v>
      </c>
      <c r="F7">
        <v>9000</v>
      </c>
    </row>
    <row r="8" spans="1:8" x14ac:dyDescent="0.3">
      <c r="D8">
        <v>52</v>
      </c>
      <c r="E8">
        <f>D8*4</f>
        <v>208</v>
      </c>
      <c r="F8">
        <v>7000</v>
      </c>
    </row>
    <row r="9" spans="1:8" x14ac:dyDescent="0.3">
      <c r="D9">
        <v>208</v>
      </c>
      <c r="E9" t="s">
        <v>87</v>
      </c>
      <c r="F9">
        <v>3500</v>
      </c>
    </row>
    <row r="12" spans="1:8" x14ac:dyDescent="0.3">
      <c r="A12" s="1" t="s">
        <v>131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59</v>
      </c>
    </row>
    <row r="13" spans="1:8" x14ac:dyDescent="0.3">
      <c r="A13" t="s">
        <v>134</v>
      </c>
      <c r="B13" t="s">
        <v>168</v>
      </c>
      <c r="C13" t="s">
        <v>81</v>
      </c>
      <c r="D13" t="s">
        <v>214</v>
      </c>
      <c r="E13" t="s">
        <v>87</v>
      </c>
      <c r="F13">
        <v>50</v>
      </c>
      <c r="H13" t="s">
        <v>216</v>
      </c>
    </row>
    <row r="14" spans="1:8" x14ac:dyDescent="0.3">
      <c r="C14" t="s">
        <v>203</v>
      </c>
      <c r="D14" t="s">
        <v>214</v>
      </c>
      <c r="E14" t="s">
        <v>87</v>
      </c>
      <c r="F14">
        <v>36</v>
      </c>
    </row>
    <row r="15" spans="1:8" x14ac:dyDescent="0.3">
      <c r="C15" t="s">
        <v>114</v>
      </c>
      <c r="D15">
        <v>0</v>
      </c>
      <c r="E15">
        <v>26</v>
      </c>
      <c r="F15">
        <v>30000</v>
      </c>
    </row>
    <row r="16" spans="1:8" x14ac:dyDescent="0.3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4.4" x14ac:dyDescent="0.3"/>
  <cols>
    <col min="1" max="1" width="21.5546875" bestFit="1" customWidth="1"/>
    <col min="3" max="3" width="7.109375" bestFit="1" customWidth="1"/>
    <col min="4" max="4" width="59.109375" bestFit="1" customWidth="1"/>
  </cols>
  <sheetData>
    <row r="2" spans="1:4" x14ac:dyDescent="0.3">
      <c r="A2" s="5" t="s">
        <v>0</v>
      </c>
      <c r="B2" s="5"/>
      <c r="C2" s="5"/>
      <c r="D2" s="5"/>
    </row>
    <row r="3" spans="1:4" x14ac:dyDescent="0.3">
      <c r="A3" s="40" t="s">
        <v>6</v>
      </c>
      <c r="B3" s="40" t="s">
        <v>7</v>
      </c>
      <c r="C3" s="40"/>
      <c r="D3" s="40" t="s">
        <v>8</v>
      </c>
    </row>
    <row r="4" spans="1:4" x14ac:dyDescent="0.3">
      <c r="A4" s="32" t="s">
        <v>217</v>
      </c>
      <c r="B4" s="32" t="s">
        <v>218</v>
      </c>
      <c r="C4" s="32" t="e">
        <v>#REF!</v>
      </c>
      <c r="D4" s="32" t="s">
        <v>219</v>
      </c>
    </row>
    <row r="5" spans="1:4" x14ac:dyDescent="0.3">
      <c r="A5" s="32" t="s">
        <v>217</v>
      </c>
      <c r="B5" s="33" t="s">
        <v>218</v>
      </c>
      <c r="C5" s="33" t="e">
        <v>#REF!</v>
      </c>
      <c r="D5" s="33" t="s">
        <v>220</v>
      </c>
    </row>
    <row r="6" spans="1:4" x14ac:dyDescent="0.3">
      <c r="A6" s="32" t="s">
        <v>217</v>
      </c>
      <c r="B6" s="32" t="s">
        <v>218</v>
      </c>
      <c r="C6" s="32" t="e">
        <v>#REF!</v>
      </c>
      <c r="D6" s="32" t="s">
        <v>221</v>
      </c>
    </row>
    <row r="7" spans="1:4" x14ac:dyDescent="0.3">
      <c r="A7" s="32" t="s">
        <v>217</v>
      </c>
      <c r="B7" s="33" t="s">
        <v>218</v>
      </c>
      <c r="C7" s="33" t="e">
        <v>#REF!</v>
      </c>
      <c r="D7" s="33" t="s">
        <v>222</v>
      </c>
    </row>
    <row r="8" spans="1:4" x14ac:dyDescent="0.3">
      <c r="A8" s="32" t="s">
        <v>217</v>
      </c>
      <c r="B8" s="32" t="s">
        <v>218</v>
      </c>
      <c r="C8" s="32" t="e">
        <v>#REF!</v>
      </c>
      <c r="D8" s="32" t="s">
        <v>223</v>
      </c>
    </row>
    <row r="9" spans="1:4" x14ac:dyDescent="0.3">
      <c r="A9" s="32" t="s">
        <v>217</v>
      </c>
      <c r="B9" s="33" t="s">
        <v>218</v>
      </c>
      <c r="C9" s="33" t="e">
        <v>#REF!</v>
      </c>
      <c r="D9" s="33" t="s">
        <v>224</v>
      </c>
    </row>
    <row r="10" spans="1:4" x14ac:dyDescent="0.3">
      <c r="A10" s="32" t="s">
        <v>217</v>
      </c>
      <c r="B10" s="34" t="s">
        <v>218</v>
      </c>
      <c r="C10" s="34" t="e">
        <v>#REF!</v>
      </c>
      <c r="D10" s="34" t="s">
        <v>225</v>
      </c>
    </row>
    <row r="11" spans="1:4" x14ac:dyDescent="0.3">
      <c r="A11" s="32" t="s">
        <v>217</v>
      </c>
      <c r="B11" s="34" t="s">
        <v>218</v>
      </c>
      <c r="C11" s="34" t="e">
        <v>#REF!</v>
      </c>
      <c r="D11" s="34" t="s">
        <v>226</v>
      </c>
    </row>
    <row r="12" spans="1:4" x14ac:dyDescent="0.3">
      <c r="A12" s="32" t="s">
        <v>217</v>
      </c>
      <c r="B12" s="34" t="s">
        <v>218</v>
      </c>
      <c r="C12" s="34" t="e">
        <v>#REF!</v>
      </c>
      <c r="D12" s="34" t="s">
        <v>227</v>
      </c>
    </row>
    <row r="13" spans="1:4" x14ac:dyDescent="0.3">
      <c r="A13" s="32" t="s">
        <v>217</v>
      </c>
      <c r="B13" s="34" t="s">
        <v>218</v>
      </c>
      <c r="C13" s="34" t="e">
        <v>#REF!</v>
      </c>
      <c r="D13" s="34" t="s">
        <v>228</v>
      </c>
    </row>
    <row r="14" spans="1:4" x14ac:dyDescent="0.3">
      <c r="A14" s="32" t="s">
        <v>217</v>
      </c>
      <c r="B14" s="34" t="s">
        <v>218</v>
      </c>
      <c r="C14" s="34" t="e">
        <v>#REF!</v>
      </c>
      <c r="D14" s="34" t="s">
        <v>229</v>
      </c>
    </row>
    <row r="15" spans="1:4" x14ac:dyDescent="0.3">
      <c r="A15" s="32" t="s">
        <v>217</v>
      </c>
      <c r="B15" s="34" t="s">
        <v>218</v>
      </c>
      <c r="C15" s="33" t="e">
        <v>#REF!</v>
      </c>
      <c r="D15" s="33" t="s">
        <v>230</v>
      </c>
    </row>
    <row r="16" spans="1:4" x14ac:dyDescent="0.3">
      <c r="A16" s="32" t="s">
        <v>217</v>
      </c>
      <c r="B16" s="32" t="s">
        <v>231</v>
      </c>
      <c r="C16" s="32" t="e">
        <v>#REF!</v>
      </c>
      <c r="D16" s="32" t="s">
        <v>230</v>
      </c>
    </row>
    <row r="17" spans="1:4" x14ac:dyDescent="0.3">
      <c r="A17" s="33" t="s">
        <v>232</v>
      </c>
      <c r="B17" s="33" t="s">
        <v>233</v>
      </c>
      <c r="C17" s="33" t="e">
        <v>#REF!</v>
      </c>
      <c r="D17" s="33" t="s">
        <v>230</v>
      </c>
    </row>
    <row r="18" spans="1:4" x14ac:dyDescent="0.3">
      <c r="A18" s="33" t="s">
        <v>232</v>
      </c>
      <c r="B18" s="32" t="s">
        <v>233</v>
      </c>
      <c r="C18" s="32" t="e">
        <v>#REF!</v>
      </c>
      <c r="D18" s="32" t="s">
        <v>228</v>
      </c>
    </row>
    <row r="19" spans="1:4" x14ac:dyDescent="0.3">
      <c r="A19" s="32" t="s">
        <v>217</v>
      </c>
      <c r="B19" s="33" t="s">
        <v>234</v>
      </c>
      <c r="C19" s="33" t="e">
        <v>#REF!</v>
      </c>
      <c r="D19" s="33" t="s">
        <v>219</v>
      </c>
    </row>
    <row r="20" spans="1:4" x14ac:dyDescent="0.3">
      <c r="A20" s="32"/>
      <c r="B20" s="32"/>
      <c r="C20" s="32" t="e">
        <v>#REF!</v>
      </c>
      <c r="D20" s="32"/>
    </row>
    <row r="21" spans="1:4" x14ac:dyDescent="0.3">
      <c r="A21" s="35"/>
      <c r="B21" s="35"/>
      <c r="C21" s="35" t="e">
        <v>#REF!</v>
      </c>
      <c r="D21" s="35"/>
    </row>
    <row r="22" spans="1:4" x14ac:dyDescent="0.3">
      <c r="A22" s="32" t="s">
        <v>235</v>
      </c>
      <c r="B22" s="32" t="s">
        <v>236</v>
      </c>
      <c r="C22" s="32" t="e">
        <v>#REF!</v>
      </c>
      <c r="D22" s="32" t="s">
        <v>237</v>
      </c>
    </row>
    <row r="23" spans="1:4" x14ac:dyDescent="0.3">
      <c r="A23" s="33" t="s">
        <v>235</v>
      </c>
      <c r="B23" s="33" t="s">
        <v>236</v>
      </c>
      <c r="C23" s="33" t="e">
        <v>#REF!</v>
      </c>
      <c r="D23" s="33" t="s">
        <v>224</v>
      </c>
    </row>
    <row r="24" spans="1:4" x14ac:dyDescent="0.3">
      <c r="A24" s="32" t="s">
        <v>235</v>
      </c>
      <c r="B24" s="32" t="s">
        <v>236</v>
      </c>
      <c r="C24" s="32" t="e">
        <v>#REF!</v>
      </c>
      <c r="D24" s="32" t="s">
        <v>238</v>
      </c>
    </row>
    <row r="25" spans="1:4" x14ac:dyDescent="0.3">
      <c r="A25" s="33" t="s">
        <v>235</v>
      </c>
      <c r="B25" s="33" t="s">
        <v>239</v>
      </c>
      <c r="C25" s="33" t="e">
        <v>#REF!</v>
      </c>
      <c r="D25" s="33" t="s">
        <v>240</v>
      </c>
    </row>
    <row r="26" spans="1:4" x14ac:dyDescent="0.3">
      <c r="A26" s="32" t="s">
        <v>235</v>
      </c>
      <c r="B26" s="32" t="s">
        <v>241</v>
      </c>
      <c r="C26" s="32" t="e">
        <v>#REF!</v>
      </c>
      <c r="D26" s="32" t="s">
        <v>221</v>
      </c>
    </row>
    <row r="27" spans="1:4" x14ac:dyDescent="0.3">
      <c r="A27" s="35"/>
      <c r="B27" s="35"/>
      <c r="C27" s="35" t="e">
        <v>#REF!</v>
      </c>
      <c r="D27" s="35"/>
    </row>
    <row r="28" spans="1:4" x14ac:dyDescent="0.3">
      <c r="A28" s="32" t="s">
        <v>242</v>
      </c>
      <c r="B28" s="32" t="s">
        <v>243</v>
      </c>
      <c r="C28" s="32" t="e">
        <v>#REF!</v>
      </c>
      <c r="D28" s="32" t="s">
        <v>244</v>
      </c>
    </row>
    <row r="29" spans="1:4" x14ac:dyDescent="0.3">
      <c r="A29" s="33" t="s">
        <v>242</v>
      </c>
      <c r="B29" s="33" t="s">
        <v>239</v>
      </c>
      <c r="C29" s="33" t="e">
        <v>#REF!</v>
      </c>
      <c r="D29" s="33" t="s">
        <v>240</v>
      </c>
    </row>
    <row r="30" spans="1:4" x14ac:dyDescent="0.3">
      <c r="A30" s="32" t="s">
        <v>242</v>
      </c>
      <c r="B30" s="32" t="s">
        <v>245</v>
      </c>
      <c r="C30" s="32" t="e">
        <v>#REF!</v>
      </c>
      <c r="D30" s="32" t="s">
        <v>240</v>
      </c>
    </row>
    <row r="31" spans="1:4" x14ac:dyDescent="0.3">
      <c r="A31" s="33" t="s">
        <v>246</v>
      </c>
      <c r="B31" s="33" t="s">
        <v>243</v>
      </c>
      <c r="C31" s="33" t="e">
        <v>#REF!</v>
      </c>
      <c r="D31" s="33" t="s">
        <v>240</v>
      </c>
    </row>
    <row r="32" spans="1:4" x14ac:dyDescent="0.3">
      <c r="A32" s="32" t="s">
        <v>246</v>
      </c>
      <c r="B32" s="32" t="s">
        <v>239</v>
      </c>
      <c r="C32" s="32" t="e">
        <v>#REF!</v>
      </c>
      <c r="D32" s="32" t="s">
        <v>230</v>
      </c>
    </row>
    <row r="33" spans="1:4" x14ac:dyDescent="0.3">
      <c r="A33" s="33" t="s">
        <v>247</v>
      </c>
      <c r="B33" s="33" t="s">
        <v>248</v>
      </c>
      <c r="C33" s="33" t="e">
        <v>#REF!</v>
      </c>
      <c r="D33" s="36" t="s">
        <v>244</v>
      </c>
    </row>
    <row r="34" spans="1:4" x14ac:dyDescent="0.3">
      <c r="A34" s="35"/>
      <c r="B34" s="35"/>
      <c r="C34" s="35" t="e">
        <v>#REF!</v>
      </c>
      <c r="D34" s="35"/>
    </row>
    <row r="35" spans="1:4" x14ac:dyDescent="0.3">
      <c r="A35" s="33" t="s">
        <v>249</v>
      </c>
      <c r="B35" s="33" t="s">
        <v>243</v>
      </c>
      <c r="C35" s="33" t="e">
        <v>#REF!</v>
      </c>
      <c r="D35" s="33" t="s">
        <v>240</v>
      </c>
    </row>
    <row r="36" spans="1:4" x14ac:dyDescent="0.3">
      <c r="A36" s="32" t="s">
        <v>249</v>
      </c>
      <c r="B36" s="32" t="s">
        <v>250</v>
      </c>
      <c r="C36" s="32" t="e">
        <v>#REF!</v>
      </c>
      <c r="D36" s="32" t="s">
        <v>251</v>
      </c>
    </row>
    <row r="37" spans="1:4" x14ac:dyDescent="0.3">
      <c r="A37" s="33" t="s">
        <v>249</v>
      </c>
      <c r="B37" s="33" t="s">
        <v>250</v>
      </c>
      <c r="C37" s="33" t="e">
        <v>#REF!</v>
      </c>
      <c r="D37" s="33" t="s">
        <v>252</v>
      </c>
    </row>
    <row r="38" spans="1:4" x14ac:dyDescent="0.3">
      <c r="A38" s="32" t="s">
        <v>253</v>
      </c>
      <c r="B38" s="32" t="s">
        <v>243</v>
      </c>
      <c r="C38" s="32" t="e">
        <v>#REF!</v>
      </c>
      <c r="D38" s="32" t="s">
        <v>240</v>
      </c>
    </row>
    <row r="39" spans="1:4" x14ac:dyDescent="0.3">
      <c r="A39" s="33" t="s">
        <v>253</v>
      </c>
      <c r="B39" s="33" t="s">
        <v>250</v>
      </c>
      <c r="C39" s="33" t="e">
        <v>#REF!</v>
      </c>
      <c r="D39" s="33" t="s">
        <v>251</v>
      </c>
    </row>
    <row r="40" spans="1:4" x14ac:dyDescent="0.3">
      <c r="A40" s="37"/>
      <c r="B40" s="37"/>
      <c r="C40" s="37" t="e">
        <v>#REF!</v>
      </c>
      <c r="D40" s="38"/>
    </row>
    <row r="41" spans="1:4" x14ac:dyDescent="0.3">
      <c r="A41" s="35"/>
      <c r="B41" s="35"/>
      <c r="C41" s="35" t="e">
        <v>#REF!</v>
      </c>
      <c r="D41" s="35"/>
    </row>
    <row r="42" spans="1:4" x14ac:dyDescent="0.3">
      <c r="A42" s="32" t="s">
        <v>254</v>
      </c>
      <c r="B42" s="32" t="s">
        <v>239</v>
      </c>
      <c r="C42" s="32" t="e">
        <v>#REF!</v>
      </c>
      <c r="D42" s="32" t="s">
        <v>240</v>
      </c>
    </row>
    <row r="43" spans="1:4" x14ac:dyDescent="0.3">
      <c r="A43" s="35"/>
      <c r="B43" s="35"/>
      <c r="C43" s="35" t="e">
        <v>#REF!</v>
      </c>
      <c r="D43" s="35"/>
    </row>
    <row r="44" spans="1:4" x14ac:dyDescent="0.3">
      <c r="A44" s="32" t="s">
        <v>255</v>
      </c>
      <c r="B44" s="39" t="s">
        <v>243</v>
      </c>
      <c r="C44" s="32" t="e">
        <v>#REF!</v>
      </c>
      <c r="D44" s="32" t="s">
        <v>240</v>
      </c>
    </row>
    <row r="45" spans="1:4" x14ac:dyDescent="0.3">
      <c r="A45" s="33" t="s">
        <v>255</v>
      </c>
      <c r="B45" s="36" t="s">
        <v>239</v>
      </c>
      <c r="C45" s="33" t="e">
        <v>#REF!</v>
      </c>
      <c r="D45" s="33" t="s">
        <v>256</v>
      </c>
    </row>
    <row r="46" spans="1:4" x14ac:dyDescent="0.3">
      <c r="A46" s="32" t="s">
        <v>257</v>
      </c>
      <c r="B46" s="39" t="s">
        <v>218</v>
      </c>
      <c r="C46" s="32" t="e">
        <v>#REF!</v>
      </c>
      <c r="D46" s="32" t="s">
        <v>258</v>
      </c>
    </row>
    <row r="47" spans="1:4" x14ac:dyDescent="0.3">
      <c r="A47" s="33" t="s">
        <v>257</v>
      </c>
      <c r="B47" s="36" t="s">
        <v>218</v>
      </c>
      <c r="C47" s="33" t="e">
        <v>#REF!</v>
      </c>
      <c r="D47" s="33" t="s">
        <v>259</v>
      </c>
    </row>
    <row r="48" spans="1:4" x14ac:dyDescent="0.3">
      <c r="A48" s="32" t="s">
        <v>257</v>
      </c>
      <c r="B48" s="39" t="s">
        <v>239</v>
      </c>
      <c r="C48" s="32" t="e">
        <v>#REF!</v>
      </c>
      <c r="D48" s="32" t="s">
        <v>244</v>
      </c>
    </row>
    <row r="49" spans="1:4" x14ac:dyDescent="0.3">
      <c r="A49" s="33" t="s">
        <v>260</v>
      </c>
      <c r="B49" s="36" t="s">
        <v>218</v>
      </c>
      <c r="C49" s="33" t="e">
        <v>#REF!</v>
      </c>
      <c r="D49" s="33" t="s">
        <v>258</v>
      </c>
    </row>
    <row r="50" spans="1:4" x14ac:dyDescent="0.3">
      <c r="A50" s="32" t="s">
        <v>260</v>
      </c>
      <c r="B50" s="39" t="s">
        <v>218</v>
      </c>
      <c r="C50" s="32" t="e">
        <v>#REF!</v>
      </c>
      <c r="D50" s="32" t="s">
        <v>261</v>
      </c>
    </row>
    <row r="51" spans="1:4" x14ac:dyDescent="0.3">
      <c r="A51" s="33" t="s">
        <v>260</v>
      </c>
      <c r="B51" s="36" t="s">
        <v>218</v>
      </c>
      <c r="C51" s="33" t="e">
        <v>#REF!</v>
      </c>
      <c r="D51" s="33" t="s">
        <v>259</v>
      </c>
    </row>
    <row r="52" spans="1:4" x14ac:dyDescent="0.3">
      <c r="A52" s="32" t="s">
        <v>260</v>
      </c>
      <c r="B52" s="39" t="s">
        <v>218</v>
      </c>
      <c r="C52" s="32" t="e">
        <v>#REF!</v>
      </c>
      <c r="D52" s="32" t="s">
        <v>221</v>
      </c>
    </row>
    <row r="53" spans="1:4" x14ac:dyDescent="0.3">
      <c r="A53" s="33" t="s">
        <v>260</v>
      </c>
      <c r="B53" s="33" t="s">
        <v>218</v>
      </c>
      <c r="C53" s="33" t="e">
        <v>#REF!</v>
      </c>
      <c r="D53" s="33" t="s">
        <v>220</v>
      </c>
    </row>
    <row r="54" spans="1:4" x14ac:dyDescent="0.3">
      <c r="A54" s="32" t="s">
        <v>262</v>
      </c>
      <c r="B54" s="32" t="s">
        <v>218</v>
      </c>
      <c r="C54" s="32" t="e">
        <v>#REF!</v>
      </c>
      <c r="D54" s="32" t="s">
        <v>220</v>
      </c>
    </row>
    <row r="55" spans="1:4" x14ac:dyDescent="0.3">
      <c r="A55" s="33" t="s">
        <v>262</v>
      </c>
      <c r="B55" s="33" t="s">
        <v>218</v>
      </c>
      <c r="C55" s="33" t="e">
        <v>#REF!</v>
      </c>
      <c r="D55" s="33" t="s">
        <v>221</v>
      </c>
    </row>
    <row r="56" spans="1:4" x14ac:dyDescent="0.3">
      <c r="A56" s="32" t="s">
        <v>262</v>
      </c>
      <c r="B56" s="32" t="s">
        <v>218</v>
      </c>
      <c r="C56" s="32" t="e">
        <v>#REF!</v>
      </c>
      <c r="D56" s="32" t="s">
        <v>238</v>
      </c>
    </row>
    <row r="57" spans="1:4" x14ac:dyDescent="0.3">
      <c r="A57" s="33" t="s">
        <v>262</v>
      </c>
      <c r="B57" s="33" t="s">
        <v>243</v>
      </c>
      <c r="C57" s="33" t="e">
        <v>#REF!</v>
      </c>
      <c r="D57" s="33" t="s">
        <v>244</v>
      </c>
    </row>
    <row r="58" spans="1:4" x14ac:dyDescent="0.3">
      <c r="A58" s="32" t="s">
        <v>263</v>
      </c>
      <c r="B58" s="39" t="s">
        <v>218</v>
      </c>
      <c r="C58" s="32" t="e">
        <v>#REF!</v>
      </c>
      <c r="D58" s="32" t="s">
        <v>221</v>
      </c>
    </row>
    <row r="59" spans="1:4" x14ac:dyDescent="0.3">
      <c r="A59" s="33" t="s">
        <v>263</v>
      </c>
      <c r="B59" s="36" t="s">
        <v>243</v>
      </c>
      <c r="C59" s="33" t="e">
        <v>#REF!</v>
      </c>
      <c r="D59" s="33" t="s">
        <v>244</v>
      </c>
    </row>
    <row r="60" spans="1:4" x14ac:dyDescent="0.3">
      <c r="A60" s="35"/>
      <c r="B60" s="35"/>
      <c r="C60" s="35" t="e">
        <v>#REF!</v>
      </c>
      <c r="D60" s="35"/>
    </row>
    <row r="61" spans="1:4" x14ac:dyDescent="0.3">
      <c r="A61" s="33" t="s">
        <v>264</v>
      </c>
      <c r="B61" s="36" t="s">
        <v>218</v>
      </c>
      <c r="C61" s="33" t="e">
        <v>#REF!</v>
      </c>
      <c r="D61" s="33" t="s">
        <v>258</v>
      </c>
    </row>
    <row r="62" spans="1:4" x14ac:dyDescent="0.3">
      <c r="A62" s="32" t="s">
        <v>264</v>
      </c>
      <c r="B62" s="39" t="s">
        <v>218</v>
      </c>
      <c r="C62" s="32" t="e">
        <v>#REF!</v>
      </c>
      <c r="D62" s="32" t="s">
        <v>221</v>
      </c>
    </row>
    <row r="63" spans="1:4" x14ac:dyDescent="0.3">
      <c r="A63" s="33" t="s">
        <v>265</v>
      </c>
      <c r="B63" s="33" t="s">
        <v>236</v>
      </c>
      <c r="C63" s="33" t="e">
        <v>#REF!</v>
      </c>
      <c r="D63" s="33" t="s">
        <v>237</v>
      </c>
    </row>
    <row r="64" spans="1:4" x14ac:dyDescent="0.3">
      <c r="A64" s="32" t="s">
        <v>265</v>
      </c>
      <c r="B64" s="32" t="s">
        <v>236</v>
      </c>
      <c r="C64" s="32" t="e">
        <v>#REF!</v>
      </c>
      <c r="D64" s="32" t="s">
        <v>224</v>
      </c>
    </row>
    <row r="65" spans="1:4" x14ac:dyDescent="0.3">
      <c r="A65" s="33" t="s">
        <v>265</v>
      </c>
      <c r="B65" s="33" t="s">
        <v>236</v>
      </c>
      <c r="C65" s="33" t="e">
        <v>#REF!</v>
      </c>
      <c r="D65" s="33" t="s">
        <v>238</v>
      </c>
    </row>
    <row r="66" spans="1:4" x14ac:dyDescent="0.3">
      <c r="A66" s="32" t="s">
        <v>265</v>
      </c>
      <c r="B66" s="32" t="s">
        <v>239</v>
      </c>
      <c r="C66" s="32" t="e">
        <v>#REF!</v>
      </c>
      <c r="D66" s="32" t="s">
        <v>240</v>
      </c>
    </row>
    <row r="67" spans="1:4" x14ac:dyDescent="0.3">
      <c r="A67" s="37"/>
      <c r="B67" s="37"/>
      <c r="C67" s="37" t="e">
        <v>#REF!</v>
      </c>
      <c r="D67" s="38"/>
    </row>
    <row r="68" spans="1:4" x14ac:dyDescent="0.3">
      <c r="A68" s="35"/>
      <c r="B68" s="35"/>
      <c r="C68" s="35" t="e">
        <v>#REF!</v>
      </c>
      <c r="D68" s="35"/>
    </row>
    <row r="69" spans="1:4" x14ac:dyDescent="0.3">
      <c r="A69" s="33" t="s">
        <v>266</v>
      </c>
      <c r="B69" s="33" t="s">
        <v>218</v>
      </c>
      <c r="C69" s="33" t="e">
        <v>#REF!</v>
      </c>
      <c r="D69" s="33" t="s">
        <v>261</v>
      </c>
    </row>
    <row r="70" spans="1:4" x14ac:dyDescent="0.3">
      <c r="A70" s="32" t="s">
        <v>267</v>
      </c>
      <c r="B70" s="32" t="s">
        <v>218</v>
      </c>
      <c r="C70" s="32" t="e">
        <v>#REF!</v>
      </c>
      <c r="D70" s="32" t="s">
        <v>261</v>
      </c>
    </row>
    <row r="71" spans="1:4" x14ac:dyDescent="0.3">
      <c r="A71" s="33" t="s">
        <v>267</v>
      </c>
      <c r="B71" s="33" t="s">
        <v>239</v>
      </c>
      <c r="C71" s="33" t="e">
        <v>#REF!</v>
      </c>
      <c r="D71" s="33" t="s">
        <v>244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Kirton, Melanie</cp:lastModifiedBy>
  <cp:revision/>
  <dcterms:created xsi:type="dcterms:W3CDTF">2020-07-12T04:30:40Z</dcterms:created>
  <dcterms:modified xsi:type="dcterms:W3CDTF">2021-01-20T04:24:31Z</dcterms:modified>
  <cp:category/>
  <cp:contentStatus/>
</cp:coreProperties>
</file>