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1507" documentId="11_4669E9524D91413C1C566AE84EAFB5F40377797C" xr6:coauthVersionLast="44" xr6:coauthVersionMax="44" xr10:uidLastSave="{B52F93FF-1AF4-4BB7-9DB8-59F6382F53DF}"/>
  <bookViews>
    <workbookView xWindow="28680" yWindow="-120" windowWidth="29040" windowHeight="15840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3" l="1"/>
  <c r="E8" i="11" l="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tc={0D17032D-A363-4862-AB0F-C915C81402EB}</author>
    <author>tc={2C545A15-58BF-4325-853E-F01A6E2CD754}</author>
    <author>tc={C4841757-EFF4-403A-A229-DD7AF8BE79E4}</author>
    <author>tc={1E2E6910-FDBF-4DAD-9ACF-D9553B573D8C}</author>
  </authors>
  <commentList>
    <comment ref="AP40" authorId="0" shapeId="0" xr:uid="{0D17032D-A363-4862-AB0F-C915C81402EB}">
      <text>
        <t>[Threaded comment]
Your version of Excel allows you to read this threaded comment; however, any edits to it will get removed if the file is opened in a newer version of Excel. Learn more: https://go.microsoft.com/fwlink/?linkid=870924
Comment:
    Greg -&gt; confirm how we assess lightning / fire damage / impact</t>
      </text>
    </comment>
    <comment ref="D64" authorId="1" shapeId="0" xr:uid="{2C545A15-58BF-4325-853E-F01A6E2C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70" authorId="2" shapeId="0" xr:uid="{C4841757-EFF4-403A-A229-DD7AF8BE79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AA70" authorId="3" shapeId="0" xr:uid="{1E2E6910-FDBF-4DAD-9ACF-D9553B573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</commentList>
</comments>
</file>

<file path=xl/sharedStrings.xml><?xml version="1.0" encoding="utf-8"?>
<sst xmlns="http://schemas.openxmlformats.org/spreadsheetml/2006/main" count="1050" uniqueCount="326">
  <si>
    <t>component</t>
  </si>
  <si>
    <t>issue</t>
  </si>
  <si>
    <t>reason</t>
  </si>
  <si>
    <t>alpha</t>
  </si>
  <si>
    <t>beta</t>
  </si>
  <si>
    <t>gamma</t>
  </si>
  <si>
    <t>Cause</t>
  </si>
  <si>
    <t>broken</t>
  </si>
  <si>
    <t>termites</t>
  </si>
  <si>
    <t>pole</t>
  </si>
  <si>
    <t>years</t>
  </si>
  <si>
    <t>unit</t>
  </si>
  <si>
    <t>PM</t>
  </si>
  <si>
    <t>Inputs</t>
  </si>
  <si>
    <t>Asset</t>
  </si>
  <si>
    <t>Operational</t>
  </si>
  <si>
    <t>Environment</t>
  </si>
  <si>
    <t>Health</t>
  </si>
  <si>
    <t>Outputs</t>
  </si>
  <si>
    <t>Probability of Failure</t>
  </si>
  <si>
    <t>condition</t>
  </si>
  <si>
    <t>wall_thickness</t>
  </si>
  <si>
    <t>dist</t>
  </si>
  <si>
    <t>Questions for Occa</t>
  </si>
  <si>
    <t>Condition v Symptom</t>
  </si>
  <si>
    <t>Modifier v Acceleration Factor</t>
  </si>
  <si>
    <t>Simple -&gt; Modifier -&gt; Af -&gt; Physics of Failure</t>
  </si>
  <si>
    <t>Fungal Decay species</t>
  </si>
  <si>
    <t>How to include failure mode initiation?</t>
  </si>
  <si>
    <t>inspect_interval</t>
  </si>
  <si>
    <t>inspect_cost</t>
  </si>
  <si>
    <t>inspect_p_effective</t>
  </si>
  <si>
    <t>inspection strategy</t>
  </si>
  <si>
    <t>inspect_threshold</t>
  </si>
  <si>
    <t>trigger</t>
  </si>
  <si>
    <t>threshold_min</t>
  </si>
  <si>
    <t>threshold_max</t>
  </si>
  <si>
    <t>on_condition</t>
  </si>
  <si>
    <t>safety_factor</t>
  </si>
  <si>
    <t>CM</t>
  </si>
  <si>
    <t>An asset that has made it 100 years?</t>
  </si>
  <si>
    <t>action</t>
  </si>
  <si>
    <t>Termite_</t>
  </si>
  <si>
    <t>failure_model</t>
  </si>
  <si>
    <t>Failures</t>
  </si>
  <si>
    <t>external_diameter</t>
  </si>
  <si>
    <t>pbt</t>
  </si>
  <si>
    <t>pf_interval</t>
  </si>
  <si>
    <t>pf_curve</t>
  </si>
  <si>
    <t>pf_std</t>
  </si>
  <si>
    <t>pf_linear</t>
  </si>
  <si>
    <t>perfect</t>
  </si>
  <si>
    <t>failed</t>
  </si>
  <si>
    <t>failure_mode</t>
  </si>
  <si>
    <t>task</t>
  </si>
  <si>
    <t>p_effective</t>
  </si>
  <si>
    <t>cost</t>
  </si>
  <si>
    <t>t_delay</t>
  </si>
  <si>
    <t>t_interval</t>
  </si>
  <si>
    <t>time</t>
  </si>
  <si>
    <t>state</t>
  </si>
  <si>
    <t>impact</t>
  </si>
  <si>
    <t>initiation</t>
  </si>
  <si>
    <t>detection</t>
  </si>
  <si>
    <t>failure</t>
  </si>
  <si>
    <t>Condition</t>
  </si>
  <si>
    <t>target</t>
  </si>
  <si>
    <t>method</t>
  </si>
  <si>
    <t>axis</t>
  </si>
  <si>
    <t>Trigger</t>
  </si>
  <si>
    <t>condition_name</t>
  </si>
  <si>
    <t>inspection</t>
  </si>
  <si>
    <t>termite_powder</t>
  </si>
  <si>
    <t>replace</t>
  </si>
  <si>
    <t>task_name</t>
  </si>
  <si>
    <t>repair</t>
  </si>
  <si>
    <t>tasks</t>
  </si>
  <si>
    <t>any</t>
  </si>
  <si>
    <t>nil</t>
  </si>
  <si>
    <t>max</t>
  </si>
  <si>
    <t>early_replacement</t>
  </si>
  <si>
    <t>emergency_replacement</t>
  </si>
  <si>
    <t>fungal decay</t>
  </si>
  <si>
    <t>pole_saver_rod</t>
  </si>
  <si>
    <t>linear</t>
  </si>
  <si>
    <t>[pole] {broken} due to (termites)</t>
  </si>
  <si>
    <t>task_group</t>
  </si>
  <si>
    <t>level_3_inspection</t>
  </si>
  <si>
    <t>task_group_name</t>
  </si>
  <si>
    <t>apportion_costs</t>
  </si>
  <si>
    <t>admin</t>
  </si>
  <si>
    <t>maint</t>
  </si>
  <si>
    <t>travel</t>
  </si>
  <si>
    <t>yes</t>
  </si>
  <si>
    <t>no</t>
  </si>
  <si>
    <t>Level of Failure</t>
  </si>
  <si>
    <t>fm</t>
  </si>
  <si>
    <t>schedule</t>
  </si>
  <si>
    <t>Schedule</t>
  </si>
  <si>
    <t>Impact</t>
  </si>
  <si>
    <t>Level of Impact</t>
  </si>
  <si>
    <t>[pole] {broken} due to (impact)</t>
  </si>
  <si>
    <t>[pole] {broken} due to (fire damage)</t>
  </si>
  <si>
    <t>System</t>
  </si>
  <si>
    <t>Sub System</t>
  </si>
  <si>
    <t>Module</t>
  </si>
  <si>
    <t>Maintainable Item</t>
  </si>
  <si>
    <t>Pole</t>
  </si>
  <si>
    <t>pole (common)</t>
  </si>
  <si>
    <t>pole (timber)</t>
  </si>
  <si>
    <t>pole (concrete)</t>
  </si>
  <si>
    <t>pole (steel)</t>
  </si>
  <si>
    <t>pole (composite)</t>
  </si>
  <si>
    <t>pole footing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</si>
  <si>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</si>
  <si>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</si>
  <si>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</si>
  <si>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</si>
  <si>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</si>
  <si>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</si>
  <si>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</si>
  <si>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</si>
  <si>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</si>
  <si>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</si>
  <si>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</si>
  <si>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</si>
  <si>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</si>
  <si>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</si>
  <si>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</si>
  <si>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</si>
  <si>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</si>
  <si>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</si>
  <si>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strut</t>
  </si>
  <si>
    <t>acroprop</t>
  </si>
  <si>
    <t>pole accessories</t>
  </si>
  <si>
    <t>fauna protection</t>
  </si>
  <si>
    <t>stay protection</t>
  </si>
  <si>
    <t>cattle guard post</t>
  </si>
  <si>
    <t>[pole] {broken} due to (lightning)</t>
  </si>
  <si>
    <t>[pole] {broken} due to (weathering)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</si>
  <si>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</si>
  <si>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</si>
  <si>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</si>
  <si>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</si>
  <si>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</si>
  <si>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</si>
  <si>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</si>
  <si>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</si>
  <si>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</si>
  <si>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</si>
  <si>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</si>
  <si>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</si>
  <si>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</si>
  <si>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</si>
  <si>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</si>
  <si>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</si>
  <si>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</si>
  <si>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</si>
  <si>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</si>
  <si>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</si>
  <si>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</si>
  <si>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</si>
  <si>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</si>
  <si>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</si>
  <si>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</si>
  <si>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</si>
  <si>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</si>
  <si>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</si>
  <si>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</si>
  <si>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</si>
  <si>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</si>
  <si>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</si>
  <si>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</si>
  <si>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</si>
  <si>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</si>
  <si>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</si>
  <si>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</si>
  <si>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</si>
  <si>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</si>
  <si>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</si>
  <si>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</si>
  <si>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</si>
  <si>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</si>
  <si>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</si>
  <si>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</si>
  <si>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</si>
  <si>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</si>
  <si>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</si>
  <si>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</si>
  <si>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[pole]</t>
  </si>
  <si>
    <t>[pole sapwood]</t>
  </si>
  <si>
    <t>Component</t>
  </si>
  <si>
    <t>dsf_calc</t>
  </si>
  <si>
    <t>Stay</t>
  </si>
  <si>
    <t>Footing</t>
  </si>
  <si>
    <t>Pole Stay</t>
  </si>
  <si>
    <t>[pole] {broken} due to (fungal decay - internal)</t>
  </si>
  <si>
    <t>[pole] {broken} due to (fungal decay - external)</t>
  </si>
  <si>
    <t>Degrade condition</t>
  </si>
  <si>
    <t>Pole Sre</t>
  </si>
  <si>
    <t>Pole Strength</t>
  </si>
  <si>
    <t>CZD</t>
  </si>
  <si>
    <t>AGD</t>
  </si>
  <si>
    <t>WT</t>
  </si>
  <si>
    <t>SSF</t>
  </si>
  <si>
    <t>PLP SF</t>
  </si>
  <si>
    <t>Load</t>
  </si>
  <si>
    <t>pole_strength / actual load</t>
  </si>
  <si>
    <t>pole_strength / pole load</t>
  </si>
  <si>
    <t>pole_load = pole_ strength / 4</t>
  </si>
  <si>
    <t>Pole Load</t>
  </si>
  <si>
    <t>pole_strength/4</t>
  </si>
  <si>
    <t>WASP</t>
  </si>
  <si>
    <t>PLP</t>
  </si>
  <si>
    <t>Story to explain</t>
  </si>
  <si>
    <t>inspection interval for new poles</t>
  </si>
  <si>
    <t>inspection interval for each poles</t>
  </si>
  <si>
    <t>For each type</t>
  </si>
  <si>
    <t>Starting Condition</t>
  </si>
  <si>
    <t>Age</t>
  </si>
  <si>
    <t>Pole cap</t>
  </si>
  <si>
    <t>Pole Cap</t>
  </si>
  <si>
    <t>actual_safety_factor</t>
  </si>
  <si>
    <t>simple_safety_factor</t>
  </si>
  <si>
    <t>ssf</t>
  </si>
  <si>
    <t>asf</t>
  </si>
  <si>
    <t>top_of_pole_stregnth</t>
  </si>
  <si>
    <t>pole_cap_present</t>
  </si>
  <si>
    <t>step</t>
  </si>
  <si>
    <t>Material</t>
  </si>
  <si>
    <t>Treatment</t>
  </si>
  <si>
    <t>[pole foundation] due to (unknown)</t>
  </si>
  <si>
    <t>[pole cap] due to (unknown)</t>
  </si>
  <si>
    <t>[pole stay] due to (bed log)</t>
  </si>
  <si>
    <t>[pole stay] due to (impact)</t>
  </si>
  <si>
    <t>[pole stay] due to (corrosion)</t>
  </si>
  <si>
    <t>[pole stay] due to (unknown)</t>
  </si>
  <si>
    <t>Indicators</t>
  </si>
  <si>
    <t>Task</t>
  </si>
  <si>
    <t>State</t>
  </si>
  <si>
    <t>Time</t>
  </si>
  <si>
    <t>initiated</t>
  </si>
  <si>
    <t>detected</t>
  </si>
  <si>
    <t>Indicator</t>
  </si>
  <si>
    <t>Safety Factor</t>
  </si>
  <si>
    <t>failure mode</t>
  </si>
  <si>
    <t>restore</t>
  </si>
  <si>
    <t>replacement</t>
  </si>
  <si>
    <t>sf</t>
  </si>
  <si>
    <t>Nil</t>
  </si>
  <si>
    <t>FailureMode</t>
  </si>
  <si>
    <t>Parent</t>
  </si>
  <si>
    <t>as-bad-as-old</t>
  </si>
  <si>
    <t>grp</t>
  </si>
  <si>
    <t>reduction_factor</t>
  </si>
  <si>
    <t>as_good_as_new</t>
  </si>
  <si>
    <t>better_than_old_worse_than_new</t>
  </si>
  <si>
    <t>new</t>
  </si>
  <si>
    <t>Pole Footing</t>
  </si>
  <si>
    <t>Failure Mode</t>
  </si>
  <si>
    <t>rul_min</t>
  </si>
  <si>
    <t>rul_max</t>
  </si>
  <si>
    <t>min</t>
  </si>
  <si>
    <t>indicators</t>
  </si>
  <si>
    <t>Asset Model</t>
  </si>
  <si>
    <t>Asset Data</t>
  </si>
  <si>
    <t>CAT1/2 replacement</t>
  </si>
  <si>
    <t>CAT3/4 replacement</t>
  </si>
  <si>
    <t>weeks</t>
  </si>
  <si>
    <t>fixed</t>
  </si>
  <si>
    <t>modify</t>
  </si>
  <si>
    <t>addition</t>
  </si>
  <si>
    <t>has_strut</t>
  </si>
  <si>
    <t>value?</t>
  </si>
  <si>
    <t>Greg -&gt; Life extension</t>
  </si>
  <si>
    <t>Multiple tasks are triggered</t>
  </si>
  <si>
    <t>reinforce</t>
  </si>
  <si>
    <t>termite powder</t>
  </si>
  <si>
    <t>life extension</t>
  </si>
  <si>
    <t>change an indicator</t>
  </si>
  <si>
    <t>Calibration scenario</t>
  </si>
  <si>
    <t>Strength</t>
  </si>
  <si>
    <t>ED</t>
  </si>
  <si>
    <t>Length</t>
  </si>
  <si>
    <t>m</t>
  </si>
  <si>
    <t>mm</t>
  </si>
  <si>
    <t>kN</t>
  </si>
  <si>
    <t>[pole top equipment] due to {cracking}</t>
  </si>
  <si>
    <t>cracking_present</t>
  </si>
  <si>
    <t>level_of_repair</t>
  </si>
  <si>
    <t>as_bad_as_old</t>
  </si>
  <si>
    <t>all</t>
  </si>
  <si>
    <t>system</t>
  </si>
  <si>
    <t>sub_system</t>
  </si>
  <si>
    <t>asset</t>
  </si>
  <si>
    <t>termite</t>
  </si>
  <si>
    <t>asset_model</t>
  </si>
  <si>
    <t>indicator_model</t>
  </si>
  <si>
    <t>name</t>
  </si>
  <si>
    <t>indicator</t>
  </si>
  <si>
    <t>task_model</t>
  </si>
  <si>
    <t>condition_model</t>
  </si>
  <si>
    <t>trigger_model</t>
  </si>
  <si>
    <t>impact_model</t>
  </si>
  <si>
    <t>id</t>
  </si>
  <si>
    <t>crossarm</t>
  </si>
  <si>
    <t>cross_sectional_area</t>
  </si>
  <si>
    <t>crack_length</t>
  </si>
  <si>
    <t>distribution</t>
  </si>
  <si>
    <t>activity</t>
  </si>
  <si>
    <t>Inspection</t>
  </si>
  <si>
    <t>ConditionTask</t>
  </si>
  <si>
    <t>lower</t>
  </si>
  <si>
    <t>upper</t>
  </si>
  <si>
    <t>lightning</t>
  </si>
  <si>
    <t>assisted_failures</t>
  </si>
  <si>
    <t>weathering</t>
  </si>
  <si>
    <t>fire_damage</t>
  </si>
  <si>
    <t>fungal decay - external</t>
  </si>
  <si>
    <t>fungal decay - internal</t>
  </si>
  <si>
    <t>lightning_strike</t>
  </si>
  <si>
    <t>lightning_damage</t>
  </si>
  <si>
    <t>ssf_calc</t>
  </si>
  <si>
    <t>pole_cap</t>
  </si>
  <si>
    <t>missing</t>
  </si>
  <si>
    <t>lightning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</si>
</sst>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" fillId="17" borderId="0" xfId="0" applyFont="1" applyFill="1"/>
    <xf numFmtId="0" fontId="0" fillId="17" borderId="0" xfId="0" applyFill="1"/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4" fillId="10" borderId="0" xfId="2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9" fillId="15" borderId="0" xfId="4" applyAlignment="1">
      <alignment horizontal="right"/>
    </xf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151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P40" dT="2020-09-08T22:27:35.70" personId="{382B0E3D-8CF3-4AD9-8A08-175DF2A62319}" id="{0D17032D-A363-4862-AB0F-C915C81402EB}">
    <text>Greg -&gt; confirm how we assess lightning / fire damage / impact</text>
  </threadedComment>
  <threadedComment ref="D64" dT="2020-09-08T22:42:08.98" personId="{382B0E3D-8CF3-4AD9-8A08-175DF2A62319}" id="{2C545A15-58BF-4325-853E-F01A6E2CD754}">
    <text>Change task type to planned / reactive / risk?</text>
  </threadedComment>
  <threadedComment ref="D70" dT="2020-09-08T22:23:06.80" personId="{382B0E3D-8CF3-4AD9-8A08-175DF2A62319}" id="{C4841757-EFF4-403A-A229-DD7AF8BE79E4}">
    <text>How do we deal with failures that accelerate other failure modes?</text>
  </threadedComment>
  <threadedComment ref="AA70" dT="2020-09-08T22:26:58.92" personId="{382B0E3D-8CF3-4AD9-8A08-175DF2A62319}" id="{1E2E6910-FDBF-4DAD-9ACF-D9553B573D8C}">
    <text>How do you want to deal with inspections that also include some of repair, ie. lubrication? 
Add an additional task?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 x14ac:dyDescent="0.2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 x14ac:dyDescent="0.25">
      <c r="A1" s="5" t="s">
        <v>6</v>
      </c>
      <c r="B1" s="5"/>
      <c r="C1" s="5"/>
      <c r="D1" s="6" t="s">
        <v>44</v>
      </c>
      <c r="E1" s="6"/>
      <c r="F1" s="7"/>
      <c r="G1" s="7"/>
      <c r="H1" s="7"/>
      <c r="I1" s="7"/>
      <c r="J1" s="7"/>
      <c r="K1" s="7"/>
      <c r="L1" s="2" t="s">
        <v>20</v>
      </c>
      <c r="M1" s="3"/>
      <c r="N1" s="3"/>
      <c r="O1" s="3"/>
      <c r="P1" s="4" t="s">
        <v>32</v>
      </c>
      <c r="Q1" s="4"/>
      <c r="R1" s="5"/>
      <c r="S1" s="5"/>
      <c r="T1" s="5"/>
      <c r="U1" s="11" t="s">
        <v>12</v>
      </c>
      <c r="V1" s="11"/>
      <c r="W1" s="11"/>
      <c r="X1" s="11"/>
      <c r="Y1" s="11"/>
      <c r="Z1" s="8" t="s">
        <v>39</v>
      </c>
      <c r="AA1" s="1"/>
    </row>
    <row r="2" spans="1:29" s="1" customFormat="1" x14ac:dyDescent="0.25">
      <c r="A2" s="4" t="s">
        <v>0</v>
      </c>
      <c r="B2" s="4" t="s">
        <v>1</v>
      </c>
      <c r="C2" s="4" t="s">
        <v>2</v>
      </c>
      <c r="D2" s="6" t="s">
        <v>43</v>
      </c>
      <c r="E2" s="6" t="s">
        <v>3</v>
      </c>
      <c r="F2" s="6" t="s">
        <v>4</v>
      </c>
      <c r="G2" s="6" t="s">
        <v>5</v>
      </c>
      <c r="H2" s="6"/>
      <c r="I2" s="6" t="s">
        <v>48</v>
      </c>
      <c r="J2" s="6" t="s">
        <v>47</v>
      </c>
      <c r="K2" s="6" t="s">
        <v>49</v>
      </c>
      <c r="L2" s="2" t="s">
        <v>20</v>
      </c>
      <c r="M2" s="2" t="s">
        <v>22</v>
      </c>
      <c r="N2" s="2" t="s">
        <v>51</v>
      </c>
      <c r="O2" s="2" t="s">
        <v>52</v>
      </c>
      <c r="P2" s="4" t="s">
        <v>29</v>
      </c>
      <c r="Q2" s="4" t="s">
        <v>11</v>
      </c>
      <c r="R2" s="4" t="s">
        <v>33</v>
      </c>
      <c r="S2" s="4" t="s">
        <v>31</v>
      </c>
      <c r="T2" s="4" t="s">
        <v>30</v>
      </c>
      <c r="U2" s="11" t="s">
        <v>34</v>
      </c>
      <c r="V2" s="11" t="s">
        <v>20</v>
      </c>
      <c r="W2" s="11" t="s">
        <v>36</v>
      </c>
      <c r="X2" s="11" t="s">
        <v>35</v>
      </c>
      <c r="Y2" s="11" t="s">
        <v>41</v>
      </c>
      <c r="Z2" s="8" t="s">
        <v>34</v>
      </c>
      <c r="AA2" s="1" t="s">
        <v>20</v>
      </c>
      <c r="AB2" s="1" t="s">
        <v>36</v>
      </c>
      <c r="AC2" s="1" t="s">
        <v>35</v>
      </c>
    </row>
    <row r="3" spans="1:29" x14ac:dyDescent="0.25">
      <c r="A3" s="5" t="s">
        <v>9</v>
      </c>
      <c r="B3" s="5" t="s">
        <v>7</v>
      </c>
      <c r="C3" s="5" t="s">
        <v>8</v>
      </c>
      <c r="D3" s="7" t="s">
        <v>46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21</v>
      </c>
      <c r="M3" s="3" t="s">
        <v>50</v>
      </c>
      <c r="N3" s="3">
        <v>100</v>
      </c>
      <c r="O3" s="3">
        <v>0</v>
      </c>
      <c r="P3" s="5">
        <v>5</v>
      </c>
      <c r="Q3" s="5" t="s">
        <v>10</v>
      </c>
      <c r="R3" s="5">
        <v>95</v>
      </c>
      <c r="S3" s="13">
        <v>0.8</v>
      </c>
      <c r="T3" s="14">
        <v>100</v>
      </c>
      <c r="U3" s="12" t="s">
        <v>37</v>
      </c>
      <c r="V3" s="12" t="s">
        <v>21</v>
      </c>
      <c r="W3" s="12">
        <v>95</v>
      </c>
      <c r="X3" s="12">
        <v>50</v>
      </c>
      <c r="Y3" s="12" t="s">
        <v>42</v>
      </c>
      <c r="Z3" s="9" t="s">
        <v>37</v>
      </c>
      <c r="AA3" s="9" t="s">
        <v>38</v>
      </c>
      <c r="AB3">
        <v>50</v>
      </c>
      <c r="AC3">
        <v>10</v>
      </c>
    </row>
    <row r="4" spans="1:29" x14ac:dyDescent="0.25">
      <c r="L4" s="3" t="s">
        <v>45</v>
      </c>
      <c r="M4" t="s">
        <v>50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BB84"/>
  <sheetViews>
    <sheetView tabSelected="1" topLeftCell="A10" zoomScale="70" zoomScaleNormal="70" workbookViewId="0">
      <selection activeCell="I32" sqref="I32"/>
    </sheetView>
  </sheetViews>
  <sheetFormatPr defaultRowHeight="15" outlineLevelCol="1" x14ac:dyDescent="0.25"/>
  <cols>
    <col min="1" max="1" width="9.140625" customWidth="1" outlineLevel="1"/>
    <col min="2" max="3" width="13.140625" customWidth="1" outlineLevel="1"/>
    <col min="4" max="4" width="13.140625" customWidth="1"/>
    <col min="5" max="5" width="2.5703125" style="60" customWidth="1"/>
    <col min="6" max="6" width="19.85546875" bestFit="1" customWidth="1"/>
    <col min="7" max="9" width="13.140625" customWidth="1"/>
    <col min="10" max="10" width="3.140625" style="60" customWidth="1"/>
    <col min="11" max="11" width="23.42578125" bestFit="1" customWidth="1"/>
    <col min="12" max="12" width="14.42578125" bestFit="1" customWidth="1"/>
    <col min="13" max="13" width="6.85546875" bestFit="1" customWidth="1"/>
    <col min="14" max="14" width="9.7109375" bestFit="1" customWidth="1"/>
    <col min="15" max="15" width="11.7109375" bestFit="1" customWidth="1"/>
    <col min="16" max="16" width="13.85546875" bestFit="1" customWidth="1"/>
    <col min="17" max="17" width="8.85546875" bestFit="1" customWidth="1"/>
    <col min="18" max="18" width="3.42578125" style="60" customWidth="1"/>
    <col min="19" max="19" width="26.5703125" customWidth="1"/>
    <col min="20" max="20" width="3.42578125" style="60" customWidth="1"/>
    <col min="21" max="21" width="23.5703125" bestFit="1" customWidth="1"/>
    <col min="22" max="22" width="11.140625" bestFit="1" customWidth="1"/>
    <col min="24" max="24" width="14.85546875" bestFit="1" customWidth="1"/>
    <col min="25" max="25" width="10.28515625" bestFit="1" customWidth="1"/>
    <col min="26" max="26" width="14.85546875" customWidth="1"/>
    <col min="27" max="27" width="14.7109375" bestFit="1" customWidth="1"/>
    <col min="29" max="29" width="9.5703125" bestFit="1" customWidth="1"/>
    <col min="30" max="30" width="16.140625" bestFit="1" customWidth="1"/>
    <col min="31" max="31" width="23.5703125" customWidth="1"/>
    <col min="32" max="32" width="12" hidden="1" customWidth="1"/>
    <col min="33" max="34" width="11.5703125" hidden="1" customWidth="1"/>
    <col min="35" max="35" width="2.85546875" style="51" customWidth="1"/>
    <col min="36" max="40" width="9.140625" style="17"/>
    <col min="41" max="41" width="2.85546875" style="51" customWidth="1"/>
    <col min="42" max="42" width="17.85546875" bestFit="1" customWidth="1"/>
    <col min="43" max="43" width="14.140625" style="20" bestFit="1" customWidth="1"/>
    <col min="44" max="44" width="14.42578125" style="20" bestFit="1" customWidth="1"/>
    <col min="45" max="45" width="2.42578125" style="54" customWidth="1"/>
    <col min="46" max="48" width="9.140625" style="17"/>
    <col min="49" max="49" width="2.42578125" style="51" customWidth="1"/>
    <col min="50" max="50" width="17.85546875" style="81" bestFit="1" customWidth="1"/>
    <col min="52" max="52" width="15.85546875" bestFit="1" customWidth="1"/>
    <col min="54" max="54" width="2.42578125" style="48" customWidth="1"/>
  </cols>
  <sheetData>
    <row r="1" spans="1:54" s="1" customFormat="1" x14ac:dyDescent="0.25">
      <c r="B1" s="1" t="s">
        <v>296</v>
      </c>
      <c r="E1" s="59"/>
      <c r="F1" s="1" t="s">
        <v>297</v>
      </c>
      <c r="J1" s="59"/>
      <c r="K1" s="1" t="s">
        <v>43</v>
      </c>
      <c r="R1" s="59"/>
      <c r="S1" s="1" t="s">
        <v>301</v>
      </c>
      <c r="T1" s="59"/>
      <c r="U1" s="25" t="s">
        <v>300</v>
      </c>
      <c r="V1" s="25"/>
      <c r="W1" s="25"/>
      <c r="X1" s="25"/>
      <c r="Y1" s="25"/>
      <c r="Z1" s="25"/>
      <c r="AA1" s="25"/>
      <c r="AB1" s="25"/>
      <c r="AC1" s="25"/>
      <c r="AD1" s="25"/>
      <c r="AE1" s="2"/>
      <c r="AF1" s="2"/>
      <c r="AG1" s="2"/>
      <c r="AH1" s="2"/>
      <c r="AI1" s="49"/>
      <c r="AJ1" s="68" t="s">
        <v>302</v>
      </c>
      <c r="AK1" s="22"/>
      <c r="AL1" s="22"/>
      <c r="AM1" s="22"/>
      <c r="AN1" s="22"/>
      <c r="AO1" s="49"/>
      <c r="AP1" s="23"/>
      <c r="AQ1" s="24"/>
      <c r="AR1" s="24"/>
      <c r="AS1" s="52"/>
      <c r="AT1" s="69" t="s">
        <v>303</v>
      </c>
      <c r="AU1" s="69"/>
      <c r="AV1" s="69"/>
      <c r="AW1" s="70"/>
      <c r="AX1" s="76"/>
      <c r="AY1" s="69"/>
      <c r="AZ1" s="69"/>
      <c r="BA1" s="69"/>
      <c r="BB1" s="46"/>
    </row>
    <row r="2" spans="1:54" s="1" customFormat="1" x14ac:dyDescent="0.25">
      <c r="B2" s="1" t="s">
        <v>292</v>
      </c>
      <c r="C2" s="1" t="s">
        <v>293</v>
      </c>
      <c r="D2" s="1" t="s">
        <v>0</v>
      </c>
      <c r="E2" s="59"/>
      <c r="F2" s="1" t="s">
        <v>299</v>
      </c>
      <c r="J2" s="59"/>
      <c r="K2" s="1" t="s">
        <v>53</v>
      </c>
      <c r="L2" s="1" t="s">
        <v>308</v>
      </c>
      <c r="R2" s="59"/>
      <c r="S2" s="1" t="s">
        <v>20</v>
      </c>
      <c r="T2" s="59"/>
      <c r="U2" s="25" t="s">
        <v>54</v>
      </c>
      <c r="V2" s="25"/>
      <c r="W2" s="25"/>
      <c r="X2" s="25"/>
      <c r="Y2" s="25"/>
      <c r="Z2" s="25"/>
      <c r="AA2" s="25"/>
      <c r="AB2" s="25" t="s">
        <v>59</v>
      </c>
      <c r="AC2" s="25"/>
      <c r="AD2" s="25"/>
      <c r="AE2" s="2" t="s">
        <v>86</v>
      </c>
      <c r="AF2" s="2" t="s">
        <v>89</v>
      </c>
      <c r="AG2" s="2"/>
      <c r="AH2" s="2"/>
      <c r="AI2" s="49"/>
      <c r="AJ2" s="68" t="s">
        <v>60</v>
      </c>
      <c r="AK2" s="22"/>
      <c r="AL2" s="22"/>
      <c r="AM2" s="22"/>
      <c r="AN2" s="22"/>
      <c r="AO2" s="49"/>
      <c r="AP2" s="23" t="s">
        <v>20</v>
      </c>
      <c r="AQ2" s="24"/>
      <c r="AR2" s="24"/>
      <c r="AS2" s="52"/>
      <c r="AT2" s="69" t="s">
        <v>60</v>
      </c>
      <c r="AU2" s="69"/>
      <c r="AV2" s="69"/>
      <c r="AW2" s="70"/>
      <c r="AX2" s="76" t="s">
        <v>20</v>
      </c>
      <c r="AY2" s="69"/>
      <c r="AZ2" s="69"/>
      <c r="BA2" s="69"/>
      <c r="BB2" s="46"/>
    </row>
    <row r="3" spans="1:54" s="1" customFormat="1" x14ac:dyDescent="0.25">
      <c r="A3" s="1" t="s">
        <v>304</v>
      </c>
      <c r="B3" s="1" t="s">
        <v>298</v>
      </c>
      <c r="C3" s="1" t="s">
        <v>298</v>
      </c>
      <c r="D3" s="1" t="s">
        <v>298</v>
      </c>
      <c r="E3" s="59"/>
      <c r="F3" s="1" t="s">
        <v>298</v>
      </c>
      <c r="G3" s="1" t="s">
        <v>22</v>
      </c>
      <c r="H3" s="1" t="s">
        <v>51</v>
      </c>
      <c r="I3" s="1" t="s">
        <v>52</v>
      </c>
      <c r="J3" s="59"/>
      <c r="K3" s="6" t="s">
        <v>298</v>
      </c>
      <c r="L3" s="6" t="s">
        <v>3</v>
      </c>
      <c r="M3" s="6" t="s">
        <v>4</v>
      </c>
      <c r="N3" s="6" t="s">
        <v>5</v>
      </c>
      <c r="O3" s="6" t="s">
        <v>48</v>
      </c>
      <c r="P3" s="6" t="s">
        <v>47</v>
      </c>
      <c r="Q3" s="6" t="s">
        <v>49</v>
      </c>
      <c r="R3" s="59"/>
      <c r="S3" s="6" t="s">
        <v>298</v>
      </c>
      <c r="T3" s="59"/>
      <c r="U3" s="25" t="s">
        <v>298</v>
      </c>
      <c r="V3" s="25" t="s">
        <v>55</v>
      </c>
      <c r="W3" s="25" t="s">
        <v>56</v>
      </c>
      <c r="X3" s="25" t="s">
        <v>34</v>
      </c>
      <c r="Y3" s="45" t="s">
        <v>54</v>
      </c>
      <c r="Z3" s="45" t="s">
        <v>309</v>
      </c>
      <c r="AA3" s="25" t="s">
        <v>289</v>
      </c>
      <c r="AB3" s="25" t="s">
        <v>57</v>
      </c>
      <c r="AC3" s="25" t="s">
        <v>58</v>
      </c>
      <c r="AD3" s="25" t="s">
        <v>95</v>
      </c>
      <c r="AE3" s="2" t="s">
        <v>88</v>
      </c>
      <c r="AF3" s="45" t="s">
        <v>90</v>
      </c>
      <c r="AG3" s="45" t="s">
        <v>91</v>
      </c>
      <c r="AH3" s="45" t="s">
        <v>92</v>
      </c>
      <c r="AI3" s="55"/>
      <c r="AJ3" s="68" t="s">
        <v>62</v>
      </c>
      <c r="AK3" s="22" t="s">
        <v>63</v>
      </c>
      <c r="AL3" s="22" t="s">
        <v>64</v>
      </c>
      <c r="AM3" s="44" t="s">
        <v>272</v>
      </c>
      <c r="AN3" s="44" t="s">
        <v>273</v>
      </c>
      <c r="AO3" s="55"/>
      <c r="AP3" s="23" t="s">
        <v>298</v>
      </c>
      <c r="AQ3" s="24" t="s">
        <v>312</v>
      </c>
      <c r="AR3" s="24" t="s">
        <v>313</v>
      </c>
      <c r="AS3" s="52"/>
      <c r="AT3" s="69" t="s">
        <v>62</v>
      </c>
      <c r="AU3" s="69" t="s">
        <v>63</v>
      </c>
      <c r="AV3" s="69" t="s">
        <v>64</v>
      </c>
      <c r="AW3" s="70"/>
      <c r="AX3" s="76" t="s">
        <v>298</v>
      </c>
      <c r="AY3" s="69" t="s">
        <v>66</v>
      </c>
      <c r="AZ3" s="69" t="s">
        <v>67</v>
      </c>
      <c r="BA3" s="69" t="s">
        <v>68</v>
      </c>
      <c r="BB3" s="46"/>
    </row>
    <row r="4" spans="1:54" s="61" customFormat="1" ht="12" customHeight="1" x14ac:dyDescent="0.25">
      <c r="D4" s="61">
        <f>SUM(A4:C4)</f>
        <v>0</v>
      </c>
      <c r="AI4" s="62"/>
      <c r="AJ4" s="63"/>
      <c r="AK4" s="63"/>
      <c r="AL4" s="63"/>
      <c r="AM4" s="62"/>
      <c r="AN4" s="62"/>
      <c r="AO4" s="62"/>
      <c r="AQ4" s="64"/>
      <c r="AR4" s="64"/>
      <c r="AS4" s="64"/>
      <c r="AT4" s="63"/>
      <c r="AU4" s="63"/>
      <c r="AV4" s="63"/>
      <c r="AW4" s="63"/>
      <c r="AX4" s="77"/>
    </row>
    <row r="5" spans="1:54" s="15" customFormat="1" x14ac:dyDescent="0.25">
      <c r="D5" s="15" t="s">
        <v>9</v>
      </c>
      <c r="E5" s="56"/>
      <c r="F5" t="s">
        <v>21</v>
      </c>
      <c r="G5" t="s">
        <v>84</v>
      </c>
      <c r="H5" s="42" t="s">
        <v>294</v>
      </c>
      <c r="I5">
        <v>0</v>
      </c>
      <c r="J5" s="56"/>
      <c r="K5" s="15" t="s">
        <v>8</v>
      </c>
      <c r="L5">
        <v>50</v>
      </c>
      <c r="M5">
        <v>1.5</v>
      </c>
      <c r="N5">
        <v>10</v>
      </c>
      <c r="O5" t="s">
        <v>84</v>
      </c>
      <c r="P5">
        <v>20</v>
      </c>
      <c r="Q5">
        <v>1</v>
      </c>
      <c r="R5" s="59"/>
      <c r="S5" s="15" t="s">
        <v>45</v>
      </c>
      <c r="T5" s="56"/>
      <c r="U5" s="15" t="s">
        <v>71</v>
      </c>
      <c r="V5" s="15">
        <v>0.8</v>
      </c>
      <c r="W5" s="15">
        <v>50</v>
      </c>
      <c r="X5" s="15" t="s">
        <v>59</v>
      </c>
      <c r="Y5" s="15" t="s">
        <v>71</v>
      </c>
      <c r="Z5" s="15" t="s">
        <v>310</v>
      </c>
      <c r="AA5" s="15" t="s">
        <v>290</v>
      </c>
      <c r="AB5" s="15">
        <v>20</v>
      </c>
      <c r="AC5" s="15">
        <v>5</v>
      </c>
      <c r="AE5" s="15" t="s">
        <v>87</v>
      </c>
      <c r="AF5" s="15" t="s">
        <v>93</v>
      </c>
      <c r="AG5" s="15" t="s">
        <v>94</v>
      </c>
      <c r="AH5" s="15" t="s">
        <v>93</v>
      </c>
      <c r="AI5" s="50"/>
      <c r="AJ5" s="18" t="b">
        <v>1</v>
      </c>
      <c r="AK5" s="18"/>
      <c r="AL5" s="18"/>
      <c r="AM5" s="18"/>
      <c r="AN5" s="18"/>
      <c r="AO5" s="50"/>
      <c r="AP5" s="18"/>
      <c r="AQ5" s="18"/>
      <c r="AR5" s="18"/>
      <c r="AS5" s="50"/>
      <c r="AT5" s="18"/>
      <c r="AU5" s="18" t="b">
        <v>1</v>
      </c>
      <c r="AV5" s="18"/>
      <c r="AW5" s="50"/>
      <c r="AX5" s="78"/>
      <c r="AY5" s="18"/>
      <c r="AZ5" s="18"/>
      <c r="BA5" s="18"/>
      <c r="BB5" s="47"/>
    </row>
    <row r="6" spans="1:54" s="47" customFormat="1" x14ac:dyDescent="0.25">
      <c r="A6" s="15"/>
      <c r="B6" s="15"/>
      <c r="C6" s="15"/>
      <c r="D6" s="15"/>
      <c r="E6" s="56"/>
      <c r="F6" t="s">
        <v>45</v>
      </c>
      <c r="G6" t="s">
        <v>84</v>
      </c>
      <c r="H6" s="42" t="s">
        <v>294</v>
      </c>
      <c r="I6">
        <v>0</v>
      </c>
      <c r="J6" s="56"/>
      <c r="K6" s="15"/>
      <c r="L6" s="15"/>
      <c r="M6" s="15"/>
      <c r="N6" s="15"/>
      <c r="O6" s="15"/>
      <c r="P6" s="15"/>
      <c r="Q6" s="15"/>
      <c r="R6" s="56"/>
      <c r="S6" s="15" t="s">
        <v>21</v>
      </c>
      <c r="T6" s="56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3"/>
      <c r="AJ6" s="73"/>
      <c r="AK6" s="73"/>
      <c r="AL6" s="73"/>
      <c r="AM6" s="73"/>
      <c r="AN6" s="73"/>
      <c r="AO6" s="73"/>
      <c r="AP6" s="71"/>
      <c r="AQ6" s="71"/>
      <c r="AR6" s="71"/>
      <c r="AS6" s="74"/>
      <c r="AT6" s="73"/>
      <c r="AU6" s="73"/>
      <c r="AV6" s="73"/>
      <c r="AW6" s="73"/>
      <c r="AX6" s="79"/>
      <c r="AY6" s="72"/>
      <c r="AZ6" s="72"/>
      <c r="BA6" s="72"/>
    </row>
    <row r="7" spans="1:54" s="15" customFormat="1" x14ac:dyDescent="0.25">
      <c r="E7" s="56"/>
      <c r="F7" t="s">
        <v>223</v>
      </c>
      <c r="G7" t="s">
        <v>322</v>
      </c>
      <c r="H7">
        <v>4</v>
      </c>
      <c r="I7">
        <v>1</v>
      </c>
      <c r="J7" s="56"/>
      <c r="R7" s="56"/>
      <c r="T7" s="56"/>
      <c r="U7" s="15" t="s">
        <v>72</v>
      </c>
      <c r="V7" s="15">
        <v>0.9</v>
      </c>
      <c r="W7" s="15">
        <v>100</v>
      </c>
      <c r="X7" s="15" t="s">
        <v>20</v>
      </c>
      <c r="Y7" s="15" t="s">
        <v>75</v>
      </c>
      <c r="Z7" s="15" t="s">
        <v>311</v>
      </c>
      <c r="AA7" s="15" t="s">
        <v>253</v>
      </c>
      <c r="AD7" s="15" t="s">
        <v>96</v>
      </c>
      <c r="AI7" s="50"/>
      <c r="AJ7" s="16" t="b">
        <v>1</v>
      </c>
      <c r="AK7" s="16" t="b">
        <v>1</v>
      </c>
      <c r="AL7" s="16" t="b">
        <v>0</v>
      </c>
      <c r="AM7" s="16"/>
      <c r="AN7" s="16"/>
      <c r="AO7" s="50"/>
      <c r="AP7" s="15" t="s">
        <v>21</v>
      </c>
      <c r="AQ7" s="19">
        <v>50</v>
      </c>
      <c r="AR7" s="75" t="s">
        <v>79</v>
      </c>
      <c r="AS7" s="53"/>
      <c r="AT7" s="16" t="b">
        <v>0</v>
      </c>
      <c r="AU7" s="16" t="b">
        <v>0</v>
      </c>
      <c r="AV7" s="16" t="b">
        <v>0</v>
      </c>
      <c r="AW7" s="50"/>
      <c r="AX7" s="78" t="s">
        <v>291</v>
      </c>
      <c r="AY7" s="18">
        <v>0</v>
      </c>
      <c r="AZ7" s="18" t="s">
        <v>254</v>
      </c>
      <c r="BA7" s="18" t="s">
        <v>20</v>
      </c>
      <c r="BB7" s="47"/>
    </row>
    <row r="8" spans="1:54" s="15" customFormat="1" x14ac:dyDescent="0.25">
      <c r="E8" s="56"/>
      <c r="F8" t="s">
        <v>222</v>
      </c>
      <c r="G8" t="s">
        <v>192</v>
      </c>
      <c r="H8" s="42" t="s">
        <v>294</v>
      </c>
      <c r="I8">
        <v>1</v>
      </c>
      <c r="J8" s="56"/>
      <c r="R8" s="56"/>
      <c r="T8" s="56"/>
      <c r="AI8" s="50"/>
      <c r="AJ8" s="16"/>
      <c r="AK8" s="16"/>
      <c r="AL8" s="16"/>
      <c r="AM8" s="16"/>
      <c r="AN8" s="16"/>
      <c r="AO8" s="50"/>
      <c r="AP8" s="15" t="s">
        <v>45</v>
      </c>
      <c r="AQ8" s="19">
        <v>50</v>
      </c>
      <c r="AR8" s="75" t="s">
        <v>79</v>
      </c>
      <c r="AS8" s="53"/>
      <c r="AT8" s="16"/>
      <c r="AU8" s="16"/>
      <c r="AV8" s="16"/>
      <c r="AW8" s="50"/>
      <c r="AX8" s="80"/>
      <c r="BB8" s="47"/>
    </row>
    <row r="9" spans="1:54" s="47" customFormat="1" x14ac:dyDescent="0.25">
      <c r="A9" s="15"/>
      <c r="B9" s="15"/>
      <c r="C9" s="15"/>
      <c r="D9" s="15"/>
      <c r="E9" s="56"/>
      <c r="F9" s="15" t="s">
        <v>321</v>
      </c>
      <c r="G9" s="15" t="s">
        <v>228</v>
      </c>
      <c r="H9" s="15" t="b">
        <v>1</v>
      </c>
      <c r="I9" s="15" t="b">
        <v>0</v>
      </c>
      <c r="J9" s="56"/>
      <c r="K9" s="15"/>
      <c r="L9" s="15"/>
      <c r="M9" s="15"/>
      <c r="N9" s="15"/>
      <c r="O9" s="15"/>
      <c r="P9" s="15"/>
      <c r="Q9" s="15"/>
      <c r="R9" s="56"/>
      <c r="S9" s="15"/>
      <c r="T9" s="56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3"/>
      <c r="AJ9" s="73"/>
      <c r="AK9" s="73"/>
      <c r="AL9" s="73"/>
      <c r="AM9" s="73"/>
      <c r="AN9" s="73"/>
      <c r="AO9" s="73"/>
      <c r="AP9" s="71"/>
      <c r="AQ9" s="71"/>
      <c r="AR9" s="71"/>
      <c r="AS9" s="74"/>
      <c r="AT9" s="73"/>
      <c r="AU9" s="73"/>
      <c r="AV9" s="73"/>
      <c r="AW9" s="73"/>
      <c r="AX9" s="79"/>
      <c r="AY9" s="72"/>
      <c r="AZ9" s="72"/>
      <c r="BA9" s="72"/>
    </row>
    <row r="10" spans="1:54" s="15" customFormat="1" x14ac:dyDescent="0.25">
      <c r="E10" s="56"/>
      <c r="F10" s="15" t="s">
        <v>317</v>
      </c>
      <c r="G10" s="15" t="s">
        <v>228</v>
      </c>
      <c r="H10" s="15" t="b">
        <v>1</v>
      </c>
      <c r="I10" s="15" t="b">
        <v>0</v>
      </c>
      <c r="J10" s="56"/>
      <c r="R10" s="56"/>
      <c r="T10" s="56"/>
      <c r="U10" s="15" t="s">
        <v>267</v>
      </c>
      <c r="V10" s="15">
        <v>1</v>
      </c>
      <c r="W10" s="15">
        <v>3500</v>
      </c>
      <c r="X10" s="15" t="s">
        <v>20</v>
      </c>
      <c r="Y10" s="15" t="s">
        <v>73</v>
      </c>
      <c r="Z10" s="15" t="s">
        <v>311</v>
      </c>
      <c r="AA10" s="15" t="s">
        <v>255</v>
      </c>
      <c r="AD10" s="15" t="s">
        <v>0</v>
      </c>
      <c r="AI10" s="50"/>
      <c r="AJ10" s="16" t="b">
        <v>1</v>
      </c>
      <c r="AK10" s="16" t="b">
        <v>1</v>
      </c>
      <c r="AL10" s="16" t="b">
        <v>0</v>
      </c>
      <c r="AM10" s="16"/>
      <c r="AN10" s="16"/>
      <c r="AO10" s="50"/>
      <c r="AP10" s="15" t="s">
        <v>21</v>
      </c>
      <c r="AQ10" s="19">
        <v>0</v>
      </c>
      <c r="AR10" s="19">
        <v>50</v>
      </c>
      <c r="AS10" s="53"/>
      <c r="AT10" s="16" t="b">
        <v>0</v>
      </c>
      <c r="AU10" s="16" t="b">
        <v>0</v>
      </c>
      <c r="AV10" s="16" t="b">
        <v>0</v>
      </c>
      <c r="AW10" s="50"/>
      <c r="AX10" s="80" t="s">
        <v>291</v>
      </c>
      <c r="AY10" s="15">
        <v>1</v>
      </c>
      <c r="AZ10" s="15" t="s">
        <v>254</v>
      </c>
      <c r="BA10" s="15" t="s">
        <v>20</v>
      </c>
      <c r="BB10" s="47"/>
    </row>
    <row r="11" spans="1:54" s="15" customFormat="1" x14ac:dyDescent="0.25">
      <c r="E11" s="56"/>
      <c r="J11" s="56"/>
      <c r="R11" s="56"/>
      <c r="T11" s="56"/>
      <c r="AI11" s="47"/>
      <c r="AO11" s="47"/>
      <c r="AP11" s="15" t="s">
        <v>45</v>
      </c>
      <c r="AQ11" s="19">
        <v>0</v>
      </c>
      <c r="AR11" s="19">
        <v>50</v>
      </c>
      <c r="AS11" s="53"/>
      <c r="AT11" s="16"/>
      <c r="AU11" s="16"/>
      <c r="AV11" s="16"/>
      <c r="AW11" s="50"/>
      <c r="AX11" s="80"/>
      <c r="BB11" s="47"/>
    </row>
    <row r="12" spans="1:54" x14ac:dyDescent="0.25">
      <c r="A12" s="15"/>
      <c r="B12" s="15"/>
      <c r="AP12" s="15" t="s">
        <v>38</v>
      </c>
      <c r="AQ12" s="20">
        <v>0</v>
      </c>
      <c r="AR12" s="20">
        <v>3</v>
      </c>
    </row>
    <row r="13" spans="1:54" s="47" customFormat="1" x14ac:dyDescent="0.25">
      <c r="A13" s="15"/>
      <c r="B13" s="15"/>
      <c r="C13" s="15"/>
      <c r="D13" s="15"/>
      <c r="E13" s="56"/>
      <c r="F13" s="15"/>
      <c r="G13" s="15"/>
      <c r="H13" s="15"/>
      <c r="I13" s="15"/>
      <c r="J13" s="56"/>
      <c r="K13" s="15"/>
      <c r="L13" s="15"/>
      <c r="M13" s="15"/>
      <c r="N13" s="15"/>
      <c r="O13" s="15"/>
      <c r="P13" s="15"/>
      <c r="Q13" s="15"/>
      <c r="R13" s="56"/>
      <c r="S13" s="15"/>
      <c r="T13" s="56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3"/>
      <c r="AJ13" s="73"/>
      <c r="AK13" s="73"/>
      <c r="AL13" s="73"/>
      <c r="AM13" s="73"/>
      <c r="AN13" s="73"/>
      <c r="AO13" s="73"/>
      <c r="AP13" s="71"/>
      <c r="AQ13" s="71"/>
      <c r="AR13" s="71"/>
      <c r="AS13" s="74"/>
      <c r="AT13" s="73"/>
      <c r="AU13" s="73"/>
      <c r="AV13" s="73"/>
      <c r="AW13" s="73"/>
      <c r="AX13" s="79"/>
      <c r="AY13" s="72"/>
      <c r="AZ13" s="72"/>
      <c r="BA13" s="72"/>
    </row>
    <row r="14" spans="1:54" s="15" customFormat="1" x14ac:dyDescent="0.25">
      <c r="E14" s="56"/>
      <c r="J14" s="56"/>
      <c r="R14" s="56"/>
      <c r="T14" s="56"/>
      <c r="U14" s="15" t="s">
        <v>266</v>
      </c>
      <c r="V14" s="15">
        <v>1</v>
      </c>
      <c r="W14" s="15">
        <v>7000</v>
      </c>
      <c r="X14" s="15" t="s">
        <v>20</v>
      </c>
      <c r="Y14" s="15" t="s">
        <v>73</v>
      </c>
      <c r="Z14" s="15" t="s">
        <v>311</v>
      </c>
      <c r="AA14" s="15" t="s">
        <v>255</v>
      </c>
      <c r="AD14" s="15" t="s">
        <v>0</v>
      </c>
      <c r="AI14" s="50"/>
      <c r="AJ14" s="16"/>
      <c r="AK14" s="16"/>
      <c r="AL14" s="16" t="b">
        <v>1</v>
      </c>
      <c r="AM14" s="16"/>
      <c r="AN14" s="16"/>
      <c r="AO14" s="50"/>
      <c r="AQ14" s="19"/>
      <c r="AR14" s="19"/>
      <c r="AS14" s="53"/>
      <c r="AT14" s="16" t="b">
        <v>0</v>
      </c>
      <c r="AU14" s="16" t="b">
        <v>0</v>
      </c>
      <c r="AV14" s="16" t="b">
        <v>0</v>
      </c>
      <c r="AW14" s="50"/>
      <c r="AX14" s="80" t="s">
        <v>291</v>
      </c>
      <c r="AY14" s="15">
        <v>1</v>
      </c>
      <c r="AZ14" s="15" t="s">
        <v>254</v>
      </c>
      <c r="BA14" s="15" t="s">
        <v>20</v>
      </c>
      <c r="BB14" s="47"/>
    </row>
    <row r="15" spans="1:54" s="56" customFormat="1" x14ac:dyDescent="0.25">
      <c r="A15" s="15"/>
      <c r="B15" s="15"/>
      <c r="C15" s="15"/>
      <c r="D15" s="15"/>
      <c r="F15" s="15"/>
      <c r="G15" s="15"/>
      <c r="H15" s="15"/>
      <c r="I15" s="15"/>
      <c r="AI15" s="57"/>
      <c r="AJ15" s="57"/>
      <c r="AK15" s="57"/>
      <c r="AL15" s="57"/>
      <c r="AM15" s="57"/>
      <c r="AN15" s="57"/>
      <c r="AO15" s="57"/>
      <c r="AQ15" s="58"/>
      <c r="AR15" s="58"/>
      <c r="AS15" s="58"/>
      <c r="AT15" s="57"/>
      <c r="AU15" s="57"/>
      <c r="AV15" s="57"/>
      <c r="AW15" s="57"/>
      <c r="AX15" s="82"/>
    </row>
    <row r="16" spans="1:54" s="15" customFormat="1" x14ac:dyDescent="0.25">
      <c r="E16" s="56"/>
      <c r="J16" s="56"/>
      <c r="K16" s="15" t="s">
        <v>318</v>
      </c>
      <c r="R16" s="56"/>
      <c r="S16" s="15" t="s">
        <v>45</v>
      </c>
      <c r="T16" s="56"/>
      <c r="U16" s="15" t="s">
        <v>71</v>
      </c>
      <c r="V16" s="15">
        <v>0.8</v>
      </c>
      <c r="W16" s="15">
        <v>50</v>
      </c>
      <c r="X16" s="15" t="s">
        <v>59</v>
      </c>
      <c r="Y16" s="15" t="s">
        <v>71</v>
      </c>
      <c r="Z16" s="15" t="s">
        <v>310</v>
      </c>
      <c r="AB16" s="15">
        <v>20</v>
      </c>
      <c r="AC16" s="15">
        <v>5</v>
      </c>
      <c r="AE16" s="15" t="s">
        <v>87</v>
      </c>
      <c r="AF16" s="15" t="s">
        <v>93</v>
      </c>
      <c r="AG16" s="15" t="s">
        <v>94</v>
      </c>
      <c r="AH16" s="15" t="s">
        <v>93</v>
      </c>
      <c r="AI16" s="50"/>
      <c r="AJ16" s="18" t="b">
        <v>1</v>
      </c>
      <c r="AK16" s="18"/>
      <c r="AL16" s="18"/>
      <c r="AM16" s="18"/>
      <c r="AN16" s="18"/>
      <c r="AO16" s="50"/>
      <c r="AQ16" s="18"/>
      <c r="AR16" s="18"/>
      <c r="AS16" s="50"/>
      <c r="AT16" s="16"/>
      <c r="AU16" s="18"/>
      <c r="AV16" s="18"/>
      <c r="AW16" s="50"/>
      <c r="AX16" s="78"/>
      <c r="AY16" s="18"/>
      <c r="AZ16" s="18"/>
      <c r="BA16" s="18"/>
      <c r="BB16" s="47"/>
    </row>
    <row r="17" spans="1:54" s="15" customFormat="1" x14ac:dyDescent="0.25">
      <c r="E17" s="56"/>
      <c r="G17"/>
      <c r="J17" s="56"/>
      <c r="R17" s="56"/>
      <c r="T17" s="56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3"/>
      <c r="AJ17" s="73"/>
      <c r="AK17" s="73"/>
      <c r="AL17" s="73"/>
      <c r="AM17" s="73"/>
      <c r="AN17" s="73"/>
      <c r="AO17" s="73"/>
      <c r="AP17" s="71"/>
      <c r="AQ17" s="71"/>
      <c r="AR17" s="71"/>
      <c r="AS17" s="74"/>
      <c r="AT17" s="73"/>
      <c r="AU17" s="73"/>
      <c r="AV17" s="73"/>
      <c r="AW17" s="73"/>
      <c r="AX17" s="79"/>
      <c r="AY17" s="72"/>
      <c r="AZ17" s="72"/>
      <c r="BA17" s="72"/>
      <c r="BB17" s="47"/>
    </row>
    <row r="18" spans="1:54" s="15" customFormat="1" x14ac:dyDescent="0.25">
      <c r="E18" s="56"/>
      <c r="G18"/>
      <c r="J18" s="56"/>
      <c r="R18" s="56"/>
      <c r="T18" s="56"/>
      <c r="U18" s="15" t="s">
        <v>83</v>
      </c>
      <c r="V18" s="15">
        <v>0.9</v>
      </c>
      <c r="W18" s="15">
        <v>100</v>
      </c>
      <c r="X18" s="15" t="s">
        <v>20</v>
      </c>
      <c r="Y18" s="15" t="s">
        <v>75</v>
      </c>
      <c r="Z18" s="15" t="s">
        <v>311</v>
      </c>
      <c r="AI18" s="50"/>
      <c r="AJ18" s="16" t="b">
        <v>1</v>
      </c>
      <c r="AK18" s="16" t="b">
        <v>1</v>
      </c>
      <c r="AL18" s="16" t="b">
        <v>0</v>
      </c>
      <c r="AM18" s="16"/>
      <c r="AN18" s="16"/>
      <c r="AO18" s="50"/>
      <c r="AP18" s="15" t="s">
        <v>21</v>
      </c>
      <c r="AQ18" s="19">
        <v>50</v>
      </c>
      <c r="AR18" s="75" t="s">
        <v>79</v>
      </c>
      <c r="AS18" s="53"/>
      <c r="AT18" s="16" t="b">
        <v>0</v>
      </c>
      <c r="AU18" s="16" t="b">
        <v>0</v>
      </c>
      <c r="AV18" s="16" t="b">
        <v>0</v>
      </c>
      <c r="AW18" s="50"/>
      <c r="AX18" s="78" t="s">
        <v>291</v>
      </c>
      <c r="AY18" s="18">
        <v>0</v>
      </c>
      <c r="AZ18" s="18" t="s">
        <v>254</v>
      </c>
      <c r="BA18" s="18" t="s">
        <v>20</v>
      </c>
      <c r="BB18" s="47"/>
    </row>
    <row r="19" spans="1:54" s="15" customFormat="1" x14ac:dyDescent="0.25">
      <c r="E19" s="56"/>
      <c r="G19"/>
      <c r="J19" s="56"/>
      <c r="R19" s="56"/>
      <c r="T19" s="56"/>
      <c r="AI19" s="50"/>
      <c r="AJ19" s="16"/>
      <c r="AK19" s="16"/>
      <c r="AL19" s="16"/>
      <c r="AM19" s="16"/>
      <c r="AN19" s="16"/>
      <c r="AO19" s="50"/>
      <c r="AP19" s="15" t="s">
        <v>45</v>
      </c>
      <c r="AQ19" s="19">
        <v>50</v>
      </c>
      <c r="AR19" s="75" t="s">
        <v>79</v>
      </c>
      <c r="AS19" s="53"/>
      <c r="AT19" s="16"/>
      <c r="AU19" s="16"/>
      <c r="AV19" s="16"/>
      <c r="AW19" s="50"/>
      <c r="AX19" s="80"/>
      <c r="BB19" s="47"/>
    </row>
    <row r="20" spans="1:54" s="15" customFormat="1" x14ac:dyDescent="0.25">
      <c r="E20" s="56"/>
      <c r="G20"/>
      <c r="J20" s="56"/>
      <c r="R20" s="56"/>
      <c r="T20" s="56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3"/>
      <c r="AJ20" s="73"/>
      <c r="AK20" s="73"/>
      <c r="AL20" s="73"/>
      <c r="AM20" s="73"/>
      <c r="AN20" s="73"/>
      <c r="AO20" s="73"/>
      <c r="AP20" s="71"/>
      <c r="AQ20" s="71"/>
      <c r="AR20" s="71"/>
      <c r="AS20" s="74"/>
      <c r="AT20" s="73"/>
      <c r="AU20" s="73"/>
      <c r="AV20" s="73"/>
      <c r="AW20" s="73"/>
      <c r="AX20" s="79"/>
      <c r="AY20" s="72"/>
      <c r="AZ20" s="72"/>
      <c r="BA20" s="72"/>
      <c r="BB20" s="47"/>
    </row>
    <row r="21" spans="1:54" s="15" customFormat="1" x14ac:dyDescent="0.25">
      <c r="E21" s="56"/>
      <c r="G21"/>
      <c r="J21" s="56"/>
      <c r="R21" s="56"/>
      <c r="T21" s="56"/>
      <c r="U21" s="15" t="s">
        <v>267</v>
      </c>
      <c r="V21" s="15">
        <v>1</v>
      </c>
      <c r="W21" s="15">
        <v>3500</v>
      </c>
      <c r="X21" s="15" t="s">
        <v>20</v>
      </c>
      <c r="Y21" s="15" t="s">
        <v>73</v>
      </c>
      <c r="Z21" s="15" t="s">
        <v>311</v>
      </c>
      <c r="AA21" s="15" t="s">
        <v>255</v>
      </c>
      <c r="AD21" s="15" t="s">
        <v>0</v>
      </c>
      <c r="AI21" s="50"/>
      <c r="AJ21" s="16" t="b">
        <v>1</v>
      </c>
      <c r="AK21" s="16" t="b">
        <v>1</v>
      </c>
      <c r="AL21" s="16" t="b">
        <v>0</v>
      </c>
      <c r="AM21" s="16"/>
      <c r="AN21" s="16"/>
      <c r="AO21" s="50"/>
      <c r="AP21" s="15" t="s">
        <v>21</v>
      </c>
      <c r="AQ21" s="19">
        <v>0</v>
      </c>
      <c r="AR21" s="19">
        <v>50</v>
      </c>
      <c r="AS21" s="53"/>
      <c r="AT21" s="16" t="b">
        <v>0</v>
      </c>
      <c r="AU21" s="16" t="b">
        <v>0</v>
      </c>
      <c r="AV21" s="16" t="b">
        <v>0</v>
      </c>
      <c r="AW21" s="50"/>
      <c r="AX21" s="80" t="s">
        <v>291</v>
      </c>
      <c r="AY21" s="15">
        <v>1</v>
      </c>
      <c r="AZ21" s="15" t="s">
        <v>254</v>
      </c>
      <c r="BA21" s="15" t="s">
        <v>20</v>
      </c>
      <c r="BB21" s="47"/>
    </row>
    <row r="22" spans="1:54" s="15" customFormat="1" x14ac:dyDescent="0.25">
      <c r="E22" s="56"/>
      <c r="F22"/>
      <c r="G22"/>
      <c r="H22"/>
      <c r="J22" s="56"/>
      <c r="R22" s="56"/>
      <c r="T22" s="56"/>
      <c r="AI22" s="47"/>
      <c r="AO22" s="47"/>
      <c r="AP22" s="15" t="s">
        <v>45</v>
      </c>
      <c r="AQ22" s="19">
        <v>0</v>
      </c>
      <c r="AR22" s="19">
        <v>50</v>
      </c>
      <c r="AS22" s="53"/>
      <c r="AT22" s="16"/>
      <c r="AU22" s="16"/>
      <c r="AV22" s="16"/>
      <c r="AW22" s="50"/>
      <c r="AX22" s="80"/>
      <c r="BB22" s="47"/>
    </row>
    <row r="23" spans="1:54" s="15" customFormat="1" x14ac:dyDescent="0.25">
      <c r="C23"/>
      <c r="D23"/>
      <c r="E23" s="60"/>
      <c r="F23"/>
      <c r="G23"/>
      <c r="H23"/>
      <c r="I23"/>
      <c r="J23" s="60"/>
      <c r="K23"/>
      <c r="L23"/>
      <c r="M23"/>
      <c r="N23"/>
      <c r="O23"/>
      <c r="P23"/>
      <c r="Q23"/>
      <c r="R23" s="60"/>
      <c r="S23"/>
      <c r="T23" s="60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s="51"/>
      <c r="AJ23" s="17"/>
      <c r="AK23" s="17"/>
      <c r="AL23" s="17"/>
      <c r="AM23" s="17"/>
      <c r="AN23" s="17"/>
      <c r="AO23" s="51"/>
      <c r="AP23" s="15" t="s">
        <v>38</v>
      </c>
      <c r="AQ23" s="20">
        <v>0</v>
      </c>
      <c r="AR23" s="20">
        <v>3</v>
      </c>
      <c r="AS23" s="54"/>
      <c r="AT23" s="17"/>
      <c r="AU23" s="17"/>
      <c r="AV23" s="17"/>
      <c r="AW23" s="51"/>
      <c r="AX23" s="81"/>
      <c r="AY23"/>
      <c r="AZ23"/>
      <c r="BA23"/>
      <c r="BB23" s="47"/>
    </row>
    <row r="24" spans="1:54" s="15" customFormat="1" x14ac:dyDescent="0.25">
      <c r="C24"/>
      <c r="D24"/>
      <c r="E24" s="60"/>
      <c r="F24"/>
      <c r="G24"/>
      <c r="H24"/>
      <c r="I24"/>
      <c r="J24" s="60"/>
      <c r="K24"/>
      <c r="L24"/>
      <c r="M24"/>
      <c r="N24"/>
      <c r="O24"/>
      <c r="P24"/>
      <c r="Q24"/>
      <c r="R24" s="60"/>
      <c r="S24"/>
      <c r="T24" s="60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3"/>
      <c r="AJ24" s="73"/>
      <c r="AK24" s="73"/>
      <c r="AL24" s="73"/>
      <c r="AM24" s="73"/>
      <c r="AN24" s="73"/>
      <c r="AO24" s="73"/>
      <c r="AP24" s="71"/>
      <c r="AQ24" s="71"/>
      <c r="AR24" s="71"/>
      <c r="AS24" s="74"/>
      <c r="AT24" s="73"/>
      <c r="AU24" s="73"/>
      <c r="AV24" s="73"/>
      <c r="AW24" s="73"/>
      <c r="AX24" s="79"/>
      <c r="AY24" s="72"/>
      <c r="AZ24" s="72"/>
      <c r="BA24" s="72"/>
      <c r="BB24" s="47"/>
    </row>
    <row r="25" spans="1:54" s="15" customFormat="1" x14ac:dyDescent="0.25">
      <c r="C25"/>
      <c r="D25"/>
      <c r="E25" s="60"/>
      <c r="I25"/>
      <c r="J25" s="60"/>
      <c r="K25"/>
      <c r="L25"/>
      <c r="M25"/>
      <c r="N25"/>
      <c r="O25"/>
      <c r="P25"/>
      <c r="Q25"/>
      <c r="R25" s="60"/>
      <c r="S25"/>
      <c r="T25" s="60"/>
      <c r="U25" s="15" t="s">
        <v>266</v>
      </c>
      <c r="V25" s="15">
        <v>1</v>
      </c>
      <c r="W25" s="15">
        <v>7000</v>
      </c>
      <c r="X25" s="15" t="s">
        <v>20</v>
      </c>
      <c r="Y25" s="15" t="s">
        <v>73</v>
      </c>
      <c r="Z25" s="15" t="s">
        <v>311</v>
      </c>
      <c r="AA25" s="15" t="s">
        <v>255</v>
      </c>
      <c r="AD25" s="15" t="s">
        <v>0</v>
      </c>
      <c r="AI25" s="50"/>
      <c r="AJ25" s="16"/>
      <c r="AK25" s="16"/>
      <c r="AL25" s="16" t="b">
        <v>1</v>
      </c>
      <c r="AM25" s="16"/>
      <c r="AN25" s="16"/>
      <c r="AO25" s="50"/>
      <c r="AQ25" s="19"/>
      <c r="AR25" s="19"/>
      <c r="AS25" s="53"/>
      <c r="AT25" s="16" t="b">
        <v>0</v>
      </c>
      <c r="AU25" s="16" t="b">
        <v>0</v>
      </c>
      <c r="AV25" s="16" t="b">
        <v>0</v>
      </c>
      <c r="AW25" s="50"/>
      <c r="AX25" s="80" t="s">
        <v>291</v>
      </c>
      <c r="AY25" s="15">
        <v>1</v>
      </c>
      <c r="AZ25" s="15" t="s">
        <v>254</v>
      </c>
      <c r="BA25" s="15" t="s">
        <v>20</v>
      </c>
      <c r="BB25" s="47"/>
    </row>
    <row r="26" spans="1:54" s="56" customFormat="1" x14ac:dyDescent="0.25">
      <c r="A26" s="15"/>
      <c r="B26" s="15"/>
      <c r="C26" s="15"/>
      <c r="D26" s="15"/>
      <c r="F26" s="15"/>
      <c r="G26" s="15"/>
      <c r="H26" s="15"/>
      <c r="I26" s="15"/>
      <c r="AI26" s="57"/>
      <c r="AJ26" s="57"/>
      <c r="AK26" s="57"/>
      <c r="AL26" s="57"/>
      <c r="AM26" s="57"/>
      <c r="AN26" s="57"/>
      <c r="AO26" s="57"/>
      <c r="AQ26" s="58"/>
      <c r="AR26" s="58"/>
      <c r="AS26" s="58"/>
      <c r="AT26" s="57"/>
      <c r="AU26" s="57"/>
      <c r="AV26" s="57"/>
      <c r="AW26" s="57"/>
      <c r="AX26" s="82"/>
    </row>
    <row r="27" spans="1:54" s="15" customFormat="1" x14ac:dyDescent="0.25">
      <c r="E27" s="56"/>
      <c r="J27" s="56"/>
      <c r="K27" s="15" t="s">
        <v>319</v>
      </c>
      <c r="R27" s="56"/>
      <c r="S27" s="15" t="s">
        <v>21</v>
      </c>
      <c r="T27" s="56"/>
      <c r="U27" s="15" t="s">
        <v>71</v>
      </c>
      <c r="V27" s="15">
        <v>0.8</v>
      </c>
      <c r="W27" s="15">
        <v>50</v>
      </c>
      <c r="X27" s="15" t="s">
        <v>59</v>
      </c>
      <c r="Y27" s="15" t="s">
        <v>71</v>
      </c>
      <c r="Z27" s="15" t="s">
        <v>310</v>
      </c>
      <c r="AA27" s="15" t="s">
        <v>290</v>
      </c>
      <c r="AB27" s="15">
        <v>20</v>
      </c>
      <c r="AC27" s="15">
        <v>5</v>
      </c>
      <c r="AE27" s="15" t="s">
        <v>87</v>
      </c>
      <c r="AF27" s="15" t="s">
        <v>93</v>
      </c>
      <c r="AG27" s="15" t="s">
        <v>94</v>
      </c>
      <c r="AH27" s="15" t="s">
        <v>93</v>
      </c>
      <c r="AI27" s="50"/>
      <c r="AJ27" s="18" t="b">
        <v>1</v>
      </c>
      <c r="AK27" s="18"/>
      <c r="AL27" s="18"/>
      <c r="AM27" s="18"/>
      <c r="AN27" s="18"/>
      <c r="AO27" s="50"/>
      <c r="AQ27" s="18"/>
      <c r="AR27" s="18"/>
      <c r="AS27" s="50"/>
      <c r="AT27" s="16"/>
      <c r="AU27" s="18"/>
      <c r="AV27" s="18"/>
      <c r="AW27" s="50"/>
      <c r="AX27" s="78"/>
      <c r="AY27" s="18"/>
      <c r="AZ27" s="18"/>
      <c r="BA27" s="18"/>
      <c r="BB27" s="47"/>
    </row>
    <row r="28" spans="1:54" s="15" customFormat="1" x14ac:dyDescent="0.25">
      <c r="E28" s="56"/>
      <c r="G28"/>
      <c r="J28" s="56"/>
      <c r="R28" s="56"/>
      <c r="T28" s="56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3"/>
      <c r="AJ28" s="73"/>
      <c r="AK28" s="73"/>
      <c r="AL28" s="73"/>
      <c r="AM28" s="73"/>
      <c r="AN28" s="73"/>
      <c r="AO28" s="73"/>
      <c r="AP28" s="71"/>
      <c r="AQ28" s="71"/>
      <c r="AR28" s="71"/>
      <c r="AS28" s="74"/>
      <c r="AT28" s="73"/>
      <c r="AU28" s="73"/>
      <c r="AV28" s="73"/>
      <c r="AW28" s="73"/>
      <c r="AX28" s="79"/>
      <c r="AY28" s="72"/>
      <c r="AZ28" s="72"/>
      <c r="BA28" s="72"/>
      <c r="BB28" s="47"/>
    </row>
    <row r="29" spans="1:54" s="15" customFormat="1" x14ac:dyDescent="0.25">
      <c r="E29" s="56"/>
      <c r="G29"/>
      <c r="J29" s="56"/>
      <c r="R29" s="56"/>
      <c r="T29" s="56"/>
      <c r="U29" s="15" t="s">
        <v>83</v>
      </c>
      <c r="V29" s="15">
        <v>0.9</v>
      </c>
      <c r="W29" s="15">
        <v>100</v>
      </c>
      <c r="X29" s="15" t="s">
        <v>20</v>
      </c>
      <c r="Y29" s="15" t="s">
        <v>75</v>
      </c>
      <c r="Z29" s="15" t="s">
        <v>311</v>
      </c>
      <c r="AA29" s="15" t="s">
        <v>290</v>
      </c>
      <c r="AI29" s="50"/>
      <c r="AJ29" s="16" t="b">
        <v>1</v>
      </c>
      <c r="AK29" s="16" t="b">
        <v>1</v>
      </c>
      <c r="AL29" s="16" t="b">
        <v>0</v>
      </c>
      <c r="AM29" s="16"/>
      <c r="AN29" s="16"/>
      <c r="AO29" s="50"/>
      <c r="AP29" s="15" t="s">
        <v>21</v>
      </c>
      <c r="AQ29" s="19">
        <v>50</v>
      </c>
      <c r="AR29" s="75" t="s">
        <v>79</v>
      </c>
      <c r="AS29" s="53"/>
      <c r="AT29" s="16" t="b">
        <v>0</v>
      </c>
      <c r="AU29" s="16" t="b">
        <v>0</v>
      </c>
      <c r="AV29" s="16" t="b">
        <v>0</v>
      </c>
      <c r="AW29" s="50"/>
      <c r="AX29" s="78"/>
      <c r="AY29" s="18"/>
      <c r="AZ29" s="18"/>
      <c r="BA29" s="18"/>
      <c r="BB29" s="47"/>
    </row>
    <row r="30" spans="1:54" s="15" customFormat="1" x14ac:dyDescent="0.25">
      <c r="E30" s="56"/>
      <c r="G30"/>
      <c r="J30" s="56"/>
      <c r="R30" s="56"/>
      <c r="T30" s="56"/>
      <c r="AI30" s="50"/>
      <c r="AJ30" s="16"/>
      <c r="AK30" s="16"/>
      <c r="AL30" s="16"/>
      <c r="AM30" s="16"/>
      <c r="AN30" s="16"/>
      <c r="AO30" s="50"/>
      <c r="AP30" s="15" t="s">
        <v>45</v>
      </c>
      <c r="AQ30" s="19">
        <v>50</v>
      </c>
      <c r="AR30" s="75" t="s">
        <v>79</v>
      </c>
      <c r="AS30" s="53"/>
      <c r="AT30" s="16"/>
      <c r="AU30" s="16"/>
      <c r="AV30" s="16"/>
      <c r="AW30" s="50"/>
      <c r="AX30" s="80"/>
      <c r="BB30" s="47"/>
    </row>
    <row r="31" spans="1:54" s="15" customFormat="1" x14ac:dyDescent="0.25">
      <c r="E31" s="56"/>
      <c r="G31"/>
      <c r="J31" s="56"/>
      <c r="R31" s="56"/>
      <c r="T31" s="56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3"/>
      <c r="AJ31" s="73"/>
      <c r="AK31" s="73"/>
      <c r="AL31" s="73"/>
      <c r="AM31" s="73"/>
      <c r="AN31" s="73"/>
      <c r="AO31" s="73"/>
      <c r="AP31" s="71"/>
      <c r="AQ31" s="71"/>
      <c r="AR31" s="71"/>
      <c r="AS31" s="74"/>
      <c r="AT31" s="73"/>
      <c r="AU31" s="73"/>
      <c r="AV31" s="73"/>
      <c r="AW31" s="73"/>
      <c r="AX31" s="79"/>
      <c r="AY31" s="72"/>
      <c r="AZ31" s="72"/>
      <c r="BA31" s="72"/>
      <c r="BB31" s="47"/>
    </row>
    <row r="32" spans="1:54" s="15" customFormat="1" x14ac:dyDescent="0.25">
      <c r="E32" s="56"/>
      <c r="G32"/>
      <c r="J32" s="56"/>
      <c r="R32" s="56"/>
      <c r="T32" s="56"/>
      <c r="U32" s="15" t="s">
        <v>267</v>
      </c>
      <c r="V32" s="15">
        <v>1</v>
      </c>
      <c r="W32" s="15">
        <v>3500</v>
      </c>
      <c r="X32" s="15" t="s">
        <v>20</v>
      </c>
      <c r="Y32" s="15" t="s">
        <v>73</v>
      </c>
      <c r="Z32" s="15" t="s">
        <v>311</v>
      </c>
      <c r="AA32" s="15" t="s">
        <v>255</v>
      </c>
      <c r="AD32" s="15" t="s">
        <v>0</v>
      </c>
      <c r="AI32" s="50"/>
      <c r="AJ32" s="16" t="b">
        <v>1</v>
      </c>
      <c r="AK32" s="16" t="b">
        <v>1</v>
      </c>
      <c r="AL32" s="16" t="b">
        <v>0</v>
      </c>
      <c r="AM32" s="16"/>
      <c r="AN32" s="16"/>
      <c r="AO32" s="50"/>
      <c r="AP32" s="15" t="s">
        <v>21</v>
      </c>
      <c r="AQ32" s="19">
        <v>0</v>
      </c>
      <c r="AR32" s="19">
        <v>50</v>
      </c>
      <c r="AS32" s="53"/>
      <c r="AT32" s="16" t="b">
        <v>0</v>
      </c>
      <c r="AU32" s="16" t="b">
        <v>0</v>
      </c>
      <c r="AV32" s="16" t="b">
        <v>0</v>
      </c>
      <c r="AW32" s="50"/>
      <c r="AX32" s="80" t="s">
        <v>291</v>
      </c>
      <c r="AY32" s="15">
        <v>1</v>
      </c>
      <c r="AZ32" s="15" t="s">
        <v>254</v>
      </c>
      <c r="BA32" s="15" t="s">
        <v>20</v>
      </c>
      <c r="BB32" s="47"/>
    </row>
    <row r="33" spans="1:54" s="15" customFormat="1" x14ac:dyDescent="0.25">
      <c r="E33" s="56"/>
      <c r="F33"/>
      <c r="G33"/>
      <c r="H33"/>
      <c r="J33" s="56"/>
      <c r="R33" s="56"/>
      <c r="T33" s="56"/>
      <c r="AI33" s="47"/>
      <c r="AO33" s="47"/>
      <c r="AP33" s="15" t="s">
        <v>45</v>
      </c>
      <c r="AQ33" s="19">
        <v>0</v>
      </c>
      <c r="AR33" s="19">
        <v>50</v>
      </c>
      <c r="AS33" s="53"/>
      <c r="AT33" s="16"/>
      <c r="AU33" s="16"/>
      <c r="AV33" s="16"/>
      <c r="AW33" s="50"/>
      <c r="AX33" s="80"/>
      <c r="BB33" s="47"/>
    </row>
    <row r="34" spans="1:54" s="15" customFormat="1" x14ac:dyDescent="0.25">
      <c r="C34"/>
      <c r="D34"/>
      <c r="E34" s="60"/>
      <c r="F34"/>
      <c r="G34"/>
      <c r="H34"/>
      <c r="I34"/>
      <c r="J34" s="60"/>
      <c r="K34"/>
      <c r="L34"/>
      <c r="M34"/>
      <c r="N34"/>
      <c r="O34"/>
      <c r="P34"/>
      <c r="Q34"/>
      <c r="R34" s="60"/>
      <c r="S34"/>
      <c r="T34" s="60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51"/>
      <c r="AJ34" s="17"/>
      <c r="AK34" s="17"/>
      <c r="AL34" s="17"/>
      <c r="AM34" s="17"/>
      <c r="AN34" s="17"/>
      <c r="AO34" s="51"/>
      <c r="AP34" s="15" t="s">
        <v>38</v>
      </c>
      <c r="AQ34" s="20">
        <v>0</v>
      </c>
      <c r="AR34" s="20">
        <v>3</v>
      </c>
      <c r="AS34" s="54"/>
      <c r="AT34" s="17"/>
      <c r="AU34" s="17"/>
      <c r="AV34" s="17"/>
      <c r="AW34" s="51"/>
      <c r="AX34" s="81"/>
      <c r="AY34"/>
      <c r="AZ34"/>
      <c r="BA34"/>
      <c r="BB34" s="47"/>
    </row>
    <row r="35" spans="1:54" s="15" customFormat="1" x14ac:dyDescent="0.25">
      <c r="C35"/>
      <c r="D35"/>
      <c r="E35" s="60"/>
      <c r="F35"/>
      <c r="G35"/>
      <c r="H35"/>
      <c r="I35"/>
      <c r="J35" s="60"/>
      <c r="K35"/>
      <c r="L35"/>
      <c r="M35"/>
      <c r="N35"/>
      <c r="O35"/>
      <c r="P35"/>
      <c r="Q35"/>
      <c r="R35" s="60"/>
      <c r="S35"/>
      <c r="T35" s="60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3"/>
      <c r="AJ35" s="73"/>
      <c r="AK35" s="73"/>
      <c r="AL35" s="73"/>
      <c r="AM35" s="73"/>
      <c r="AN35" s="73"/>
      <c r="AO35" s="73"/>
      <c r="AP35" s="71"/>
      <c r="AQ35" s="71"/>
      <c r="AR35" s="71"/>
      <c r="AS35" s="74"/>
      <c r="AT35" s="73"/>
      <c r="AU35" s="73"/>
      <c r="AV35" s="73"/>
      <c r="AW35" s="73"/>
      <c r="AX35" s="79"/>
      <c r="AY35" s="72"/>
      <c r="AZ35" s="72"/>
      <c r="BA35" s="72"/>
      <c r="BB35" s="47"/>
    </row>
    <row r="36" spans="1:54" s="15" customFormat="1" x14ac:dyDescent="0.25">
      <c r="C36"/>
      <c r="D36"/>
      <c r="E36" s="60"/>
      <c r="I36"/>
      <c r="J36" s="60"/>
      <c r="K36"/>
      <c r="L36"/>
      <c r="M36"/>
      <c r="N36"/>
      <c r="O36"/>
      <c r="P36"/>
      <c r="Q36"/>
      <c r="R36" s="60"/>
      <c r="S36"/>
      <c r="T36" s="60"/>
      <c r="U36" s="15" t="s">
        <v>266</v>
      </c>
      <c r="V36" s="15">
        <v>1</v>
      </c>
      <c r="W36" s="15">
        <v>7000</v>
      </c>
      <c r="X36" s="15" t="s">
        <v>20</v>
      </c>
      <c r="Y36" s="15" t="s">
        <v>73</v>
      </c>
      <c r="Z36" s="15" t="s">
        <v>311</v>
      </c>
      <c r="AA36" s="15" t="s">
        <v>255</v>
      </c>
      <c r="AD36" s="15" t="s">
        <v>0</v>
      </c>
      <c r="AI36" s="50"/>
      <c r="AJ36" s="16"/>
      <c r="AK36" s="16"/>
      <c r="AL36" s="16" t="b">
        <v>1</v>
      </c>
      <c r="AM36" s="16"/>
      <c r="AN36" s="16"/>
      <c r="AO36" s="50"/>
      <c r="AQ36" s="19"/>
      <c r="AR36" s="19"/>
      <c r="AS36" s="53"/>
      <c r="AT36" s="16" t="b">
        <v>0</v>
      </c>
      <c r="AU36" s="16" t="b">
        <v>0</v>
      </c>
      <c r="AV36" s="16" t="b">
        <v>0</v>
      </c>
      <c r="AW36" s="50"/>
      <c r="AX36" s="80" t="s">
        <v>291</v>
      </c>
      <c r="AY36" s="15">
        <v>1</v>
      </c>
      <c r="AZ36" s="15" t="s">
        <v>254</v>
      </c>
      <c r="BA36" s="15" t="s">
        <v>20</v>
      </c>
      <c r="BB36" s="47"/>
    </row>
    <row r="37" spans="1:54" s="56" customFormat="1" x14ac:dyDescent="0.25">
      <c r="A37" s="15"/>
      <c r="B37" s="15"/>
      <c r="C37" s="15"/>
      <c r="D37" s="15"/>
      <c r="F37" s="15"/>
      <c r="G37" s="15"/>
      <c r="H37" s="15"/>
      <c r="I37" s="15"/>
      <c r="AI37" s="57"/>
      <c r="AJ37" s="57"/>
      <c r="AK37" s="57"/>
      <c r="AL37" s="57"/>
      <c r="AM37" s="57"/>
      <c r="AN37" s="57"/>
      <c r="AO37" s="57"/>
      <c r="AQ37" s="58"/>
      <c r="AR37" s="58"/>
      <c r="AS37" s="58"/>
      <c r="AT37" s="57"/>
      <c r="AU37" s="57"/>
      <c r="AV37" s="57"/>
      <c r="AW37" s="57"/>
      <c r="AX37" s="82"/>
    </row>
    <row r="38" spans="1:54" s="15" customFormat="1" x14ac:dyDescent="0.25">
      <c r="E38" s="56"/>
      <c r="J38" s="56"/>
      <c r="K38" s="15" t="s">
        <v>314</v>
      </c>
      <c r="R38" s="56"/>
      <c r="S38" s="15" t="s">
        <v>21</v>
      </c>
      <c r="T38" s="56"/>
      <c r="U38" s="15" t="s">
        <v>71</v>
      </c>
      <c r="V38" s="15">
        <v>1</v>
      </c>
      <c r="W38" s="15">
        <v>0</v>
      </c>
      <c r="X38" s="15" t="s">
        <v>59</v>
      </c>
      <c r="Y38" s="15" t="s">
        <v>71</v>
      </c>
      <c r="Z38" s="15" t="s">
        <v>310</v>
      </c>
      <c r="AA38" s="15" t="s">
        <v>290</v>
      </c>
      <c r="AE38" s="15" t="s">
        <v>315</v>
      </c>
      <c r="AI38" s="50"/>
      <c r="AJ38" s="18" t="b">
        <v>1</v>
      </c>
      <c r="AK38" s="18"/>
      <c r="AL38" s="18"/>
      <c r="AM38" s="18"/>
      <c r="AN38" s="18"/>
      <c r="AO38" s="50"/>
      <c r="AP38" s="15" t="s">
        <v>325</v>
      </c>
      <c r="AQ38" s="19" t="b">
        <v>1</v>
      </c>
      <c r="AR38" s="19" t="b">
        <v>1</v>
      </c>
      <c r="AS38" s="50"/>
      <c r="AT38" s="16" t="b">
        <v>0</v>
      </c>
      <c r="AU38" s="16" t="b">
        <v>0</v>
      </c>
      <c r="AV38" s="16" t="b">
        <v>0</v>
      </c>
      <c r="AW38" s="50"/>
      <c r="AX38" s="80"/>
      <c r="BB38" s="47"/>
    </row>
    <row r="39" spans="1:54" s="15" customFormat="1" x14ac:dyDescent="0.25">
      <c r="E39" s="56"/>
      <c r="J39" s="56"/>
      <c r="R39" s="56"/>
      <c r="S39" s="15" t="s">
        <v>45</v>
      </c>
      <c r="T39" s="56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3"/>
      <c r="AJ39" s="73"/>
      <c r="AK39" s="73"/>
      <c r="AL39" s="73"/>
      <c r="AM39" s="73"/>
      <c r="AN39" s="73"/>
      <c r="AO39" s="73"/>
      <c r="AP39" s="71"/>
      <c r="AQ39" s="71"/>
      <c r="AR39" s="71"/>
      <c r="AS39" s="74"/>
      <c r="AT39" s="73"/>
      <c r="AU39" s="73"/>
      <c r="AV39" s="73"/>
      <c r="AW39" s="73"/>
      <c r="AX39" s="79"/>
      <c r="AY39" s="72"/>
      <c r="AZ39" s="72"/>
      <c r="BA39" s="72"/>
      <c r="BB39" s="47"/>
    </row>
    <row r="40" spans="1:54" s="15" customFormat="1" x14ac:dyDescent="0.25">
      <c r="E40" s="56"/>
      <c r="J40" s="56"/>
      <c r="R40" s="56"/>
      <c r="S40" s="15" t="s">
        <v>320</v>
      </c>
      <c r="T40" s="56"/>
      <c r="U40" s="15" t="s">
        <v>267</v>
      </c>
      <c r="V40" s="15">
        <v>1</v>
      </c>
      <c r="W40" s="15">
        <v>3500</v>
      </c>
      <c r="X40" s="15" t="s">
        <v>20</v>
      </c>
      <c r="Y40" s="15" t="s">
        <v>73</v>
      </c>
      <c r="Z40" s="15" t="s">
        <v>311</v>
      </c>
      <c r="AA40" s="15" t="s">
        <v>255</v>
      </c>
      <c r="AD40" s="15" t="s">
        <v>0</v>
      </c>
      <c r="AI40" s="50"/>
      <c r="AJ40" s="16" t="b">
        <v>1</v>
      </c>
      <c r="AK40" s="16" t="b">
        <v>1</v>
      </c>
      <c r="AL40" s="16" t="b">
        <v>0</v>
      </c>
      <c r="AM40" s="16"/>
      <c r="AN40" s="16"/>
      <c r="AO40" s="50"/>
      <c r="AP40" s="45" t="s">
        <v>21</v>
      </c>
      <c r="AQ40" s="84">
        <v>0</v>
      </c>
      <c r="AR40" s="84">
        <v>50</v>
      </c>
      <c r="AS40" s="53"/>
      <c r="AT40" s="16" t="b">
        <v>0</v>
      </c>
      <c r="AU40" s="16" t="b">
        <v>0</v>
      </c>
      <c r="AV40" s="16" t="b">
        <v>0</v>
      </c>
      <c r="AW40" s="50"/>
      <c r="AX40" s="80" t="s">
        <v>291</v>
      </c>
      <c r="AY40" s="15">
        <v>1</v>
      </c>
      <c r="AZ40" s="15" t="s">
        <v>254</v>
      </c>
      <c r="BA40" s="15" t="s">
        <v>20</v>
      </c>
      <c r="BB40" s="47"/>
    </row>
    <row r="41" spans="1:54" s="15" customFormat="1" x14ac:dyDescent="0.25">
      <c r="E41" s="56"/>
      <c r="J41" s="56"/>
      <c r="R41" s="56"/>
      <c r="T41" s="56"/>
      <c r="AI41" s="47"/>
      <c r="AO41" s="47"/>
      <c r="AP41" s="45" t="s">
        <v>45</v>
      </c>
      <c r="AQ41" s="84">
        <v>0</v>
      </c>
      <c r="AR41" s="84">
        <v>50</v>
      </c>
      <c r="AS41" s="53"/>
      <c r="AT41" s="16"/>
      <c r="AU41" s="16"/>
      <c r="AV41" s="16"/>
      <c r="AW41" s="50"/>
      <c r="AX41" s="80"/>
      <c r="BB41" s="47"/>
    </row>
    <row r="42" spans="1:54" s="15" customFormat="1" x14ac:dyDescent="0.25">
      <c r="C42"/>
      <c r="D42"/>
      <c r="E42" s="60"/>
      <c r="F42"/>
      <c r="G42"/>
      <c r="H42"/>
      <c r="I42"/>
      <c r="J42" s="60"/>
      <c r="K42"/>
      <c r="L42"/>
      <c r="M42"/>
      <c r="N42"/>
      <c r="O42"/>
      <c r="P42"/>
      <c r="Q42"/>
      <c r="R42" s="60"/>
      <c r="S42"/>
      <c r="T42" s="60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s="51"/>
      <c r="AJ42" s="17"/>
      <c r="AK42" s="17"/>
      <c r="AL42" s="17"/>
      <c r="AM42" s="17"/>
      <c r="AN42" s="17"/>
      <c r="AO42" s="51"/>
      <c r="AP42" s="45" t="s">
        <v>38</v>
      </c>
      <c r="AQ42" s="84">
        <v>0</v>
      </c>
      <c r="AR42" s="84">
        <v>3</v>
      </c>
      <c r="AS42" s="54"/>
      <c r="AT42" s="17"/>
      <c r="AU42" s="17"/>
      <c r="AV42" s="17"/>
      <c r="AW42" s="51"/>
      <c r="AX42" s="81"/>
      <c r="AY42"/>
      <c r="AZ42"/>
      <c r="BA42"/>
      <c r="BB42" s="47"/>
    </row>
    <row r="43" spans="1:54" s="15" customFormat="1" x14ac:dyDescent="0.25">
      <c r="C43"/>
      <c r="D43"/>
      <c r="E43" s="60"/>
      <c r="F43"/>
      <c r="G43"/>
      <c r="H43"/>
      <c r="I43"/>
      <c r="J43" s="60"/>
      <c r="K43"/>
      <c r="L43"/>
      <c r="M43"/>
      <c r="N43"/>
      <c r="O43"/>
      <c r="P43"/>
      <c r="Q43"/>
      <c r="R43" s="60"/>
      <c r="S43"/>
      <c r="T43" s="60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3"/>
      <c r="AJ43" s="73"/>
      <c r="AK43" s="73"/>
      <c r="AL43" s="73"/>
      <c r="AM43" s="73"/>
      <c r="AN43" s="73"/>
      <c r="AO43" s="73"/>
      <c r="AP43" s="71"/>
      <c r="AQ43" s="71"/>
      <c r="AR43" s="71"/>
      <c r="AS43" s="74"/>
      <c r="AT43" s="73"/>
      <c r="AU43" s="73"/>
      <c r="AV43" s="73"/>
      <c r="AW43" s="73"/>
      <c r="AX43" s="79"/>
      <c r="AY43" s="72"/>
      <c r="AZ43" s="72"/>
      <c r="BA43" s="72"/>
      <c r="BB43" s="47"/>
    </row>
    <row r="44" spans="1:54" s="15" customFormat="1" x14ac:dyDescent="0.25">
      <c r="C44"/>
      <c r="D44"/>
      <c r="E44" s="60"/>
      <c r="F44"/>
      <c r="G44"/>
      <c r="H44"/>
      <c r="I44"/>
      <c r="J44" s="60"/>
      <c r="K44"/>
      <c r="L44"/>
      <c r="M44"/>
      <c r="N44"/>
      <c r="O44"/>
      <c r="P44"/>
      <c r="Q44"/>
      <c r="R44" s="60"/>
      <c r="S44"/>
      <c r="T44" s="60"/>
      <c r="U44" s="15" t="s">
        <v>266</v>
      </c>
      <c r="V44" s="15">
        <v>1</v>
      </c>
      <c r="W44" s="15">
        <v>7000</v>
      </c>
      <c r="X44" s="15" t="s">
        <v>20</v>
      </c>
      <c r="Y44" s="15" t="s">
        <v>73</v>
      </c>
      <c r="Z44" s="15" t="s">
        <v>311</v>
      </c>
      <c r="AA44" s="15" t="s">
        <v>255</v>
      </c>
      <c r="AD44" s="15" t="s">
        <v>0</v>
      </c>
      <c r="AI44" s="50"/>
      <c r="AJ44" s="16"/>
      <c r="AK44" s="16"/>
      <c r="AL44" s="16" t="b">
        <v>1</v>
      </c>
      <c r="AM44" s="16"/>
      <c r="AN44" s="16"/>
      <c r="AO44" s="50"/>
      <c r="AQ44" s="19"/>
      <c r="AR44" s="19"/>
      <c r="AS44" s="53"/>
      <c r="AT44" s="16" t="b">
        <v>0</v>
      </c>
      <c r="AU44" s="16" t="b">
        <v>0</v>
      </c>
      <c r="AV44" s="16" t="b">
        <v>0</v>
      </c>
      <c r="AW44" s="50"/>
      <c r="AX44" s="80" t="s">
        <v>291</v>
      </c>
      <c r="AY44" s="15">
        <v>1</v>
      </c>
      <c r="AZ44" s="15" t="s">
        <v>254</v>
      </c>
      <c r="BA44" s="15" t="s">
        <v>20</v>
      </c>
      <c r="BB44" s="47"/>
    </row>
    <row r="45" spans="1:54" s="56" customFormat="1" x14ac:dyDescent="0.25">
      <c r="A45" s="15"/>
      <c r="B45" s="15"/>
      <c r="C45" s="15"/>
      <c r="D45" s="15"/>
      <c r="F45" s="15"/>
      <c r="G45" s="15"/>
      <c r="H45" s="15"/>
      <c r="I45" s="15"/>
      <c r="AI45" s="57"/>
      <c r="AJ45" s="57"/>
      <c r="AK45" s="57"/>
      <c r="AL45" s="57"/>
      <c r="AM45" s="57"/>
      <c r="AN45" s="57"/>
      <c r="AO45" s="57"/>
      <c r="AQ45" s="58"/>
      <c r="AR45" s="58"/>
      <c r="AS45" s="58"/>
      <c r="AT45" s="57"/>
      <c r="AU45" s="57"/>
      <c r="AV45" s="57"/>
      <c r="AW45" s="57"/>
      <c r="AX45" s="82"/>
    </row>
    <row r="46" spans="1:54" s="15" customFormat="1" x14ac:dyDescent="0.25">
      <c r="E46" s="56"/>
      <c r="J46" s="56"/>
      <c r="K46" s="15" t="s">
        <v>317</v>
      </c>
      <c r="R46" s="56"/>
      <c r="S46" s="15" t="s">
        <v>21</v>
      </c>
      <c r="T46" s="56"/>
      <c r="U46" s="15" t="s">
        <v>71</v>
      </c>
      <c r="V46" s="15">
        <v>1</v>
      </c>
      <c r="W46" s="15">
        <v>0</v>
      </c>
      <c r="X46" s="15" t="s">
        <v>59</v>
      </c>
      <c r="Y46" s="15" t="s">
        <v>71</v>
      </c>
      <c r="Z46" s="15" t="s">
        <v>310</v>
      </c>
      <c r="AA46" s="15" t="s">
        <v>290</v>
      </c>
      <c r="AE46" s="15" t="s">
        <v>315</v>
      </c>
      <c r="AI46" s="50"/>
      <c r="AJ46" s="18" t="b">
        <v>1</v>
      </c>
      <c r="AK46" s="18"/>
      <c r="AL46" s="18"/>
      <c r="AM46" s="18"/>
      <c r="AN46" s="18"/>
      <c r="AO46" s="50"/>
      <c r="AP46" s="15" t="s">
        <v>317</v>
      </c>
      <c r="AQ46" s="19" t="b">
        <v>1</v>
      </c>
      <c r="AR46" s="19" t="b">
        <v>1</v>
      </c>
      <c r="AS46" s="50"/>
      <c r="AT46" s="16" t="b">
        <v>0</v>
      </c>
      <c r="AU46" s="16" t="b">
        <v>0</v>
      </c>
      <c r="AV46" s="16" t="b">
        <v>0</v>
      </c>
      <c r="AW46" s="50"/>
      <c r="AX46" s="80"/>
      <c r="BB46" s="47"/>
    </row>
    <row r="47" spans="1:54" s="15" customFormat="1" x14ac:dyDescent="0.25">
      <c r="E47" s="56"/>
      <c r="J47" s="56"/>
      <c r="R47" s="56"/>
      <c r="S47" s="15" t="s">
        <v>45</v>
      </c>
      <c r="T47" s="56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3"/>
      <c r="AJ47" s="73"/>
      <c r="AK47" s="73"/>
      <c r="AL47" s="73"/>
      <c r="AM47" s="73"/>
      <c r="AN47" s="73"/>
      <c r="AO47" s="73"/>
      <c r="AP47" s="71"/>
      <c r="AQ47" s="71"/>
      <c r="AR47" s="71"/>
      <c r="AS47" s="74"/>
      <c r="AT47" s="73"/>
      <c r="AU47" s="73"/>
      <c r="AV47" s="73"/>
      <c r="AW47" s="73"/>
      <c r="AX47" s="79"/>
      <c r="AY47" s="72"/>
      <c r="AZ47" s="72"/>
      <c r="BA47" s="72"/>
      <c r="BB47" s="47"/>
    </row>
    <row r="48" spans="1:54" s="15" customFormat="1" x14ac:dyDescent="0.25">
      <c r="E48" s="56"/>
      <c r="J48" s="56"/>
      <c r="R48" s="56"/>
      <c r="S48" s="15" t="s">
        <v>317</v>
      </c>
      <c r="T48" s="56"/>
      <c r="U48" s="15" t="s">
        <v>267</v>
      </c>
      <c r="V48" s="15">
        <v>1</v>
      </c>
      <c r="W48" s="15">
        <v>3500</v>
      </c>
      <c r="X48" s="15" t="s">
        <v>20</v>
      </c>
      <c r="Y48" s="15" t="s">
        <v>73</v>
      </c>
      <c r="Z48" s="15" t="s">
        <v>311</v>
      </c>
      <c r="AA48" s="15" t="s">
        <v>255</v>
      </c>
      <c r="AD48" s="15" t="s">
        <v>0</v>
      </c>
      <c r="AI48" s="50"/>
      <c r="AJ48" s="16" t="b">
        <v>1</v>
      </c>
      <c r="AK48" s="16" t="b">
        <v>1</v>
      </c>
      <c r="AL48" s="16" t="b">
        <v>0</v>
      </c>
      <c r="AM48" s="16"/>
      <c r="AN48" s="16"/>
      <c r="AO48" s="50"/>
      <c r="AP48" s="45" t="s">
        <v>21</v>
      </c>
      <c r="AQ48" s="84">
        <v>0</v>
      </c>
      <c r="AR48" s="84">
        <v>50</v>
      </c>
      <c r="AS48" s="53"/>
      <c r="AT48" s="16" t="b">
        <v>0</v>
      </c>
      <c r="AU48" s="16" t="b">
        <v>0</v>
      </c>
      <c r="AV48" s="16" t="b">
        <v>0</v>
      </c>
      <c r="AW48" s="50"/>
      <c r="AX48" s="80" t="s">
        <v>291</v>
      </c>
      <c r="AY48" s="15">
        <v>1</v>
      </c>
      <c r="AZ48" s="15" t="s">
        <v>254</v>
      </c>
      <c r="BA48" s="15" t="s">
        <v>20</v>
      </c>
      <c r="BB48" s="47"/>
    </row>
    <row r="49" spans="1:54" s="15" customFormat="1" x14ac:dyDescent="0.25">
      <c r="E49" s="56"/>
      <c r="J49" s="56"/>
      <c r="R49" s="56"/>
      <c r="T49" s="56"/>
      <c r="AI49" s="47"/>
      <c r="AO49" s="47"/>
      <c r="AP49" s="45" t="s">
        <v>45</v>
      </c>
      <c r="AQ49" s="84">
        <v>0</v>
      </c>
      <c r="AR49" s="84">
        <v>50</v>
      </c>
      <c r="AS49" s="53"/>
      <c r="AT49" s="16"/>
      <c r="AU49" s="16"/>
      <c r="AV49" s="16"/>
      <c r="AW49" s="50"/>
      <c r="AX49" s="80"/>
      <c r="BB49" s="47"/>
    </row>
    <row r="50" spans="1:54" s="15" customFormat="1" x14ac:dyDescent="0.25">
      <c r="C50"/>
      <c r="D50"/>
      <c r="E50" s="60"/>
      <c r="F50"/>
      <c r="G50"/>
      <c r="H50"/>
      <c r="I50"/>
      <c r="J50" s="60"/>
      <c r="K50"/>
      <c r="L50"/>
      <c r="M50"/>
      <c r="N50"/>
      <c r="O50"/>
      <c r="P50"/>
      <c r="Q50"/>
      <c r="R50" s="60"/>
      <c r="S50"/>
      <c r="T50" s="6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s="51"/>
      <c r="AJ50" s="17"/>
      <c r="AK50" s="17"/>
      <c r="AL50" s="17"/>
      <c r="AM50" s="17"/>
      <c r="AN50" s="17"/>
      <c r="AO50" s="51"/>
      <c r="AP50" s="45" t="s">
        <v>38</v>
      </c>
      <c r="AQ50" s="84">
        <v>0</v>
      </c>
      <c r="AR50" s="84">
        <v>3</v>
      </c>
      <c r="AS50" s="54"/>
      <c r="AT50" s="17"/>
      <c r="AU50" s="17"/>
      <c r="AV50" s="17"/>
      <c r="AW50" s="51"/>
      <c r="AX50" s="81"/>
      <c r="AY50"/>
      <c r="AZ50"/>
      <c r="BA50"/>
      <c r="BB50" s="47"/>
    </row>
    <row r="51" spans="1:54" s="15" customFormat="1" x14ac:dyDescent="0.25">
      <c r="C51"/>
      <c r="D51"/>
      <c r="E51" s="60"/>
      <c r="F51"/>
      <c r="G51"/>
      <c r="H51"/>
      <c r="I51"/>
      <c r="J51" s="60"/>
      <c r="K51"/>
      <c r="L51"/>
      <c r="M51"/>
      <c r="N51"/>
      <c r="O51"/>
      <c r="P51"/>
      <c r="Q51"/>
      <c r="R51" s="60"/>
      <c r="S51"/>
      <c r="T51" s="60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3"/>
      <c r="AJ51" s="73"/>
      <c r="AK51" s="73"/>
      <c r="AL51" s="73"/>
      <c r="AM51" s="73"/>
      <c r="AN51" s="73"/>
      <c r="AO51" s="73"/>
      <c r="AP51" s="71"/>
      <c r="AQ51" s="71"/>
      <c r="AR51" s="71"/>
      <c r="AS51" s="74"/>
      <c r="AT51" s="73"/>
      <c r="AU51" s="73"/>
      <c r="AV51" s="73"/>
      <c r="AW51" s="73"/>
      <c r="AX51" s="79"/>
      <c r="AY51" s="72"/>
      <c r="AZ51" s="72"/>
      <c r="BA51" s="72"/>
      <c r="BB51" s="47"/>
    </row>
    <row r="52" spans="1:54" s="15" customFormat="1" x14ac:dyDescent="0.25">
      <c r="C52"/>
      <c r="D52"/>
      <c r="E52" s="60"/>
      <c r="F52"/>
      <c r="G52"/>
      <c r="H52"/>
      <c r="I52"/>
      <c r="J52" s="60"/>
      <c r="K52"/>
      <c r="L52"/>
      <c r="M52"/>
      <c r="N52"/>
      <c r="O52"/>
      <c r="P52"/>
      <c r="Q52"/>
      <c r="R52" s="60"/>
      <c r="S52"/>
      <c r="T52" s="60"/>
      <c r="U52" s="15" t="s">
        <v>266</v>
      </c>
      <c r="V52" s="15">
        <v>1</v>
      </c>
      <c r="W52" s="15">
        <v>7000</v>
      </c>
      <c r="X52" s="15" t="s">
        <v>20</v>
      </c>
      <c r="Y52" s="15" t="s">
        <v>73</v>
      </c>
      <c r="Z52" s="15" t="s">
        <v>311</v>
      </c>
      <c r="AA52" s="15" t="s">
        <v>255</v>
      </c>
      <c r="AD52" s="15" t="s">
        <v>0</v>
      </c>
      <c r="AI52" s="50"/>
      <c r="AJ52" s="16"/>
      <c r="AK52" s="16"/>
      <c r="AL52" s="16" t="b">
        <v>1</v>
      </c>
      <c r="AM52" s="16"/>
      <c r="AN52" s="16"/>
      <c r="AO52" s="50"/>
      <c r="AQ52" s="19"/>
      <c r="AR52" s="19"/>
      <c r="AS52" s="53"/>
      <c r="AT52" s="16" t="b">
        <v>0</v>
      </c>
      <c r="AU52" s="16" t="b">
        <v>0</v>
      </c>
      <c r="AV52" s="16" t="b">
        <v>0</v>
      </c>
      <c r="AW52" s="50"/>
      <c r="AX52" s="80" t="s">
        <v>291</v>
      </c>
      <c r="AY52" s="15">
        <v>1</v>
      </c>
      <c r="AZ52" s="15" t="s">
        <v>254</v>
      </c>
      <c r="BA52" s="15" t="s">
        <v>20</v>
      </c>
      <c r="BB52" s="47"/>
    </row>
    <row r="53" spans="1:54" s="56" customFormat="1" x14ac:dyDescent="0.25">
      <c r="A53" s="15"/>
      <c r="B53" s="15"/>
      <c r="C53" s="15"/>
      <c r="D53" s="15"/>
      <c r="F53" s="15"/>
      <c r="G53" s="15"/>
      <c r="H53" s="15"/>
      <c r="I53" s="15"/>
      <c r="AI53" s="57"/>
      <c r="AJ53" s="57"/>
      <c r="AK53" s="57"/>
      <c r="AL53" s="57"/>
      <c r="AM53" s="57"/>
      <c r="AN53" s="57"/>
      <c r="AO53" s="57"/>
      <c r="AQ53" s="58"/>
      <c r="AR53" s="58"/>
      <c r="AS53" s="58"/>
      <c r="AT53" s="57"/>
      <c r="AU53" s="57"/>
      <c r="AV53" s="57"/>
      <c r="AW53" s="57"/>
      <c r="AX53" s="82"/>
    </row>
    <row r="54" spans="1:54" s="15" customFormat="1" x14ac:dyDescent="0.25">
      <c r="E54" s="56"/>
      <c r="J54" s="56"/>
      <c r="K54" s="15" t="s">
        <v>61</v>
      </c>
      <c r="R54" s="56"/>
      <c r="S54" s="15" t="s">
        <v>21</v>
      </c>
      <c r="T54" s="56"/>
      <c r="U54" s="15" t="s">
        <v>71</v>
      </c>
      <c r="V54" s="15">
        <v>1</v>
      </c>
      <c r="W54" s="15">
        <v>0</v>
      </c>
      <c r="X54" s="15" t="s">
        <v>59</v>
      </c>
      <c r="Y54" s="15" t="s">
        <v>71</v>
      </c>
      <c r="Z54" s="15" t="s">
        <v>310</v>
      </c>
      <c r="AA54" s="15" t="s">
        <v>290</v>
      </c>
      <c r="AE54" s="15" t="s">
        <v>315</v>
      </c>
      <c r="AI54" s="50"/>
      <c r="AJ54" s="18" t="b">
        <v>1</v>
      </c>
      <c r="AK54" s="18"/>
      <c r="AL54" s="18"/>
      <c r="AM54" s="18"/>
      <c r="AN54" s="18"/>
      <c r="AO54" s="50"/>
      <c r="AP54" s="15" t="s">
        <v>45</v>
      </c>
      <c r="AQ54" s="19">
        <v>0</v>
      </c>
      <c r="AR54" s="19">
        <v>50</v>
      </c>
      <c r="AS54" s="50"/>
      <c r="AT54" s="16" t="b">
        <v>0</v>
      </c>
      <c r="AU54" s="16" t="b">
        <v>0</v>
      </c>
      <c r="AV54" s="16" t="b">
        <v>0</v>
      </c>
      <c r="AW54" s="50"/>
      <c r="AX54" s="80"/>
      <c r="BB54" s="47"/>
    </row>
    <row r="55" spans="1:54" s="15" customFormat="1" x14ac:dyDescent="0.25">
      <c r="E55" s="56"/>
      <c r="J55" s="56"/>
      <c r="R55" s="56"/>
      <c r="S55" s="15" t="s">
        <v>45</v>
      </c>
      <c r="T55" s="56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3"/>
      <c r="AJ55" s="73"/>
      <c r="AK55" s="73"/>
      <c r="AL55" s="73"/>
      <c r="AM55" s="73"/>
      <c r="AN55" s="73"/>
      <c r="AO55" s="73"/>
      <c r="AP55" s="71"/>
      <c r="AQ55" s="71"/>
      <c r="AR55" s="71"/>
      <c r="AS55" s="74"/>
      <c r="AT55" s="73"/>
      <c r="AU55" s="73"/>
      <c r="AV55" s="73"/>
      <c r="AW55" s="73"/>
      <c r="AX55" s="79"/>
      <c r="AY55" s="72"/>
      <c r="AZ55" s="72"/>
      <c r="BA55" s="72"/>
      <c r="BB55" s="47"/>
    </row>
    <row r="56" spans="1:54" s="15" customFormat="1" x14ac:dyDescent="0.25">
      <c r="E56" s="56"/>
      <c r="J56" s="56"/>
      <c r="R56" s="56"/>
      <c r="T56" s="56"/>
      <c r="U56" s="15" t="s">
        <v>267</v>
      </c>
      <c r="V56" s="15">
        <v>1</v>
      </c>
      <c r="W56" s="15">
        <v>3500</v>
      </c>
      <c r="X56" s="15" t="s">
        <v>20</v>
      </c>
      <c r="Y56" s="15" t="s">
        <v>73</v>
      </c>
      <c r="Z56" s="15" t="s">
        <v>311</v>
      </c>
      <c r="AA56" s="15" t="s">
        <v>255</v>
      </c>
      <c r="AD56" s="15" t="s">
        <v>0</v>
      </c>
      <c r="AI56" s="50"/>
      <c r="AJ56" s="16" t="b">
        <v>1</v>
      </c>
      <c r="AK56" s="16" t="b">
        <v>1</v>
      </c>
      <c r="AL56" s="16" t="b">
        <v>0</v>
      </c>
      <c r="AM56" s="16"/>
      <c r="AN56" s="16"/>
      <c r="AO56" s="50"/>
      <c r="AP56" s="45" t="s">
        <v>21</v>
      </c>
      <c r="AQ56" s="84">
        <v>0</v>
      </c>
      <c r="AR56" s="84">
        <v>50</v>
      </c>
      <c r="AS56" s="53"/>
      <c r="AT56" s="16" t="b">
        <v>0</v>
      </c>
      <c r="AU56" s="16" t="b">
        <v>0</v>
      </c>
      <c r="AV56" s="16" t="b">
        <v>0</v>
      </c>
      <c r="AW56" s="50"/>
      <c r="AX56" s="80" t="s">
        <v>291</v>
      </c>
      <c r="AY56" s="15">
        <v>1</v>
      </c>
      <c r="AZ56" s="15" t="s">
        <v>254</v>
      </c>
      <c r="BA56" s="15" t="s">
        <v>20</v>
      </c>
      <c r="BB56" s="47"/>
    </row>
    <row r="57" spans="1:54" s="15" customFormat="1" x14ac:dyDescent="0.25">
      <c r="E57" s="56"/>
      <c r="J57" s="56"/>
      <c r="R57" s="56"/>
      <c r="T57" s="56"/>
      <c r="AI57" s="47"/>
      <c r="AO57" s="47"/>
      <c r="AP57" s="45" t="s">
        <v>45</v>
      </c>
      <c r="AQ57" s="84">
        <v>0</v>
      </c>
      <c r="AR57" s="84">
        <v>50</v>
      </c>
      <c r="AS57" s="53"/>
      <c r="AT57" s="16"/>
      <c r="AU57" s="16"/>
      <c r="AV57" s="16"/>
      <c r="AW57" s="50"/>
      <c r="AX57" s="80"/>
      <c r="BB57" s="47"/>
    </row>
    <row r="58" spans="1:54" s="15" customFormat="1" x14ac:dyDescent="0.25">
      <c r="C58"/>
      <c r="D58"/>
      <c r="E58" s="60"/>
      <c r="F58"/>
      <c r="G58"/>
      <c r="H58"/>
      <c r="I58"/>
      <c r="J58" s="60"/>
      <c r="K58"/>
      <c r="L58"/>
      <c r="M58"/>
      <c r="N58"/>
      <c r="O58"/>
      <c r="P58"/>
      <c r="Q58"/>
      <c r="R58" s="60"/>
      <c r="S58"/>
      <c r="T58" s="60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s="51"/>
      <c r="AJ58" s="17"/>
      <c r="AK58" s="17"/>
      <c r="AL58" s="17"/>
      <c r="AM58" s="17"/>
      <c r="AN58" s="17"/>
      <c r="AO58" s="51"/>
      <c r="AP58" s="45" t="s">
        <v>38</v>
      </c>
      <c r="AQ58" s="84">
        <v>0</v>
      </c>
      <c r="AR58" s="84">
        <v>3</v>
      </c>
      <c r="AS58" s="54"/>
      <c r="AT58" s="17"/>
      <c r="AU58" s="17"/>
      <c r="AV58" s="17"/>
      <c r="AW58" s="51"/>
      <c r="AX58" s="81"/>
      <c r="AY58"/>
      <c r="AZ58"/>
      <c r="BA58"/>
      <c r="BB58" s="47"/>
    </row>
    <row r="59" spans="1:54" s="15" customFormat="1" x14ac:dyDescent="0.25">
      <c r="C59"/>
      <c r="D59"/>
      <c r="E59" s="60"/>
      <c r="F59"/>
      <c r="G59"/>
      <c r="H59"/>
      <c r="I59"/>
      <c r="J59" s="60"/>
      <c r="K59"/>
      <c r="L59"/>
      <c r="M59"/>
      <c r="N59"/>
      <c r="O59"/>
      <c r="P59"/>
      <c r="Q59"/>
      <c r="R59" s="60"/>
      <c r="S59"/>
      <c r="T59" s="60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3"/>
      <c r="AJ59" s="73"/>
      <c r="AK59" s="73"/>
      <c r="AL59" s="73"/>
      <c r="AM59" s="73"/>
      <c r="AN59" s="73"/>
      <c r="AO59" s="73"/>
      <c r="AP59" s="71"/>
      <c r="AQ59" s="71"/>
      <c r="AR59" s="71"/>
      <c r="AS59" s="74"/>
      <c r="AT59" s="73"/>
      <c r="AU59" s="73"/>
      <c r="AV59" s="73"/>
      <c r="AW59" s="73"/>
      <c r="AX59" s="79"/>
      <c r="AY59" s="72"/>
      <c r="AZ59" s="72"/>
      <c r="BA59" s="72"/>
      <c r="BB59" s="47"/>
    </row>
    <row r="60" spans="1:54" s="15" customFormat="1" x14ac:dyDescent="0.25">
      <c r="C60"/>
      <c r="D60"/>
      <c r="E60" s="60"/>
      <c r="F60"/>
      <c r="G60"/>
      <c r="H60"/>
      <c r="I60"/>
      <c r="J60" s="60"/>
      <c r="K60"/>
      <c r="L60"/>
      <c r="M60"/>
      <c r="N60"/>
      <c r="O60"/>
      <c r="P60"/>
      <c r="Q60"/>
      <c r="R60" s="60"/>
      <c r="S60"/>
      <c r="T60" s="60"/>
      <c r="U60" s="15" t="s">
        <v>266</v>
      </c>
      <c r="V60" s="15">
        <v>1</v>
      </c>
      <c r="W60" s="15">
        <v>7000</v>
      </c>
      <c r="X60" s="15" t="s">
        <v>20</v>
      </c>
      <c r="Y60" s="15" t="s">
        <v>73</v>
      </c>
      <c r="Z60" s="15" t="s">
        <v>311</v>
      </c>
      <c r="AA60" s="15" t="s">
        <v>255</v>
      </c>
      <c r="AD60" s="15" t="s">
        <v>0</v>
      </c>
      <c r="AI60" s="50"/>
      <c r="AJ60" s="16"/>
      <c r="AK60" s="16"/>
      <c r="AL60" s="16" t="b">
        <v>1</v>
      </c>
      <c r="AM60" s="16"/>
      <c r="AN60" s="16"/>
      <c r="AO60" s="50"/>
      <c r="AQ60" s="19"/>
      <c r="AR60" s="19"/>
      <c r="AS60" s="53"/>
      <c r="AT60" s="16" t="b">
        <v>0</v>
      </c>
      <c r="AU60" s="16" t="b">
        <v>0</v>
      </c>
      <c r="AV60" s="16" t="b">
        <v>0</v>
      </c>
      <c r="AW60" s="50"/>
      <c r="AX60" s="80" t="s">
        <v>291</v>
      </c>
      <c r="AY60" s="15">
        <v>1</v>
      </c>
      <c r="AZ60" s="15" t="s">
        <v>254</v>
      </c>
      <c r="BA60" s="15" t="s">
        <v>20</v>
      </c>
      <c r="BB60" s="47"/>
    </row>
    <row r="61" spans="1:54" s="56" customFormat="1" x14ac:dyDescent="0.25">
      <c r="A61" s="15"/>
      <c r="B61" s="15"/>
      <c r="C61" s="15"/>
      <c r="D61" s="15"/>
      <c r="F61" s="15"/>
      <c r="G61" s="15"/>
      <c r="H61" s="15"/>
      <c r="I61" s="15"/>
      <c r="AI61" s="57"/>
      <c r="AJ61" s="57"/>
      <c r="AK61" s="57"/>
      <c r="AL61" s="57"/>
      <c r="AM61" s="57"/>
      <c r="AN61" s="57"/>
      <c r="AO61" s="57"/>
      <c r="AQ61" s="58"/>
      <c r="AR61" s="58"/>
      <c r="AS61" s="58"/>
      <c r="AT61" s="57"/>
      <c r="AU61" s="57"/>
      <c r="AV61" s="57"/>
      <c r="AW61" s="57"/>
      <c r="AX61" s="82"/>
    </row>
    <row r="62" spans="1:54" s="15" customFormat="1" x14ac:dyDescent="0.25">
      <c r="E62" s="56"/>
      <c r="J62" s="56"/>
      <c r="K62" s="15" t="s">
        <v>316</v>
      </c>
      <c r="R62" s="56"/>
      <c r="S62" s="15" t="s">
        <v>21</v>
      </c>
      <c r="T62" s="56"/>
      <c r="U62" s="15" t="s">
        <v>71</v>
      </c>
      <c r="V62" s="15">
        <v>1</v>
      </c>
      <c r="W62" s="15">
        <v>0</v>
      </c>
      <c r="X62" s="15" t="s">
        <v>59</v>
      </c>
      <c r="Y62" s="15" t="s">
        <v>71</v>
      </c>
      <c r="Z62" s="15" t="s">
        <v>310</v>
      </c>
      <c r="AE62" s="15" t="s">
        <v>87</v>
      </c>
      <c r="AI62" s="50"/>
      <c r="AJ62" s="18" t="b">
        <v>1</v>
      </c>
      <c r="AK62" s="18"/>
      <c r="AL62" s="18"/>
      <c r="AM62" s="18"/>
      <c r="AN62" s="18"/>
      <c r="AO62" s="50"/>
      <c r="AP62" s="15" t="s">
        <v>21</v>
      </c>
      <c r="AQ62" s="19">
        <v>0</v>
      </c>
      <c r="AR62" s="19">
        <v>50</v>
      </c>
      <c r="AS62" s="50"/>
      <c r="AT62" s="16" t="b">
        <v>0</v>
      </c>
      <c r="AU62" s="16" t="b">
        <v>0</v>
      </c>
      <c r="AV62" s="16" t="b">
        <v>0</v>
      </c>
      <c r="AW62" s="50"/>
      <c r="AX62" s="80"/>
      <c r="BB62" s="47"/>
    </row>
    <row r="63" spans="1:54" s="15" customFormat="1" x14ac:dyDescent="0.25">
      <c r="E63" s="56"/>
      <c r="J63" s="56"/>
      <c r="R63" s="56"/>
      <c r="S63" s="15" t="s">
        <v>45</v>
      </c>
      <c r="T63" s="56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3"/>
      <c r="AJ63" s="73"/>
      <c r="AK63" s="73"/>
      <c r="AL63" s="73"/>
      <c r="AM63" s="73"/>
      <c r="AN63" s="73"/>
      <c r="AO63" s="73"/>
      <c r="AP63" s="71"/>
      <c r="AQ63" s="71"/>
      <c r="AR63" s="71"/>
      <c r="AS63" s="74"/>
      <c r="AT63" s="73"/>
      <c r="AU63" s="73"/>
      <c r="AV63" s="73"/>
      <c r="AW63" s="73"/>
      <c r="AX63" s="79"/>
      <c r="AY63" s="72"/>
      <c r="AZ63" s="72"/>
      <c r="BA63" s="72"/>
      <c r="BB63" s="47"/>
    </row>
    <row r="64" spans="1:54" s="15" customFormat="1" x14ac:dyDescent="0.25">
      <c r="D64" s="41"/>
      <c r="E64" s="56"/>
      <c r="J64" s="56"/>
      <c r="R64" s="56"/>
      <c r="T64" s="56"/>
      <c r="U64" s="15" t="s">
        <v>267</v>
      </c>
      <c r="V64" s="15">
        <v>1</v>
      </c>
      <c r="W64" s="15">
        <v>3500</v>
      </c>
      <c r="X64" s="15" t="s">
        <v>20</v>
      </c>
      <c r="Y64" s="15" t="s">
        <v>73</v>
      </c>
      <c r="Z64" s="15" t="s">
        <v>311</v>
      </c>
      <c r="AA64" s="15" t="s">
        <v>255</v>
      </c>
      <c r="AD64" s="15" t="s">
        <v>0</v>
      </c>
      <c r="AI64" s="50"/>
      <c r="AJ64" s="16" t="b">
        <v>1</v>
      </c>
      <c r="AK64" s="16" t="b">
        <v>1</v>
      </c>
      <c r="AL64" s="16" t="b">
        <v>0</v>
      </c>
      <c r="AM64" s="16"/>
      <c r="AN64" s="16"/>
      <c r="AO64" s="50"/>
      <c r="AP64" s="15" t="s">
        <v>21</v>
      </c>
      <c r="AQ64" s="19">
        <v>0</v>
      </c>
      <c r="AR64" s="19">
        <v>50</v>
      </c>
      <c r="AS64" s="53"/>
      <c r="AT64" s="16" t="b">
        <v>0</v>
      </c>
      <c r="AU64" s="16" t="b">
        <v>0</v>
      </c>
      <c r="AV64" s="16" t="b">
        <v>0</v>
      </c>
      <c r="AW64" s="50"/>
      <c r="AX64" s="80" t="s">
        <v>291</v>
      </c>
      <c r="AY64" s="15">
        <v>1</v>
      </c>
      <c r="AZ64" s="15" t="s">
        <v>254</v>
      </c>
      <c r="BA64" s="15" t="s">
        <v>20</v>
      </c>
      <c r="BB64" s="47"/>
    </row>
    <row r="65" spans="1:54" s="15" customFormat="1" x14ac:dyDescent="0.25">
      <c r="E65" s="56"/>
      <c r="J65" s="56"/>
      <c r="R65" s="56"/>
      <c r="T65" s="56"/>
      <c r="AI65" s="47"/>
      <c r="AO65" s="47"/>
      <c r="AP65" s="15" t="s">
        <v>45</v>
      </c>
      <c r="AQ65" s="19">
        <v>0</v>
      </c>
      <c r="AR65" s="19">
        <v>50</v>
      </c>
      <c r="AS65" s="53"/>
      <c r="AT65" s="16"/>
      <c r="AU65" s="16"/>
      <c r="AV65" s="16"/>
      <c r="AW65" s="50"/>
      <c r="AX65" s="80"/>
      <c r="BB65" s="47"/>
    </row>
    <row r="66" spans="1:54" s="15" customFormat="1" x14ac:dyDescent="0.25">
      <c r="C66"/>
      <c r="D66"/>
      <c r="E66" s="60"/>
      <c r="F66"/>
      <c r="G66"/>
      <c r="H66"/>
      <c r="I66"/>
      <c r="J66" s="60"/>
      <c r="K66"/>
      <c r="L66"/>
      <c r="M66"/>
      <c r="N66"/>
      <c r="O66"/>
      <c r="P66"/>
      <c r="Q66"/>
      <c r="R66" s="60"/>
      <c r="S66"/>
      <c r="T66" s="60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s="51"/>
      <c r="AJ66" s="17"/>
      <c r="AK66" s="17"/>
      <c r="AL66" s="17"/>
      <c r="AM66" s="17"/>
      <c r="AN66" s="17"/>
      <c r="AO66" s="51"/>
      <c r="AP66" s="15" t="s">
        <v>38</v>
      </c>
      <c r="AQ66" s="20">
        <v>0</v>
      </c>
      <c r="AR66" s="20">
        <v>3</v>
      </c>
      <c r="AS66" s="54"/>
      <c r="AT66" s="17"/>
      <c r="AU66" s="17"/>
      <c r="AV66" s="17"/>
      <c r="AW66" s="51"/>
      <c r="AX66" s="81"/>
      <c r="AY66"/>
      <c r="AZ66"/>
      <c r="BA66"/>
      <c r="BB66" s="47"/>
    </row>
    <row r="67" spans="1:54" s="15" customFormat="1" x14ac:dyDescent="0.25">
      <c r="C67"/>
      <c r="D67"/>
      <c r="E67" s="60"/>
      <c r="F67"/>
      <c r="G67"/>
      <c r="H67"/>
      <c r="I67"/>
      <c r="J67" s="60"/>
      <c r="K67"/>
      <c r="L67"/>
      <c r="M67"/>
      <c r="N67"/>
      <c r="O67"/>
      <c r="P67"/>
      <c r="Q67"/>
      <c r="R67" s="60"/>
      <c r="S67"/>
      <c r="T67" s="60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3"/>
      <c r="AJ67" s="73"/>
      <c r="AK67" s="73"/>
      <c r="AL67" s="73"/>
      <c r="AM67" s="73"/>
      <c r="AN67" s="73"/>
      <c r="AO67" s="73"/>
      <c r="AP67" s="71"/>
      <c r="AQ67" s="71"/>
      <c r="AR67" s="71"/>
      <c r="AS67" s="74"/>
      <c r="AT67" s="73"/>
      <c r="AU67" s="73"/>
      <c r="AV67" s="73"/>
      <c r="AW67" s="73"/>
      <c r="AX67" s="79"/>
      <c r="AY67" s="72"/>
      <c r="AZ67" s="72"/>
      <c r="BA67" s="72"/>
      <c r="BB67" s="47"/>
    </row>
    <row r="68" spans="1:54" s="15" customFormat="1" x14ac:dyDescent="0.25">
      <c r="C68"/>
      <c r="D68"/>
      <c r="E68" s="60"/>
      <c r="F68"/>
      <c r="G68"/>
      <c r="H68"/>
      <c r="I68"/>
      <c r="J68" s="60"/>
      <c r="K68"/>
      <c r="L68"/>
      <c r="M68"/>
      <c r="N68"/>
      <c r="O68"/>
      <c r="P68"/>
      <c r="Q68"/>
      <c r="R68" s="60"/>
      <c r="S68"/>
      <c r="T68" s="60"/>
      <c r="U68" s="15" t="s">
        <v>266</v>
      </c>
      <c r="V68" s="15">
        <v>1</v>
      </c>
      <c r="W68" s="15">
        <v>7000</v>
      </c>
      <c r="X68" s="15" t="s">
        <v>20</v>
      </c>
      <c r="Y68" s="15" t="s">
        <v>73</v>
      </c>
      <c r="Z68" s="15" t="s">
        <v>311</v>
      </c>
      <c r="AA68" s="15" t="s">
        <v>255</v>
      </c>
      <c r="AD68" s="15" t="s">
        <v>0</v>
      </c>
      <c r="AI68" s="50"/>
      <c r="AJ68" s="16"/>
      <c r="AK68" s="16"/>
      <c r="AL68" s="16" t="b">
        <v>1</v>
      </c>
      <c r="AM68" s="16"/>
      <c r="AN68" s="16"/>
      <c r="AO68" s="50"/>
      <c r="AQ68" s="19"/>
      <c r="AR68" s="19"/>
      <c r="AS68" s="53"/>
      <c r="AT68" s="16" t="b">
        <v>0</v>
      </c>
      <c r="AU68" s="16" t="b">
        <v>0</v>
      </c>
      <c r="AV68" s="16" t="b">
        <v>0</v>
      </c>
      <c r="AW68" s="50"/>
      <c r="AX68" s="80" t="s">
        <v>291</v>
      </c>
      <c r="AY68" s="15">
        <v>1</v>
      </c>
      <c r="AZ68" s="15" t="s">
        <v>254</v>
      </c>
      <c r="BA68" s="15" t="s">
        <v>20</v>
      </c>
      <c r="BB68" s="47"/>
    </row>
    <row r="69" spans="1:54" s="61" customFormat="1" ht="12" customHeight="1" x14ac:dyDescent="0.25">
      <c r="AI69" s="62"/>
      <c r="AJ69" s="63"/>
      <c r="AK69" s="63"/>
      <c r="AL69" s="63"/>
      <c r="AM69" s="62"/>
      <c r="AN69" s="62"/>
      <c r="AO69" s="62"/>
      <c r="AQ69" s="64"/>
      <c r="AR69" s="64"/>
      <c r="AS69" s="64"/>
      <c r="AT69" s="63"/>
      <c r="AU69" s="63"/>
      <c r="AV69" s="63"/>
      <c r="AW69" s="63"/>
      <c r="AX69" s="77"/>
    </row>
    <row r="70" spans="1:54" s="15" customFormat="1" x14ac:dyDescent="0.25">
      <c r="C70" s="41"/>
      <c r="D70" s="41" t="s">
        <v>323</v>
      </c>
      <c r="E70" s="56"/>
      <c r="F70" t="s">
        <v>324</v>
      </c>
      <c r="G70" t="s">
        <v>228</v>
      </c>
      <c r="H70" s="15" t="b">
        <v>0</v>
      </c>
      <c r="I70" t="b">
        <v>1</v>
      </c>
      <c r="J70" s="56"/>
      <c r="K70" s="15" t="s">
        <v>324</v>
      </c>
      <c r="L70"/>
      <c r="M70"/>
      <c r="N70"/>
      <c r="O70" t="s">
        <v>84</v>
      </c>
      <c r="P70">
        <v>20</v>
      </c>
      <c r="Q70">
        <v>1</v>
      </c>
      <c r="R70" s="59"/>
      <c r="S70" s="15" t="s">
        <v>45</v>
      </c>
      <c r="T70" s="56"/>
      <c r="U70" s="15" t="s">
        <v>71</v>
      </c>
      <c r="V70" s="15">
        <v>0.8</v>
      </c>
      <c r="W70" s="15">
        <v>50</v>
      </c>
      <c r="X70" s="15" t="s">
        <v>59</v>
      </c>
      <c r="Y70" s="15" t="s">
        <v>71</v>
      </c>
      <c r="Z70" s="15" t="s">
        <v>310</v>
      </c>
      <c r="AA70" s="41" t="s">
        <v>290</v>
      </c>
      <c r="AB70" s="15">
        <v>20</v>
      </c>
      <c r="AC70" s="15">
        <v>5</v>
      </c>
      <c r="AE70" s="15" t="s">
        <v>87</v>
      </c>
      <c r="AF70" s="15" t="s">
        <v>93</v>
      </c>
      <c r="AG70" s="15" t="s">
        <v>94</v>
      </c>
      <c r="AH70" s="15" t="s">
        <v>93</v>
      </c>
      <c r="AI70" s="50"/>
      <c r="AJ70" s="18" t="b">
        <v>1</v>
      </c>
      <c r="AK70" s="18"/>
      <c r="AL70" s="18"/>
      <c r="AM70" s="18"/>
      <c r="AN70" s="18"/>
      <c r="AO70" s="50"/>
      <c r="AP70" s="18"/>
      <c r="AQ70" s="18"/>
      <c r="AR70" s="18"/>
      <c r="AS70" s="50"/>
      <c r="AT70" s="18"/>
      <c r="AU70" s="18" t="b">
        <v>1</v>
      </c>
      <c r="AV70" s="18"/>
      <c r="AW70" s="50"/>
      <c r="AX70" s="78"/>
      <c r="AY70" s="18"/>
      <c r="AZ70" s="18"/>
      <c r="BA70" s="18"/>
      <c r="BB70" s="47"/>
    </row>
    <row r="71" spans="1:54" s="47" customFormat="1" x14ac:dyDescent="0.25">
      <c r="A71" s="15"/>
      <c r="B71" s="15"/>
      <c r="C71" s="41"/>
      <c r="D71" s="41"/>
      <c r="E71" s="56"/>
      <c r="F71" s="15"/>
      <c r="G71" s="15"/>
      <c r="H71" s="15"/>
      <c r="I71" s="15"/>
      <c r="J71" s="56"/>
      <c r="K71" s="15"/>
      <c r="L71" s="15"/>
      <c r="M71" s="15"/>
      <c r="N71" s="15"/>
      <c r="O71" s="15"/>
      <c r="P71" s="15"/>
      <c r="Q71" s="15"/>
      <c r="R71" s="56"/>
      <c r="S71" s="15" t="s">
        <v>21</v>
      </c>
      <c r="T71" s="56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3"/>
      <c r="AJ71" s="73"/>
      <c r="AK71" s="73"/>
      <c r="AL71" s="73"/>
      <c r="AM71" s="73"/>
      <c r="AN71" s="73"/>
      <c r="AO71" s="73"/>
      <c r="AP71" s="71"/>
      <c r="AQ71" s="71"/>
      <c r="AR71" s="71"/>
      <c r="AS71" s="74"/>
      <c r="AT71" s="73"/>
      <c r="AU71" s="73"/>
      <c r="AV71" s="73"/>
      <c r="AW71" s="73"/>
      <c r="AX71" s="79"/>
      <c r="AY71" s="72"/>
      <c r="AZ71" s="72"/>
      <c r="BA71" s="72"/>
    </row>
    <row r="72" spans="1:54" s="15" customFormat="1" x14ac:dyDescent="0.25">
      <c r="E72" s="56"/>
      <c r="J72" s="56"/>
      <c r="R72" s="56"/>
      <c r="T72" s="56"/>
      <c r="U72" s="15" t="s">
        <v>267</v>
      </c>
      <c r="V72" s="15">
        <v>1</v>
      </c>
      <c r="W72" s="15">
        <v>100</v>
      </c>
      <c r="X72" s="15" t="s">
        <v>20</v>
      </c>
      <c r="Y72" s="15" t="s">
        <v>73</v>
      </c>
      <c r="Z72" s="15" t="s">
        <v>311</v>
      </c>
      <c r="AA72" s="15" t="s">
        <v>255</v>
      </c>
      <c r="AD72" s="15" t="s">
        <v>0</v>
      </c>
      <c r="AI72" s="50"/>
      <c r="AJ72" s="16" t="b">
        <v>1</v>
      </c>
      <c r="AK72" s="16" t="b">
        <v>1</v>
      </c>
      <c r="AL72" s="16" t="b">
        <v>0</v>
      </c>
      <c r="AM72" s="16"/>
      <c r="AN72" s="16"/>
      <c r="AO72" s="50"/>
      <c r="AP72" s="15" t="s">
        <v>21</v>
      </c>
      <c r="AQ72" s="19">
        <v>0</v>
      </c>
      <c r="AR72" s="19">
        <v>50</v>
      </c>
      <c r="AS72" s="53"/>
      <c r="AT72" s="16" t="b">
        <v>0</v>
      </c>
      <c r="AU72" s="16" t="b">
        <v>0</v>
      </c>
      <c r="AV72" s="16" t="b">
        <v>0</v>
      </c>
      <c r="AW72" s="50"/>
      <c r="AX72" s="80" t="s">
        <v>291</v>
      </c>
      <c r="AY72" s="15">
        <v>1</v>
      </c>
      <c r="AZ72" s="15" t="s">
        <v>254</v>
      </c>
      <c r="BA72" s="15" t="s">
        <v>20</v>
      </c>
      <c r="BB72" s="47"/>
    </row>
    <row r="73" spans="1:54" s="15" customFormat="1" x14ac:dyDescent="0.25">
      <c r="E73" s="56"/>
      <c r="J73" s="56"/>
      <c r="R73" s="56"/>
      <c r="T73" s="56"/>
      <c r="AI73" s="47"/>
      <c r="AO73" s="47"/>
      <c r="AP73" s="15" t="s">
        <v>45</v>
      </c>
      <c r="AQ73" s="19">
        <v>0</v>
      </c>
      <c r="AR73" s="19">
        <v>50</v>
      </c>
      <c r="AS73" s="53"/>
      <c r="AT73" s="16"/>
      <c r="AU73" s="16"/>
      <c r="AV73" s="16"/>
      <c r="AW73" s="50"/>
      <c r="AX73" s="80"/>
      <c r="BB73" s="47"/>
    </row>
    <row r="74" spans="1:54" x14ac:dyDescent="0.25">
      <c r="A74" s="15"/>
      <c r="B74" s="15"/>
      <c r="AP74" s="15" t="s">
        <v>38</v>
      </c>
      <c r="AQ74" s="20">
        <v>0</v>
      </c>
      <c r="AR74" s="20">
        <v>3</v>
      </c>
    </row>
    <row r="75" spans="1:54" s="47" customFormat="1" x14ac:dyDescent="0.25">
      <c r="A75" s="15"/>
      <c r="B75" s="15"/>
      <c r="C75" s="15"/>
      <c r="D75" s="15"/>
      <c r="E75" s="56"/>
      <c r="F75" s="15"/>
      <c r="G75" s="15"/>
      <c r="H75" s="15"/>
      <c r="I75" s="15"/>
      <c r="J75" s="56"/>
      <c r="K75" s="15"/>
      <c r="L75" s="15"/>
      <c r="M75" s="15"/>
      <c r="N75" s="15"/>
      <c r="O75" s="15"/>
      <c r="P75" s="15"/>
      <c r="Q75" s="15"/>
      <c r="R75" s="56"/>
      <c r="S75" s="15"/>
      <c r="T75" s="56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3"/>
      <c r="AJ75" s="73"/>
      <c r="AK75" s="73"/>
      <c r="AL75" s="73"/>
      <c r="AM75" s="73"/>
      <c r="AN75" s="73"/>
      <c r="AO75" s="73"/>
      <c r="AP75" s="71"/>
      <c r="AQ75" s="71"/>
      <c r="AR75" s="71"/>
      <c r="AS75" s="74"/>
      <c r="AT75" s="73"/>
      <c r="AU75" s="73"/>
      <c r="AV75" s="73"/>
      <c r="AW75" s="73"/>
      <c r="AX75" s="79"/>
      <c r="AY75" s="72"/>
      <c r="AZ75" s="72"/>
      <c r="BA75" s="72"/>
    </row>
    <row r="76" spans="1:54" s="15" customFormat="1" x14ac:dyDescent="0.25">
      <c r="E76" s="56"/>
      <c r="J76" s="56"/>
      <c r="R76" s="56"/>
      <c r="T76" s="56"/>
      <c r="U76" s="15" t="s">
        <v>266</v>
      </c>
      <c r="V76" s="15">
        <v>1</v>
      </c>
      <c r="W76" s="15">
        <v>200</v>
      </c>
      <c r="X76" s="15" t="s">
        <v>63</v>
      </c>
      <c r="Y76" s="15" t="s">
        <v>73</v>
      </c>
      <c r="Z76" s="15" t="s">
        <v>311</v>
      </c>
      <c r="AA76" s="15" t="s">
        <v>255</v>
      </c>
      <c r="AD76" s="15" t="s">
        <v>0</v>
      </c>
      <c r="AI76" s="50"/>
      <c r="AJ76" s="16"/>
      <c r="AK76" s="16"/>
      <c r="AL76" s="16" t="b">
        <v>1</v>
      </c>
      <c r="AM76" s="16"/>
      <c r="AN76" s="16"/>
      <c r="AO76" s="50"/>
      <c r="AQ76" s="19"/>
      <c r="AR76" s="19"/>
      <c r="AS76" s="53"/>
      <c r="AT76" s="16" t="b">
        <v>0</v>
      </c>
      <c r="AU76" s="16" t="b">
        <v>0</v>
      </c>
      <c r="AV76" s="16" t="b">
        <v>0</v>
      </c>
      <c r="AW76" s="50"/>
      <c r="AX76" s="80" t="s">
        <v>291</v>
      </c>
      <c r="AY76" s="15">
        <v>1</v>
      </c>
      <c r="AZ76" s="15" t="s">
        <v>254</v>
      </c>
      <c r="BA76" s="15" t="s">
        <v>20</v>
      </c>
      <c r="BB76" s="47"/>
    </row>
    <row r="77" spans="1:54" s="65" customFormat="1" x14ac:dyDescent="0.25">
      <c r="AI77" s="66"/>
      <c r="AJ77" s="66"/>
      <c r="AK77" s="66"/>
      <c r="AL77" s="66"/>
      <c r="AM77" s="66"/>
      <c r="AN77" s="66"/>
      <c r="AO77" s="66"/>
      <c r="AQ77" s="67"/>
      <c r="AR77" s="67"/>
      <c r="AS77" s="67"/>
      <c r="AT77" s="66"/>
      <c r="AU77" s="66"/>
      <c r="AV77" s="66"/>
      <c r="AW77" s="66"/>
      <c r="AX77" s="83"/>
    </row>
    <row r="78" spans="1:54" s="15" customFormat="1" x14ac:dyDescent="0.25">
      <c r="D78" s="15" t="s">
        <v>305</v>
      </c>
      <c r="E78" s="56"/>
      <c r="F78" s="15" t="s">
        <v>306</v>
      </c>
      <c r="J78" s="56"/>
      <c r="R78" s="56"/>
      <c r="T78" s="56"/>
      <c r="U78" s="15" t="s">
        <v>132</v>
      </c>
      <c r="V78" s="15">
        <v>0.9</v>
      </c>
      <c r="W78" s="15">
        <v>50</v>
      </c>
      <c r="X78" s="15" t="s">
        <v>20</v>
      </c>
      <c r="Y78" s="15" t="s">
        <v>270</v>
      </c>
      <c r="Z78" s="15" t="s">
        <v>311</v>
      </c>
      <c r="AD78" s="15" t="s">
        <v>0</v>
      </c>
      <c r="AE78" s="15" t="s">
        <v>132</v>
      </c>
      <c r="AF78" s="15" t="s">
        <v>94</v>
      </c>
      <c r="AG78" s="15" t="s">
        <v>94</v>
      </c>
      <c r="AH78" s="15" t="s">
        <v>94</v>
      </c>
      <c r="AI78" s="50"/>
      <c r="AJ78" s="16" t="b">
        <v>1</v>
      </c>
      <c r="AK78" s="16" t="b">
        <v>1</v>
      </c>
      <c r="AL78" s="16" t="b">
        <v>0</v>
      </c>
      <c r="AM78" s="16" t="b">
        <v>0</v>
      </c>
      <c r="AN78" s="16"/>
      <c r="AO78" s="50"/>
      <c r="AP78" s="15" t="s">
        <v>21</v>
      </c>
      <c r="AQ78" s="19">
        <v>50</v>
      </c>
      <c r="AR78" s="19" t="s">
        <v>79</v>
      </c>
      <c r="AS78" s="53"/>
      <c r="AT78" s="16"/>
      <c r="AU78" s="16"/>
      <c r="AV78" s="16"/>
      <c r="AW78" s="50"/>
      <c r="AX78" s="80" t="s">
        <v>21</v>
      </c>
      <c r="AY78" s="15">
        <v>50</v>
      </c>
      <c r="AZ78" s="16" t="s">
        <v>271</v>
      </c>
      <c r="BB78" s="47"/>
    </row>
    <row r="79" spans="1:54" s="15" customFormat="1" x14ac:dyDescent="0.25">
      <c r="E79" s="56"/>
      <c r="F79" s="15" t="s">
        <v>307</v>
      </c>
      <c r="J79" s="56"/>
      <c r="R79" s="56"/>
      <c r="T79" s="56"/>
      <c r="AI79" s="50"/>
      <c r="AJ79" s="16"/>
      <c r="AK79" s="16"/>
      <c r="AL79" s="16"/>
      <c r="AM79" s="16"/>
      <c r="AN79" s="16"/>
      <c r="AO79" s="50"/>
      <c r="AP79" s="15" t="s">
        <v>45</v>
      </c>
      <c r="AQ79" s="19">
        <v>170</v>
      </c>
      <c r="AR79" s="19" t="s">
        <v>79</v>
      </c>
      <c r="AS79" s="53"/>
      <c r="AT79" s="16"/>
      <c r="AU79" s="16"/>
      <c r="AV79" s="16"/>
      <c r="AW79" s="50"/>
      <c r="AX79" s="80" t="s">
        <v>45</v>
      </c>
      <c r="AY79" s="15">
        <v>50</v>
      </c>
      <c r="AZ79" s="16" t="s">
        <v>271</v>
      </c>
      <c r="BB79" s="47"/>
    </row>
    <row r="84" spans="2:10" x14ac:dyDescent="0.25">
      <c r="B84" s="1"/>
      <c r="C84" s="1"/>
      <c r="D84" s="1"/>
      <c r="E84" s="59"/>
      <c r="F84" s="1"/>
      <c r="G84" s="1"/>
      <c r="H84" s="1"/>
      <c r="I84" s="1"/>
      <c r="J84" s="59"/>
    </row>
  </sheetData>
  <conditionalFormatting sqref="AX10:XFD11 AP12 AJ5:XFD5 AJ10:AO10 B6:B12 S5:AH5 AA16:AE16 C11:T11 B5:Q5 Y15:Y16 Z15:AH15 V15:X15 AJ15:XFD15 BB38:XFD44 C9:T9 BB9:XFD9 C6:T6 C7:AH8 AJ7:XFD8 BB6:XFD6 BB16:XFD25 X80:XFD81 BB78:XFD79 B80:V81 B78:T79 B15:B25 B77:XFD77 I25:T25 I17:T17 C17:E22 I20:T22 F16:H21 I37:XFD37 B41:T44 C25:E25 F24:H25 F37:H39 B37:E40 C15:U16 I38:R38 T38:Z38 I39:T40 B71:B74 C71:I72 C10:AH10 I18:AH19 AB38:AW38 AJ18:BA19">
    <cfRule type="cellIs" dxfId="150" priority="152" operator="equal">
      <formula>"nil"</formula>
    </cfRule>
  </conditionalFormatting>
  <conditionalFormatting sqref="AP10:AW11">
    <cfRule type="cellIs" dxfId="149" priority="151" operator="equal">
      <formula>"nil"</formula>
    </cfRule>
  </conditionalFormatting>
  <conditionalFormatting sqref="V16:W16 AJ16:BA16">
    <cfRule type="cellIs" dxfId="148" priority="150" operator="equal">
      <formula>"nil"</formula>
    </cfRule>
  </conditionalFormatting>
  <conditionalFormatting sqref="AI14">
    <cfRule type="cellIs" dxfId="147" priority="141" operator="equal">
      <formula>"nil"</formula>
    </cfRule>
  </conditionalFormatting>
  <conditionalFormatting sqref="AE16">
    <cfRule type="cellIs" dxfId="146" priority="148" operator="equal">
      <formula>"nil"</formula>
    </cfRule>
  </conditionalFormatting>
  <conditionalFormatting sqref="AF16:AH16">
    <cfRule type="cellIs" dxfId="145" priority="147" operator="equal">
      <formula>"nil"</formula>
    </cfRule>
  </conditionalFormatting>
  <conditionalFormatting sqref="X16:Z16">
    <cfRule type="cellIs" dxfId="144" priority="146" operator="equal">
      <formula>"nil"</formula>
    </cfRule>
  </conditionalFormatting>
  <conditionalFormatting sqref="AI18:AI19 AI5 AI15 AI10 AI7:AI8">
    <cfRule type="cellIs" dxfId="143" priority="145" operator="equal">
      <formula>"nil"</formula>
    </cfRule>
  </conditionalFormatting>
  <conditionalFormatting sqref="AI16">
    <cfRule type="cellIs" dxfId="142" priority="144" operator="equal">
      <formula>"nil"</formula>
    </cfRule>
  </conditionalFormatting>
  <conditionalFormatting sqref="AX14:XFD14 BB13:XFD13 AJ14:AO14 B14:W14 B13:T13 Y14:AH14">
    <cfRule type="cellIs" dxfId="141" priority="143" operator="equal">
      <formula>"nil"</formula>
    </cfRule>
  </conditionalFormatting>
  <conditionalFormatting sqref="AP14:AW14">
    <cfRule type="cellIs" dxfId="140" priority="142" operator="equal">
      <formula>"nil"</formula>
    </cfRule>
  </conditionalFormatting>
  <conditionalFormatting sqref="U24:AO24 AS24:BA24">
    <cfRule type="cellIs" dxfId="139" priority="114" operator="equal">
      <formula>"nil"</formula>
    </cfRule>
  </conditionalFormatting>
  <conditionalFormatting sqref="AB38:AE38 Z37:AH37 V37:X37 AJ37:XFD37 C44:T44">
    <cfRule type="cellIs" dxfId="138" priority="140" operator="equal">
      <formula>"nil"</formula>
    </cfRule>
  </conditionalFormatting>
  <conditionalFormatting sqref="V38:W38 AJ38:AW38">
    <cfRule type="cellIs" dxfId="137" priority="139" operator="equal">
      <formula>"nil"</formula>
    </cfRule>
  </conditionalFormatting>
  <conditionalFormatting sqref="AE38">
    <cfRule type="cellIs" dxfId="136" priority="137" operator="equal">
      <formula>"nil"</formula>
    </cfRule>
  </conditionalFormatting>
  <conditionalFormatting sqref="AF38:AH38">
    <cfRule type="cellIs" dxfId="135" priority="136" operator="equal">
      <formula>"nil"</formula>
    </cfRule>
  </conditionalFormatting>
  <conditionalFormatting sqref="X38:Z38">
    <cfRule type="cellIs" dxfId="134" priority="135" operator="equal">
      <formula>"nil"</formula>
    </cfRule>
  </conditionalFormatting>
  <conditionalFormatting sqref="AI37">
    <cfRule type="cellIs" dxfId="133" priority="134" operator="equal">
      <formula>"nil"</formula>
    </cfRule>
  </conditionalFormatting>
  <conditionalFormatting sqref="AI38">
    <cfRule type="cellIs" dxfId="132" priority="133" operator="equal">
      <formula>"nil"</formula>
    </cfRule>
  </conditionalFormatting>
  <conditionalFormatting sqref="U39:AO39 AS39:BA39">
    <cfRule type="cellIs" dxfId="131" priority="105" operator="equal">
      <formula>"nil"</formula>
    </cfRule>
  </conditionalFormatting>
  <conditionalFormatting sqref="AQ40:AQ41">
    <cfRule type="cellIs" dxfId="130" priority="104" operator="equal">
      <formula>"nil"</formula>
    </cfRule>
  </conditionalFormatting>
  <conditionalFormatting sqref="AX38:BA38">
    <cfRule type="cellIs" dxfId="129" priority="130" operator="equal">
      <formula>"nil"</formula>
    </cfRule>
  </conditionalFormatting>
  <conditionalFormatting sqref="AX21:BA22 AP23 AJ21:AO21 U21:W21 Y21:AH21">
    <cfRule type="cellIs" dxfId="128" priority="120" operator="equal">
      <formula>"nil"</formula>
    </cfRule>
  </conditionalFormatting>
  <conditionalFormatting sqref="U13:AO13 AS13:BA13">
    <cfRule type="cellIs" dxfId="127" priority="128" operator="equal">
      <formula>"nil"</formula>
    </cfRule>
  </conditionalFormatting>
  <conditionalFormatting sqref="U9:AO9 AS9:BA9">
    <cfRule type="cellIs" dxfId="126" priority="127" operator="equal">
      <formula>"nil"</formula>
    </cfRule>
  </conditionalFormatting>
  <conditionalFormatting sqref="U6:AO6 AS6:BA6">
    <cfRule type="cellIs" dxfId="125" priority="126" operator="equal">
      <formula>"nil"</formula>
    </cfRule>
  </conditionalFormatting>
  <conditionalFormatting sqref="U17:AO17 AS17:BA17">
    <cfRule type="cellIs" dxfId="124" priority="125" operator="equal">
      <formula>"nil"</formula>
    </cfRule>
  </conditionalFormatting>
  <conditionalFormatting sqref="AP25:AW25">
    <cfRule type="cellIs" dxfId="123" priority="116" operator="equal">
      <formula>"nil"</formula>
    </cfRule>
  </conditionalFormatting>
  <conditionalFormatting sqref="AI25">
    <cfRule type="cellIs" dxfId="122" priority="115" operator="equal">
      <formula>"nil"</formula>
    </cfRule>
  </conditionalFormatting>
  <conditionalFormatting sqref="U78:BA79">
    <cfRule type="cellIs" dxfId="121" priority="121" operator="equal">
      <formula>"nil"</formula>
    </cfRule>
  </conditionalFormatting>
  <conditionalFormatting sqref="AB54:AE54 Z53:AH53 C53:X53 AJ53:XFD53 C60:T60 C56:T57 T55 C54:R55 T54:U54">
    <cfRule type="cellIs" dxfId="120" priority="102" operator="equal">
      <formula>"nil"</formula>
    </cfRule>
  </conditionalFormatting>
  <conditionalFormatting sqref="AP21:AW22">
    <cfRule type="cellIs" dxfId="119" priority="119" operator="equal">
      <formula>"nil"</formula>
    </cfRule>
  </conditionalFormatting>
  <conditionalFormatting sqref="AI21">
    <cfRule type="cellIs" dxfId="118" priority="118" operator="equal">
      <formula>"nil"</formula>
    </cfRule>
  </conditionalFormatting>
  <conditionalFormatting sqref="AX25:BA25 AJ25:AO25 V25:AH25">
    <cfRule type="cellIs" dxfId="117" priority="117" operator="equal">
      <formula>"nil"</formula>
    </cfRule>
  </conditionalFormatting>
  <conditionalFormatting sqref="AI44">
    <cfRule type="cellIs" dxfId="116" priority="107" operator="equal">
      <formula>"nil"</formula>
    </cfRule>
  </conditionalFormatting>
  <conditionalFormatting sqref="U43:AO43 AS43:BA43">
    <cfRule type="cellIs" dxfId="115" priority="106" operator="equal">
      <formula>"nil"</formula>
    </cfRule>
  </conditionalFormatting>
  <conditionalFormatting sqref="AI54">
    <cfRule type="cellIs" dxfId="114" priority="96" operator="equal">
      <formula>"nil"</formula>
    </cfRule>
  </conditionalFormatting>
  <conditionalFormatting sqref="U20:AO20 AS20:BA20">
    <cfRule type="cellIs" dxfId="113" priority="113" operator="equal">
      <formula>"nil"</formula>
    </cfRule>
  </conditionalFormatting>
  <conditionalFormatting sqref="AP44:AW44">
    <cfRule type="cellIs" dxfId="112" priority="108" operator="equal">
      <formula>"nil"</formula>
    </cfRule>
  </conditionalFormatting>
  <conditionalFormatting sqref="AI60">
    <cfRule type="cellIs" dxfId="111" priority="89" operator="equal">
      <formula>"nil"</formula>
    </cfRule>
  </conditionalFormatting>
  <conditionalFormatting sqref="AX40:BA41 AP42 AJ40:AO40 U40:AH40">
    <cfRule type="cellIs" dxfId="110" priority="112" operator="equal">
      <formula>"nil"</formula>
    </cfRule>
  </conditionalFormatting>
  <conditionalFormatting sqref="AP40:AP41 AR40:AW41">
    <cfRule type="cellIs" dxfId="109" priority="111" operator="equal">
      <formula>"nil"</formula>
    </cfRule>
  </conditionalFormatting>
  <conditionalFormatting sqref="AI40">
    <cfRule type="cellIs" dxfId="108" priority="110" operator="equal">
      <formula>"nil"</formula>
    </cfRule>
  </conditionalFormatting>
  <conditionalFormatting sqref="AX44:BA44 AJ44:AO44 V44:AH44">
    <cfRule type="cellIs" dxfId="107" priority="109" operator="equal">
      <formula>"nil"</formula>
    </cfRule>
  </conditionalFormatting>
  <conditionalFormatting sqref="U59:AO59 AS59:BA59">
    <cfRule type="cellIs" dxfId="106" priority="88" operator="equal">
      <formula>"nil"</formula>
    </cfRule>
  </conditionalFormatting>
  <conditionalFormatting sqref="U55:AO55 AS55:BA55">
    <cfRule type="cellIs" dxfId="105" priority="87" operator="equal">
      <formula>"nil"</formula>
    </cfRule>
  </conditionalFormatting>
  <conditionalFormatting sqref="AQ56:AQ57">
    <cfRule type="cellIs" dxfId="104" priority="86" operator="equal">
      <formula>"nil"</formula>
    </cfRule>
  </conditionalFormatting>
  <conditionalFormatting sqref="AQ64:AQ65">
    <cfRule type="cellIs" dxfId="103" priority="68" operator="equal">
      <formula>"nil"</formula>
    </cfRule>
  </conditionalFormatting>
  <conditionalFormatting sqref="BB54:XFD60 B53:XFD53 B56:T60 T55 B54:R55 T54:Z54 AB54:AW54">
    <cfRule type="cellIs" dxfId="102" priority="103" operator="equal">
      <formula>"nil"</formula>
    </cfRule>
  </conditionalFormatting>
  <conditionalFormatting sqref="AA62:AD62 Z61:AH61 C61:X61 AJ61:XFD61 C68:T68 C64:T65 T63 C62:R63 T62:U62">
    <cfRule type="cellIs" dxfId="101" priority="84" operator="equal">
      <formula>"nil"</formula>
    </cfRule>
  </conditionalFormatting>
  <conditionalFormatting sqref="V54:W54 AJ54:AW54">
    <cfRule type="cellIs" dxfId="100" priority="101" operator="equal">
      <formula>"nil"</formula>
    </cfRule>
  </conditionalFormatting>
  <conditionalFormatting sqref="AE54">
    <cfRule type="cellIs" dxfId="99" priority="100" operator="equal">
      <formula>"nil"</formula>
    </cfRule>
  </conditionalFormatting>
  <conditionalFormatting sqref="AF54:AH54">
    <cfRule type="cellIs" dxfId="98" priority="99" operator="equal">
      <formula>"nil"</formula>
    </cfRule>
  </conditionalFormatting>
  <conditionalFormatting sqref="X54:Z54">
    <cfRule type="cellIs" dxfId="97" priority="98" operator="equal">
      <formula>"nil"</formula>
    </cfRule>
  </conditionalFormatting>
  <conditionalFormatting sqref="AI53">
    <cfRule type="cellIs" dxfId="96" priority="97" operator="equal">
      <formula>"nil"</formula>
    </cfRule>
  </conditionalFormatting>
  <conditionalFormatting sqref="AI62">
    <cfRule type="cellIs" dxfId="95" priority="78" operator="equal">
      <formula>"nil"</formula>
    </cfRule>
  </conditionalFormatting>
  <conditionalFormatting sqref="AX54:BA54">
    <cfRule type="cellIs" dxfId="94" priority="95" operator="equal">
      <formula>"nil"</formula>
    </cfRule>
  </conditionalFormatting>
  <conditionalFormatting sqref="AI68">
    <cfRule type="cellIs" dxfId="93" priority="71" operator="equal">
      <formula>"nil"</formula>
    </cfRule>
  </conditionalFormatting>
  <conditionalFormatting sqref="U67:AO67 AS67:BA67">
    <cfRule type="cellIs" dxfId="92" priority="70" operator="equal">
      <formula>"nil"</formula>
    </cfRule>
  </conditionalFormatting>
  <conditionalFormatting sqref="AP60:AW60">
    <cfRule type="cellIs" dxfId="91" priority="90" operator="equal">
      <formula>"nil"</formula>
    </cfRule>
  </conditionalFormatting>
  <conditionalFormatting sqref="AX56:BA57 AP58 AJ56:AO56 U56:AH56">
    <cfRule type="cellIs" dxfId="90" priority="94" operator="equal">
      <formula>"nil"</formula>
    </cfRule>
  </conditionalFormatting>
  <conditionalFormatting sqref="AP56:AP57 AR56:AW57">
    <cfRule type="cellIs" dxfId="89" priority="93" operator="equal">
      <formula>"nil"</formula>
    </cfRule>
  </conditionalFormatting>
  <conditionalFormatting sqref="AI56">
    <cfRule type="cellIs" dxfId="88" priority="92" operator="equal">
      <formula>"nil"</formula>
    </cfRule>
  </conditionalFormatting>
  <conditionalFormatting sqref="AX60:BA60 AJ60:AO60 V60:AH60">
    <cfRule type="cellIs" dxfId="87" priority="91" operator="equal">
      <formula>"nil"</formula>
    </cfRule>
  </conditionalFormatting>
  <conditionalFormatting sqref="U63:AO63 AS63:BA63">
    <cfRule type="cellIs" dxfId="86" priority="69" operator="equal">
      <formula>"nil"</formula>
    </cfRule>
  </conditionalFormatting>
  <conditionalFormatting sqref="AQ48:AQ49">
    <cfRule type="cellIs" dxfId="85" priority="50" operator="equal">
      <formula>"nil"</formula>
    </cfRule>
  </conditionalFormatting>
  <conditionalFormatting sqref="AB46:AE46 Z45:AH45 C45:X45 AJ45:XFD45 C52:T52 C49:T49 T47:T48 C46:R48 T46:U46">
    <cfRule type="cellIs" dxfId="84" priority="66" operator="equal">
      <formula>"nil"</formula>
    </cfRule>
  </conditionalFormatting>
  <conditionalFormatting sqref="AI52">
    <cfRule type="cellIs" dxfId="83" priority="53" operator="equal">
      <formula>"nil"</formula>
    </cfRule>
  </conditionalFormatting>
  <conditionalFormatting sqref="U51:AO51 AS51:BA51">
    <cfRule type="cellIs" dxfId="82" priority="52" operator="equal">
      <formula>"nil"</formula>
    </cfRule>
  </conditionalFormatting>
  <conditionalFormatting sqref="BB62:XFD68 B61:XFD61 B64:T68 T63 B62:R63 T62:AD62 AF62:AW62">
    <cfRule type="cellIs" dxfId="81" priority="85" operator="equal">
      <formula>"nil"</formula>
    </cfRule>
  </conditionalFormatting>
  <conditionalFormatting sqref="V62:W62 AJ62:AW62">
    <cfRule type="cellIs" dxfId="80" priority="83" operator="equal">
      <formula>"nil"</formula>
    </cfRule>
  </conditionalFormatting>
  <conditionalFormatting sqref="AF62:AH62">
    <cfRule type="cellIs" dxfId="78" priority="81" operator="equal">
      <formula>"nil"</formula>
    </cfRule>
  </conditionalFormatting>
  <conditionalFormatting sqref="X62:Z62">
    <cfRule type="cellIs" dxfId="77" priority="80" operator="equal">
      <formula>"nil"</formula>
    </cfRule>
  </conditionalFormatting>
  <conditionalFormatting sqref="AI61">
    <cfRule type="cellIs" dxfId="76" priority="79" operator="equal">
      <formula>"nil"</formula>
    </cfRule>
  </conditionalFormatting>
  <conditionalFormatting sqref="AX62:BA62">
    <cfRule type="cellIs" dxfId="75" priority="77" operator="equal">
      <formula>"nil"</formula>
    </cfRule>
  </conditionalFormatting>
  <conditionalFormatting sqref="AP68:AW68">
    <cfRule type="cellIs" dxfId="74" priority="72" operator="equal">
      <formula>"nil"</formula>
    </cfRule>
  </conditionalFormatting>
  <conditionalFormatting sqref="AX64:BA65 AP66 AJ64:AO64 U64:AH64">
    <cfRule type="cellIs" dxfId="73" priority="76" operator="equal">
      <formula>"nil"</formula>
    </cfRule>
  </conditionalFormatting>
  <conditionalFormatting sqref="AP64:AP65 AR64:AW65">
    <cfRule type="cellIs" dxfId="72" priority="75" operator="equal">
      <formula>"nil"</formula>
    </cfRule>
  </conditionalFormatting>
  <conditionalFormatting sqref="AI64">
    <cfRule type="cellIs" dxfId="71" priority="74" operator="equal">
      <formula>"nil"</formula>
    </cfRule>
  </conditionalFormatting>
  <conditionalFormatting sqref="AX68:BA68 AJ68:AO68 V68:AH68">
    <cfRule type="cellIs" dxfId="70" priority="73" operator="equal">
      <formula>"nil"</formula>
    </cfRule>
  </conditionalFormatting>
  <conditionalFormatting sqref="BB46:XFD52 B45:XFD45 B49:T52 T47:T48 B46:R48 T46:Z46 AB46:AW46">
    <cfRule type="cellIs" dxfId="69" priority="67" operator="equal">
      <formula>"nil"</formula>
    </cfRule>
  </conditionalFormatting>
  <conditionalFormatting sqref="V46:W46 AJ46:AW46">
    <cfRule type="cellIs" dxfId="68" priority="65" operator="equal">
      <formula>"nil"</formula>
    </cfRule>
  </conditionalFormatting>
  <conditionalFormatting sqref="AE46">
    <cfRule type="cellIs" dxfId="67" priority="64" operator="equal">
      <formula>"nil"</formula>
    </cfRule>
  </conditionalFormatting>
  <conditionalFormatting sqref="AF46:AH46">
    <cfRule type="cellIs" dxfId="66" priority="63" operator="equal">
      <formula>"nil"</formula>
    </cfRule>
  </conditionalFormatting>
  <conditionalFormatting sqref="X46:Z46">
    <cfRule type="cellIs" dxfId="65" priority="62" operator="equal">
      <formula>"nil"</formula>
    </cfRule>
  </conditionalFormatting>
  <conditionalFormatting sqref="AI45">
    <cfRule type="cellIs" dxfId="64" priority="61" operator="equal">
      <formula>"nil"</formula>
    </cfRule>
  </conditionalFormatting>
  <conditionalFormatting sqref="AI46">
    <cfRule type="cellIs" dxfId="63" priority="60" operator="equal">
      <formula>"nil"</formula>
    </cfRule>
  </conditionalFormatting>
  <conditionalFormatting sqref="U47:AO47 AS47:BA47">
    <cfRule type="cellIs" dxfId="62" priority="51" operator="equal">
      <formula>"nil"</formula>
    </cfRule>
  </conditionalFormatting>
  <conditionalFormatting sqref="AX46:BA46">
    <cfRule type="cellIs" dxfId="61" priority="59" operator="equal">
      <formula>"nil"</formula>
    </cfRule>
  </conditionalFormatting>
  <conditionalFormatting sqref="AP52:AW52">
    <cfRule type="cellIs" dxfId="60" priority="54" operator="equal">
      <formula>"nil"</formula>
    </cfRule>
  </conditionalFormatting>
  <conditionalFormatting sqref="AX48:BA49 AP50 AJ48:AO48 U48:AH48">
    <cfRule type="cellIs" dxfId="59" priority="58" operator="equal">
      <formula>"nil"</formula>
    </cfRule>
  </conditionalFormatting>
  <conditionalFormatting sqref="AP48:AP49 AR48:AW49">
    <cfRule type="cellIs" dxfId="58" priority="57" operator="equal">
      <formula>"nil"</formula>
    </cfRule>
  </conditionalFormatting>
  <conditionalFormatting sqref="AI48">
    <cfRule type="cellIs" dxfId="57" priority="56" operator="equal">
      <formula>"nil"</formula>
    </cfRule>
  </conditionalFormatting>
  <conditionalFormatting sqref="AX52:BA52 AJ52:AO52 V52:AH52">
    <cfRule type="cellIs" dxfId="56" priority="55" operator="equal">
      <formula>"nil"</formula>
    </cfRule>
  </conditionalFormatting>
  <conditionalFormatting sqref="AJ29:BA30 AB27:AE27 Y26:Y27 Z26:AH26 C26:X26 AJ26:XFD26 BB27:XFD36 B26:B36 I36:T36 I30:AH30 I28:T28 C28:E33 I31:T33 F28:H32 C36:E36 F35:H36 C27:R27 T27:U27 I29:Z29 AB29:AH29">
    <cfRule type="cellIs" dxfId="55" priority="49" operator="equal">
      <formula>"nil"</formula>
    </cfRule>
  </conditionalFormatting>
  <conditionalFormatting sqref="V27:W27 AJ27:BA27">
    <cfRule type="cellIs" dxfId="54" priority="48" operator="equal">
      <formula>"nil"</formula>
    </cfRule>
  </conditionalFormatting>
  <conditionalFormatting sqref="AE27">
    <cfRule type="cellIs" dxfId="53" priority="47" operator="equal">
      <formula>"nil"</formula>
    </cfRule>
  </conditionalFormatting>
  <conditionalFormatting sqref="AF27:AH27">
    <cfRule type="cellIs" dxfId="52" priority="46" operator="equal">
      <formula>"nil"</formula>
    </cfRule>
  </conditionalFormatting>
  <conditionalFormatting sqref="X27:Z27">
    <cfRule type="cellIs" dxfId="51" priority="45" operator="equal">
      <formula>"nil"</formula>
    </cfRule>
  </conditionalFormatting>
  <conditionalFormatting sqref="AI29:AI30 AI26">
    <cfRule type="cellIs" dxfId="50" priority="44" operator="equal">
      <formula>"nil"</formula>
    </cfRule>
  </conditionalFormatting>
  <conditionalFormatting sqref="AI27">
    <cfRule type="cellIs" dxfId="49" priority="43" operator="equal">
      <formula>"nil"</formula>
    </cfRule>
  </conditionalFormatting>
  <conditionalFormatting sqref="U35:AO35 AS35:BA35">
    <cfRule type="cellIs" dxfId="48" priority="35" operator="equal">
      <formula>"nil"</formula>
    </cfRule>
  </conditionalFormatting>
  <conditionalFormatting sqref="AX32:BA33 AP34 AJ32:AO32 U32:AH32">
    <cfRule type="cellIs" dxfId="47" priority="41" operator="equal">
      <formula>"nil"</formula>
    </cfRule>
  </conditionalFormatting>
  <conditionalFormatting sqref="U28:AO28 AS28:BA28">
    <cfRule type="cellIs" dxfId="46" priority="42" operator="equal">
      <formula>"nil"</formula>
    </cfRule>
  </conditionalFormatting>
  <conditionalFormatting sqref="AP36:AW36">
    <cfRule type="cellIs" dxfId="45" priority="37" operator="equal">
      <formula>"nil"</formula>
    </cfRule>
  </conditionalFormatting>
  <conditionalFormatting sqref="AI36">
    <cfRule type="cellIs" dxfId="44" priority="36" operator="equal">
      <formula>"nil"</formula>
    </cfRule>
  </conditionalFormatting>
  <conditionalFormatting sqref="AP32:AW33">
    <cfRule type="cellIs" dxfId="43" priority="40" operator="equal">
      <formula>"nil"</formula>
    </cfRule>
  </conditionalFormatting>
  <conditionalFormatting sqref="AI32">
    <cfRule type="cellIs" dxfId="42" priority="39" operator="equal">
      <formula>"nil"</formula>
    </cfRule>
  </conditionalFormatting>
  <conditionalFormatting sqref="AX36:BA36 AJ36:AO36 V36:AH36">
    <cfRule type="cellIs" dxfId="41" priority="38" operator="equal">
      <formula>"nil"</formula>
    </cfRule>
  </conditionalFormatting>
  <conditionalFormatting sqref="U31:AO31 AS31:BA31">
    <cfRule type="cellIs" dxfId="40" priority="34" operator="equal">
      <formula>"nil"</formula>
    </cfRule>
  </conditionalFormatting>
  <conditionalFormatting sqref="S27">
    <cfRule type="cellIs" dxfId="39" priority="33" operator="equal">
      <formula>"nil"</formula>
    </cfRule>
  </conditionalFormatting>
  <conditionalFormatting sqref="S38">
    <cfRule type="cellIs" dxfId="38" priority="32" operator="equal">
      <formula>"nil"</formula>
    </cfRule>
  </conditionalFormatting>
  <conditionalFormatting sqref="S47:S48">
    <cfRule type="cellIs" dxfId="37" priority="31" operator="equal">
      <formula>"nil"</formula>
    </cfRule>
  </conditionalFormatting>
  <conditionalFormatting sqref="S46">
    <cfRule type="cellIs" dxfId="36" priority="30" operator="equal">
      <formula>"nil"</formula>
    </cfRule>
  </conditionalFormatting>
  <conditionalFormatting sqref="S55">
    <cfRule type="cellIs" dxfId="35" priority="29" operator="equal">
      <formula>"nil"</formula>
    </cfRule>
  </conditionalFormatting>
  <conditionalFormatting sqref="S54">
    <cfRule type="cellIs" dxfId="34" priority="28" operator="equal">
      <formula>"nil"</formula>
    </cfRule>
  </conditionalFormatting>
  <conditionalFormatting sqref="S63">
    <cfRule type="cellIs" dxfId="33" priority="27" operator="equal">
      <formula>"nil"</formula>
    </cfRule>
  </conditionalFormatting>
  <conditionalFormatting sqref="S62">
    <cfRule type="cellIs" dxfId="32" priority="26" operator="equal">
      <formula>"nil"</formula>
    </cfRule>
  </conditionalFormatting>
  <conditionalFormatting sqref="AX72:XFD73 AP74 AJ70:XFD70 AJ72:AO72 S70:AH70 C73:T73 BB71:XFD71 J71:T71 J72:AH72 B70:Q70">
    <cfRule type="cellIs" dxfId="31" priority="25" operator="equal">
      <formula>"nil"</formula>
    </cfRule>
  </conditionalFormatting>
  <conditionalFormatting sqref="AP72:AW73">
    <cfRule type="cellIs" dxfId="30" priority="24" operator="equal">
      <formula>"nil"</formula>
    </cfRule>
  </conditionalFormatting>
  <conditionalFormatting sqref="AI76">
    <cfRule type="cellIs" dxfId="29" priority="20" operator="equal">
      <formula>"nil"</formula>
    </cfRule>
  </conditionalFormatting>
  <conditionalFormatting sqref="AI70 AI72">
    <cfRule type="cellIs" dxfId="28" priority="23" operator="equal">
      <formula>"nil"</formula>
    </cfRule>
  </conditionalFormatting>
  <conditionalFormatting sqref="AX76:XFD76 BB75:XFD75 AJ76:AO76 B75:T76 V76:AH76">
    <cfRule type="cellIs" dxfId="27" priority="22" operator="equal">
      <formula>"nil"</formula>
    </cfRule>
  </conditionalFormatting>
  <conditionalFormatting sqref="AP76:AW76">
    <cfRule type="cellIs" dxfId="26" priority="21" operator="equal">
      <formula>"nil"</formula>
    </cfRule>
  </conditionalFormatting>
  <conditionalFormatting sqref="U75:AO75 AS75:BA75">
    <cfRule type="cellIs" dxfId="25" priority="19" operator="equal">
      <formula>"nil"</formula>
    </cfRule>
  </conditionalFormatting>
  <conditionalFormatting sqref="U71:AO71 AS71:BA71">
    <cfRule type="cellIs" dxfId="24" priority="17" operator="equal">
      <formula>"nil"</formula>
    </cfRule>
  </conditionalFormatting>
  <conditionalFormatting sqref="X14">
    <cfRule type="cellIs" dxfId="15" priority="16" operator="equal">
      <formula>"nil"</formula>
    </cfRule>
  </conditionalFormatting>
  <conditionalFormatting sqref="X21">
    <cfRule type="cellIs" dxfId="14" priority="15" operator="equal">
      <formula>"nil"</formula>
    </cfRule>
  </conditionalFormatting>
  <conditionalFormatting sqref="AA54">
    <cfRule type="cellIs" dxfId="13" priority="14" operator="equal">
      <formula>"nil"</formula>
    </cfRule>
  </conditionalFormatting>
  <conditionalFormatting sqref="AA46">
    <cfRule type="cellIs" dxfId="12" priority="13" operator="equal">
      <formula>"nil"</formula>
    </cfRule>
  </conditionalFormatting>
  <conditionalFormatting sqref="AA38">
    <cfRule type="cellIs" dxfId="11" priority="12" operator="equal">
      <formula>"nil"</formula>
    </cfRule>
  </conditionalFormatting>
  <conditionalFormatting sqref="AA27">
    <cfRule type="cellIs" dxfId="10" priority="11" operator="equal">
      <formula>"nil"</formula>
    </cfRule>
  </conditionalFormatting>
  <conditionalFormatting sqref="AA29">
    <cfRule type="cellIs" dxfId="9" priority="10" operator="equal">
      <formula>"nil"</formula>
    </cfRule>
  </conditionalFormatting>
  <conditionalFormatting sqref="AE62">
    <cfRule type="cellIs" dxfId="8" priority="9" operator="equal">
      <formula>"nil"</formula>
    </cfRule>
  </conditionalFormatting>
  <conditionalFormatting sqref="AE62">
    <cfRule type="cellIs" dxfId="7" priority="8" operator="equal">
      <formula>"nil"</formula>
    </cfRule>
  </conditionalFormatting>
  <conditionalFormatting sqref="U25">
    <cfRule type="cellIs" dxfId="6" priority="7" operator="equal">
      <formula>"nil"</formula>
    </cfRule>
  </conditionalFormatting>
  <conditionalFormatting sqref="U36">
    <cfRule type="cellIs" dxfId="5" priority="6" operator="equal">
      <formula>"nil"</formula>
    </cfRule>
  </conditionalFormatting>
  <conditionalFormatting sqref="U44">
    <cfRule type="cellIs" dxfId="4" priority="5" operator="equal">
      <formula>"nil"</formula>
    </cfRule>
  </conditionalFormatting>
  <conditionalFormatting sqref="U52">
    <cfRule type="cellIs" dxfId="3" priority="4" operator="equal">
      <formula>"nil"</formula>
    </cfRule>
  </conditionalFormatting>
  <conditionalFormatting sqref="U60">
    <cfRule type="cellIs" dxfId="2" priority="3" operator="equal">
      <formula>"nil"</formula>
    </cfRule>
  </conditionalFormatting>
  <conditionalFormatting sqref="U68">
    <cfRule type="cellIs" dxfId="1" priority="2" operator="equal">
      <formula>"nil"</formula>
    </cfRule>
  </conditionalFormatting>
  <conditionalFormatting sqref="U76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R17" sqref="R17"/>
    </sheetView>
  </sheetViews>
  <sheetFormatPr defaultRowHeight="15" x14ac:dyDescent="0.25"/>
  <cols>
    <col min="2" max="2" width="11.42578125" bestFit="1" customWidth="1"/>
    <col min="18" max="18" width="16.85546875" bestFit="1" customWidth="1"/>
    <col min="20" max="20" width="20" bestFit="1" customWidth="1"/>
  </cols>
  <sheetData>
    <row r="2" spans="1:20" x14ac:dyDescent="0.25">
      <c r="J2" s="1"/>
      <c r="Q2" s="26" t="s">
        <v>103</v>
      </c>
      <c r="R2" s="27" t="s">
        <v>104</v>
      </c>
      <c r="S2" s="27" t="s">
        <v>105</v>
      </c>
      <c r="T2" s="27" t="s">
        <v>106</v>
      </c>
    </row>
    <row r="3" spans="1:20" x14ac:dyDescent="0.25">
      <c r="A3" s="1" t="s">
        <v>103</v>
      </c>
      <c r="B3" s="1" t="s">
        <v>191</v>
      </c>
      <c r="C3" t="s">
        <v>229</v>
      </c>
      <c r="D3" t="s">
        <v>230</v>
      </c>
      <c r="Q3" s="28"/>
    </row>
    <row r="4" spans="1:20" x14ac:dyDescent="0.25">
      <c r="B4" t="s">
        <v>107</v>
      </c>
      <c r="Q4" s="29" t="s">
        <v>107</v>
      </c>
      <c r="R4" s="29"/>
      <c r="S4" s="29"/>
      <c r="T4" s="29"/>
    </row>
    <row r="5" spans="1:20" x14ac:dyDescent="0.25">
      <c r="B5" t="s">
        <v>195</v>
      </c>
      <c r="Q5" s="29"/>
      <c r="R5" s="30" t="s">
        <v>9</v>
      </c>
      <c r="S5" s="29"/>
      <c r="T5" s="29"/>
    </row>
    <row r="6" spans="1:20" x14ac:dyDescent="0.25">
      <c r="B6" t="s">
        <v>221</v>
      </c>
      <c r="Q6" s="31"/>
      <c r="R6" s="31"/>
      <c r="S6" s="31" t="s">
        <v>9</v>
      </c>
      <c r="T6" s="31"/>
    </row>
    <row r="7" spans="1:20" x14ac:dyDescent="0.25">
      <c r="B7" t="s">
        <v>258</v>
      </c>
      <c r="T7" t="s">
        <v>108</v>
      </c>
    </row>
    <row r="8" spans="1:20" x14ac:dyDescent="0.25">
      <c r="T8" t="s">
        <v>109</v>
      </c>
    </row>
    <row r="9" spans="1:20" x14ac:dyDescent="0.25">
      <c r="T9" t="s">
        <v>110</v>
      </c>
    </row>
    <row r="10" spans="1:20" x14ac:dyDescent="0.25">
      <c r="T10" t="s">
        <v>111</v>
      </c>
    </row>
    <row r="11" spans="1:20" x14ac:dyDescent="0.25">
      <c r="T11" t="s">
        <v>112</v>
      </c>
    </row>
    <row r="12" spans="1:20" x14ac:dyDescent="0.25">
      <c r="Q12" s="31"/>
      <c r="R12" s="31"/>
      <c r="S12" s="31" t="s">
        <v>113</v>
      </c>
      <c r="T12" s="31"/>
    </row>
    <row r="13" spans="1:20" x14ac:dyDescent="0.25">
      <c r="T13" t="s">
        <v>113</v>
      </c>
    </row>
    <row r="14" spans="1:20" x14ac:dyDescent="0.25">
      <c r="Q14" s="31"/>
      <c r="R14" s="31"/>
      <c r="S14" s="31" t="s">
        <v>114</v>
      </c>
      <c r="T14" s="31"/>
    </row>
    <row r="15" spans="1:20" x14ac:dyDescent="0.25">
      <c r="T15" t="s">
        <v>115</v>
      </c>
    </row>
    <row r="16" spans="1:20" x14ac:dyDescent="0.25">
      <c r="T16" t="s">
        <v>116</v>
      </c>
    </row>
    <row r="17" spans="17:20" x14ac:dyDescent="0.25">
      <c r="T17" t="s">
        <v>117</v>
      </c>
    </row>
    <row r="18" spans="17:20" x14ac:dyDescent="0.25">
      <c r="Q18" s="29"/>
      <c r="R18" s="30" t="s">
        <v>118</v>
      </c>
      <c r="S18" s="29"/>
      <c r="T18" s="29"/>
    </row>
    <row r="19" spans="17:20" x14ac:dyDescent="0.25">
      <c r="Q19" s="31"/>
      <c r="R19" s="31"/>
      <c r="S19" s="31" t="s">
        <v>119</v>
      </c>
      <c r="T19" s="31"/>
    </row>
    <row r="20" spans="17:20" x14ac:dyDescent="0.25">
      <c r="T20" t="s">
        <v>120</v>
      </c>
    </row>
    <row r="21" spans="17:20" x14ac:dyDescent="0.25">
      <c r="Q21" s="28"/>
      <c r="S21" t="s">
        <v>121</v>
      </c>
    </row>
    <row r="22" spans="17:20" x14ac:dyDescent="0.25">
      <c r="Q22" s="28"/>
      <c r="T22" t="s">
        <v>121</v>
      </c>
    </row>
    <row r="23" spans="17:20" x14ac:dyDescent="0.25">
      <c r="Q23" s="28"/>
      <c r="S23" t="s">
        <v>122</v>
      </c>
    </row>
    <row r="24" spans="17:20" x14ac:dyDescent="0.25">
      <c r="Q24" s="28"/>
      <c r="T24" t="s">
        <v>123</v>
      </c>
    </row>
    <row r="25" spans="17:20" x14ac:dyDescent="0.25">
      <c r="Q25" s="28"/>
      <c r="T25" t="s">
        <v>122</v>
      </c>
    </row>
    <row r="26" spans="17:20" x14ac:dyDescent="0.25">
      <c r="Q26" s="28"/>
      <c r="S26" t="s">
        <v>124</v>
      </c>
    </row>
    <row r="27" spans="17:20" x14ac:dyDescent="0.25">
      <c r="Q27" s="28"/>
      <c r="S27" t="s">
        <v>125</v>
      </c>
    </row>
    <row r="28" spans="17:20" x14ac:dyDescent="0.25">
      <c r="Q28" s="28"/>
      <c r="T28" t="s">
        <v>126</v>
      </c>
    </row>
    <row r="29" spans="17:20" x14ac:dyDescent="0.25">
      <c r="Q29" s="28"/>
      <c r="S29" t="s">
        <v>127</v>
      </c>
    </row>
    <row r="30" spans="17:20" x14ac:dyDescent="0.25">
      <c r="Q30" s="28"/>
      <c r="T30" t="s">
        <v>127</v>
      </c>
    </row>
    <row r="31" spans="17:20" x14ac:dyDescent="0.25">
      <c r="Q31" s="28"/>
      <c r="T31" t="s">
        <v>128</v>
      </c>
    </row>
    <row r="32" spans="17:20" x14ac:dyDescent="0.25">
      <c r="Q32" s="29"/>
      <c r="R32" s="30" t="s">
        <v>129</v>
      </c>
      <c r="S32" s="29"/>
      <c r="T32" s="29"/>
    </row>
    <row r="33" spans="17:20" x14ac:dyDescent="0.25">
      <c r="Q33" s="31"/>
      <c r="R33" s="31"/>
      <c r="S33" s="31" t="s">
        <v>130</v>
      </c>
      <c r="T33" s="31"/>
    </row>
    <row r="34" spans="17:20" x14ac:dyDescent="0.25">
      <c r="Q34" s="28"/>
      <c r="T34" t="s">
        <v>131</v>
      </c>
    </row>
    <row r="35" spans="17:20" x14ac:dyDescent="0.25">
      <c r="Q35" s="31"/>
      <c r="R35" s="31"/>
      <c r="S35" s="31" t="s">
        <v>132</v>
      </c>
      <c r="T35" s="31"/>
    </row>
    <row r="36" spans="17:20" x14ac:dyDescent="0.25">
      <c r="Q36" s="28"/>
      <c r="T36" t="s">
        <v>133</v>
      </c>
    </row>
    <row r="37" spans="17:20" x14ac:dyDescent="0.25">
      <c r="Q37" s="29"/>
      <c r="R37" s="30" t="s">
        <v>134</v>
      </c>
      <c r="S37" s="29"/>
      <c r="T37" s="29"/>
    </row>
    <row r="38" spans="17:20" x14ac:dyDescent="0.25">
      <c r="Q38" s="31"/>
      <c r="R38" s="31"/>
      <c r="S38" s="31" t="s">
        <v>135</v>
      </c>
      <c r="T38" s="31"/>
    </row>
    <row r="39" spans="17:20" x14ac:dyDescent="0.25">
      <c r="Q39" s="28"/>
      <c r="T39" t="s">
        <v>135</v>
      </c>
    </row>
    <row r="40" spans="17:20" x14ac:dyDescent="0.25">
      <c r="Q40" s="31"/>
      <c r="R40" s="31"/>
      <c r="S40" s="31" t="s">
        <v>136</v>
      </c>
      <c r="T40" s="31"/>
    </row>
    <row r="41" spans="17:20" x14ac:dyDescent="0.25">
      <c r="Q41" s="28"/>
      <c r="T41" t="s">
        <v>137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5" x14ac:dyDescent="0.2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 x14ac:dyDescent="0.25">
      <c r="A1" s="6" t="s">
        <v>44</v>
      </c>
      <c r="B1" s="6"/>
      <c r="C1" s="7"/>
      <c r="D1" s="7"/>
      <c r="E1" s="7"/>
      <c r="F1" s="7"/>
      <c r="G1" s="7"/>
      <c r="H1" s="1" t="s">
        <v>237</v>
      </c>
    </row>
    <row r="2" spans="1:10" x14ac:dyDescent="0.25">
      <c r="A2" s="6" t="s">
        <v>43</v>
      </c>
      <c r="B2" s="6" t="s">
        <v>3</v>
      </c>
      <c r="C2" s="6" t="s">
        <v>4</v>
      </c>
      <c r="D2" s="6" t="s">
        <v>5</v>
      </c>
      <c r="E2" s="6" t="s">
        <v>48</v>
      </c>
      <c r="F2" s="6" t="s">
        <v>47</v>
      </c>
      <c r="G2" s="6" t="s">
        <v>49</v>
      </c>
      <c r="H2" s="6" t="s">
        <v>65</v>
      </c>
    </row>
    <row r="3" spans="1:10" x14ac:dyDescent="0.25">
      <c r="A3" t="s">
        <v>85</v>
      </c>
      <c r="B3">
        <v>50</v>
      </c>
      <c r="C3">
        <v>1.5</v>
      </c>
      <c r="D3">
        <v>10</v>
      </c>
      <c r="E3" t="s">
        <v>84</v>
      </c>
      <c r="F3">
        <v>20</v>
      </c>
      <c r="G3">
        <v>1</v>
      </c>
      <c r="H3" t="s">
        <v>45</v>
      </c>
    </row>
    <row r="4" spans="1:10" x14ac:dyDescent="0.25">
      <c r="E4" t="s">
        <v>84</v>
      </c>
      <c r="F4">
        <v>20</v>
      </c>
      <c r="G4">
        <v>1</v>
      </c>
      <c r="H4" t="s">
        <v>21</v>
      </c>
    </row>
    <row r="5" spans="1:10" x14ac:dyDescent="0.25">
      <c r="A5" t="s">
        <v>138</v>
      </c>
      <c r="E5" t="s">
        <v>228</v>
      </c>
      <c r="F5">
        <v>1</v>
      </c>
      <c r="G5">
        <v>1</v>
      </c>
      <c r="H5" t="s">
        <v>78</v>
      </c>
    </row>
    <row r="6" spans="1:10" x14ac:dyDescent="0.25">
      <c r="A6" t="s">
        <v>101</v>
      </c>
      <c r="B6">
        <v>50</v>
      </c>
      <c r="C6">
        <v>1.5</v>
      </c>
      <c r="D6">
        <v>10</v>
      </c>
      <c r="E6" t="s">
        <v>228</v>
      </c>
      <c r="H6" t="s">
        <v>78</v>
      </c>
    </row>
    <row r="7" spans="1:10" x14ac:dyDescent="0.25">
      <c r="A7" t="s">
        <v>102</v>
      </c>
      <c r="E7" t="s">
        <v>228</v>
      </c>
      <c r="H7" t="s">
        <v>45</v>
      </c>
    </row>
    <row r="8" spans="1:10" x14ac:dyDescent="0.25">
      <c r="A8" t="s">
        <v>196</v>
      </c>
      <c r="B8">
        <v>80</v>
      </c>
      <c r="C8">
        <v>2</v>
      </c>
      <c r="D8">
        <v>5</v>
      </c>
      <c r="E8" t="s">
        <v>84</v>
      </c>
      <c r="F8">
        <v>10</v>
      </c>
      <c r="G8">
        <v>1</v>
      </c>
      <c r="H8" t="s">
        <v>21</v>
      </c>
    </row>
    <row r="9" spans="1:10" x14ac:dyDescent="0.25">
      <c r="A9" t="s">
        <v>197</v>
      </c>
      <c r="E9" t="s">
        <v>84</v>
      </c>
      <c r="H9" t="s">
        <v>45</v>
      </c>
    </row>
    <row r="10" spans="1:10" x14ac:dyDescent="0.25">
      <c r="A10" t="s">
        <v>139</v>
      </c>
      <c r="E10" t="s">
        <v>84</v>
      </c>
      <c r="H10" t="s">
        <v>45</v>
      </c>
    </row>
    <row r="11" spans="1:10" x14ac:dyDescent="0.25">
      <c r="A11" t="s">
        <v>231</v>
      </c>
      <c r="B11" s="42"/>
      <c r="C11" s="42"/>
      <c r="D11" s="42"/>
    </row>
    <row r="12" spans="1:10" x14ac:dyDescent="0.25">
      <c r="A12" t="s">
        <v>232</v>
      </c>
      <c r="B12">
        <v>1000</v>
      </c>
      <c r="C12">
        <v>1.1499999999999999</v>
      </c>
      <c r="D12">
        <v>0</v>
      </c>
      <c r="E12" s="42" t="s">
        <v>84</v>
      </c>
      <c r="F12" s="42">
        <v>20</v>
      </c>
      <c r="G12" s="42">
        <v>1</v>
      </c>
      <c r="H12" t="s">
        <v>227</v>
      </c>
      <c r="J12" s="45"/>
    </row>
    <row r="13" spans="1:10" x14ac:dyDescent="0.25">
      <c r="A13" t="s">
        <v>236</v>
      </c>
      <c r="F13">
        <v>25</v>
      </c>
    </row>
    <row r="14" spans="1:10" x14ac:dyDescent="0.25">
      <c r="A14" t="s">
        <v>234</v>
      </c>
    </row>
    <row r="15" spans="1:10" x14ac:dyDescent="0.25">
      <c r="A15" t="s">
        <v>235</v>
      </c>
    </row>
    <row r="16" spans="1:10" x14ac:dyDescent="0.25">
      <c r="A16" s="42" t="s">
        <v>233</v>
      </c>
    </row>
    <row r="19" spans="1:8" x14ac:dyDescent="0.25">
      <c r="A19" t="s">
        <v>287</v>
      </c>
      <c r="B19">
        <v>50</v>
      </c>
      <c r="C19">
        <v>1.5</v>
      </c>
      <c r="D19">
        <v>10</v>
      </c>
      <c r="E19" t="s">
        <v>228</v>
      </c>
      <c r="H19" t="s">
        <v>288</v>
      </c>
    </row>
    <row r="20" spans="1:8" x14ac:dyDescent="0.25">
      <c r="A20" t="s">
        <v>287</v>
      </c>
      <c r="B20">
        <v>50</v>
      </c>
      <c r="C20">
        <v>1.5</v>
      </c>
      <c r="D20">
        <v>10</v>
      </c>
      <c r="E20" t="s">
        <v>228</v>
      </c>
      <c r="H20" t="s">
        <v>288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 x14ac:dyDescent="0.2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 x14ac:dyDescent="0.25">
      <c r="A2" s="1" t="s">
        <v>191</v>
      </c>
      <c r="B2" s="1" t="s">
        <v>237</v>
      </c>
      <c r="C2" s="1" t="s">
        <v>22</v>
      </c>
      <c r="D2" s="1" t="s">
        <v>51</v>
      </c>
      <c r="E2" s="1" t="s">
        <v>52</v>
      </c>
    </row>
    <row r="3" spans="1:7" x14ac:dyDescent="0.25">
      <c r="A3" t="s">
        <v>107</v>
      </c>
      <c r="B3" t="s">
        <v>21</v>
      </c>
      <c r="C3" t="s">
        <v>50</v>
      </c>
      <c r="E3">
        <v>0</v>
      </c>
    </row>
    <row r="4" spans="1:7" x14ac:dyDescent="0.25">
      <c r="B4" t="s">
        <v>45</v>
      </c>
      <c r="C4" t="s">
        <v>50</v>
      </c>
      <c r="E4">
        <v>0</v>
      </c>
    </row>
    <row r="5" spans="1:7" x14ac:dyDescent="0.25">
      <c r="B5" t="s">
        <v>223</v>
      </c>
      <c r="C5" t="s">
        <v>248</v>
      </c>
      <c r="D5">
        <v>4</v>
      </c>
      <c r="E5">
        <v>1</v>
      </c>
      <c r="G5" t="s">
        <v>224</v>
      </c>
    </row>
    <row r="6" spans="1:7" x14ac:dyDescent="0.25">
      <c r="B6" t="s">
        <v>222</v>
      </c>
      <c r="C6" t="s">
        <v>192</v>
      </c>
      <c r="E6">
        <v>1</v>
      </c>
      <c r="G6" t="s">
        <v>225</v>
      </c>
    </row>
    <row r="7" spans="1:7" x14ac:dyDescent="0.25">
      <c r="A7" t="s">
        <v>194</v>
      </c>
      <c r="B7" t="s">
        <v>78</v>
      </c>
    </row>
    <row r="8" spans="1:7" x14ac:dyDescent="0.25">
      <c r="A8" t="s">
        <v>193</v>
      </c>
      <c r="B8" t="s">
        <v>78</v>
      </c>
    </row>
    <row r="9" spans="1:7" x14ac:dyDescent="0.25">
      <c r="A9" s="3" t="s">
        <v>220</v>
      </c>
      <c r="B9" t="s">
        <v>227</v>
      </c>
      <c r="C9" t="s">
        <v>228</v>
      </c>
    </row>
    <row r="10" spans="1:7" x14ac:dyDescent="0.25">
      <c r="B10" s="3" t="s">
        <v>226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 x14ac:dyDescent="0.2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 x14ac:dyDescent="0.25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69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61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 x14ac:dyDescent="0.25">
      <c r="C2" s="1" t="s">
        <v>76</v>
      </c>
      <c r="E2" s="25"/>
      <c r="F2" s="25"/>
      <c r="G2" s="25"/>
      <c r="H2" s="25"/>
      <c r="I2" s="25"/>
      <c r="J2" s="25" t="s">
        <v>59</v>
      </c>
      <c r="K2" s="25"/>
      <c r="L2" s="25"/>
      <c r="M2" s="2" t="s">
        <v>86</v>
      </c>
      <c r="N2" s="2" t="s">
        <v>89</v>
      </c>
      <c r="O2" s="2"/>
      <c r="P2" s="2"/>
      <c r="Q2" s="22" t="s">
        <v>60</v>
      </c>
      <c r="R2" s="22"/>
      <c r="S2" s="22"/>
      <c r="T2" s="22"/>
      <c r="U2" s="22"/>
      <c r="V2" s="49"/>
      <c r="W2" s="23" t="s">
        <v>20</v>
      </c>
      <c r="X2" s="24"/>
      <c r="Y2" s="24"/>
      <c r="Z2" s="52"/>
      <c r="AA2" s="21" t="s">
        <v>60</v>
      </c>
      <c r="AB2" s="21"/>
      <c r="AC2" s="21"/>
      <c r="AD2" s="49"/>
      <c r="AE2" s="4" t="s">
        <v>65</v>
      </c>
      <c r="AF2" s="4"/>
      <c r="AG2" s="4"/>
      <c r="AH2" s="4"/>
      <c r="AI2" s="46"/>
    </row>
    <row r="3" spans="1:35" s="1" customFormat="1" x14ac:dyDescent="0.25">
      <c r="A3" s="1" t="s">
        <v>0</v>
      </c>
      <c r="B3" s="1" t="s">
        <v>53</v>
      </c>
      <c r="C3" s="1" t="s">
        <v>74</v>
      </c>
      <c r="E3" s="25" t="s">
        <v>55</v>
      </c>
      <c r="F3" s="25" t="s">
        <v>56</v>
      </c>
      <c r="G3" s="25" t="s">
        <v>34</v>
      </c>
      <c r="H3" s="25" t="s">
        <v>54</v>
      </c>
      <c r="I3" s="25" t="s">
        <v>289</v>
      </c>
      <c r="J3" s="25" t="s">
        <v>57</v>
      </c>
      <c r="K3" s="25" t="s">
        <v>58</v>
      </c>
      <c r="L3" s="25" t="s">
        <v>95</v>
      </c>
      <c r="M3" s="2" t="s">
        <v>88</v>
      </c>
      <c r="N3" s="2" t="s">
        <v>90</v>
      </c>
      <c r="O3" s="2" t="s">
        <v>91</v>
      </c>
      <c r="P3" s="2" t="s">
        <v>92</v>
      </c>
      <c r="Q3" s="22" t="s">
        <v>62</v>
      </c>
      <c r="R3" s="22" t="s">
        <v>63</v>
      </c>
      <c r="S3" s="22" t="s">
        <v>64</v>
      </c>
      <c r="T3" s="44" t="s">
        <v>272</v>
      </c>
      <c r="U3" s="44" t="s">
        <v>273</v>
      </c>
      <c r="V3" s="55"/>
      <c r="W3" s="23" t="s">
        <v>70</v>
      </c>
      <c r="X3" s="24" t="s">
        <v>35</v>
      </c>
      <c r="Y3" s="24" t="s">
        <v>36</v>
      </c>
      <c r="Z3" s="52"/>
      <c r="AA3" s="21" t="s">
        <v>62</v>
      </c>
      <c r="AB3" s="21" t="s">
        <v>63</v>
      </c>
      <c r="AC3" s="21" t="s">
        <v>64</v>
      </c>
      <c r="AD3" s="49"/>
      <c r="AE3" s="4" t="s">
        <v>70</v>
      </c>
      <c r="AF3" s="4" t="s">
        <v>66</v>
      </c>
      <c r="AG3" s="4" t="s">
        <v>67</v>
      </c>
      <c r="AH3" s="4" t="s">
        <v>68</v>
      </c>
      <c r="AI3" s="46"/>
    </row>
    <row r="4" spans="1:35" s="15" customFormat="1" x14ac:dyDescent="0.25">
      <c r="A4" s="15" t="s">
        <v>9</v>
      </c>
      <c r="B4" s="15" t="s">
        <v>295</v>
      </c>
      <c r="C4" s="15" t="s">
        <v>71</v>
      </c>
      <c r="E4" s="15">
        <v>0.8</v>
      </c>
      <c r="F4" s="15">
        <v>50</v>
      </c>
      <c r="G4" s="15" t="s">
        <v>59</v>
      </c>
      <c r="H4" s="15" t="s">
        <v>71</v>
      </c>
      <c r="I4" s="15" t="s">
        <v>290</v>
      </c>
      <c r="J4" s="15">
        <v>20</v>
      </c>
      <c r="K4" s="15">
        <v>5</v>
      </c>
      <c r="L4" s="15" t="s">
        <v>78</v>
      </c>
      <c r="M4" s="15" t="s">
        <v>87</v>
      </c>
      <c r="N4" s="15" t="s">
        <v>93</v>
      </c>
      <c r="O4" s="15" t="s">
        <v>94</v>
      </c>
      <c r="P4" s="15" t="s">
        <v>93</v>
      </c>
      <c r="Q4" s="18" t="b">
        <v>1</v>
      </c>
      <c r="R4" s="18" t="s">
        <v>77</v>
      </c>
      <c r="S4" s="18" t="s">
        <v>77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 x14ac:dyDescent="0.25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 x14ac:dyDescent="0.25">
      <c r="C6" s="15" t="s">
        <v>72</v>
      </c>
      <c r="E6" s="15">
        <v>0.9</v>
      </c>
      <c r="F6" s="15">
        <v>100</v>
      </c>
      <c r="G6" s="15" t="s">
        <v>63</v>
      </c>
      <c r="H6" s="15" t="s">
        <v>75</v>
      </c>
      <c r="I6" s="15" t="s">
        <v>253</v>
      </c>
      <c r="L6" s="15" t="s">
        <v>96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21</v>
      </c>
      <c r="X6" s="19">
        <v>50</v>
      </c>
      <c r="Y6" s="19" t="s">
        <v>79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 x14ac:dyDescent="0.25">
      <c r="Q7" s="16"/>
      <c r="R7" s="16"/>
      <c r="S7" s="16"/>
      <c r="T7" s="16"/>
      <c r="U7" s="16"/>
      <c r="V7" s="50"/>
      <c r="W7" s="15" t="s">
        <v>45</v>
      </c>
      <c r="X7" s="19">
        <v>50</v>
      </c>
      <c r="Y7" s="19" t="s">
        <v>79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 x14ac:dyDescent="0.25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 x14ac:dyDescent="0.25">
      <c r="C9" s="15" t="s">
        <v>247</v>
      </c>
      <c r="E9" s="15">
        <v>1</v>
      </c>
      <c r="F9" s="15">
        <v>3500</v>
      </c>
      <c r="G9" s="15" t="s">
        <v>63</v>
      </c>
      <c r="H9" s="15" t="s">
        <v>73</v>
      </c>
      <c r="I9" s="15" t="s">
        <v>255</v>
      </c>
      <c r="L9" s="15" t="s">
        <v>0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21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291</v>
      </c>
      <c r="AF9" s="15">
        <v>1</v>
      </c>
      <c r="AG9" s="15" t="s">
        <v>254</v>
      </c>
      <c r="AH9" s="15" t="s">
        <v>20</v>
      </c>
      <c r="AI9" s="47"/>
    </row>
    <row r="10" spans="1:35" s="15" customFormat="1" x14ac:dyDescent="0.25">
      <c r="V10" s="47"/>
      <c r="W10" s="15" t="s">
        <v>45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 x14ac:dyDescent="0.25">
      <c r="W11" s="15" t="s">
        <v>38</v>
      </c>
      <c r="X11" s="20">
        <v>0</v>
      </c>
      <c r="Y11" s="20">
        <v>3</v>
      </c>
    </row>
    <row r="12" spans="1:35" s="15" customFormat="1" x14ac:dyDescent="0.25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 x14ac:dyDescent="0.25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 x14ac:dyDescent="0.25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 x14ac:dyDescent="0.25">
      <c r="A15" s="15" t="s">
        <v>9</v>
      </c>
      <c r="B15" s="15" t="s">
        <v>82</v>
      </c>
      <c r="C15" s="15" t="s">
        <v>71</v>
      </c>
      <c r="E15" s="15">
        <v>0.8</v>
      </c>
      <c r="F15" s="15">
        <v>50</v>
      </c>
      <c r="G15" s="15" t="s">
        <v>97</v>
      </c>
      <c r="H15" s="15" t="s">
        <v>71</v>
      </c>
      <c r="J15" s="15">
        <v>20</v>
      </c>
      <c r="K15" s="15">
        <v>5</v>
      </c>
      <c r="M15" s="15" t="s">
        <v>87</v>
      </c>
      <c r="N15" s="15" t="s">
        <v>93</v>
      </c>
      <c r="O15" s="15" t="s">
        <v>94</v>
      </c>
      <c r="P15" s="15" t="s">
        <v>93</v>
      </c>
      <c r="Q15" s="18" t="b">
        <v>1</v>
      </c>
      <c r="R15" s="18" t="s">
        <v>77</v>
      </c>
      <c r="S15" s="18" t="s">
        <v>77</v>
      </c>
      <c r="T15" s="18"/>
      <c r="U15" s="18"/>
      <c r="V15" s="50"/>
      <c r="W15" s="15" t="s">
        <v>78</v>
      </c>
      <c r="X15" s="18" t="s">
        <v>78</v>
      </c>
      <c r="Y15" s="18" t="s">
        <v>78</v>
      </c>
      <c r="Z15" s="50"/>
      <c r="AA15" s="16" t="s">
        <v>78</v>
      </c>
      <c r="AB15" s="18" t="s">
        <v>78</v>
      </c>
      <c r="AC15" s="18" t="s">
        <v>78</v>
      </c>
      <c r="AD15" s="50"/>
      <c r="AE15" s="18" t="s">
        <v>78</v>
      </c>
      <c r="AF15" s="18" t="s">
        <v>78</v>
      </c>
      <c r="AG15" s="18" t="s">
        <v>78</v>
      </c>
      <c r="AH15" s="18" t="s">
        <v>78</v>
      </c>
      <c r="AI15" s="47"/>
    </row>
    <row r="16" spans="1:35" s="15" customFormat="1" x14ac:dyDescent="0.25">
      <c r="C16" s="15" t="s">
        <v>83</v>
      </c>
      <c r="E16" s="15">
        <v>0.9</v>
      </c>
      <c r="F16" s="15">
        <v>100</v>
      </c>
      <c r="G16" s="15" t="s">
        <v>60</v>
      </c>
      <c r="H16" s="15" t="s">
        <v>75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21</v>
      </c>
      <c r="X16" s="19">
        <v>50</v>
      </c>
      <c r="Y16" s="19" t="s">
        <v>79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78</v>
      </c>
      <c r="AF16" s="18" t="s">
        <v>78</v>
      </c>
      <c r="AG16" s="18" t="s">
        <v>78</v>
      </c>
      <c r="AH16" s="18" t="s">
        <v>78</v>
      </c>
      <c r="AI16" s="47"/>
    </row>
    <row r="17" spans="1:35" s="15" customFormat="1" x14ac:dyDescent="0.25">
      <c r="Q17" s="16"/>
      <c r="R17" s="16"/>
      <c r="S17" s="16"/>
      <c r="T17" s="16"/>
      <c r="U17" s="16"/>
      <c r="V17" s="50"/>
      <c r="W17" s="15" t="s">
        <v>45</v>
      </c>
      <c r="X17" s="19">
        <v>50</v>
      </c>
      <c r="Y17" s="19" t="s">
        <v>79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 x14ac:dyDescent="0.25">
      <c r="C18" s="15" t="s">
        <v>80</v>
      </c>
      <c r="E18" s="15">
        <v>1</v>
      </c>
      <c r="F18" s="15">
        <v>3500</v>
      </c>
      <c r="G18" s="15" t="s">
        <v>20</v>
      </c>
      <c r="H18" s="15" t="s">
        <v>73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21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 x14ac:dyDescent="0.25">
      <c r="V19" s="47"/>
      <c r="W19" s="15" t="s">
        <v>45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 x14ac:dyDescent="0.25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38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 x14ac:dyDescent="0.25">
      <c r="A21"/>
      <c r="B21"/>
      <c r="C21" s="15" t="s">
        <v>81</v>
      </c>
      <c r="E21" s="15">
        <v>1</v>
      </c>
      <c r="F21" s="15">
        <v>7000</v>
      </c>
      <c r="G21" s="15" t="s">
        <v>20</v>
      </c>
      <c r="H21" s="15" t="s">
        <v>73</v>
      </c>
      <c r="Q21" s="15" t="s">
        <v>77</v>
      </c>
      <c r="R21" s="15" t="s">
        <v>77</v>
      </c>
      <c r="S21" s="15" t="b">
        <v>1</v>
      </c>
      <c r="V21" s="47"/>
      <c r="W21" s="15" t="s">
        <v>78</v>
      </c>
      <c r="X21" s="15" t="s">
        <v>78</v>
      </c>
      <c r="Y21" s="15" t="s">
        <v>78</v>
      </c>
      <c r="Z21" s="47"/>
      <c r="AA21" s="15" t="s">
        <v>78</v>
      </c>
      <c r="AB21" s="15" t="s">
        <v>78</v>
      </c>
      <c r="AC21" s="15" t="s">
        <v>78</v>
      </c>
      <c r="AD21" s="47"/>
      <c r="AE21"/>
      <c r="AF21"/>
      <c r="AG21"/>
      <c r="AH21"/>
      <c r="AI21" s="47"/>
    </row>
    <row r="22" spans="1:35" s="15" customFormat="1" x14ac:dyDescent="0.25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 x14ac:dyDescent="0.25">
      <c r="C23" s="15" t="s">
        <v>132</v>
      </c>
      <c r="E23" s="15">
        <v>0.9</v>
      </c>
      <c r="F23" s="15">
        <v>50</v>
      </c>
      <c r="G23" s="15" t="s">
        <v>20</v>
      </c>
      <c r="H23" s="15" t="s">
        <v>270</v>
      </c>
      <c r="L23" s="15" t="s">
        <v>0</v>
      </c>
      <c r="M23" s="15" t="s">
        <v>132</v>
      </c>
      <c r="N23" s="15" t="s">
        <v>94</v>
      </c>
      <c r="O23" s="15" t="s">
        <v>94</v>
      </c>
      <c r="P23" s="15" t="s">
        <v>94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21</v>
      </c>
      <c r="X23" s="19">
        <v>50</v>
      </c>
      <c r="Y23" s="19" t="s">
        <v>79</v>
      </c>
      <c r="Z23" s="53"/>
      <c r="AA23" s="16" t="s">
        <v>78</v>
      </c>
      <c r="AB23" s="16" t="s">
        <v>78</v>
      </c>
      <c r="AC23" s="16" t="s">
        <v>78</v>
      </c>
      <c r="AD23" s="50"/>
      <c r="AE23" s="16" t="s">
        <v>21</v>
      </c>
      <c r="AF23" s="15">
        <v>50</v>
      </c>
      <c r="AG23" s="16" t="s">
        <v>271</v>
      </c>
      <c r="AI23" s="47"/>
    </row>
    <row r="24" spans="1:35" s="15" customFormat="1" x14ac:dyDescent="0.25">
      <c r="Q24" s="16"/>
      <c r="R24" s="16"/>
      <c r="S24" s="16"/>
      <c r="T24" s="16"/>
      <c r="U24" s="16"/>
      <c r="V24" s="50"/>
      <c r="W24" s="15" t="s">
        <v>45</v>
      </c>
      <c r="X24" s="19">
        <v>170</v>
      </c>
      <c r="Y24" s="19" t="s">
        <v>79</v>
      </c>
      <c r="Z24" s="53"/>
      <c r="AA24" s="16" t="s">
        <v>78</v>
      </c>
      <c r="AB24" s="16" t="s">
        <v>78</v>
      </c>
      <c r="AC24" s="16" t="s">
        <v>78</v>
      </c>
      <c r="AD24" s="50"/>
      <c r="AE24" s="16" t="s">
        <v>45</v>
      </c>
      <c r="AF24" s="15">
        <v>50</v>
      </c>
      <c r="AG24" s="16" t="s">
        <v>271</v>
      </c>
      <c r="AI24" s="47"/>
    </row>
    <row r="25" spans="1:35" s="15" customFormat="1" x14ac:dyDescent="0.25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 x14ac:dyDescent="0.25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 x14ac:dyDescent="0.25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 x14ac:dyDescent="0.25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 x14ac:dyDescent="0.25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 x14ac:dyDescent="0.25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23" priority="7" operator="equal">
      <formula>"nil"</formula>
    </cfRule>
  </conditionalFormatting>
  <conditionalFormatting sqref="W9:AD10">
    <cfRule type="cellIs" dxfId="22" priority="6" operator="equal">
      <formula>"nil"</formula>
    </cfRule>
  </conditionalFormatting>
  <conditionalFormatting sqref="AE18:AH19 W20 E15:F15 Q15:AH15 H15:M15">
    <cfRule type="cellIs" dxfId="21" priority="5" operator="equal">
      <formula>"nil"</formula>
    </cfRule>
  </conditionalFormatting>
  <conditionalFormatting sqref="W18:AD19">
    <cfRule type="cellIs" dxfId="20" priority="4" operator="equal">
      <formula>"nil"</formula>
    </cfRule>
  </conditionalFormatting>
  <conditionalFormatting sqref="M15">
    <cfRule type="cellIs" dxfId="19" priority="3" operator="equal">
      <formula>"nil"</formula>
    </cfRule>
  </conditionalFormatting>
  <conditionalFormatting sqref="N15:P15">
    <cfRule type="cellIs" dxfId="18" priority="2" operator="equal">
      <formula>"nil"</formula>
    </cfRule>
  </conditionalFormatting>
  <conditionalFormatting sqref="G15">
    <cfRule type="cellIs" dxfId="17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 x14ac:dyDescent="0.2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 x14ac:dyDescent="0.25">
      <c r="A2" s="1" t="s">
        <v>191</v>
      </c>
      <c r="B2" s="1" t="s">
        <v>259</v>
      </c>
      <c r="C2" s="1" t="s">
        <v>238</v>
      </c>
      <c r="D2" s="1" t="s">
        <v>260</v>
      </c>
      <c r="E2" s="1" t="s">
        <v>261</v>
      </c>
      <c r="F2" s="1" t="s">
        <v>56</v>
      </c>
      <c r="G2" s="1" t="s">
        <v>22</v>
      </c>
      <c r="H2" s="1" t="s">
        <v>49</v>
      </c>
    </row>
    <row r="3" spans="1:8" x14ac:dyDescent="0.25">
      <c r="A3" t="s">
        <v>107</v>
      </c>
      <c r="B3" t="s">
        <v>85</v>
      </c>
      <c r="C3" t="s">
        <v>71</v>
      </c>
      <c r="D3" t="s">
        <v>262</v>
      </c>
      <c r="E3" t="s">
        <v>79</v>
      </c>
      <c r="F3">
        <v>50</v>
      </c>
    </row>
    <row r="4" spans="1:8" x14ac:dyDescent="0.25">
      <c r="C4" t="s">
        <v>72</v>
      </c>
      <c r="D4" t="s">
        <v>262</v>
      </c>
      <c r="E4" t="s">
        <v>79</v>
      </c>
    </row>
    <row r="5" spans="1:8" x14ac:dyDescent="0.25">
      <c r="C5" t="s">
        <v>247</v>
      </c>
      <c r="D5">
        <v>0</v>
      </c>
      <c r="E5">
        <v>1</v>
      </c>
      <c r="F5">
        <v>100000</v>
      </c>
      <c r="G5" t="s">
        <v>269</v>
      </c>
    </row>
    <row r="6" spans="1:8" x14ac:dyDescent="0.25">
      <c r="D6">
        <v>1</v>
      </c>
      <c r="E6">
        <v>4</v>
      </c>
      <c r="F6">
        <v>50000</v>
      </c>
    </row>
    <row r="7" spans="1:8" x14ac:dyDescent="0.25">
      <c r="D7">
        <v>4</v>
      </c>
      <c r="E7">
        <v>52</v>
      </c>
      <c r="F7">
        <v>9000</v>
      </c>
    </row>
    <row r="8" spans="1:8" x14ac:dyDescent="0.25">
      <c r="D8">
        <v>52</v>
      </c>
      <c r="E8">
        <f>D8*4</f>
        <v>208</v>
      </c>
      <c r="F8">
        <v>7000</v>
      </c>
    </row>
    <row r="9" spans="1:8" x14ac:dyDescent="0.25">
      <c r="D9">
        <v>208</v>
      </c>
      <c r="E9" t="s">
        <v>79</v>
      </c>
      <c r="F9">
        <v>3500</v>
      </c>
    </row>
    <row r="12" spans="1:8" x14ac:dyDescent="0.25">
      <c r="A12" s="1" t="s">
        <v>191</v>
      </c>
      <c r="B12" s="1" t="s">
        <v>259</v>
      </c>
      <c r="C12" s="1" t="s">
        <v>238</v>
      </c>
      <c r="D12" s="1" t="s">
        <v>260</v>
      </c>
      <c r="E12" s="1" t="s">
        <v>261</v>
      </c>
      <c r="F12" s="1" t="s">
        <v>56</v>
      </c>
    </row>
    <row r="13" spans="1:8" x14ac:dyDescent="0.25">
      <c r="A13" t="s">
        <v>107</v>
      </c>
      <c r="B13" t="s">
        <v>85</v>
      </c>
      <c r="C13" t="s">
        <v>71</v>
      </c>
      <c r="D13" t="s">
        <v>262</v>
      </c>
      <c r="E13" t="s">
        <v>79</v>
      </c>
      <c r="F13">
        <v>50</v>
      </c>
      <c r="H13" t="s">
        <v>268</v>
      </c>
    </row>
    <row r="14" spans="1:8" x14ac:dyDescent="0.25">
      <c r="C14" t="s">
        <v>72</v>
      </c>
      <c r="D14" t="s">
        <v>262</v>
      </c>
      <c r="E14" t="s">
        <v>79</v>
      </c>
      <c r="F14">
        <v>36</v>
      </c>
    </row>
    <row r="15" spans="1:8" x14ac:dyDescent="0.25">
      <c r="C15" t="s">
        <v>266</v>
      </c>
      <c r="D15">
        <v>0</v>
      </c>
      <c r="E15">
        <v>26</v>
      </c>
      <c r="F15">
        <v>30000</v>
      </c>
    </row>
    <row r="16" spans="1:8" x14ac:dyDescent="0.25">
      <c r="C16" t="s">
        <v>267</v>
      </c>
      <c r="D16">
        <v>26</v>
      </c>
      <c r="E16" t="s">
        <v>79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5" x14ac:dyDescent="0.2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 x14ac:dyDescent="0.25">
      <c r="A2" s="5" t="s">
        <v>6</v>
      </c>
      <c r="B2" s="5"/>
      <c r="C2" s="5"/>
      <c r="D2" s="5"/>
    </row>
    <row r="3" spans="1:4" x14ac:dyDescent="0.25">
      <c r="A3" s="40" t="s">
        <v>0</v>
      </c>
      <c r="B3" s="40" t="s">
        <v>1</v>
      </c>
      <c r="C3" s="40"/>
      <c r="D3" s="40" t="s">
        <v>2</v>
      </c>
    </row>
    <row r="4" spans="1:4" x14ac:dyDescent="0.25">
      <c r="A4" s="32" t="s">
        <v>189</v>
      </c>
      <c r="B4" s="32" t="s">
        <v>140</v>
      </c>
      <c r="C4" s="32" t="e">
        <v>#REF!</v>
      </c>
      <c r="D4" s="32" t="s">
        <v>141</v>
      </c>
    </row>
    <row r="5" spans="1:4" x14ac:dyDescent="0.25">
      <c r="A5" s="32" t="s">
        <v>189</v>
      </c>
      <c r="B5" s="33" t="s">
        <v>140</v>
      </c>
      <c r="C5" s="33" t="e">
        <v>#REF!</v>
      </c>
      <c r="D5" s="33" t="s">
        <v>142</v>
      </c>
    </row>
    <row r="6" spans="1:4" x14ac:dyDescent="0.25">
      <c r="A6" s="32" t="s">
        <v>189</v>
      </c>
      <c r="B6" s="32" t="s">
        <v>140</v>
      </c>
      <c r="C6" s="32" t="e">
        <v>#REF!</v>
      </c>
      <c r="D6" s="32" t="s">
        <v>143</v>
      </c>
    </row>
    <row r="7" spans="1:4" x14ac:dyDescent="0.25">
      <c r="A7" s="32" t="s">
        <v>189</v>
      </c>
      <c r="B7" s="33" t="s">
        <v>140</v>
      </c>
      <c r="C7" s="33" t="e">
        <v>#REF!</v>
      </c>
      <c r="D7" s="33" t="s">
        <v>144</v>
      </c>
    </row>
    <row r="8" spans="1:4" x14ac:dyDescent="0.25">
      <c r="A8" s="32" t="s">
        <v>189</v>
      </c>
      <c r="B8" s="32" t="s">
        <v>140</v>
      </c>
      <c r="C8" s="32" t="e">
        <v>#REF!</v>
      </c>
      <c r="D8" s="32" t="s">
        <v>145</v>
      </c>
    </row>
    <row r="9" spans="1:4" x14ac:dyDescent="0.25">
      <c r="A9" s="32" t="s">
        <v>189</v>
      </c>
      <c r="B9" s="33" t="s">
        <v>140</v>
      </c>
      <c r="C9" s="33" t="e">
        <v>#REF!</v>
      </c>
      <c r="D9" s="33" t="s">
        <v>146</v>
      </c>
    </row>
    <row r="10" spans="1:4" x14ac:dyDescent="0.25">
      <c r="A10" s="32" t="s">
        <v>189</v>
      </c>
      <c r="B10" s="34" t="s">
        <v>140</v>
      </c>
      <c r="C10" s="34" t="e">
        <v>#REF!</v>
      </c>
      <c r="D10" s="34" t="s">
        <v>147</v>
      </c>
    </row>
    <row r="11" spans="1:4" x14ac:dyDescent="0.25">
      <c r="A11" s="32" t="s">
        <v>189</v>
      </c>
      <c r="B11" s="34" t="s">
        <v>140</v>
      </c>
      <c r="C11" s="34" t="e">
        <v>#REF!</v>
      </c>
      <c r="D11" s="34" t="s">
        <v>148</v>
      </c>
    </row>
    <row r="12" spans="1:4" x14ac:dyDescent="0.25">
      <c r="A12" s="32" t="s">
        <v>189</v>
      </c>
      <c r="B12" s="34" t="s">
        <v>140</v>
      </c>
      <c r="C12" s="34" t="e">
        <v>#REF!</v>
      </c>
      <c r="D12" s="34" t="s">
        <v>149</v>
      </c>
    </row>
    <row r="13" spans="1:4" x14ac:dyDescent="0.25">
      <c r="A13" s="32" t="s">
        <v>189</v>
      </c>
      <c r="B13" s="34" t="s">
        <v>140</v>
      </c>
      <c r="C13" s="34" t="e">
        <v>#REF!</v>
      </c>
      <c r="D13" s="34" t="s">
        <v>150</v>
      </c>
    </row>
    <row r="14" spans="1:4" x14ac:dyDescent="0.25">
      <c r="A14" s="32" t="s">
        <v>189</v>
      </c>
      <c r="B14" s="34" t="s">
        <v>140</v>
      </c>
      <c r="C14" s="34" t="e">
        <v>#REF!</v>
      </c>
      <c r="D14" s="34" t="s">
        <v>151</v>
      </c>
    </row>
    <row r="15" spans="1:4" x14ac:dyDescent="0.25">
      <c r="A15" s="32" t="s">
        <v>189</v>
      </c>
      <c r="B15" s="34" t="s">
        <v>140</v>
      </c>
      <c r="C15" s="33" t="e">
        <v>#REF!</v>
      </c>
      <c r="D15" s="33" t="s">
        <v>152</v>
      </c>
    </row>
    <row r="16" spans="1:4" x14ac:dyDescent="0.25">
      <c r="A16" s="32" t="s">
        <v>189</v>
      </c>
      <c r="B16" s="32" t="s">
        <v>153</v>
      </c>
      <c r="C16" s="32" t="e">
        <v>#REF!</v>
      </c>
      <c r="D16" s="32" t="s">
        <v>152</v>
      </c>
    </row>
    <row r="17" spans="1:4" x14ac:dyDescent="0.25">
      <c r="A17" s="33" t="s">
        <v>190</v>
      </c>
      <c r="B17" s="33" t="s">
        <v>154</v>
      </c>
      <c r="C17" s="33" t="e">
        <v>#REF!</v>
      </c>
      <c r="D17" s="33" t="s">
        <v>152</v>
      </c>
    </row>
    <row r="18" spans="1:4" x14ac:dyDescent="0.25">
      <c r="A18" s="33" t="s">
        <v>190</v>
      </c>
      <c r="B18" s="32" t="s">
        <v>154</v>
      </c>
      <c r="C18" s="32" t="e">
        <v>#REF!</v>
      </c>
      <c r="D18" s="32" t="s">
        <v>150</v>
      </c>
    </row>
    <row r="19" spans="1:4" x14ac:dyDescent="0.25">
      <c r="A19" s="32" t="s">
        <v>189</v>
      </c>
      <c r="B19" s="33" t="s">
        <v>155</v>
      </c>
      <c r="C19" s="33" t="e">
        <v>#REF!</v>
      </c>
      <c r="D19" s="33" t="s">
        <v>141</v>
      </c>
    </row>
    <row r="20" spans="1:4" x14ac:dyDescent="0.25">
      <c r="A20" s="32"/>
      <c r="B20" s="32"/>
      <c r="C20" s="32" t="e">
        <v>#REF!</v>
      </c>
      <c r="D20" s="32"/>
    </row>
    <row r="21" spans="1:4" x14ac:dyDescent="0.25">
      <c r="A21" s="35"/>
      <c r="B21" s="35"/>
      <c r="C21" s="35" t="e">
        <v>#REF!</v>
      </c>
      <c r="D21" s="35"/>
    </row>
    <row r="22" spans="1:4" x14ac:dyDescent="0.25">
      <c r="A22" s="32" t="s">
        <v>156</v>
      </c>
      <c r="B22" s="32" t="s">
        <v>157</v>
      </c>
      <c r="C22" s="32" t="e">
        <v>#REF!</v>
      </c>
      <c r="D22" s="32" t="s">
        <v>158</v>
      </c>
    </row>
    <row r="23" spans="1:4" x14ac:dyDescent="0.25">
      <c r="A23" s="33" t="s">
        <v>156</v>
      </c>
      <c r="B23" s="33" t="s">
        <v>157</v>
      </c>
      <c r="C23" s="33" t="e">
        <v>#REF!</v>
      </c>
      <c r="D23" s="33" t="s">
        <v>146</v>
      </c>
    </row>
    <row r="24" spans="1:4" x14ac:dyDescent="0.25">
      <c r="A24" s="32" t="s">
        <v>156</v>
      </c>
      <c r="B24" s="32" t="s">
        <v>157</v>
      </c>
      <c r="C24" s="32" t="e">
        <v>#REF!</v>
      </c>
      <c r="D24" s="32" t="s">
        <v>159</v>
      </c>
    </row>
    <row r="25" spans="1:4" x14ac:dyDescent="0.25">
      <c r="A25" s="33" t="s">
        <v>156</v>
      </c>
      <c r="B25" s="33" t="s">
        <v>160</v>
      </c>
      <c r="C25" s="33" t="e">
        <v>#REF!</v>
      </c>
      <c r="D25" s="33" t="s">
        <v>161</v>
      </c>
    </row>
    <row r="26" spans="1:4" x14ac:dyDescent="0.25">
      <c r="A26" s="32" t="s">
        <v>156</v>
      </c>
      <c r="B26" s="32" t="s">
        <v>162</v>
      </c>
      <c r="C26" s="32" t="e">
        <v>#REF!</v>
      </c>
      <c r="D26" s="32" t="s">
        <v>143</v>
      </c>
    </row>
    <row r="27" spans="1:4" x14ac:dyDescent="0.25">
      <c r="A27" s="35"/>
      <c r="B27" s="35"/>
      <c r="C27" s="35" t="e">
        <v>#REF!</v>
      </c>
      <c r="D27" s="35"/>
    </row>
    <row r="28" spans="1:4" x14ac:dyDescent="0.25">
      <c r="A28" s="32" t="s">
        <v>163</v>
      </c>
      <c r="B28" s="32" t="s">
        <v>164</v>
      </c>
      <c r="C28" s="32" t="e">
        <v>#REF!</v>
      </c>
      <c r="D28" s="32" t="s">
        <v>165</v>
      </c>
    </row>
    <row r="29" spans="1:4" x14ac:dyDescent="0.25">
      <c r="A29" s="33" t="s">
        <v>163</v>
      </c>
      <c r="B29" s="33" t="s">
        <v>160</v>
      </c>
      <c r="C29" s="33" t="e">
        <v>#REF!</v>
      </c>
      <c r="D29" s="33" t="s">
        <v>161</v>
      </c>
    </row>
    <row r="30" spans="1:4" x14ac:dyDescent="0.25">
      <c r="A30" s="32" t="s">
        <v>163</v>
      </c>
      <c r="B30" s="32" t="s">
        <v>166</v>
      </c>
      <c r="C30" s="32" t="e">
        <v>#REF!</v>
      </c>
      <c r="D30" s="32" t="s">
        <v>161</v>
      </c>
    </row>
    <row r="31" spans="1:4" x14ac:dyDescent="0.25">
      <c r="A31" s="33" t="s">
        <v>167</v>
      </c>
      <c r="B31" s="33" t="s">
        <v>164</v>
      </c>
      <c r="C31" s="33" t="e">
        <v>#REF!</v>
      </c>
      <c r="D31" s="33" t="s">
        <v>161</v>
      </c>
    </row>
    <row r="32" spans="1:4" x14ac:dyDescent="0.25">
      <c r="A32" s="32" t="s">
        <v>167</v>
      </c>
      <c r="B32" s="32" t="s">
        <v>160</v>
      </c>
      <c r="C32" s="32" t="e">
        <v>#REF!</v>
      </c>
      <c r="D32" s="32" t="s">
        <v>152</v>
      </c>
    </row>
    <row r="33" spans="1:4" x14ac:dyDescent="0.25">
      <c r="A33" s="33" t="s">
        <v>168</v>
      </c>
      <c r="B33" s="33" t="s">
        <v>169</v>
      </c>
      <c r="C33" s="33" t="e">
        <v>#REF!</v>
      </c>
      <c r="D33" s="36" t="s">
        <v>165</v>
      </c>
    </row>
    <row r="34" spans="1:4" x14ac:dyDescent="0.25">
      <c r="A34" s="35"/>
      <c r="B34" s="35"/>
      <c r="C34" s="35" t="e">
        <v>#REF!</v>
      </c>
      <c r="D34" s="35"/>
    </row>
    <row r="35" spans="1:4" x14ac:dyDescent="0.25">
      <c r="A35" s="33" t="s">
        <v>170</v>
      </c>
      <c r="B35" s="33" t="s">
        <v>164</v>
      </c>
      <c r="C35" s="33" t="e">
        <v>#REF!</v>
      </c>
      <c r="D35" s="33" t="s">
        <v>161</v>
      </c>
    </row>
    <row r="36" spans="1:4" x14ac:dyDescent="0.25">
      <c r="A36" s="32" t="s">
        <v>170</v>
      </c>
      <c r="B36" s="32" t="s">
        <v>171</v>
      </c>
      <c r="C36" s="32" t="e">
        <v>#REF!</v>
      </c>
      <c r="D36" s="32" t="s">
        <v>172</v>
      </c>
    </row>
    <row r="37" spans="1:4" x14ac:dyDescent="0.25">
      <c r="A37" s="33" t="s">
        <v>170</v>
      </c>
      <c r="B37" s="33" t="s">
        <v>171</v>
      </c>
      <c r="C37" s="33" t="e">
        <v>#REF!</v>
      </c>
      <c r="D37" s="33" t="s">
        <v>173</v>
      </c>
    </row>
    <row r="38" spans="1:4" x14ac:dyDescent="0.25">
      <c r="A38" s="32" t="s">
        <v>174</v>
      </c>
      <c r="B38" s="32" t="s">
        <v>164</v>
      </c>
      <c r="C38" s="32" t="e">
        <v>#REF!</v>
      </c>
      <c r="D38" s="32" t="s">
        <v>161</v>
      </c>
    </row>
    <row r="39" spans="1:4" x14ac:dyDescent="0.25">
      <c r="A39" s="33" t="s">
        <v>174</v>
      </c>
      <c r="B39" s="33" t="s">
        <v>171</v>
      </c>
      <c r="C39" s="33" t="e">
        <v>#REF!</v>
      </c>
      <c r="D39" s="33" t="s">
        <v>172</v>
      </c>
    </row>
    <row r="40" spans="1:4" x14ac:dyDescent="0.25">
      <c r="A40" s="37"/>
      <c r="B40" s="37"/>
      <c r="C40" s="37" t="e">
        <v>#REF!</v>
      </c>
      <c r="D40" s="38"/>
    </row>
    <row r="41" spans="1:4" x14ac:dyDescent="0.25">
      <c r="A41" s="35"/>
      <c r="B41" s="35"/>
      <c r="C41" s="35" t="e">
        <v>#REF!</v>
      </c>
      <c r="D41" s="35"/>
    </row>
    <row r="42" spans="1:4" x14ac:dyDescent="0.25">
      <c r="A42" s="32" t="s">
        <v>175</v>
      </c>
      <c r="B42" s="32" t="s">
        <v>160</v>
      </c>
      <c r="C42" s="32" t="e">
        <v>#REF!</v>
      </c>
      <c r="D42" s="32" t="s">
        <v>161</v>
      </c>
    </row>
    <row r="43" spans="1:4" x14ac:dyDescent="0.25">
      <c r="A43" s="35"/>
      <c r="B43" s="35"/>
      <c r="C43" s="35" t="e">
        <v>#REF!</v>
      </c>
      <c r="D43" s="35"/>
    </row>
    <row r="44" spans="1:4" x14ac:dyDescent="0.25">
      <c r="A44" s="32" t="s">
        <v>176</v>
      </c>
      <c r="B44" s="39" t="s">
        <v>164</v>
      </c>
      <c r="C44" s="32" t="e">
        <v>#REF!</v>
      </c>
      <c r="D44" s="32" t="s">
        <v>161</v>
      </c>
    </row>
    <row r="45" spans="1:4" x14ac:dyDescent="0.25">
      <c r="A45" s="33" t="s">
        <v>176</v>
      </c>
      <c r="B45" s="36" t="s">
        <v>160</v>
      </c>
      <c r="C45" s="33" t="e">
        <v>#REF!</v>
      </c>
      <c r="D45" s="33" t="s">
        <v>177</v>
      </c>
    </row>
    <row r="46" spans="1:4" x14ac:dyDescent="0.25">
      <c r="A46" s="32" t="s">
        <v>178</v>
      </c>
      <c r="B46" s="39" t="s">
        <v>140</v>
      </c>
      <c r="C46" s="32" t="e">
        <v>#REF!</v>
      </c>
      <c r="D46" s="32" t="s">
        <v>179</v>
      </c>
    </row>
    <row r="47" spans="1:4" x14ac:dyDescent="0.25">
      <c r="A47" s="33" t="s">
        <v>178</v>
      </c>
      <c r="B47" s="36" t="s">
        <v>140</v>
      </c>
      <c r="C47" s="33" t="e">
        <v>#REF!</v>
      </c>
      <c r="D47" s="33" t="s">
        <v>180</v>
      </c>
    </row>
    <row r="48" spans="1:4" x14ac:dyDescent="0.25">
      <c r="A48" s="32" t="s">
        <v>178</v>
      </c>
      <c r="B48" s="39" t="s">
        <v>160</v>
      </c>
      <c r="C48" s="32" t="e">
        <v>#REF!</v>
      </c>
      <c r="D48" s="32" t="s">
        <v>165</v>
      </c>
    </row>
    <row r="49" spans="1:4" x14ac:dyDescent="0.25">
      <c r="A49" s="33" t="s">
        <v>181</v>
      </c>
      <c r="B49" s="36" t="s">
        <v>140</v>
      </c>
      <c r="C49" s="33" t="e">
        <v>#REF!</v>
      </c>
      <c r="D49" s="33" t="s">
        <v>179</v>
      </c>
    </row>
    <row r="50" spans="1:4" x14ac:dyDescent="0.25">
      <c r="A50" s="32" t="s">
        <v>181</v>
      </c>
      <c r="B50" s="39" t="s">
        <v>140</v>
      </c>
      <c r="C50" s="32" t="e">
        <v>#REF!</v>
      </c>
      <c r="D50" s="32" t="s">
        <v>182</v>
      </c>
    </row>
    <row r="51" spans="1:4" x14ac:dyDescent="0.25">
      <c r="A51" s="33" t="s">
        <v>181</v>
      </c>
      <c r="B51" s="36" t="s">
        <v>140</v>
      </c>
      <c r="C51" s="33" t="e">
        <v>#REF!</v>
      </c>
      <c r="D51" s="33" t="s">
        <v>180</v>
      </c>
    </row>
    <row r="52" spans="1:4" x14ac:dyDescent="0.25">
      <c r="A52" s="32" t="s">
        <v>181</v>
      </c>
      <c r="B52" s="39" t="s">
        <v>140</v>
      </c>
      <c r="C52" s="32" t="e">
        <v>#REF!</v>
      </c>
      <c r="D52" s="32" t="s">
        <v>143</v>
      </c>
    </row>
    <row r="53" spans="1:4" x14ac:dyDescent="0.25">
      <c r="A53" s="33" t="s">
        <v>181</v>
      </c>
      <c r="B53" s="33" t="s">
        <v>140</v>
      </c>
      <c r="C53" s="33" t="e">
        <v>#REF!</v>
      </c>
      <c r="D53" s="33" t="s">
        <v>142</v>
      </c>
    </row>
    <row r="54" spans="1:4" x14ac:dyDescent="0.25">
      <c r="A54" s="32" t="s">
        <v>183</v>
      </c>
      <c r="B54" s="32" t="s">
        <v>140</v>
      </c>
      <c r="C54" s="32" t="e">
        <v>#REF!</v>
      </c>
      <c r="D54" s="32" t="s">
        <v>142</v>
      </c>
    </row>
    <row r="55" spans="1:4" x14ac:dyDescent="0.25">
      <c r="A55" s="33" t="s">
        <v>183</v>
      </c>
      <c r="B55" s="33" t="s">
        <v>140</v>
      </c>
      <c r="C55" s="33" t="e">
        <v>#REF!</v>
      </c>
      <c r="D55" s="33" t="s">
        <v>143</v>
      </c>
    </row>
    <row r="56" spans="1:4" x14ac:dyDescent="0.25">
      <c r="A56" s="32" t="s">
        <v>183</v>
      </c>
      <c r="B56" s="32" t="s">
        <v>140</v>
      </c>
      <c r="C56" s="32" t="e">
        <v>#REF!</v>
      </c>
      <c r="D56" s="32" t="s">
        <v>159</v>
      </c>
    </row>
    <row r="57" spans="1:4" x14ac:dyDescent="0.25">
      <c r="A57" s="33" t="s">
        <v>183</v>
      </c>
      <c r="B57" s="33" t="s">
        <v>164</v>
      </c>
      <c r="C57" s="33" t="e">
        <v>#REF!</v>
      </c>
      <c r="D57" s="33" t="s">
        <v>165</v>
      </c>
    </row>
    <row r="58" spans="1:4" x14ac:dyDescent="0.25">
      <c r="A58" s="32" t="s">
        <v>184</v>
      </c>
      <c r="B58" s="39" t="s">
        <v>140</v>
      </c>
      <c r="C58" s="32" t="e">
        <v>#REF!</v>
      </c>
      <c r="D58" s="32" t="s">
        <v>143</v>
      </c>
    </row>
    <row r="59" spans="1:4" x14ac:dyDescent="0.25">
      <c r="A59" s="33" t="s">
        <v>184</v>
      </c>
      <c r="B59" s="36" t="s">
        <v>164</v>
      </c>
      <c r="C59" s="33" t="e">
        <v>#REF!</v>
      </c>
      <c r="D59" s="33" t="s">
        <v>165</v>
      </c>
    </row>
    <row r="60" spans="1:4" x14ac:dyDescent="0.25">
      <c r="A60" s="35"/>
      <c r="B60" s="35"/>
      <c r="C60" s="35" t="e">
        <v>#REF!</v>
      </c>
      <c r="D60" s="35"/>
    </row>
    <row r="61" spans="1:4" x14ac:dyDescent="0.25">
      <c r="A61" s="33" t="s">
        <v>185</v>
      </c>
      <c r="B61" s="36" t="s">
        <v>140</v>
      </c>
      <c r="C61" s="33" t="e">
        <v>#REF!</v>
      </c>
      <c r="D61" s="33" t="s">
        <v>179</v>
      </c>
    </row>
    <row r="62" spans="1:4" x14ac:dyDescent="0.25">
      <c r="A62" s="32" t="s">
        <v>185</v>
      </c>
      <c r="B62" s="39" t="s">
        <v>140</v>
      </c>
      <c r="C62" s="32" t="e">
        <v>#REF!</v>
      </c>
      <c r="D62" s="32" t="s">
        <v>143</v>
      </c>
    </row>
    <row r="63" spans="1:4" x14ac:dyDescent="0.25">
      <c r="A63" s="33" t="s">
        <v>186</v>
      </c>
      <c r="B63" s="33" t="s">
        <v>157</v>
      </c>
      <c r="C63" s="33" t="e">
        <v>#REF!</v>
      </c>
      <c r="D63" s="33" t="s">
        <v>158</v>
      </c>
    </row>
    <row r="64" spans="1:4" x14ac:dyDescent="0.25">
      <c r="A64" s="32" t="s">
        <v>186</v>
      </c>
      <c r="B64" s="32" t="s">
        <v>157</v>
      </c>
      <c r="C64" s="32" t="e">
        <v>#REF!</v>
      </c>
      <c r="D64" s="32" t="s">
        <v>146</v>
      </c>
    </row>
    <row r="65" spans="1:4" x14ac:dyDescent="0.25">
      <c r="A65" s="33" t="s">
        <v>186</v>
      </c>
      <c r="B65" s="33" t="s">
        <v>157</v>
      </c>
      <c r="C65" s="33" t="e">
        <v>#REF!</v>
      </c>
      <c r="D65" s="33" t="s">
        <v>159</v>
      </c>
    </row>
    <row r="66" spans="1:4" x14ac:dyDescent="0.25">
      <c r="A66" s="32" t="s">
        <v>186</v>
      </c>
      <c r="B66" s="32" t="s">
        <v>160</v>
      </c>
      <c r="C66" s="32" t="e">
        <v>#REF!</v>
      </c>
      <c r="D66" s="32" t="s">
        <v>161</v>
      </c>
    </row>
    <row r="67" spans="1:4" x14ac:dyDescent="0.25">
      <c r="A67" s="37"/>
      <c r="B67" s="37"/>
      <c r="C67" s="37" t="e">
        <v>#REF!</v>
      </c>
      <c r="D67" s="38"/>
    </row>
    <row r="68" spans="1:4" x14ac:dyDescent="0.25">
      <c r="A68" s="35"/>
      <c r="B68" s="35"/>
      <c r="C68" s="35" t="e">
        <v>#REF!</v>
      </c>
      <c r="D68" s="35"/>
    </row>
    <row r="69" spans="1:4" x14ac:dyDescent="0.25">
      <c r="A69" s="33" t="s">
        <v>187</v>
      </c>
      <c r="B69" s="33" t="s">
        <v>140</v>
      </c>
      <c r="C69" s="33" t="e">
        <v>#REF!</v>
      </c>
      <c r="D69" s="33" t="s">
        <v>182</v>
      </c>
    </row>
    <row r="70" spans="1:4" x14ac:dyDescent="0.25">
      <c r="A70" s="32" t="s">
        <v>188</v>
      </c>
      <c r="B70" s="32" t="s">
        <v>140</v>
      </c>
      <c r="C70" s="32" t="e">
        <v>#REF!</v>
      </c>
      <c r="D70" s="32" t="s">
        <v>182</v>
      </c>
    </row>
    <row r="71" spans="1:4" x14ac:dyDescent="0.25">
      <c r="A71" s="33" t="s">
        <v>188</v>
      </c>
      <c r="B71" s="33" t="s">
        <v>160</v>
      </c>
      <c r="C71" s="33" t="e">
        <v>#REF!</v>
      </c>
      <c r="D71" s="33" t="s">
        <v>165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 x14ac:dyDescent="0.2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 x14ac:dyDescent="0.25">
      <c r="A3" t="s">
        <v>13</v>
      </c>
      <c r="F3" t="s">
        <v>18</v>
      </c>
    </row>
    <row r="5" spans="1:19" x14ac:dyDescent="0.25">
      <c r="A5" t="s">
        <v>14</v>
      </c>
      <c r="F5" t="s">
        <v>19</v>
      </c>
    </row>
    <row r="6" spans="1:19" x14ac:dyDescent="0.25">
      <c r="A6" t="s">
        <v>15</v>
      </c>
      <c r="N6" t="s">
        <v>199</v>
      </c>
    </row>
    <row r="7" spans="1:19" x14ac:dyDescent="0.25">
      <c r="A7" t="s">
        <v>16</v>
      </c>
    </row>
    <row r="8" spans="1:19" x14ac:dyDescent="0.25">
      <c r="A8" t="s">
        <v>17</v>
      </c>
    </row>
    <row r="12" spans="1:19" x14ac:dyDescent="0.25">
      <c r="O12" s="1" t="s">
        <v>69</v>
      </c>
      <c r="Q12" s="1" t="s">
        <v>99</v>
      </c>
      <c r="S12" s="1" t="s">
        <v>100</v>
      </c>
    </row>
    <row r="13" spans="1:19" x14ac:dyDescent="0.25">
      <c r="F13" s="1" t="s">
        <v>23</v>
      </c>
      <c r="O13" t="s">
        <v>240</v>
      </c>
      <c r="Q13" t="s">
        <v>78</v>
      </c>
      <c r="S13" t="s">
        <v>249</v>
      </c>
    </row>
    <row r="14" spans="1:19" x14ac:dyDescent="0.25">
      <c r="F14" s="12" t="s">
        <v>24</v>
      </c>
      <c r="O14" t="s">
        <v>65</v>
      </c>
      <c r="Q14" t="s">
        <v>252</v>
      </c>
      <c r="S14" t="s">
        <v>250</v>
      </c>
    </row>
    <row r="15" spans="1:19" x14ac:dyDescent="0.25">
      <c r="F15" t="s">
        <v>25</v>
      </c>
      <c r="J15" t="s">
        <v>27</v>
      </c>
      <c r="O15" t="s">
        <v>239</v>
      </c>
      <c r="Q15" t="s">
        <v>256</v>
      </c>
      <c r="S15" t="s">
        <v>191</v>
      </c>
    </row>
    <row r="16" spans="1:19" x14ac:dyDescent="0.25">
      <c r="F16" t="s">
        <v>26</v>
      </c>
      <c r="Q16" t="s">
        <v>255</v>
      </c>
      <c r="S16" t="s">
        <v>251</v>
      </c>
    </row>
    <row r="17" spans="1:19" x14ac:dyDescent="0.25">
      <c r="F17" t="s">
        <v>28</v>
      </c>
      <c r="O17" t="s">
        <v>98</v>
      </c>
      <c r="Q17" t="s">
        <v>257</v>
      </c>
    </row>
    <row r="18" spans="1:19" x14ac:dyDescent="0.25">
      <c r="O18" t="s">
        <v>243</v>
      </c>
    </row>
    <row r="20" spans="1:19" x14ac:dyDescent="0.25">
      <c r="F20" t="s">
        <v>40</v>
      </c>
    </row>
    <row r="27" spans="1:19" x14ac:dyDescent="0.25">
      <c r="A27" t="s">
        <v>198</v>
      </c>
    </row>
    <row r="31" spans="1:19" x14ac:dyDescent="0.25">
      <c r="D31" t="s">
        <v>245</v>
      </c>
      <c r="E31" t="s">
        <v>0</v>
      </c>
      <c r="M31" s="1" t="s">
        <v>71</v>
      </c>
      <c r="N31" s="1" t="s">
        <v>75</v>
      </c>
      <c r="O31" s="1" t="s">
        <v>246</v>
      </c>
      <c r="P31" s="1" t="s">
        <v>73</v>
      </c>
      <c r="R31" s="1" t="s">
        <v>61</v>
      </c>
      <c r="S31" s="1" t="s">
        <v>254</v>
      </c>
    </row>
    <row r="32" spans="1:19" x14ac:dyDescent="0.25">
      <c r="A32" t="s">
        <v>238</v>
      </c>
      <c r="J32" t="s">
        <v>34</v>
      </c>
      <c r="R32" t="s">
        <v>78</v>
      </c>
      <c r="S32" t="s">
        <v>78</v>
      </c>
    </row>
    <row r="33" spans="2:19" x14ac:dyDescent="0.25">
      <c r="B33" t="s">
        <v>69</v>
      </c>
      <c r="K33" t="s">
        <v>59</v>
      </c>
      <c r="R33" t="s">
        <v>252</v>
      </c>
      <c r="S33">
        <v>0</v>
      </c>
    </row>
    <row r="34" spans="2:19" x14ac:dyDescent="0.25">
      <c r="C34" t="s">
        <v>240</v>
      </c>
      <c r="K34" t="s">
        <v>60</v>
      </c>
      <c r="R34" t="s">
        <v>256</v>
      </c>
      <c r="S34">
        <v>0.5</v>
      </c>
    </row>
    <row r="35" spans="2:19" x14ac:dyDescent="0.25">
      <c r="C35" t="s">
        <v>239</v>
      </c>
      <c r="D35" t="s">
        <v>241</v>
      </c>
      <c r="G35" t="s">
        <v>239</v>
      </c>
      <c r="L35" t="s">
        <v>241</v>
      </c>
      <c r="R35" t="s">
        <v>255</v>
      </c>
      <c r="S35">
        <v>1</v>
      </c>
    </row>
    <row r="36" spans="2:19" x14ac:dyDescent="0.25">
      <c r="D36" t="s">
        <v>242</v>
      </c>
      <c r="L36" t="s">
        <v>242</v>
      </c>
      <c r="R36" t="s">
        <v>257</v>
      </c>
      <c r="S36">
        <v>1</v>
      </c>
    </row>
    <row r="37" spans="2:19" x14ac:dyDescent="0.25">
      <c r="D37" s="43" t="s">
        <v>52</v>
      </c>
      <c r="L37" t="s">
        <v>52</v>
      </c>
    </row>
    <row r="38" spans="2:19" x14ac:dyDescent="0.25">
      <c r="C38" t="s">
        <v>243</v>
      </c>
      <c r="E38" t="s">
        <v>65</v>
      </c>
      <c r="K38" t="s">
        <v>20</v>
      </c>
    </row>
    <row r="39" spans="2:19" x14ac:dyDescent="0.25">
      <c r="C39" t="s">
        <v>240</v>
      </c>
      <c r="E39" t="s">
        <v>244</v>
      </c>
      <c r="J39" t="s">
        <v>61</v>
      </c>
    </row>
    <row r="40" spans="2:19" x14ac:dyDescent="0.25">
      <c r="K40" t="s">
        <v>59</v>
      </c>
    </row>
    <row r="41" spans="2:19" x14ac:dyDescent="0.25">
      <c r="K41" t="s">
        <v>60</v>
      </c>
    </row>
    <row r="42" spans="2:19" x14ac:dyDescent="0.25">
      <c r="K42" t="s">
        <v>20</v>
      </c>
    </row>
    <row r="52" spans="1:12" x14ac:dyDescent="0.25">
      <c r="H52" t="s">
        <v>263</v>
      </c>
    </row>
    <row r="53" spans="1:12" x14ac:dyDescent="0.25">
      <c r="A53" s="1" t="s">
        <v>265</v>
      </c>
      <c r="F53" s="1" t="s">
        <v>229</v>
      </c>
      <c r="G53" s="1" t="s">
        <v>230</v>
      </c>
      <c r="H53" s="1" t="s">
        <v>65</v>
      </c>
      <c r="I53" s="1" t="s">
        <v>219</v>
      </c>
    </row>
    <row r="54" spans="1:12" x14ac:dyDescent="0.25">
      <c r="E54" s="1" t="s">
        <v>264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 x14ac:dyDescent="0.25">
      <c r="L55">
        <f>L54/60/60</f>
        <v>8</v>
      </c>
    </row>
    <row r="57" spans="1:12" x14ac:dyDescent="0.25">
      <c r="A57" s="1" t="s">
        <v>274</v>
      </c>
    </row>
    <row r="59" spans="1:12" x14ac:dyDescent="0.25">
      <c r="F59" t="s">
        <v>278</v>
      </c>
    </row>
    <row r="60" spans="1:12" x14ac:dyDescent="0.25">
      <c r="B60" t="s">
        <v>275</v>
      </c>
      <c r="E60" t="s">
        <v>73</v>
      </c>
    </row>
    <row r="61" spans="1:12" x14ac:dyDescent="0.25">
      <c r="E61" t="s">
        <v>276</v>
      </c>
    </row>
    <row r="62" spans="1:12" x14ac:dyDescent="0.25">
      <c r="E62" t="s">
        <v>277</v>
      </c>
    </row>
    <row r="65" spans="1:3" x14ac:dyDescent="0.25">
      <c r="B65" t="s">
        <v>61</v>
      </c>
      <c r="C65" s="15" t="s">
        <v>279</v>
      </c>
    </row>
    <row r="68" spans="1:3" x14ac:dyDescent="0.25">
      <c r="B68" t="s">
        <v>280</v>
      </c>
    </row>
    <row r="69" spans="1:3" x14ac:dyDescent="0.25">
      <c r="A69" t="s">
        <v>281</v>
      </c>
      <c r="B69">
        <v>4</v>
      </c>
      <c r="C69" t="s">
        <v>286</v>
      </c>
    </row>
    <row r="70" spans="1:3" x14ac:dyDescent="0.25">
      <c r="A70" t="s">
        <v>282</v>
      </c>
      <c r="B70">
        <v>250</v>
      </c>
      <c r="C70" t="s">
        <v>285</v>
      </c>
    </row>
    <row r="71" spans="1:3" x14ac:dyDescent="0.25">
      <c r="A71" t="s">
        <v>283</v>
      </c>
      <c r="B71">
        <v>12.5</v>
      </c>
      <c r="C71" t="s">
        <v>284</v>
      </c>
    </row>
  </sheetData>
  <conditionalFormatting sqref="O13:O15 O17:O18">
    <cfRule type="cellIs" dxfId="16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 x14ac:dyDescent="0.2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 x14ac:dyDescent="0.25">
      <c r="A2" s="1" t="s">
        <v>214</v>
      </c>
    </row>
    <row r="3" spans="1:19" x14ac:dyDescent="0.25">
      <c r="P3" s="1"/>
      <c r="Q3" s="1"/>
      <c r="R3" s="1" t="s">
        <v>204</v>
      </c>
      <c r="S3" s="1" t="s">
        <v>205</v>
      </c>
    </row>
    <row r="4" spans="1:19" x14ac:dyDescent="0.25">
      <c r="B4" t="s">
        <v>215</v>
      </c>
      <c r="I4" t="s">
        <v>204</v>
      </c>
      <c r="J4" t="s">
        <v>205</v>
      </c>
      <c r="P4" s="1" t="s">
        <v>13</v>
      </c>
      <c r="Q4" s="1" t="s">
        <v>200</v>
      </c>
      <c r="R4" t="s">
        <v>212</v>
      </c>
      <c r="S4" t="s">
        <v>212</v>
      </c>
    </row>
    <row r="5" spans="1:19" x14ac:dyDescent="0.25">
      <c r="B5" t="s">
        <v>216</v>
      </c>
      <c r="H5" t="s">
        <v>200</v>
      </c>
      <c r="I5" s="3">
        <v>14</v>
      </c>
      <c r="J5">
        <v>14</v>
      </c>
      <c r="P5" s="1"/>
      <c r="Q5" s="1" t="s">
        <v>210</v>
      </c>
      <c r="R5" s="41" t="s">
        <v>211</v>
      </c>
      <c r="S5" t="s">
        <v>213</v>
      </c>
    </row>
    <row r="6" spans="1:19" x14ac:dyDescent="0.25">
      <c r="H6" t="s">
        <v>206</v>
      </c>
      <c r="I6">
        <f>I5/4</f>
        <v>3.5</v>
      </c>
      <c r="J6" s="5">
        <f>I6/2</f>
        <v>1.75</v>
      </c>
      <c r="P6" s="1"/>
      <c r="Q6" s="1" t="s">
        <v>202</v>
      </c>
      <c r="R6" t="s">
        <v>212</v>
      </c>
      <c r="S6" t="s">
        <v>212</v>
      </c>
    </row>
    <row r="7" spans="1:19" x14ac:dyDescent="0.25">
      <c r="P7" s="1"/>
      <c r="Q7" s="1" t="s">
        <v>201</v>
      </c>
      <c r="R7" t="s">
        <v>212</v>
      </c>
      <c r="S7" t="s">
        <v>212</v>
      </c>
    </row>
    <row r="8" spans="1:19" x14ac:dyDescent="0.25">
      <c r="H8" t="s">
        <v>202</v>
      </c>
      <c r="I8" s="5">
        <v>320</v>
      </c>
      <c r="P8" s="1"/>
      <c r="Q8" s="1" t="s">
        <v>203</v>
      </c>
      <c r="R8" t="s">
        <v>212</v>
      </c>
      <c r="S8" t="s">
        <v>212</v>
      </c>
    </row>
    <row r="9" spans="1:19" x14ac:dyDescent="0.25">
      <c r="A9" t="s">
        <v>217</v>
      </c>
      <c r="H9" t="s">
        <v>201</v>
      </c>
      <c r="I9" s="5">
        <v>100</v>
      </c>
    </row>
    <row r="10" spans="1:19" x14ac:dyDescent="0.25">
      <c r="H10" t="s">
        <v>203</v>
      </c>
      <c r="I10" s="5">
        <v>10</v>
      </c>
    </row>
    <row r="11" spans="1:19" x14ac:dyDescent="0.25">
      <c r="B11" s="1" t="s">
        <v>218</v>
      </c>
    </row>
    <row r="12" spans="1:19" x14ac:dyDescent="0.25">
      <c r="B12" t="s">
        <v>219</v>
      </c>
      <c r="I12" s="9">
        <v>3.7</v>
      </c>
      <c r="J12">
        <f>I12/J6*I6</f>
        <v>7.4</v>
      </c>
    </row>
    <row r="16" spans="1:19" x14ac:dyDescent="0.25">
      <c r="J16" t="s">
        <v>208</v>
      </c>
      <c r="M16" t="s">
        <v>209</v>
      </c>
    </row>
    <row r="19" spans="10:10" x14ac:dyDescent="0.25">
      <c r="J19" t="s">
        <v>207</v>
      </c>
    </row>
    <row r="1048576" spans="15:15" x14ac:dyDescent="0.25">
      <c r="O1048576" t="s">
        <v>212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Inputs</vt:lpstr>
      <vt:lpstr>Model Input</vt:lpstr>
      <vt:lpstr>Asset Heirarchy</vt:lpstr>
      <vt:lpstr>Failure Modes</vt:lpstr>
      <vt:lpstr>Indicators</vt:lpstr>
      <vt:lpstr>Tasks</vt:lpstr>
      <vt:lpstr>CostModel</vt:lpstr>
      <vt:lpstr>DELETE</vt:lpstr>
      <vt:lpstr>Task Groups</vt:lpstr>
      <vt:lpstr>brainstorming</vt:lpstr>
      <vt:lpstr>Sheet3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Treseder, Gavin</dc:creator>
  <cp:lastModifiedBy>Treseder, Gavin</cp:lastModifiedBy>
  <dcterms:created xsi:type="dcterms:W3CDTF">2020-07-12T04:30:40Z</dcterms:created>
  <dcterms:modified xsi:type="dcterms:W3CDTF">2020-09-08T23:37:35Z</dcterms:modified>
</cp:coreProperties>
</file>