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bookViews>
    <workbookView xWindow="-120" yWindow="-120" windowWidth="57840" windowHeight="236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8" i="2" l="1"/>
  <c r="AA8" i="2"/>
  <c r="Z8" i="2"/>
  <c r="AB8" i="2" s="1"/>
  <c r="Y8" i="2"/>
  <c r="X8" i="2"/>
  <c r="W8" i="2"/>
</calcChain>
</file>

<file path=xl/sharedStrings.xml><?xml version="1.0" encoding="utf-8"?>
<sst xmlns="http://schemas.openxmlformats.org/spreadsheetml/2006/main" count="2973" uniqueCount="527">
  <si>
    <t>Intro</t>
  </si>
  <si>
    <t>Task</t>
  </si>
  <si>
    <t>Primary Fail</t>
  </si>
  <si>
    <t>Criticality and Task Assess</t>
  </si>
  <si>
    <t>Examination</t>
  </si>
  <si>
    <t>Protective Fail</t>
  </si>
  <si>
    <t>TMC code</t>
  </si>
  <si>
    <t>Category</t>
  </si>
  <si>
    <t>Equipment</t>
  </si>
  <si>
    <t>TMC</t>
  </si>
  <si>
    <t>Band</t>
  </si>
  <si>
    <t>Function</t>
  </si>
  <si>
    <t>Functional Failure</t>
  </si>
  <si>
    <t>Failure Cause</t>
  </si>
  <si>
    <t>No.</t>
  </si>
  <si>
    <t>Local Effect</t>
  </si>
  <si>
    <t>System Effect</t>
  </si>
  <si>
    <t>Proposed Task</t>
  </si>
  <si>
    <t>Test</t>
  </si>
  <si>
    <t>Scheduled Task</t>
  </si>
  <si>
    <t>Decision Basis</t>
  </si>
  <si>
    <t>Corrective Task</t>
  </si>
  <si>
    <t>Scheduled Interval</t>
  </si>
  <si>
    <t>Packaged Notes</t>
  </si>
  <si>
    <t>Operation Loss:</t>
  </si>
  <si>
    <t>Cond Fail:</t>
  </si>
  <si>
    <t>Funct Fail:</t>
  </si>
  <si>
    <t>Total Fail:</t>
  </si>
  <si>
    <t>Pop'n:</t>
  </si>
  <si>
    <t>CF Interval</t>
  </si>
  <si>
    <t>MTBF</t>
  </si>
  <si>
    <t>MTBF basis</t>
  </si>
  <si>
    <t>Evident Failure</t>
  </si>
  <si>
    <t>Safety Impact</t>
  </si>
  <si>
    <t>Environment Impact</t>
  </si>
  <si>
    <t>Operation Impact</t>
  </si>
  <si>
    <t>Lube/Service</t>
  </si>
  <si>
    <t>On Condition</t>
  </si>
  <si>
    <t>Restoration</t>
  </si>
  <si>
    <t>Discard</t>
  </si>
  <si>
    <t>Failure Finding</t>
  </si>
  <si>
    <t>Redesign</t>
  </si>
  <si>
    <t>Exam Crew</t>
  </si>
  <si>
    <t>Examination Time (m):</t>
  </si>
  <si>
    <t>Exam Success</t>
  </si>
  <si>
    <t>Setup Cost</t>
  </si>
  <si>
    <t>Exam Cost</t>
  </si>
  <si>
    <t>Planned Repair Cost</t>
  </si>
  <si>
    <t>Call Out, Secondary Damage</t>
  </si>
  <si>
    <t>Unplanned Failure Cost</t>
  </si>
  <si>
    <t>Optimal Interval</t>
  </si>
  <si>
    <t>Protective systems</t>
  </si>
  <si>
    <t>Protective Population</t>
  </si>
  <si>
    <t>Protective MTBF</t>
  </si>
  <si>
    <t>Protective Repair</t>
  </si>
  <si>
    <t>Protective Failures</t>
  </si>
  <si>
    <t>TX 01 01 01</t>
  </si>
  <si>
    <t>ZS Power Transformer</t>
  </si>
  <si>
    <t>Zone and Subtrans. Generic Transformers.</t>
  </si>
  <si>
    <t>TX010101 Zone and Subtrans. Generic Transformers.</t>
  </si>
  <si>
    <t>Essential Energy</t>
  </si>
  <si>
    <t>02) Provides insulation of live equipment.</t>
  </si>
  <si>
    <t>a) Does not provide insulation of live equipment.</t>
  </si>
  <si>
    <t>EXTERNAL BUSHING damaged porcelain due to flashover due to lightning. (Normal operation).</t>
  </si>
  <si>
    <t>Flashover,</t>
  </si>
  <si>
    <t>possible secondary damage and flying porcelain. Loss of supply from transformer.</t>
  </si>
  <si>
    <t>Examine all transformer bushing surfaces for damage.</t>
  </si>
  <si>
    <t xml:space="preserve"> </t>
  </si>
  <si>
    <t>TX bushing clean / repair. # TX bushing replace.</t>
  </si>
  <si>
    <t>ZS Inspect</t>
  </si>
  <si>
    <t>N/A</t>
  </si>
  <si>
    <t>See code 110</t>
  </si>
  <si>
    <t>Y</t>
  </si>
  <si>
    <t>N</t>
  </si>
  <si>
    <t>Substation Crew (2)</t>
  </si>
  <si>
    <t>EXTERNAL BUSHING damaged porcelain due to vandalism. (Normal operation).</t>
  </si>
  <si>
    <t xml:space="preserve"> possible secondary damage and flying porcelain. Loss of supply from transformer.</t>
  </si>
  <si>
    <t xml:space="preserve"> Package a task in the substation zonal inspection ?</t>
  </si>
  <si>
    <t>see code 110 for data</t>
  </si>
  <si>
    <t>01) Transformation of power from primary to secondary voltage within assigned rating.</t>
  </si>
  <si>
    <t>a) Does not transform power from primary to secondary voltage.</t>
  </si>
  <si>
    <t>BUSHINGS faulty connection due to corrosion / poor connection. (Normal operation).</t>
  </si>
  <si>
    <t>Overheated Connection</t>
  </si>
  <si>
    <t>Possible loss of supply</t>
  </si>
  <si>
    <t>Examine bushing connection condition on load using infrared camera.</t>
  </si>
  <si>
    <t>Assumes whole zone thermovision and 30 items of equipment across $330 setup.</t>
  </si>
  <si>
    <t>TX bushing connection clean / repair.</t>
  </si>
  <si>
    <t>Infrared Scan</t>
  </si>
  <si>
    <t>Min Impact / Med Equipment Damage</t>
  </si>
  <si>
    <t>Original MRA Ccf:0; Ccf:0; Pop:0; MTBF:0; Cfint:0; OptimumInt: 0</t>
  </si>
  <si>
    <t>Substation Crew</t>
  </si>
  <si>
    <t>EXTERNAL BUSHING internal fault due to oil loss. (Normal operation).</t>
  </si>
  <si>
    <t>Flashover, possible secondary damage and flying porcelain. Loss of supply from transformer.</t>
  </si>
  <si>
    <t>To be updated</t>
  </si>
  <si>
    <t>Check bushing sight glass for correct oil level.</t>
  </si>
  <si>
    <t>TX bushing clean / repair.</t>
  </si>
  <si>
    <t>EXTERNAL BUSHING low resistance due to surface contamination. (Normal operation).</t>
  </si>
  <si>
    <t>Examine transformer bushing surface for contamination.</t>
  </si>
  <si>
    <t>Completed as part of diagonistic maintenance</t>
  </si>
  <si>
    <t>6yr Maint.</t>
  </si>
  <si>
    <t>Min Impact / Min Equipment Damage</t>
  </si>
  <si>
    <t>WINDING insulation failure due to ingress of moisture. (Normal operation).</t>
  </si>
  <si>
    <t>Possible shorted turns, damage to transformer.</t>
  </si>
  <si>
    <t xml:space="preserve">Test transformer oil for water content is less than (30ppm) and record oil temperature. </t>
  </si>
  <si>
    <t>Oil Sample</t>
  </si>
  <si>
    <t>Test the transformer oil sample from main tank valve for water content less than 30ppm and record oil temperature.</t>
  </si>
  <si>
    <t>Temp. recorded accurately at time of sampling to be used to for paper condition monitoring.</t>
  </si>
  <si>
    <t>TX oil replacement with filtered oil. # TX replace.</t>
  </si>
  <si>
    <t>3yr Moisture Sample</t>
  </si>
  <si>
    <t>03) Provides cooling of transformer.</t>
  </si>
  <si>
    <t>a) Does not provide cooling of transformer.</t>
  </si>
  <si>
    <t>RADIATOR ineffective cooling due to fin blocked. (Normal operation).</t>
  </si>
  <si>
    <t>Overheating alarm, reduction in transformer life..</t>
  </si>
  <si>
    <t>N.S.M.</t>
  </si>
  <si>
    <t>TX radiator repair.</t>
  </si>
  <si>
    <t>Network disruption (30 min)</t>
  </si>
  <si>
    <t>OIL loss of insulation due to low electric strength (breakdown kV). (Normal operation).</t>
  </si>
  <si>
    <t>Possible failure of transformer.</t>
  </si>
  <si>
    <t>Test transformer oil sample electric strength is greater than 25kV (For transformers of nominal 33kV and below), 35kV (for transformers above 33kV)</t>
  </si>
  <si>
    <t>Test the transformer oil sample from main tank valve for inhibitor level, electric strength, acidity, interfacial tension and estimated degree of polymerisation.</t>
  </si>
  <si>
    <t>Test more frequently once oil has failed an test parameter.</t>
  </si>
  <si>
    <t>TX oil replacement with filtered oil. # TX oil sample required.</t>
  </si>
  <si>
    <t>6yr Full Oil Sample</t>
  </si>
  <si>
    <t>CF is an estimate on how long we have left them after failing this test..  Original MRA Ccf:100; Ccf:0.1; Pop:500; MTBF:1823.177; Cfint:3650; OptimumInt: 0</t>
  </si>
  <si>
    <t>OIL loss of insulation due to poor oil quality. (Normal operation).</t>
  </si>
  <si>
    <t xml:space="preserve">Examination costs correct primary fail to be filled at later date. $55 per includes travel,  </t>
  </si>
  <si>
    <t>Get oil data at later date to tighten dates up</t>
  </si>
  <si>
    <t>OIL loss of insulation due to moisture contamination. (Normal operation).</t>
  </si>
  <si>
    <t xml:space="preserve">Test transformer oil for water content less than (30ppm) and record oil temperature. </t>
  </si>
  <si>
    <t>See Contaminated oil above..  Original MRA Ccf:0; Ccf:0; Pop:0; MTBF:0; Cfint:0; OptimumInt: 2487.494</t>
  </si>
  <si>
    <t>OIL contaminated due to rusty / wet conservator. (Normal operation).</t>
  </si>
  <si>
    <t>Possible damage to  transformer.</t>
  </si>
  <si>
    <t>TX conservator repair.</t>
  </si>
  <si>
    <t>Original MRA Ccf:40; Ccf:0; Pop:500; MTBF:4562.5; Cfint:7200; OptimumInt: 3250.189</t>
  </si>
  <si>
    <t>07) Provide pressure equalisation due to oil expansion / contraction via dehydrating breather.</t>
  </si>
  <si>
    <t>a) Does not provide dehydrated air via breather.</t>
  </si>
  <si>
    <t>TX BREATHER moisture ingress due to silica gel consumed. (Normal operation).</t>
  </si>
  <si>
    <t>Possible ingress of moisture transformer transformer.</t>
  </si>
  <si>
    <t>Examine silica gel in dehydrating breather for at least 50% blue colour.</t>
  </si>
  <si>
    <t>Examine silica gel for at least 50% blue colour.</t>
  </si>
  <si>
    <t>Hard time replacements not viable due to variation in TX environments and condition.  Crews carry containers of Silica Gel in their vehicle and can replace on condition.</t>
  </si>
  <si>
    <t>TX silica gel replace.</t>
  </si>
  <si>
    <t>Original MRA Ccf:400; Ccf:50; Pop:500; MTBF:405.5555; Cfint:0; OptimumInt: 0</t>
  </si>
  <si>
    <t>TX BREATHER moisture ingress due to cracked or broken cylinder. (Normal operation).</t>
  </si>
  <si>
    <t>Corrective task.</t>
  </si>
  <si>
    <t>TX silica gel cylinder repair / replace.</t>
  </si>
  <si>
    <t>No CF .  Original MRA Ccf:0; Ccf:15; Pop:500; MTBF:12166.67; Cfint:0; OptimumInt: 3250.189</t>
  </si>
  <si>
    <t>b) Does not provide primary containment of insulating medium.</t>
  </si>
  <si>
    <t>TANK failure to contain oil due to deteriorated gaskets. (Normal operation).</t>
  </si>
  <si>
    <t>Possible damage to transformer.</t>
  </si>
  <si>
    <t>Examine transformer for signs of external oil leaks and check oil level.</t>
  </si>
  <si>
    <t>Examine all of transformer for signs of external oil leaks and check conservator oil level.</t>
  </si>
  <si>
    <t>Replace gasket if oil leak is greater than 200 ltres per year</t>
  </si>
  <si>
    <t>TX oil leak repair.</t>
  </si>
  <si>
    <t>Original MRA Ccf:19; Ccf:0.01; Pop:500; MTBF:9600.21; Cfint:2190; OptimumInt: 388.4354</t>
  </si>
  <si>
    <t>TANK failure to contain oil due to corrosion. (Normal operation).</t>
  </si>
  <si>
    <t>Examine transformer exterior for signs of excessive corrosion.</t>
  </si>
  <si>
    <t>Repaint of transformer should be considered as an on condition task.(JB - 18 years - justification?)</t>
  </si>
  <si>
    <t>TX corrosion treatment (paint).</t>
  </si>
  <si>
    <t>TANK failure to contain oil due to leaking gauge glass. (Normal operation).</t>
  </si>
  <si>
    <t>Possible damage to transformer transformer protection devices.</t>
  </si>
  <si>
    <t>Examine gauge glass for signs of oil leaks.</t>
  </si>
  <si>
    <t>To replace leaking gauge glass, drop oil level below gauge glass, remove glass &amp; gasket, clean all surfaces with methylated spirits, paint white backing, manufacture new gasket, replace parts when paint is dry, refill with oil.  Check for leaks, caution t</t>
  </si>
  <si>
    <t>Original MRA Ccf:10; Ccf:0.01; Pop:500; MTBF:18231.77; Cfint:2190; OptimumInt: 1341.83</t>
  </si>
  <si>
    <t>TANK failure to contain oil due to leaking cocks (valves). (Normal operation).</t>
  </si>
  <si>
    <t>Possible damage to transformer protection devices.</t>
  </si>
  <si>
    <t>Examine drain cocks for signs of recent leaks.</t>
  </si>
  <si>
    <t>Examine in conjunction with other tasks</t>
  </si>
  <si>
    <t>Original MRA Ccf:2; Ccf:0.01; Pop:5000; MTBF:907960.2; Cfint:3650; OptimumInt: 13978.52</t>
  </si>
  <si>
    <t>TANK failure to contain oil due to leaking fins/radiator. (Normal operation).</t>
  </si>
  <si>
    <t>Examine radiators/fins, main tank and bushing gaskets for signs of recent leaks.</t>
  </si>
  <si>
    <t>Examine radiators/fins for signs of recent leaks.</t>
  </si>
  <si>
    <t>Part of exisiting inspection regime</t>
  </si>
  <si>
    <t>TX oil leak repair. # TX replace.</t>
  </si>
  <si>
    <t>Assume 8 fins per Tx.  Original MRA Ccf:8; Ccf:0; Pop:4000; MTBF:182500; Cfint:7; OptimumInt: 1341.83</t>
  </si>
  <si>
    <t>05) Provide protective earth connection to transformer.</t>
  </si>
  <si>
    <t>a) Does not provide protective earth connection to transformer.</t>
  </si>
  <si>
    <t>TANK not effectively earthed due to corroded or broken connection. (Normal operation).</t>
  </si>
  <si>
    <t>Possible failure of  protection devices. Electric shock.</t>
  </si>
  <si>
    <t>Examine visually earth connections to transformer for security.</t>
  </si>
  <si>
    <t>Examine visually neutral/earth bonds and connections on transformer are undamaged and secure.</t>
  </si>
  <si>
    <t>Earth connection repair / replace.</t>
  </si>
  <si>
    <t>Original MRA Ccf:0.1; Ccf:0; Pop:500; MTBF:1825000; Cfint:3650; OptimumInt: 2148</t>
  </si>
  <si>
    <t>COOLING FAN not operating due to motor circuit breaker defective. (Normal operation).</t>
  </si>
  <si>
    <t>Overheating alarm, reduction in transformer life.</t>
  </si>
  <si>
    <t>Replace upon failure.</t>
  </si>
  <si>
    <t>TX cooling control repair / replace.</t>
  </si>
  <si>
    <t>b) Does not withstand through fault current.</t>
  </si>
  <si>
    <t>CORE loss of clamping pressure due to core shrinkage. (Normal operation).</t>
  </si>
  <si>
    <t>Winding failure, loss of supply</t>
  </si>
  <si>
    <t>except as noted in failure mode 140</t>
  </si>
  <si>
    <t>TX replace. # TX repair.</t>
  </si>
  <si>
    <t>06) Operates within maximum noise level.</t>
  </si>
  <si>
    <t>a) Noise level above maximum acceptable level.</t>
  </si>
  <si>
    <t>AUXILLARY COOLING SYSTEM excess / unusual noise due to fan bearing. (Normal operation).</t>
  </si>
  <si>
    <t>Noise complaints, eventual equipment failure if not actioned.</t>
  </si>
  <si>
    <t>TX cooling fan repair / replace.</t>
  </si>
  <si>
    <t>Original MRA Ccf:70; Ccf:1; Pop:350; MTBF:1799.296; Cfint:365; OptimumInt: 175.8365</t>
  </si>
  <si>
    <t>TANK failure to contain oil due to external CT terminals leak. (Normal operation).</t>
  </si>
  <si>
    <t>Examine transformer external CT terminals for signs of oil leaks</t>
  </si>
  <si>
    <t>Original MRA Ccf:10; Ccf:0.01; Pop:500; MTBF:18231.77; Cfint:3650; OptimumInt: 2923.849</t>
  </si>
  <si>
    <t>04) Provides measurement of transformer operating parameters.</t>
  </si>
  <si>
    <t>a) Does not provide measurement of transformer operating parameters.</t>
  </si>
  <si>
    <t>OIL GAUGE incorrect indication due to dirty sight glass (Normal operation).</t>
  </si>
  <si>
    <t>Loss level indication.</t>
  </si>
  <si>
    <t>TX sight glass clean / repair / replace.</t>
  </si>
  <si>
    <t>09) To provide controlled relief of internal pressure.</t>
  </si>
  <si>
    <t>a) Does not provide controlled relief of internal pressure.</t>
  </si>
  <si>
    <t>PRESSURE RELIEF VALVE fails to operate due to jammed (Normal operation).</t>
  </si>
  <si>
    <t>Possible rupture of tank, loss of oil.</t>
  </si>
  <si>
    <t>Visually examine the valve for wildlife nesting.</t>
  </si>
  <si>
    <t>Visually examine the transformer main tank valve for wildlife nesting.</t>
  </si>
  <si>
    <t>TX Qualitrol repair / replace.</t>
  </si>
  <si>
    <t>1yr DGA Oil Sample</t>
  </si>
  <si>
    <t>New design..  Original MRA Ccf:0; Ccf:0; Pop:0; MTBF:0; Cfint:0; OptimumInt: 2923.849</t>
  </si>
  <si>
    <t>OIL contaminated due to damaged explosion vent. (Normal operation).</t>
  </si>
  <si>
    <t>Examine explosion vent and diaphram for signs of damage.</t>
  </si>
  <si>
    <t>Check explosion vent for correct diaphragm, and examine for cracks and signs of damage.</t>
  </si>
  <si>
    <t>Carried out as part of out of service maintenance. &lt;10% task effectiveness from the ground.</t>
  </si>
  <si>
    <t>TX explosion vent repair / replace.</t>
  </si>
  <si>
    <t>TANK failure to contain oil due to pressure relief device leaks. (Normal operation).</t>
  </si>
  <si>
    <t>Examine pressure relief device for recent leaks.</t>
  </si>
  <si>
    <t>TRD suggested love tap with hammer if not bad.</t>
  </si>
  <si>
    <t>No failures seen as yet..  Original MRA Ccf:0; Ccf:0; Pop:0; MTBF:0; Cfint:0; OptimumInt: 0</t>
  </si>
  <si>
    <t>EXPLOSION VENT unsuitable due to incorrect material fitted. (Normal operation).</t>
  </si>
  <si>
    <t>Check explosion vent for correct diaphragm.</t>
  </si>
  <si>
    <t>Should be corrected prior to commisioning.</t>
  </si>
  <si>
    <t>AUXILLARY COOLING SYSTEM excess / unusual noise due to pump bearing. (Normal operation).</t>
  </si>
  <si>
    <t>Examine transformer cooling pumps (where fitted) for excessive noise.</t>
  </si>
  <si>
    <t>Examine transformer cooling pumps (were fitted) for excessive noise.</t>
  </si>
  <si>
    <t>TX cooling pump repair / replace.</t>
  </si>
  <si>
    <t>Original MRA Ccf:0.1; Ccf:0; Pop:200; MTBF:730000; Cfint:1000; OptimumInt: 6745.594</t>
  </si>
  <si>
    <t>TX ANCILLIARY COMPONENTS excess noise due to loose components. (Normal operation).</t>
  </si>
  <si>
    <t>Noise complaints, possible equipment failure if not actioned.</t>
  </si>
  <si>
    <t>Examine transformer accessories for excess noise/vibration.</t>
  </si>
  <si>
    <t>TX vibration (noise) repair.</t>
  </si>
  <si>
    <t>No CF constant. We used an estimate of 12 months.  Original MRA Ccf:120; Ccf:0.5; Pop:500; MTBF:1514.523; Cfint:365; OptimumInt: 0</t>
  </si>
  <si>
    <t>CORE excess noise due to lamination loose. (Normal operation).</t>
  </si>
  <si>
    <t>Examine transformer for excess noise/vibration.</t>
  </si>
  <si>
    <t>TX repair.</t>
  </si>
  <si>
    <t>See loss of clamping pressure..  Original MRA Ccf:0; Ccf:0; Pop:0; MTBF:0; Cfint:0; OptimumInt: 6745.594</t>
  </si>
  <si>
    <t>CORE excess noise due to loss of core clamping. (Normal operation).</t>
  </si>
  <si>
    <t>Original MRA Ccf:0.12; Ccf:1; Pop:500; MTBF:162946.4; Cfint:2190; OptimumInt: 901</t>
  </si>
  <si>
    <t>TX BREATHER moisture ingress due to undersized. (Normal operation).</t>
  </si>
  <si>
    <t>TX breather upgrade.</t>
  </si>
  <si>
    <t>TANK not effectively earthed due to damaged earth bonds. (Normal operation).</t>
  </si>
  <si>
    <t>Tank hots spots, loss of equipotential (touch potential)</t>
  </si>
  <si>
    <t>Examine earth bonds on transformer are undamaged and secure.</t>
  </si>
  <si>
    <t>Original MRA Ccf:0; Ccf:0; Pop:0; MTBF:0; Cfint:0; OptimumInt: 0.  Eight of 12 failures seen relate to warranty defects</t>
  </si>
  <si>
    <t>TANK not effectively earthed due to vandalism. (Normal operation).</t>
  </si>
  <si>
    <t>Tank hots spots, loss of equipotential (touch potential).</t>
  </si>
  <si>
    <t>Examine bonds on transformer are undamaged and secure.</t>
  </si>
  <si>
    <t>Original MRA Ccf:0; Ccf:5; Pop:0; MTBF:0; Cfint:0; OptimumInt: 0</t>
  </si>
  <si>
    <t>CORE not effectively earthed due to burnt off. (Normal operation).</t>
  </si>
  <si>
    <t>Excessive transformer losses and gassing of oil.</t>
  </si>
  <si>
    <t>Test transformer oil sample for dissolved gases. (C2H4/C2H6 Ratio &gt; 3) (C2H2/C2H4 Ratio &gt;3)</t>
  </si>
  <si>
    <t>Test the transformer oil sample from main tank valve for dissolved gases.</t>
  </si>
  <si>
    <t>Relevant to commissioning / after major repair. Ensure core earth is repaired and connected prior to re-energisation after working on core/in tank.</t>
  </si>
  <si>
    <t>CORE not effectively earthed due to missing / open bond. (Normal operation).</t>
  </si>
  <si>
    <t>COOLING FAN not operating due to seized fan. (Normal operation).</t>
  </si>
  <si>
    <t>Examine fans for correct operation.</t>
  </si>
  <si>
    <t>Examine fans for correct operation and excessive noise.</t>
  </si>
  <si>
    <t>Replace defective fans and ensure thermal breaker setting is correct.</t>
  </si>
  <si>
    <t>Original MRA Ccf:75; Ccf:5; Pop:3000; MTBF:13687.5; Cfint:500; OptimumInt: 566. Data now on a per TX basis. Task period &gt; CF interval !</t>
  </si>
  <si>
    <t>COOLING FAN not operating due to water in terminal box (Normal operation).</t>
  </si>
  <si>
    <t>Failure data indicates task no longer valid as optimum &gt; 143,000 days</t>
  </si>
  <si>
    <t>Original MRA Ccf:35; Ccf:9; Pop:1500; MTBF:12443.18; Cfint:1040; OptimumInt: 562</t>
  </si>
  <si>
    <t>COOLING FAN not operating due to wiring defect. (Normal operation).</t>
  </si>
  <si>
    <t>Vibration, damage.</t>
  </si>
  <si>
    <t>COOLING FAN not operating due to corroded case. (Normal operation).</t>
  </si>
  <si>
    <t>Makes reconditioning / repair difficult</t>
  </si>
  <si>
    <t>Assessed off system regarding for viability of repair.</t>
  </si>
  <si>
    <t>Original MRA Ccf:0; Ccf:0; Pop:0; MTBF:0; Cfint:0; OptimumInt: 0.  Data on a per Tx basis.  Examination / check task not valid as task period &gt; CF interval.</t>
  </si>
  <si>
    <t>OIL PUMP not operating due to motor circuit breaker incorrectly set. (Normal operation).</t>
  </si>
  <si>
    <t>No CF interval use a failure finding task..  Original MRA Ccf:0; Ccf:0; Pop:200; MTBF:6083.333; Cfint:0; OptimumInt: 0</t>
  </si>
  <si>
    <t>OIL PUMP not operating due to corroded case. (Normal operation).</t>
  </si>
  <si>
    <t>Assessed of system regarding viability of repair.</t>
  </si>
  <si>
    <t>OIL PUMP not operating due to seized pump. (Normal operation).</t>
  </si>
  <si>
    <t>Overheating alarm</t>
  </si>
  <si>
    <t>reduction in transformer life.</t>
  </si>
  <si>
    <t>No failures have been seen as yet on pumps.  Original MRA Ccf:0.1; Ccf:0; Pop:200; MTBF:730000; Cfint:0; OptimumInt: 0</t>
  </si>
  <si>
    <t>OIL PUMP not operating due to water in terminal box (Normal operation).</t>
  </si>
  <si>
    <t>Original MRA Ccf:0; Ccf:4; Pop:200; MTBF:18250; Cfint:0; OptimumInt: 0</t>
  </si>
  <si>
    <t>OIL PUMP not operating due to wiring defect. (Normal operation).</t>
  </si>
  <si>
    <t>Vibration, damage. new installs have monitoring and alarming.</t>
  </si>
  <si>
    <t>OIL PUMP not operating due to motor circuit breaker defective. (Normal operation).</t>
  </si>
  <si>
    <t>OIL PUMP not operating due to sheared impeller shaft (Normal operation).</t>
  </si>
  <si>
    <t>OIL PUMP not operating due to motor soft starter malfunction. (Normal operation).</t>
  </si>
  <si>
    <t>alarm on newer installations.</t>
  </si>
  <si>
    <t>RADIATOR ineffective cooling due to valve inoperable. (Normal operation).</t>
  </si>
  <si>
    <t>EXTERNAL BUSHING damaged porcelain due to wildlife. (Normal operation).</t>
  </si>
  <si>
    <t>Installation of additional insulated vermin barriers on insulators after flashover.</t>
  </si>
  <si>
    <t>TX bushing clean / repair. # TX bushing replace. # TX bushing vermin guard install.</t>
  </si>
  <si>
    <t>EXTERNAL BUSHING internal fault due to moisture ingress from defective seals. (Normal operation).</t>
  </si>
  <si>
    <t>Test and record DDF (Dielectric Dissipation Factor) of oil filled bushing. Tan Delta to be less than 0.01 watts per var (1%) with no step change in capacitance.</t>
  </si>
  <si>
    <t>DDF</t>
  </si>
  <si>
    <t>see bushing delamintation (age deterioration)</t>
  </si>
  <si>
    <t>see code 100</t>
  </si>
  <si>
    <t>EXTERNAL BUSHING internal fault due to contaminated oil. (Normal operation).</t>
  </si>
  <si>
    <t>Test and record condensor type transformer bushing insulation resistance at 2.5kV</t>
  </si>
  <si>
    <t>IR</t>
  </si>
  <si>
    <t>Test and record condensor type transformer bushing Insulation Resistance at 2.5kV</t>
  </si>
  <si>
    <t>Needs to be at 2.5kV rather than 5kV to enable direct comparision with historical results</t>
  </si>
  <si>
    <t xml:space="preserve">See code 100 </t>
  </si>
  <si>
    <t>EXTERNAL BUSHING internal fault due to loss of capacitive grading. (Normal operation).</t>
  </si>
  <si>
    <t>see code 143 for op data.</t>
  </si>
  <si>
    <t>TANK failure to contain oil due to tank bushing leaks. (Normal operation).</t>
  </si>
  <si>
    <t>Oil leaks become visible in other areas (tapchanger etc)</t>
  </si>
  <si>
    <t>TX bushing replace.</t>
  </si>
  <si>
    <t>WINDING insulation failure due to overloading (Heating). (Normal operation).</t>
  </si>
  <si>
    <t>Accelerated aging of paper insulation.</t>
  </si>
  <si>
    <t xml:space="preserve">Loss of paper strength in conjunction with vibration or through fault leads to possible shorted turns, damage to transformer. Diff protection and/or Buchholz relay operates. </t>
  </si>
  <si>
    <t>Check and record winding temperature.</t>
  </si>
  <si>
    <t>Check and record oil and winding temperature.</t>
  </si>
  <si>
    <t>minor overloading detectable in DGA but significant overloading will have impact very quickly.</t>
  </si>
  <si>
    <t>TX oil sample required.</t>
  </si>
  <si>
    <t>COOLING FAN not operating due to OTI switch maloperation. (Normal operation).</t>
  </si>
  <si>
    <t>Test OTI/WTI switch triggers fan and pump operation with associated alarms/trip outputs.</t>
  </si>
  <si>
    <t>Test OTI switch triggers fan and pump operation with associated alarms/trip outputs.</t>
  </si>
  <si>
    <t>TX thermal indicator repair / replace.</t>
  </si>
  <si>
    <t>Original MRA Ccf:0; Ccf:0; Pop:350; MTBF:12775; Cfint:0; OptimumInt: 0</t>
  </si>
  <si>
    <t>OIL PUMP not operating due to thermal indicator switch maloperation. (Normal operation).</t>
  </si>
  <si>
    <t>OIL GAUGE incorrect indication due to jammed pointers (corrosion of aluminium) (Normal operation).</t>
  </si>
  <si>
    <t>It was assumed that when checking for oil leaks the oil level would be checked for correct operation.</t>
  </si>
  <si>
    <t>OIL GAUGE incorrect indication due to damaged floats (Normal operation).</t>
  </si>
  <si>
    <t>No CF fix when failed..  Original MRA Ccf:0; Ccf:1; Pop:200; MTBF:73000; Cfint:0; OptimumInt: 0</t>
  </si>
  <si>
    <t>OIL GAUGE incorrect indication due to blocked sight glass. (Normal operation).</t>
  </si>
  <si>
    <t>WINDING no output power due to continuity failure. (Normal operation).</t>
  </si>
  <si>
    <t>Loss of supply to system.</t>
  </si>
  <si>
    <t>On site</t>
  </si>
  <si>
    <t>TX replace.</t>
  </si>
  <si>
    <t>Min Impact / Major Equipment Damage</t>
  </si>
  <si>
    <t>INTERNAL BUSHING damaged porcelain due to movement (Normal operation).</t>
  </si>
  <si>
    <t>Flashover, possible secondary damage. Loss of supply from transformer.</t>
  </si>
  <si>
    <t>EXTERNAL BUSHING internal fault due to delamination (age deterioration) (Normal operation).</t>
  </si>
  <si>
    <t>Diagnostic to cover other internal failure modes.  Levels above 10 milliradians are of concern. 15 is the conditional failure limit.</t>
  </si>
  <si>
    <t>TANK failure to contain oil due to vandalism. (Normal operation).</t>
  </si>
  <si>
    <t>Original MRA Ccf:0.2; Ccf:; Pop:0; MTBF:0; Cfint:0; OptimumInt: 0</t>
  </si>
  <si>
    <t>AUXILIARY COOLING SYSTEM not operating due to oil pump starter fail. (Normal operation).</t>
  </si>
  <si>
    <t>oil pumps will not start</t>
  </si>
  <si>
    <t>Loss of forced oil cooling</t>
  </si>
  <si>
    <t>will become evident when pump/fans undergo an operational test</t>
  </si>
  <si>
    <t>CABLE END BOX failure of tank to contain oil due to deteriorated gaskets. (Normal operation).</t>
  </si>
  <si>
    <t>oil leaks.</t>
  </si>
  <si>
    <t xml:space="preserve">Possible ingress of moisture. Loss of oil level in oil level in oil filled cable endboxes which may lead to a flashover and loss of supply.
</t>
  </si>
  <si>
    <t>Examine transformer oil filled cable endbox for signs of external oil leaks</t>
  </si>
  <si>
    <t>TX end box repair / replace.</t>
  </si>
  <si>
    <t>EXTERNAL BUSHING damaged porcelain due to mechanical impact (Normal operation).</t>
  </si>
  <si>
    <t>damaged porcelain.</t>
  </si>
  <si>
    <t>Possible ingress of moisture through crack path leading to bushing failure with possible secondary damage and flying porcelain. Loss of supply from transformer.</t>
  </si>
  <si>
    <t>Package into routine substation inspections</t>
  </si>
  <si>
    <t>OIL FLOW INDICATOR not operating due to mechanical failure. (Normal operation).</t>
  </si>
  <si>
    <t>loss of flow indication.</t>
  </si>
  <si>
    <t>OIL FLOW INDICATOR leaks due to corroded / damaged. (Normal operation).</t>
  </si>
  <si>
    <t>Examine transformer for signs of external oil leaks.</t>
  </si>
  <si>
    <t>Task period is -20,450 days - may not be valid.</t>
  </si>
  <si>
    <t>OIL FLOW RELAY not operating due to internal defect. (Normal operation).</t>
  </si>
  <si>
    <t>Task optimum of -4559 days indicates no valid PM task.</t>
  </si>
  <si>
    <t>OIL GAUGE incorrect indication due to ingress of moisture (Normal operation).</t>
  </si>
  <si>
    <t>OIL GAUGE incorrect indication due to vibration mounts fail (Normal operation).</t>
  </si>
  <si>
    <t>difficult to read oil guage</t>
  </si>
  <si>
    <t>guage may be damaged / leak.</t>
  </si>
  <si>
    <t>OIL PUMP not operating due to internal defect. (Normal operation).</t>
  </si>
  <si>
    <t>Overheating alarm,</t>
  </si>
  <si>
    <t>PIPEWORK leaks due to corrosion. (Normal operation).</t>
  </si>
  <si>
    <t>Unsure ever seen any in EE</t>
  </si>
  <si>
    <t>PRESSURE RELIEF VALVE fails to operate due to corroded / damaged. (Normal operation).</t>
  </si>
  <si>
    <t>was Visually examine the valve for leaks / damage. but task period -ve.  Commissioning operational check?</t>
  </si>
  <si>
    <t>TANK failure to contain oil due to broken capillary tube. (Normal operation).</t>
  </si>
  <si>
    <t>warranty repair</t>
  </si>
  <si>
    <t>TX LINK BOX loss of insulation due to degradation of insulation. (Normal operation).</t>
  </si>
  <si>
    <t>Tx trips</t>
  </si>
  <si>
    <t>Possible design issue, cable termination arrangement or foreign body??</t>
  </si>
  <si>
    <t>1 Incident at Camperdown Zn</t>
  </si>
  <si>
    <t>COOLING FAN excess / unusal noise due to defective bearing. (Normal operation).</t>
  </si>
  <si>
    <t>noisy fan</t>
  </si>
  <si>
    <t>Examine fans for excessive noise.</t>
  </si>
  <si>
    <t>CABLE END BOX flashover due to excessive moisture ingress in end box. (Normal operation).</t>
  </si>
  <si>
    <t>Reduction in insulation co-ordination</t>
  </si>
  <si>
    <t>Loss of supply</t>
  </si>
  <si>
    <t>Examine air end box for signs of degredation and moisture ingress.</t>
  </si>
  <si>
    <t>Intention to be completed as part of diag maintenance.</t>
  </si>
  <si>
    <t>EXTERNAL BUSHING internal fault due to DLA test point earthing defective (Normal operation).</t>
  </si>
  <si>
    <t>Delay/problems with testing</t>
  </si>
  <si>
    <t>Flashover/burning/arcing at DLA Point. Possible bushing failure and loss of supply.</t>
  </si>
  <si>
    <t>Examine DLA test point for signs of damage.</t>
  </si>
  <si>
    <t>intention to be completed as part of diag maintenance.</t>
  </si>
  <si>
    <t>PIPEWORK leaks due to defective valve. (Normal operation).</t>
  </si>
  <si>
    <t>Oil leak</t>
  </si>
  <si>
    <t>Loss of transformer function</t>
  </si>
  <si>
    <t>Examine transformer pipework including valves and flanges for signs of external oil leaks.</t>
  </si>
  <si>
    <t>Based on typical leaks seen time to drain to low oil trip 10years</t>
  </si>
  <si>
    <t>OIL accelerated degredation due to excessive oil temperature. (Normal operation).</t>
  </si>
  <si>
    <t>Hot Oil</t>
  </si>
  <si>
    <t>accelerated degradation of winding and oil.</t>
  </si>
  <si>
    <t>Check and record oil temperature.</t>
  </si>
  <si>
    <t>CORE multiple earth points due to core/frame insulation defect. (Normal operation).</t>
  </si>
  <si>
    <t>Circulating currents and excessive heating.</t>
  </si>
  <si>
    <t>Damage to insulation</t>
  </si>
  <si>
    <t>Test transformer oil sample for dissolved gases. (CH4/H2 Ratio 1-3) (C2H4/C2H6 Ratio &gt;3)</t>
  </si>
  <si>
    <t>AUXILLARY COOLING SYSTEM excess / unusual noise due to loose fan mounting. (Normal operation).</t>
  </si>
  <si>
    <t>Metal on metal vibration creating noise</t>
  </si>
  <si>
    <t>Angry residents</t>
  </si>
  <si>
    <t>BLADDER (INTERNAL) obstructing breather due to rupture. (Normal operation).</t>
  </si>
  <si>
    <t>Bladder fills with oil and covers beather pipe</t>
  </si>
  <si>
    <t>Increased oil leaks and potential protection operation due to over pressure</t>
  </si>
  <si>
    <t>Run to failure. Some TX fitted with bladder fail alarm. Lindsay Mc to determine if possible to test bladder.</t>
  </si>
  <si>
    <t>TX bladder replace.</t>
  </si>
  <si>
    <t>BLADDER (INTERNAL) obstructing breather due to incorrect oil filling procedure (Normal operation).</t>
  </si>
  <si>
    <t>TX BREATHER moisture ingress due to EZY dry bottle cracked. (Normal operation).</t>
  </si>
  <si>
    <t>Silca gel degrades faster</t>
  </si>
  <si>
    <t>Entry of moisture into conservator and accelerated aging  of oil on free breathing TX.</t>
  </si>
  <si>
    <t>Examine silica gel in EZY dry breather bottle for at least 50% blue colour.</t>
  </si>
  <si>
    <t>BLADDER (EXTERNAL) ruptured due to pressure relief device fail. (Normal operation).</t>
  </si>
  <si>
    <t>Loss of nitrogen from bladder</t>
  </si>
  <si>
    <t>Dehydrating breather limits moisture ingress.</t>
  </si>
  <si>
    <t>Lindsay McPherson to confirm conservator overpressure relief system is duplicated.</t>
  </si>
  <si>
    <t>BLADDER (EXTERNAL) ruptured due to age degradation. (Normal operation).</t>
  </si>
  <si>
    <t>Check bladder integrity by visual inspection and checking nitrogen circuit silica gel.</t>
  </si>
  <si>
    <t>Check bladder integrity by visual inspection and checking nitogen circuit silica gel.</t>
  </si>
  <si>
    <t>Operating transformer will have higher temperature and bag will be naturally inflated.</t>
  </si>
  <si>
    <t>b) Unintended rupture</t>
  </si>
  <si>
    <t>EXPLOSION VENT ruptured or cracked due to fatigue (Normal operation).</t>
  </si>
  <si>
    <t>Ingress of air and moisture</t>
  </si>
  <si>
    <t>Examine explosion vent for cracks.</t>
  </si>
  <si>
    <t>OTI inoperative due to broken capillary tube. (Normal operation).</t>
  </si>
  <si>
    <t>Loss of overtemperature alarm, cooling does not operate.</t>
  </si>
  <si>
    <t>Original MRA Ccf:0; Ccf:0; Pop:0; MTBF:0; Cfint:0; OptimumInt: 0
8 of the 21 latest defects are warranty related.  Majority of non warranty are on older Tx styles.</t>
  </si>
  <si>
    <t>OTI false alarms due to vibration mounts fail (Normal operation).</t>
  </si>
  <si>
    <t>False transformer overtemperature trip</t>
  </si>
  <si>
    <t>Possible loss of supplky if substation is already configured at N</t>
  </si>
  <si>
    <t>Examine OTI vibration mounts for signs of degradation.</t>
  </si>
  <si>
    <t>Examine thermal indicator vibration mounts for signs of degradation.</t>
  </si>
  <si>
    <t>Original MRA Ccf:45; Ccf:0.1; Pop:250; MTBF:2023.282; Cfint:3650; OptimumInt: 1418</t>
  </si>
  <si>
    <t>OTI false alarms due to ingress of moisture. (Normal operation).</t>
  </si>
  <si>
    <t>Warranty Check ?</t>
  </si>
  <si>
    <t>Leak is rapid upon gasket failure and leaks to false alarm indication.  Both events have been seen as warranty defects and none recorded on older Tx.</t>
  </si>
  <si>
    <t>OTI false alarms due to internal defect. (Normal operation).</t>
  </si>
  <si>
    <t>Any indicators?</t>
  </si>
  <si>
    <t xml:space="preserve">All warranty defects - 1 emergency, 3 urgent, 3 prioritise, 6 next mtce, 1 followup </t>
  </si>
  <si>
    <t>OTI incorrect indication due to age degradation. (Normal operation).</t>
  </si>
  <si>
    <t>False temperature reading - obvious where significantly different to WTI.</t>
  </si>
  <si>
    <t>Replace when found.</t>
  </si>
  <si>
    <t>OTI inoperative due to internal defect. (Normal operation).</t>
  </si>
  <si>
    <t>no temperature reading evident.</t>
  </si>
  <si>
    <t>Warranty Check task</t>
  </si>
  <si>
    <t>All 12 events are warranty related</t>
  </si>
  <si>
    <t>WTI CURRENT TRANSFORMER incorrect output due to internal defect. (Normal operation).</t>
  </si>
  <si>
    <t>TX CONTROL indication failure due to blown fuse / bulb. (Normal operation).</t>
  </si>
  <si>
    <t>Check lights for correct operation.</t>
  </si>
  <si>
    <t>Warranty Schedule</t>
  </si>
  <si>
    <t>TX control cabinet repair.</t>
  </si>
  <si>
    <t>10) Provides environmental protection of control cabinet to rating IP53</t>
  </si>
  <si>
    <t>a) Does not provide environmental protection of control cabinet to rating IP53</t>
  </si>
  <si>
    <t>CONTROL CABINET contaminant ingress due to heater failed. (Normal operation).</t>
  </si>
  <si>
    <t>Check control cabinet heater for correct operation.</t>
  </si>
  <si>
    <t>All warranty Defects</t>
  </si>
  <si>
    <t>CONTROL CABINET contaminant ingress due to door seal failure. (Normal operation).</t>
  </si>
  <si>
    <t>CONTROL CABINET contaminant ingress due to corrosion. (Normal operation).</t>
  </si>
  <si>
    <t>damaged components</t>
  </si>
  <si>
    <t>Failures earlier in life than expected of ancillary components leading to increased corective.</t>
  </si>
  <si>
    <t>Warranty Inspection?</t>
  </si>
  <si>
    <t>AUXILIARY COOLING SYSTEM not operating due to defective contactor. (Normal operation).</t>
  </si>
  <si>
    <t>Loss of cooling or noise complaints from intermittent operation</t>
  </si>
  <si>
    <t xml:space="preserve">Eventual control / contactor equipment failure if not actioned. Loss of operation of fans and/or oil pumps.
</t>
  </si>
  <si>
    <t>Optimum for proposed task "Examine transformer fans and cooling pumps (were fitted) for excessive noise." was -452 days -&gt; no a valid task due to low failure rate =&gt; NSM</t>
  </si>
  <si>
    <t>Original MRA Ccf:0.18; Ccf:0; Pop:590; MTBF:1196389; Cfint:365; OptimumInt: 0</t>
  </si>
  <si>
    <t>CONTROL CABINET contaminant ingress due to locking mech failure. (Normal operation).</t>
  </si>
  <si>
    <t>Check operation of control cabinet door latch.</t>
  </si>
  <si>
    <t>CORE loss of clamping pressure due to through fault. (Normal operation).</t>
  </si>
  <si>
    <t>reduced through fault tolerance</t>
  </si>
  <si>
    <t>winding failure and loss of supply</t>
  </si>
  <si>
    <t>Test and record transformer signature using an FRA sweep method.</t>
  </si>
  <si>
    <t>SFRA</t>
  </si>
  <si>
    <t>Post fault or preassesment for refurbishment</t>
  </si>
  <si>
    <t>11) From Earthing analysis</t>
  </si>
  <si>
    <t>See Earthing analysis</t>
  </si>
  <si>
    <t>NEUTRAL - EARTH CONNECTION open circuit / high resistance due to corroded termination. (Normal operation).</t>
  </si>
  <si>
    <t>Test and record neutral to earth connection using minimum of 100A ductor is &lt;500 microohms. Examine neutral connection for correct size and signs of damage.</t>
  </si>
  <si>
    <t>Micro Ohm</t>
  </si>
  <si>
    <t>See Earthing analysis.</t>
  </si>
  <si>
    <t>TX neutral connection repair / replace.</t>
  </si>
  <si>
    <t>WINDING insulation failure due to degradation of paper (Furans Test). (Normal operation).</t>
  </si>
  <si>
    <t>Test transformer oil sample for dissolved gases using main tank oil sample.</t>
  </si>
  <si>
    <t>If DGA results indicate overheating or any partial discharge/arcing, perform a "Degree of Polymerisation Test" on a sample of the cellulose insulation of the transformer and assess.</t>
  </si>
  <si>
    <t>TX oil replacement with filtered oil. # TX replace. # TX oil sample required.</t>
  </si>
  <si>
    <t>WINDING insulation failure due to electrical damage (Gassing/Arcing). (Normal operation).</t>
  </si>
  <si>
    <t>WINDING insulation failure due to degradation of paper. (Normal operation).</t>
  </si>
  <si>
    <t>Test and record DDF (Dielectric Dissipation Factor) of transformer winding. Tan Delta to be less than 10 milliwatts per var (1%) with no step change in capacitance.</t>
  </si>
  <si>
    <t>Test and record DDF (Dielectric Dissipation Factor) of transformer winding. Tan Delta to be less than 0.01 watts per var (1%) with no step change in capacitance.</t>
  </si>
  <si>
    <t>TX Insulation testing required. # TX replace.</t>
  </si>
  <si>
    <t>Test the 10 minute / 1 polarisation index of transformer is &gt; 2.0</t>
  </si>
  <si>
    <t>Level Consequence Model</t>
  </si>
  <si>
    <t>Bushing</t>
  </si>
  <si>
    <t>Major</t>
  </si>
  <si>
    <t>Winding</t>
  </si>
  <si>
    <t>Tank</t>
  </si>
  <si>
    <t>Cable</t>
  </si>
  <si>
    <t>tank damage</t>
  </si>
  <si>
    <t>Notes</t>
  </si>
  <si>
    <t>hot joint bushing</t>
  </si>
  <si>
    <t>breather failure</t>
  </si>
  <si>
    <t>Earthing</t>
  </si>
  <si>
    <t>Minor</t>
  </si>
  <si>
    <t>Noise</t>
  </si>
  <si>
    <t>Strategy Added</t>
  </si>
  <si>
    <t>Peripheral</t>
  </si>
  <si>
    <t>noise</t>
  </si>
  <si>
    <t>cable</t>
  </si>
  <si>
    <t>testing</t>
  </si>
  <si>
    <t>circulating current</t>
  </si>
  <si>
    <t>TBC</t>
  </si>
  <si>
    <t>Spurious trip</t>
  </si>
  <si>
    <t>peripheral</t>
  </si>
  <si>
    <t>major</t>
  </si>
  <si>
    <t xml:space="preserve"> cool</t>
  </si>
  <si>
    <t>Asset Consequence Model</t>
  </si>
  <si>
    <t>C_u</t>
  </si>
  <si>
    <t>R_t</t>
  </si>
  <si>
    <t>1 - R_t</t>
  </si>
  <si>
    <t>Optimum</t>
  </si>
  <si>
    <t>C_p</t>
  </si>
  <si>
    <t>C_i</t>
  </si>
  <si>
    <t>Operation Loss</t>
  </si>
  <si>
    <t>def optimum_interval(operation_loss, cf_interval, mtbf, exam_time, exam_success, setup_cost, exam_cost, planned_repair_cost, call_out, unplanned_failure_cost):
    inspect_cost = exam_cost * exam_time + setup_cost # Inpsection Cost
    penalty = operation_loss + call_out # Penalty
    T = cf_interval
    inspect_success = exam_success
    optimum = math.log(((-mtbf / T) * inspect_cost) / (penalty * math.log(1 - inspect_success))) / math.log(1 - inspect_success)
    optimim_interval = T / optimum
    return optimum_interval</t>
  </si>
  <si>
    <t>filter_cols = ["Operation Loss:","CF Interval", "MTBF", "Examination Time (m):", "Exam Success", "Setup Cost", "Exam Cost", "Planned Repair Cost", "Call Out, Secondary Damage",  "Unplanned Failure Cost"]
df_params = df_fmeca[filter_cols]</t>
  </si>
  <si>
    <t>filter_cols = ['Failure Cause', 'Proposed Task', 'Test', 'Scheduled Task', 'Scheduled Interval', 'Asset Consequence Model', "Level Consequence Model"]
df_tasks = df_fmeca[filter_cols]
df_tasks.head()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</si>
</sst>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 applyAlignment="1">
      <alignment wrapText="1"/>
    </xf>
    <xf numFmtId="0" fontId="1" fillId="3" borderId="0" xfId="0" applyFont="1" applyFill="1"/>
    <xf numFmtId="0" fontId="3" fillId="0" borderId="0" xfId="0" applyFont="1"/>
    <xf numFmtId="0" fontId="0" fillId="9" borderId="0" xfId="0" applyFill="1"/>
    <xf numFmtId="0" fontId="3" fillId="9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2"/>
  <sheetViews>
    <sheetView tabSelected="1" topLeftCell="M1" workbookViewId="0">
      <selection activeCell="AG17" sqref="A17:XFD17"/>
    </sheetView>
  </sheetViews>
  <sheetFormatPr defaultRowHeight="14.4" x14ac:dyDescent="0.3"/>
  <cols>
    <col min="1" max="1" width="12.33203125" customWidth="1"/>
    <col min="2" max="2" width="22.109375" customWidth="1"/>
    <col min="3" max="3" width="39.6640625" customWidth="1"/>
    <col min="5" max="5" width="14.109375" bestFit="1" customWidth="1"/>
    <col min="6" max="6" width="67.44140625" customWidth="1"/>
    <col min="7" max="7" width="44.44140625" customWidth="1"/>
    <col min="8" max="8" width="94.33203125" bestFit="1" customWidth="1"/>
    <col min="10" max="10" width="67.33203125" customWidth="1"/>
    <col min="11" max="11" width="37.44140625" customWidth="1"/>
    <col min="12" max="12" width="70" customWidth="1"/>
    <col min="14" max="14" width="134.33203125" bestFit="1" customWidth="1"/>
    <col min="16" max="16" width="67.5546875" bestFit="1" customWidth="1"/>
    <col min="17" max="17" width="17.88671875" bestFit="1" customWidth="1"/>
    <col min="18" max="26" width="8.88671875" customWidth="1"/>
    <col min="27" max="27" width="135.33203125" bestFit="1" customWidth="1"/>
    <col min="28" max="51" width="8.88671875" customWidth="1"/>
    <col min="52" max="52" width="23.6640625" customWidth="1"/>
    <col min="53" max="53" width="16.5546875" customWidth="1"/>
    <col min="54" max="54" width="21" customWidth="1"/>
  </cols>
  <sheetData>
    <row r="1" spans="1:5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3"/>
      <c r="O1" s="3"/>
      <c r="P1" s="3"/>
      <c r="Q1" s="3"/>
      <c r="R1" s="2"/>
      <c r="S1" s="4" t="s">
        <v>2</v>
      </c>
      <c r="T1" s="5"/>
      <c r="U1" s="5"/>
      <c r="V1" s="5"/>
      <c r="W1" s="5"/>
      <c r="X1" s="5"/>
      <c r="Y1" s="5"/>
      <c r="Z1" s="5"/>
      <c r="AA1" s="5"/>
      <c r="AB1" s="6" t="s">
        <v>3</v>
      </c>
      <c r="AC1" s="7"/>
      <c r="AD1" s="7"/>
      <c r="AE1" s="7"/>
      <c r="AF1" s="7"/>
      <c r="AG1" s="7"/>
      <c r="AH1" s="7"/>
      <c r="AI1" s="7"/>
      <c r="AJ1" s="7"/>
      <c r="AK1" s="7"/>
      <c r="AL1" s="8" t="s">
        <v>4</v>
      </c>
      <c r="AM1" s="9"/>
      <c r="AN1" s="9"/>
      <c r="AO1" s="9"/>
      <c r="AP1" s="9"/>
      <c r="AQ1" s="9"/>
      <c r="AR1" s="9"/>
      <c r="AS1" s="9"/>
      <c r="AT1" s="9"/>
      <c r="AU1" s="10" t="s">
        <v>5</v>
      </c>
      <c r="AV1" s="11"/>
      <c r="AW1" s="11"/>
      <c r="AX1" s="11"/>
      <c r="AY1" s="11"/>
      <c r="AZ1" t="s">
        <v>505</v>
      </c>
    </row>
    <row r="2" spans="1:54" ht="57.6" x14ac:dyDescent="0.3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  <c r="M2" s="12" t="s">
        <v>18</v>
      </c>
      <c r="N2" s="12" t="s">
        <v>19</v>
      </c>
      <c r="O2" s="12" t="s">
        <v>20</v>
      </c>
      <c r="P2" s="12" t="s">
        <v>21</v>
      </c>
      <c r="Q2" s="12" t="s">
        <v>22</v>
      </c>
      <c r="R2" s="12" t="s">
        <v>23</v>
      </c>
      <c r="S2" s="12" t="s">
        <v>24</v>
      </c>
      <c r="T2" s="12" t="s">
        <v>24</v>
      </c>
      <c r="U2" s="12" t="s">
        <v>25</v>
      </c>
      <c r="V2" s="12" t="s">
        <v>26</v>
      </c>
      <c r="W2" s="12" t="s">
        <v>27</v>
      </c>
      <c r="X2" s="12" t="s">
        <v>28</v>
      </c>
      <c r="Y2" s="12" t="s">
        <v>29</v>
      </c>
      <c r="Z2" s="12" t="s">
        <v>30</v>
      </c>
      <c r="AA2" s="12" t="s">
        <v>31</v>
      </c>
      <c r="AB2" s="12" t="s">
        <v>32</v>
      </c>
      <c r="AC2" s="12" t="s">
        <v>33</v>
      </c>
      <c r="AD2" s="12" t="s">
        <v>34</v>
      </c>
      <c r="AE2" s="12" t="s">
        <v>35</v>
      </c>
      <c r="AF2" s="12" t="s">
        <v>36</v>
      </c>
      <c r="AG2" s="12" t="s">
        <v>37</v>
      </c>
      <c r="AH2" s="12" t="s">
        <v>38</v>
      </c>
      <c r="AI2" s="12" t="s">
        <v>39</v>
      </c>
      <c r="AJ2" s="12" t="s">
        <v>40</v>
      </c>
      <c r="AK2" s="12" t="s">
        <v>41</v>
      </c>
      <c r="AL2" s="12" t="s">
        <v>42</v>
      </c>
      <c r="AM2" s="12" t="s">
        <v>43</v>
      </c>
      <c r="AN2" s="12" t="s">
        <v>44</v>
      </c>
      <c r="AO2" s="12" t="s">
        <v>45</v>
      </c>
      <c r="AP2" s="12" t="s">
        <v>46</v>
      </c>
      <c r="AQ2" s="12" t="s">
        <v>47</v>
      </c>
      <c r="AR2" s="12" t="s">
        <v>48</v>
      </c>
      <c r="AS2" s="12" t="s">
        <v>49</v>
      </c>
      <c r="AT2" s="12" t="s">
        <v>50</v>
      </c>
      <c r="AU2" s="12" t="s">
        <v>51</v>
      </c>
      <c r="AV2" s="12" t="s">
        <v>52</v>
      </c>
      <c r="AW2" s="12" t="s">
        <v>53</v>
      </c>
      <c r="AX2" s="12" t="s">
        <v>54</v>
      </c>
      <c r="AY2" s="12" t="s">
        <v>55</v>
      </c>
      <c r="AZ2" s="12" t="s">
        <v>516</v>
      </c>
      <c r="BA2" s="12" t="s">
        <v>492</v>
      </c>
      <c r="BB2" s="12" t="s">
        <v>499</v>
      </c>
    </row>
    <row r="3" spans="1:54" x14ac:dyDescent="0.3">
      <c r="A3" t="s">
        <v>56</v>
      </c>
      <c r="B3" s="13" t="s">
        <v>57</v>
      </c>
      <c r="C3" s="3" t="s">
        <v>58</v>
      </c>
      <c r="D3" s="3" t="s">
        <v>59</v>
      </c>
      <c r="E3" t="s">
        <v>60</v>
      </c>
      <c r="F3" t="s">
        <v>61</v>
      </c>
      <c r="G3" t="s">
        <v>62</v>
      </c>
      <c r="H3" s="3" t="s">
        <v>63</v>
      </c>
      <c r="I3">
        <v>2</v>
      </c>
      <c r="J3" t="s">
        <v>64</v>
      </c>
      <c r="K3" t="s">
        <v>65</v>
      </c>
      <c r="L3" t="s">
        <v>66</v>
      </c>
      <c r="M3" s="9"/>
      <c r="N3" s="3" t="s">
        <v>66</v>
      </c>
      <c r="O3" t="s">
        <v>67</v>
      </c>
      <c r="P3" s="3" t="s">
        <v>68</v>
      </c>
      <c r="Q3" t="s">
        <v>69</v>
      </c>
      <c r="S3">
        <v>0</v>
      </c>
      <c r="T3" t="s">
        <v>70</v>
      </c>
      <c r="U3" s="3">
        <v>1.0900000333786011</v>
      </c>
      <c r="V3" s="3">
        <v>0.18000000715255737</v>
      </c>
      <c r="W3">
        <v>1.2699999809265137</v>
      </c>
      <c r="X3" s="3">
        <v>590</v>
      </c>
      <c r="Y3" s="3">
        <v>0</v>
      </c>
      <c r="Z3">
        <v>169567</v>
      </c>
      <c r="AA3" t="s">
        <v>71</v>
      </c>
      <c r="AB3" t="s">
        <v>72</v>
      </c>
      <c r="AC3" t="s">
        <v>72</v>
      </c>
      <c r="AD3" s="14" t="s">
        <v>73</v>
      </c>
      <c r="AE3" t="s">
        <v>72</v>
      </c>
      <c r="AF3" s="14" t="s">
        <v>73</v>
      </c>
      <c r="AG3" t="s">
        <v>72</v>
      </c>
      <c r="AL3" t="s">
        <v>74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 t="s">
        <v>493</v>
      </c>
      <c r="BA3" t="s">
        <v>494</v>
      </c>
    </row>
    <row r="4" spans="1:54" x14ac:dyDescent="0.3">
      <c r="A4" t="s">
        <v>56</v>
      </c>
      <c r="B4" s="13" t="s">
        <v>57</v>
      </c>
      <c r="C4" s="3" t="s">
        <v>58</v>
      </c>
      <c r="D4" s="3" t="s">
        <v>59</v>
      </c>
      <c r="E4" t="s">
        <v>60</v>
      </c>
      <c r="F4" t="s">
        <v>61</v>
      </c>
      <c r="G4" t="s">
        <v>62</v>
      </c>
      <c r="H4" s="3" t="s">
        <v>75</v>
      </c>
      <c r="I4">
        <v>3</v>
      </c>
      <c r="J4" t="s">
        <v>64</v>
      </c>
      <c r="K4" t="s">
        <v>76</v>
      </c>
      <c r="L4" t="s">
        <v>66</v>
      </c>
      <c r="M4" s="9"/>
      <c r="N4" s="3" t="s">
        <v>66</v>
      </c>
      <c r="O4" t="s">
        <v>77</v>
      </c>
      <c r="P4" s="3" t="s">
        <v>68</v>
      </c>
      <c r="Q4" t="s">
        <v>69</v>
      </c>
      <c r="S4">
        <v>0</v>
      </c>
      <c r="T4" t="s">
        <v>70</v>
      </c>
      <c r="U4" s="3">
        <v>0</v>
      </c>
      <c r="V4" s="3">
        <v>0.18000000715255737</v>
      </c>
      <c r="W4">
        <v>0.18000000715255737</v>
      </c>
      <c r="X4" s="3">
        <v>590</v>
      </c>
      <c r="Y4" s="3">
        <v>0</v>
      </c>
      <c r="Z4">
        <v>1196389</v>
      </c>
      <c r="AA4" t="s">
        <v>78</v>
      </c>
      <c r="AB4" t="s">
        <v>72</v>
      </c>
      <c r="AC4" t="s">
        <v>72</v>
      </c>
      <c r="AD4" s="14" t="s">
        <v>73</v>
      </c>
      <c r="AE4" t="s">
        <v>72</v>
      </c>
      <c r="AF4" s="14" t="s">
        <v>73</v>
      </c>
      <c r="AG4" t="s">
        <v>72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 t="s">
        <v>493</v>
      </c>
      <c r="BA4" t="s">
        <v>494</v>
      </c>
    </row>
    <row r="5" spans="1:54" s="15" customFormat="1" x14ac:dyDescent="0.3">
      <c r="A5" s="15" t="s">
        <v>56</v>
      </c>
      <c r="B5" s="13" t="s">
        <v>57</v>
      </c>
      <c r="C5" s="3" t="s">
        <v>58</v>
      </c>
      <c r="D5" s="3" t="s">
        <v>59</v>
      </c>
      <c r="E5" s="15" t="s">
        <v>60</v>
      </c>
      <c r="F5" s="15" t="s">
        <v>79</v>
      </c>
      <c r="G5" t="s">
        <v>80</v>
      </c>
      <c r="H5" s="3" t="s">
        <v>81</v>
      </c>
      <c r="I5" s="15">
        <v>4</v>
      </c>
      <c r="J5" s="15" t="s">
        <v>82</v>
      </c>
      <c r="K5" s="15" t="s">
        <v>83</v>
      </c>
      <c r="L5" s="15" t="s">
        <v>84</v>
      </c>
      <c r="M5" s="9"/>
      <c r="N5" s="3" t="s">
        <v>84</v>
      </c>
      <c r="O5" s="15" t="s">
        <v>85</v>
      </c>
      <c r="P5" s="3" t="s">
        <v>86</v>
      </c>
      <c r="Q5" s="15" t="s">
        <v>87</v>
      </c>
      <c r="S5" s="15">
        <v>120000</v>
      </c>
      <c r="T5" s="15" t="s">
        <v>88</v>
      </c>
      <c r="U5" s="3">
        <v>7.6999998092651367</v>
      </c>
      <c r="V5" s="3">
        <v>0.55000001192092896</v>
      </c>
      <c r="W5" s="15">
        <v>8.25</v>
      </c>
      <c r="X5" s="3">
        <v>770</v>
      </c>
      <c r="Y5" s="3">
        <v>1460</v>
      </c>
      <c r="Z5" s="15">
        <v>34067</v>
      </c>
      <c r="AA5" s="15" t="s">
        <v>89</v>
      </c>
      <c r="AB5" s="14" t="s">
        <v>73</v>
      </c>
      <c r="AC5" s="16" t="s">
        <v>73</v>
      </c>
      <c r="AD5" s="16" t="s">
        <v>73</v>
      </c>
      <c r="AE5" s="15" t="s">
        <v>72</v>
      </c>
      <c r="AF5" s="16" t="s">
        <v>73</v>
      </c>
      <c r="AG5" s="15" t="s">
        <v>72</v>
      </c>
      <c r="AL5" s="15" t="s">
        <v>90</v>
      </c>
      <c r="AM5" s="15">
        <v>10</v>
      </c>
      <c r="AN5" s="15">
        <v>95</v>
      </c>
      <c r="AO5" s="15">
        <v>15</v>
      </c>
      <c r="AP5" s="15">
        <v>0</v>
      </c>
      <c r="AQ5" s="15">
        <v>2500</v>
      </c>
      <c r="AR5" s="15">
        <v>142500</v>
      </c>
      <c r="AS5" s="15">
        <v>20000</v>
      </c>
      <c r="AT5" s="15">
        <v>631</v>
      </c>
      <c r="AU5" s="15">
        <v>1</v>
      </c>
      <c r="AV5" s="15">
        <v>0</v>
      </c>
      <c r="AW5" s="15">
        <v>0</v>
      </c>
      <c r="AX5" s="15">
        <v>0</v>
      </c>
      <c r="AY5" s="15">
        <v>0</v>
      </c>
      <c r="BB5" s="15" t="s">
        <v>500</v>
      </c>
    </row>
    <row r="6" spans="1:54" x14ac:dyDescent="0.3">
      <c r="A6" t="s">
        <v>56</v>
      </c>
      <c r="B6" s="13" t="s">
        <v>57</v>
      </c>
      <c r="C6" s="3" t="s">
        <v>58</v>
      </c>
      <c r="D6" s="3" t="s">
        <v>59</v>
      </c>
      <c r="E6" t="s">
        <v>60</v>
      </c>
      <c r="F6" t="s">
        <v>61</v>
      </c>
      <c r="G6" t="s">
        <v>62</v>
      </c>
      <c r="H6" s="3" t="s">
        <v>91</v>
      </c>
      <c r="I6">
        <v>5</v>
      </c>
      <c r="J6" t="s">
        <v>92</v>
      </c>
      <c r="K6" t="s">
        <v>93</v>
      </c>
      <c r="L6" t="s">
        <v>94</v>
      </c>
      <c r="M6" s="9"/>
      <c r="N6" s="3" t="s">
        <v>94</v>
      </c>
      <c r="O6" t="s">
        <v>67</v>
      </c>
      <c r="P6" s="3" t="s">
        <v>95</v>
      </c>
      <c r="Q6" t="s">
        <v>69</v>
      </c>
      <c r="S6">
        <v>0</v>
      </c>
      <c r="T6" t="s">
        <v>70</v>
      </c>
      <c r="U6" s="3">
        <v>0</v>
      </c>
      <c r="V6" s="3">
        <v>0</v>
      </c>
      <c r="W6">
        <v>0</v>
      </c>
      <c r="X6" s="3">
        <v>0</v>
      </c>
      <c r="Y6" s="3">
        <v>0</v>
      </c>
      <c r="Z6">
        <v>0</v>
      </c>
      <c r="AA6" t="s">
        <v>89</v>
      </c>
      <c r="AB6" t="s">
        <v>72</v>
      </c>
      <c r="AC6" t="s">
        <v>72</v>
      </c>
      <c r="AD6" s="14" t="s">
        <v>73</v>
      </c>
      <c r="AE6" t="s">
        <v>72</v>
      </c>
      <c r="AF6" t="s">
        <v>72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 t="s">
        <v>493</v>
      </c>
      <c r="BA6" t="s">
        <v>494</v>
      </c>
    </row>
    <row r="7" spans="1:54" x14ac:dyDescent="0.3">
      <c r="A7" t="s">
        <v>56</v>
      </c>
      <c r="B7" s="13" t="s">
        <v>57</v>
      </c>
      <c r="C7" s="3" t="s">
        <v>58</v>
      </c>
      <c r="D7" s="3" t="s">
        <v>59</v>
      </c>
      <c r="E7" t="s">
        <v>60</v>
      </c>
      <c r="F7" t="s">
        <v>61</v>
      </c>
      <c r="G7" t="s">
        <v>62</v>
      </c>
      <c r="H7" s="3" t="s">
        <v>96</v>
      </c>
      <c r="I7">
        <v>6</v>
      </c>
      <c r="J7" t="s">
        <v>92</v>
      </c>
      <c r="K7" t="s">
        <v>93</v>
      </c>
      <c r="L7" t="s">
        <v>97</v>
      </c>
      <c r="M7" s="9"/>
      <c r="N7" s="3" t="s">
        <v>97</v>
      </c>
      <c r="O7" t="s">
        <v>98</v>
      </c>
      <c r="P7" s="3" t="s">
        <v>95</v>
      </c>
      <c r="Q7" t="s">
        <v>99</v>
      </c>
      <c r="S7">
        <v>12000</v>
      </c>
      <c r="T7" t="s">
        <v>100</v>
      </c>
      <c r="U7" s="3"/>
      <c r="V7" s="3">
        <v>0</v>
      </c>
      <c r="X7" s="3"/>
      <c r="Y7" s="3">
        <v>0</v>
      </c>
      <c r="Z7">
        <v>0</v>
      </c>
      <c r="AB7" s="14" t="s">
        <v>73</v>
      </c>
      <c r="AC7" s="14" t="s">
        <v>73</v>
      </c>
      <c r="AD7" s="14" t="s">
        <v>73</v>
      </c>
      <c r="AE7" t="s">
        <v>72</v>
      </c>
      <c r="AF7" s="14" t="s">
        <v>73</v>
      </c>
      <c r="AG7" t="s">
        <v>72</v>
      </c>
      <c r="AL7" t="s">
        <v>74</v>
      </c>
      <c r="AM7">
        <v>0</v>
      </c>
      <c r="AP7">
        <v>0</v>
      </c>
      <c r="AQ7">
        <v>0</v>
      </c>
      <c r="AR7">
        <v>12000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 t="s">
        <v>493</v>
      </c>
      <c r="BA7" t="s">
        <v>494</v>
      </c>
    </row>
    <row r="8" spans="1:54" x14ac:dyDescent="0.3">
      <c r="A8" t="s">
        <v>56</v>
      </c>
      <c r="B8" s="13" t="s">
        <v>57</v>
      </c>
      <c r="C8" s="3" t="s">
        <v>58</v>
      </c>
      <c r="D8" s="3" t="s">
        <v>59</v>
      </c>
      <c r="E8" t="s">
        <v>60</v>
      </c>
      <c r="F8" t="s">
        <v>61</v>
      </c>
      <c r="G8" t="s">
        <v>62</v>
      </c>
      <c r="H8" s="3" t="s">
        <v>101</v>
      </c>
      <c r="I8">
        <v>7</v>
      </c>
      <c r="J8" t="s">
        <v>102</v>
      </c>
      <c r="K8" t="s">
        <v>93</v>
      </c>
      <c r="L8" t="s">
        <v>103</v>
      </c>
      <c r="M8" s="9" t="s">
        <v>104</v>
      </c>
      <c r="N8" s="3" t="s">
        <v>105</v>
      </c>
      <c r="O8" t="s">
        <v>106</v>
      </c>
      <c r="P8" s="3" t="s">
        <v>107</v>
      </c>
      <c r="Q8" t="s">
        <v>108</v>
      </c>
      <c r="S8">
        <v>0</v>
      </c>
      <c r="T8" t="s">
        <v>70</v>
      </c>
      <c r="U8" s="3">
        <v>0</v>
      </c>
      <c r="V8" s="3">
        <v>0</v>
      </c>
      <c r="W8">
        <v>0</v>
      </c>
      <c r="X8" s="3">
        <v>0</v>
      </c>
      <c r="Y8" s="3">
        <v>0</v>
      </c>
      <c r="Z8">
        <v>0</v>
      </c>
      <c r="AA8" t="s">
        <v>89</v>
      </c>
      <c r="AB8" s="14" t="s">
        <v>73</v>
      </c>
      <c r="AC8" t="s">
        <v>72</v>
      </c>
      <c r="AD8" t="s">
        <v>72</v>
      </c>
      <c r="AE8" t="s">
        <v>72</v>
      </c>
      <c r="AF8" s="14" t="s">
        <v>73</v>
      </c>
      <c r="AG8" t="s">
        <v>72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 t="s">
        <v>495</v>
      </c>
      <c r="BA8" t="s">
        <v>494</v>
      </c>
    </row>
    <row r="9" spans="1:54" x14ac:dyDescent="0.3">
      <c r="A9" t="s">
        <v>56</v>
      </c>
      <c r="B9" s="13" t="s">
        <v>57</v>
      </c>
      <c r="C9" s="3" t="s">
        <v>58</v>
      </c>
      <c r="D9" s="3" t="s">
        <v>59</v>
      </c>
      <c r="E9" t="s">
        <v>60</v>
      </c>
      <c r="F9" t="s">
        <v>109</v>
      </c>
      <c r="G9" t="s">
        <v>110</v>
      </c>
      <c r="H9" s="3" t="s">
        <v>111</v>
      </c>
      <c r="I9">
        <v>10</v>
      </c>
      <c r="J9" t="s">
        <v>112</v>
      </c>
      <c r="K9" t="s">
        <v>93</v>
      </c>
      <c r="L9" t="s">
        <v>113</v>
      </c>
      <c r="M9" s="9"/>
      <c r="N9" s="3" t="s">
        <v>113</v>
      </c>
      <c r="O9" t="s">
        <v>67</v>
      </c>
      <c r="P9" s="3" t="s">
        <v>114</v>
      </c>
      <c r="Q9" t="s">
        <v>113</v>
      </c>
      <c r="S9">
        <v>50000</v>
      </c>
      <c r="T9" t="s">
        <v>115</v>
      </c>
      <c r="U9" s="3">
        <v>0</v>
      </c>
      <c r="V9" s="3">
        <v>0</v>
      </c>
      <c r="W9">
        <v>0</v>
      </c>
      <c r="X9" s="3">
        <v>0</v>
      </c>
      <c r="Y9" s="3">
        <v>0</v>
      </c>
      <c r="Z9">
        <v>0</v>
      </c>
      <c r="AA9" t="s">
        <v>89</v>
      </c>
      <c r="AB9" s="14" t="s">
        <v>73</v>
      </c>
      <c r="AC9" s="14" t="s">
        <v>73</v>
      </c>
      <c r="AD9" s="14" t="s">
        <v>73</v>
      </c>
      <c r="AE9" t="s">
        <v>72</v>
      </c>
      <c r="AF9" s="14" t="s">
        <v>73</v>
      </c>
      <c r="AG9" s="14" t="s">
        <v>73</v>
      </c>
      <c r="AH9" s="14" t="s">
        <v>73</v>
      </c>
      <c r="AI9" s="14" t="s">
        <v>73</v>
      </c>
      <c r="AJ9" s="14" t="s">
        <v>73</v>
      </c>
      <c r="AK9" s="14" t="s">
        <v>73</v>
      </c>
      <c r="AL9" t="s">
        <v>74</v>
      </c>
      <c r="AM9">
        <v>0</v>
      </c>
      <c r="AN9">
        <v>0</v>
      </c>
      <c r="AO9">
        <v>0</v>
      </c>
      <c r="AP9">
        <v>0</v>
      </c>
      <c r="AQ9">
        <v>0</v>
      </c>
      <c r="AR9">
        <v>50000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 t="s">
        <v>495</v>
      </c>
      <c r="BA9" t="s">
        <v>494</v>
      </c>
    </row>
    <row r="10" spans="1:54" x14ac:dyDescent="0.3">
      <c r="A10" t="s">
        <v>56</v>
      </c>
      <c r="B10" s="13" t="s">
        <v>57</v>
      </c>
      <c r="C10" s="3" t="s">
        <v>58</v>
      </c>
      <c r="D10" s="3" t="s">
        <v>59</v>
      </c>
      <c r="E10" t="s">
        <v>60</v>
      </c>
      <c r="F10" t="s">
        <v>61</v>
      </c>
      <c r="G10" t="s">
        <v>62</v>
      </c>
      <c r="H10" s="3" t="s">
        <v>116</v>
      </c>
      <c r="I10">
        <v>12</v>
      </c>
      <c r="J10" t="s">
        <v>117</v>
      </c>
      <c r="K10" t="s">
        <v>93</v>
      </c>
      <c r="L10" t="s">
        <v>118</v>
      </c>
      <c r="M10" s="9" t="s">
        <v>104</v>
      </c>
      <c r="N10" s="3" t="s">
        <v>119</v>
      </c>
      <c r="O10" t="s">
        <v>120</v>
      </c>
      <c r="P10" s="3" t="s">
        <v>121</v>
      </c>
      <c r="Q10" t="s">
        <v>122</v>
      </c>
      <c r="S10">
        <v>120000</v>
      </c>
      <c r="T10" t="s">
        <v>88</v>
      </c>
      <c r="U10" s="3">
        <v>1.4500000476837158</v>
      </c>
      <c r="V10" s="3">
        <v>0.10000000149011612</v>
      </c>
      <c r="W10">
        <v>0</v>
      </c>
      <c r="X10" s="3">
        <v>770</v>
      </c>
      <c r="Y10" s="3">
        <v>3650</v>
      </c>
      <c r="Z10">
        <v>181323</v>
      </c>
      <c r="AA10" t="s">
        <v>123</v>
      </c>
      <c r="AB10" s="14" t="s">
        <v>73</v>
      </c>
      <c r="AC10" t="s">
        <v>72</v>
      </c>
      <c r="AD10" t="s">
        <v>72</v>
      </c>
      <c r="AE10" t="s">
        <v>72</v>
      </c>
      <c r="AF10" s="14" t="s">
        <v>73</v>
      </c>
      <c r="AG10" s="14" t="s">
        <v>73</v>
      </c>
      <c r="AH10" s="14" t="s">
        <v>73</v>
      </c>
      <c r="AI10" s="14" t="s">
        <v>73</v>
      </c>
      <c r="AJ10" t="s">
        <v>72</v>
      </c>
      <c r="AL10" t="s">
        <v>74</v>
      </c>
      <c r="AM10">
        <v>10</v>
      </c>
      <c r="AN10">
        <v>90</v>
      </c>
      <c r="AO10">
        <v>55</v>
      </c>
      <c r="AP10">
        <v>91.67</v>
      </c>
      <c r="AQ10">
        <v>60000</v>
      </c>
      <c r="AR10">
        <v>980000</v>
      </c>
      <c r="AS10">
        <v>800000</v>
      </c>
      <c r="AT10">
        <v>538</v>
      </c>
      <c r="AU10">
        <v>1</v>
      </c>
      <c r="AV10">
        <v>211</v>
      </c>
      <c r="AW10">
        <v>32090</v>
      </c>
      <c r="AX10">
        <v>60000</v>
      </c>
      <c r="AY10">
        <v>2.4000000953674316</v>
      </c>
      <c r="AZ10" t="s">
        <v>495</v>
      </c>
      <c r="BA10" t="s">
        <v>494</v>
      </c>
    </row>
    <row r="11" spans="1:54" x14ac:dyDescent="0.3">
      <c r="A11" t="s">
        <v>56</v>
      </c>
      <c r="B11" s="13" t="s">
        <v>57</v>
      </c>
      <c r="C11" s="3" t="s">
        <v>58</v>
      </c>
      <c r="D11" s="3" t="s">
        <v>59</v>
      </c>
      <c r="E11" t="s">
        <v>60</v>
      </c>
      <c r="F11" t="s">
        <v>61</v>
      </c>
      <c r="G11" t="s">
        <v>62</v>
      </c>
      <c r="H11" s="3" t="s">
        <v>124</v>
      </c>
      <c r="I11">
        <v>17</v>
      </c>
      <c r="J11" t="s">
        <v>117</v>
      </c>
      <c r="K11" t="s">
        <v>93</v>
      </c>
      <c r="L11" t="s">
        <v>119</v>
      </c>
      <c r="M11" s="9" t="s">
        <v>104</v>
      </c>
      <c r="N11" s="3" t="s">
        <v>119</v>
      </c>
      <c r="O11" t="s">
        <v>125</v>
      </c>
      <c r="P11" s="3" t="s">
        <v>121</v>
      </c>
      <c r="Q11" t="s">
        <v>122</v>
      </c>
      <c r="S11">
        <v>120000</v>
      </c>
      <c r="T11" t="s">
        <v>88</v>
      </c>
      <c r="U11" s="3">
        <v>6.5999999046325684</v>
      </c>
      <c r="V11" s="3">
        <v>0.10000000149011612</v>
      </c>
      <c r="W11">
        <v>0</v>
      </c>
      <c r="X11" s="3">
        <v>770</v>
      </c>
      <c r="Y11" s="3">
        <v>3650</v>
      </c>
      <c r="Z11">
        <v>41948</v>
      </c>
      <c r="AA11" t="s">
        <v>126</v>
      </c>
      <c r="AB11" s="14" t="s">
        <v>73</v>
      </c>
      <c r="AC11" t="s">
        <v>72</v>
      </c>
      <c r="AD11" t="s">
        <v>72</v>
      </c>
      <c r="AE11" t="s">
        <v>72</v>
      </c>
      <c r="AF11" s="14" t="s">
        <v>73</v>
      </c>
      <c r="AG11" s="14" t="s">
        <v>73</v>
      </c>
      <c r="AH11" s="14" t="s">
        <v>73</v>
      </c>
      <c r="AI11" s="14" t="s">
        <v>73</v>
      </c>
      <c r="AJ11" t="s">
        <v>72</v>
      </c>
      <c r="AL11" t="s">
        <v>74</v>
      </c>
      <c r="AM11">
        <v>15</v>
      </c>
      <c r="AN11">
        <v>98</v>
      </c>
      <c r="AO11">
        <v>55</v>
      </c>
      <c r="AP11">
        <v>110</v>
      </c>
      <c r="AQ11">
        <v>40000</v>
      </c>
      <c r="AR11">
        <v>960000</v>
      </c>
      <c r="AS11">
        <v>800000</v>
      </c>
      <c r="AT11">
        <v>268</v>
      </c>
      <c r="AU11">
        <v>1</v>
      </c>
      <c r="AV11">
        <v>210</v>
      </c>
      <c r="AW11">
        <v>11614</v>
      </c>
      <c r="AX11">
        <v>40000</v>
      </c>
      <c r="AY11">
        <v>6.5999999046325684</v>
      </c>
      <c r="AZ11" t="s">
        <v>495</v>
      </c>
      <c r="BA11" t="s">
        <v>494</v>
      </c>
    </row>
    <row r="12" spans="1:54" x14ac:dyDescent="0.3">
      <c r="A12" t="s">
        <v>56</v>
      </c>
      <c r="B12" s="13" t="s">
        <v>57</v>
      </c>
      <c r="C12" s="3" t="s">
        <v>58</v>
      </c>
      <c r="D12" s="3" t="s">
        <v>59</v>
      </c>
      <c r="E12" t="s">
        <v>60</v>
      </c>
      <c r="F12" t="s">
        <v>61</v>
      </c>
      <c r="G12" t="s">
        <v>62</v>
      </c>
      <c r="H12" s="3" t="s">
        <v>127</v>
      </c>
      <c r="I12">
        <v>19</v>
      </c>
      <c r="J12" t="s">
        <v>117</v>
      </c>
      <c r="K12" t="s">
        <v>93</v>
      </c>
      <c r="L12" t="s">
        <v>128</v>
      </c>
      <c r="M12" s="9" t="s">
        <v>104</v>
      </c>
      <c r="N12" s="3" t="s">
        <v>105</v>
      </c>
      <c r="O12" t="s">
        <v>106</v>
      </c>
      <c r="P12" s="3" t="s">
        <v>121</v>
      </c>
      <c r="Q12" t="s">
        <v>108</v>
      </c>
      <c r="S12">
        <v>120000</v>
      </c>
      <c r="T12" t="s">
        <v>88</v>
      </c>
      <c r="U12" s="3">
        <v>0</v>
      </c>
      <c r="V12" s="3">
        <v>0.10000000149011612</v>
      </c>
      <c r="W12">
        <v>0</v>
      </c>
      <c r="X12" s="3">
        <v>770</v>
      </c>
      <c r="Y12" s="3">
        <v>0</v>
      </c>
      <c r="Z12">
        <v>2810500</v>
      </c>
      <c r="AA12" t="s">
        <v>129</v>
      </c>
      <c r="AB12" s="14" t="s">
        <v>73</v>
      </c>
      <c r="AC12" s="14" t="s">
        <v>73</v>
      </c>
      <c r="AD12" s="14" t="s">
        <v>73</v>
      </c>
      <c r="AE12" t="s">
        <v>72</v>
      </c>
      <c r="AF12" s="14" t="s">
        <v>73</v>
      </c>
      <c r="AG12" s="14" t="s">
        <v>73</v>
      </c>
      <c r="AH12" s="14" t="s">
        <v>73</v>
      </c>
      <c r="AI12" s="14" t="s">
        <v>73</v>
      </c>
      <c r="AJ12" t="s">
        <v>72</v>
      </c>
      <c r="AL12" t="s">
        <v>74</v>
      </c>
      <c r="AM12">
        <v>20</v>
      </c>
      <c r="AN12">
        <v>95</v>
      </c>
      <c r="AO12">
        <v>55</v>
      </c>
      <c r="AP12">
        <v>128.33000000000001</v>
      </c>
      <c r="AQ12">
        <v>60000</v>
      </c>
      <c r="AR12">
        <v>980000</v>
      </c>
      <c r="AS12">
        <v>800000</v>
      </c>
      <c r="AT12">
        <v>806</v>
      </c>
      <c r="AU12">
        <v>1</v>
      </c>
      <c r="AV12">
        <v>782.20001220703125</v>
      </c>
      <c r="AW12">
        <v>4067</v>
      </c>
      <c r="AX12">
        <v>60000</v>
      </c>
      <c r="AY12">
        <v>70.199996948242188</v>
      </c>
      <c r="AZ12" t="s">
        <v>495</v>
      </c>
      <c r="BA12" t="s">
        <v>494</v>
      </c>
    </row>
    <row r="13" spans="1:54" x14ac:dyDescent="0.3">
      <c r="A13" t="s">
        <v>56</v>
      </c>
      <c r="B13" s="13" t="s">
        <v>57</v>
      </c>
      <c r="C13" s="3" t="s">
        <v>58</v>
      </c>
      <c r="D13" s="3" t="s">
        <v>59</v>
      </c>
      <c r="E13" t="s">
        <v>60</v>
      </c>
      <c r="F13" t="s">
        <v>61</v>
      </c>
      <c r="G13" t="s">
        <v>62</v>
      </c>
      <c r="H13" s="3" t="s">
        <v>130</v>
      </c>
      <c r="I13">
        <v>20</v>
      </c>
      <c r="J13" t="s">
        <v>131</v>
      </c>
      <c r="K13" t="s">
        <v>93</v>
      </c>
      <c r="L13" t="s">
        <v>113</v>
      </c>
      <c r="M13" s="9"/>
      <c r="N13" s="3" t="s">
        <v>113</v>
      </c>
      <c r="O13" t="s">
        <v>67</v>
      </c>
      <c r="P13" s="3" t="s">
        <v>132</v>
      </c>
      <c r="Q13" t="s">
        <v>113</v>
      </c>
      <c r="S13">
        <v>0</v>
      </c>
      <c r="T13" t="s">
        <v>70</v>
      </c>
      <c r="U13" s="3">
        <v>23</v>
      </c>
      <c r="V13" s="3">
        <v>0</v>
      </c>
      <c r="W13">
        <v>0</v>
      </c>
      <c r="X13" s="3">
        <v>770</v>
      </c>
      <c r="Y13" s="3">
        <v>0</v>
      </c>
      <c r="Z13">
        <v>12220</v>
      </c>
      <c r="AA13" t="s">
        <v>133</v>
      </c>
      <c r="AB13" s="14" t="s">
        <v>73</v>
      </c>
      <c r="AC13" s="14" t="s">
        <v>73</v>
      </c>
      <c r="AD13" s="14" t="s">
        <v>73</v>
      </c>
      <c r="AE13" t="s">
        <v>72</v>
      </c>
      <c r="AF13" s="14" t="s">
        <v>73</v>
      </c>
      <c r="AG13" s="14" t="s">
        <v>73</v>
      </c>
      <c r="AH13" s="14" t="s">
        <v>73</v>
      </c>
      <c r="AI13" s="14" t="s">
        <v>73</v>
      </c>
      <c r="AJ13" s="14" t="s">
        <v>73</v>
      </c>
      <c r="AK13" s="14" t="s">
        <v>73</v>
      </c>
      <c r="AM13">
        <v>15</v>
      </c>
      <c r="AN13">
        <v>98</v>
      </c>
      <c r="AO13">
        <v>500</v>
      </c>
      <c r="AP13">
        <v>0</v>
      </c>
      <c r="AQ13">
        <v>5000</v>
      </c>
      <c r="AR13">
        <v>505000</v>
      </c>
      <c r="AS13">
        <v>500000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BB13" t="s">
        <v>498</v>
      </c>
    </row>
    <row r="14" spans="1:54" x14ac:dyDescent="0.3">
      <c r="A14" t="s">
        <v>56</v>
      </c>
      <c r="B14" s="13" t="s">
        <v>57</v>
      </c>
      <c r="C14" s="3" t="s">
        <v>58</v>
      </c>
      <c r="D14" s="3" t="s">
        <v>59</v>
      </c>
      <c r="E14" t="s">
        <v>60</v>
      </c>
      <c r="F14" t="s">
        <v>134</v>
      </c>
      <c r="G14" t="s">
        <v>135</v>
      </c>
      <c r="H14" s="3" t="s">
        <v>136</v>
      </c>
      <c r="I14">
        <v>21</v>
      </c>
      <c r="J14" t="s">
        <v>137</v>
      </c>
      <c r="K14" t="s">
        <v>93</v>
      </c>
      <c r="L14" t="s">
        <v>138</v>
      </c>
      <c r="M14" s="9"/>
      <c r="N14" s="3" t="s">
        <v>139</v>
      </c>
      <c r="O14" t="s">
        <v>140</v>
      </c>
      <c r="P14" s="3" t="s">
        <v>141</v>
      </c>
      <c r="Q14" t="s">
        <v>69</v>
      </c>
      <c r="S14">
        <v>0</v>
      </c>
      <c r="T14" t="s">
        <v>70</v>
      </c>
      <c r="U14" s="3">
        <v>15.449999809265137</v>
      </c>
      <c r="V14" s="3">
        <v>0.36000001430511475</v>
      </c>
      <c r="W14">
        <v>15.809999465942383</v>
      </c>
      <c r="X14" s="3">
        <v>590</v>
      </c>
      <c r="Y14" s="3">
        <v>500</v>
      </c>
      <c r="Z14">
        <v>13621</v>
      </c>
      <c r="AA14" t="s">
        <v>142</v>
      </c>
      <c r="AB14" s="14" t="s">
        <v>73</v>
      </c>
      <c r="AC14" s="14" t="s">
        <v>73</v>
      </c>
      <c r="AD14" s="14" t="s">
        <v>73</v>
      </c>
      <c r="AE14" t="s">
        <v>72</v>
      </c>
      <c r="AF14" s="14" t="s">
        <v>73</v>
      </c>
      <c r="AG14" t="s">
        <v>72</v>
      </c>
      <c r="AL14" t="s">
        <v>74</v>
      </c>
      <c r="AM14">
        <v>5</v>
      </c>
      <c r="AN14">
        <v>75</v>
      </c>
      <c r="AO14">
        <v>40</v>
      </c>
      <c r="AP14">
        <v>58.33</v>
      </c>
      <c r="AQ14">
        <v>200</v>
      </c>
      <c r="AR14">
        <v>1200</v>
      </c>
      <c r="AS14">
        <v>1000</v>
      </c>
      <c r="AT14">
        <v>-5076.36474609375</v>
      </c>
      <c r="AU14">
        <v>1</v>
      </c>
      <c r="AV14">
        <v>0</v>
      </c>
      <c r="AW14">
        <v>0</v>
      </c>
      <c r="AX14">
        <v>0</v>
      </c>
      <c r="AY14">
        <v>0</v>
      </c>
      <c r="BB14" t="s">
        <v>501</v>
      </c>
    </row>
    <row r="15" spans="1:54" x14ac:dyDescent="0.3">
      <c r="A15" t="s">
        <v>56</v>
      </c>
      <c r="B15" s="13" t="s">
        <v>57</v>
      </c>
      <c r="C15" s="3" t="s">
        <v>58</v>
      </c>
      <c r="D15" s="3" t="s">
        <v>59</v>
      </c>
      <c r="E15" t="s">
        <v>60</v>
      </c>
      <c r="F15" t="s">
        <v>134</v>
      </c>
      <c r="G15" t="s">
        <v>135</v>
      </c>
      <c r="H15" s="3" t="s">
        <v>143</v>
      </c>
      <c r="I15">
        <v>22</v>
      </c>
      <c r="J15" t="s">
        <v>137</v>
      </c>
      <c r="K15" t="s">
        <v>93</v>
      </c>
      <c r="L15" t="s">
        <v>113</v>
      </c>
      <c r="M15" s="9"/>
      <c r="N15" s="3" t="s">
        <v>113</v>
      </c>
      <c r="O15" t="s">
        <v>144</v>
      </c>
      <c r="P15" s="3" t="s">
        <v>145</v>
      </c>
      <c r="Q15" t="s">
        <v>113</v>
      </c>
      <c r="S15">
        <v>0</v>
      </c>
      <c r="T15" t="s">
        <v>70</v>
      </c>
      <c r="U15" s="3">
        <v>4.3600001335144043</v>
      </c>
      <c r="V15" s="3">
        <v>4.3600001335144043</v>
      </c>
      <c r="W15">
        <v>8.7200002670288086</v>
      </c>
      <c r="X15" s="3">
        <v>590</v>
      </c>
      <c r="Y15" s="3">
        <v>0</v>
      </c>
      <c r="Z15">
        <v>24696</v>
      </c>
      <c r="AA15" t="s">
        <v>146</v>
      </c>
      <c r="AB15" s="14" t="s">
        <v>73</v>
      </c>
      <c r="AC15" s="14" t="s">
        <v>73</v>
      </c>
      <c r="AD15" s="14" t="s">
        <v>73</v>
      </c>
      <c r="AE15" s="14" t="s">
        <v>73</v>
      </c>
      <c r="AF15" s="14" t="s">
        <v>73</v>
      </c>
      <c r="AG15" s="14" t="s">
        <v>73</v>
      </c>
      <c r="AH15" s="14" t="s">
        <v>73</v>
      </c>
      <c r="AI15" s="14" t="s">
        <v>73</v>
      </c>
      <c r="AJ15" s="14" t="s">
        <v>73</v>
      </c>
      <c r="AK15" s="14" t="s">
        <v>73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BB15" t="s">
        <v>501</v>
      </c>
    </row>
    <row r="16" spans="1:54" x14ac:dyDescent="0.3">
      <c r="A16" t="s">
        <v>56</v>
      </c>
      <c r="B16" s="13" t="s">
        <v>57</v>
      </c>
      <c r="C16" s="3" t="s">
        <v>58</v>
      </c>
      <c r="D16" s="3" t="s">
        <v>59</v>
      </c>
      <c r="E16" t="s">
        <v>60</v>
      </c>
      <c r="F16" t="s">
        <v>61</v>
      </c>
      <c r="G16" t="s">
        <v>147</v>
      </c>
      <c r="H16" s="3" t="s">
        <v>148</v>
      </c>
      <c r="I16">
        <v>23</v>
      </c>
      <c r="J16" t="s">
        <v>149</v>
      </c>
      <c r="K16" t="s">
        <v>93</v>
      </c>
      <c r="L16" t="s">
        <v>150</v>
      </c>
      <c r="M16" s="9"/>
      <c r="N16" s="3" t="s">
        <v>151</v>
      </c>
      <c r="O16" t="s">
        <v>152</v>
      </c>
      <c r="P16" s="3" t="s">
        <v>153</v>
      </c>
      <c r="Q16" t="s">
        <v>69</v>
      </c>
      <c r="S16">
        <v>0</v>
      </c>
      <c r="T16" t="s">
        <v>70</v>
      </c>
      <c r="U16" s="3">
        <v>47.639999389648438</v>
      </c>
      <c r="V16" s="3">
        <v>9.9999997764825821E-3</v>
      </c>
      <c r="W16">
        <v>47.649997711181641</v>
      </c>
      <c r="X16" s="3">
        <v>590</v>
      </c>
      <c r="Y16" s="3">
        <v>2190</v>
      </c>
      <c r="Z16">
        <v>4519</v>
      </c>
      <c r="AA16" t="s">
        <v>154</v>
      </c>
      <c r="AB16" s="14" t="s">
        <v>73</v>
      </c>
      <c r="AC16" t="s">
        <v>72</v>
      </c>
      <c r="AD16" t="s">
        <v>72</v>
      </c>
      <c r="AE16" t="s">
        <v>72</v>
      </c>
      <c r="AF16" s="14" t="s">
        <v>73</v>
      </c>
      <c r="AG16" t="s">
        <v>72</v>
      </c>
      <c r="AL16" t="s">
        <v>74</v>
      </c>
      <c r="AM16">
        <v>10</v>
      </c>
      <c r="AN16">
        <v>50</v>
      </c>
      <c r="AO16">
        <v>20</v>
      </c>
      <c r="AP16">
        <v>0</v>
      </c>
      <c r="AQ16">
        <v>20000</v>
      </c>
      <c r="AR16">
        <v>20760</v>
      </c>
      <c r="AS16">
        <v>760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 t="s">
        <v>496</v>
      </c>
    </row>
    <row r="17" spans="1:54" x14ac:dyDescent="0.3">
      <c r="A17" t="s">
        <v>56</v>
      </c>
      <c r="B17" s="13" t="s">
        <v>57</v>
      </c>
      <c r="C17" s="3" t="s">
        <v>58</v>
      </c>
      <c r="D17" s="3" t="s">
        <v>59</v>
      </c>
      <c r="E17" t="s">
        <v>60</v>
      </c>
      <c r="F17" t="s">
        <v>61</v>
      </c>
      <c r="G17" t="s">
        <v>147</v>
      </c>
      <c r="H17" s="3" t="s">
        <v>155</v>
      </c>
      <c r="I17">
        <v>24</v>
      </c>
      <c r="J17" t="s">
        <v>131</v>
      </c>
      <c r="K17" t="s">
        <v>93</v>
      </c>
      <c r="L17" t="s">
        <v>156</v>
      </c>
      <c r="M17" s="9"/>
      <c r="N17" s="3" t="s">
        <v>156</v>
      </c>
      <c r="O17" t="s">
        <v>157</v>
      </c>
      <c r="P17" s="3" t="s">
        <v>158</v>
      </c>
      <c r="Q17" t="s">
        <v>69</v>
      </c>
      <c r="S17">
        <v>120000</v>
      </c>
      <c r="T17" t="s">
        <v>88</v>
      </c>
      <c r="U17" s="3">
        <v>40</v>
      </c>
      <c r="V17" s="3">
        <v>0</v>
      </c>
      <c r="W17">
        <v>40</v>
      </c>
      <c r="X17" s="3">
        <v>770</v>
      </c>
      <c r="Y17" s="3">
        <v>14400</v>
      </c>
      <c r="Z17">
        <v>7026</v>
      </c>
      <c r="AB17" s="14" t="s">
        <v>73</v>
      </c>
      <c r="AC17" t="s">
        <v>72</v>
      </c>
      <c r="AD17" s="14" t="s">
        <v>73</v>
      </c>
      <c r="AE17" t="s">
        <v>72</v>
      </c>
      <c r="AF17" s="14" t="s">
        <v>73</v>
      </c>
      <c r="AG17" t="s">
        <v>72</v>
      </c>
      <c r="AL17" t="s">
        <v>74</v>
      </c>
      <c r="AM17">
        <v>15</v>
      </c>
      <c r="AN17">
        <v>75</v>
      </c>
      <c r="AO17">
        <v>20</v>
      </c>
      <c r="AP17">
        <v>0</v>
      </c>
      <c r="AQ17">
        <v>6000</v>
      </c>
      <c r="AR17">
        <v>626000</v>
      </c>
      <c r="AS17">
        <v>500000</v>
      </c>
      <c r="AT17">
        <v>2049</v>
      </c>
      <c r="AU17">
        <v>1</v>
      </c>
      <c r="AV17">
        <v>0</v>
      </c>
      <c r="AW17">
        <v>0</v>
      </c>
      <c r="AX17">
        <v>0</v>
      </c>
      <c r="AY17">
        <v>0</v>
      </c>
      <c r="AZ17" t="s">
        <v>496</v>
      </c>
    </row>
    <row r="18" spans="1:54" x14ac:dyDescent="0.3">
      <c r="A18" t="s">
        <v>56</v>
      </c>
      <c r="B18" s="13" t="s">
        <v>57</v>
      </c>
      <c r="C18" s="3" t="s">
        <v>58</v>
      </c>
      <c r="D18" s="3" t="s">
        <v>59</v>
      </c>
      <c r="E18" t="s">
        <v>60</v>
      </c>
      <c r="F18" t="s">
        <v>61</v>
      </c>
      <c r="G18" t="s">
        <v>147</v>
      </c>
      <c r="H18" s="3" t="s">
        <v>159</v>
      </c>
      <c r="I18">
        <v>25</v>
      </c>
      <c r="J18" t="s">
        <v>160</v>
      </c>
      <c r="K18" t="s">
        <v>93</v>
      </c>
      <c r="L18" t="s">
        <v>161</v>
      </c>
      <c r="M18" s="9"/>
      <c r="N18" s="3" t="s">
        <v>161</v>
      </c>
      <c r="O18" t="s">
        <v>162</v>
      </c>
      <c r="P18" s="3" t="s">
        <v>153</v>
      </c>
      <c r="Q18" t="s">
        <v>69</v>
      </c>
      <c r="S18">
        <v>0</v>
      </c>
      <c r="T18" t="s">
        <v>70</v>
      </c>
      <c r="U18" s="3">
        <v>10</v>
      </c>
      <c r="V18" s="3">
        <v>9.9999997764825821E-3</v>
      </c>
      <c r="W18">
        <v>10.010000228881836</v>
      </c>
      <c r="X18" s="3">
        <v>500</v>
      </c>
      <c r="Y18" s="3">
        <v>2190</v>
      </c>
      <c r="Z18">
        <v>18232</v>
      </c>
      <c r="AA18" t="s">
        <v>163</v>
      </c>
      <c r="AB18" s="14" t="s">
        <v>73</v>
      </c>
      <c r="AC18" t="s">
        <v>72</v>
      </c>
      <c r="AD18" t="s">
        <v>72</v>
      </c>
      <c r="AE18" t="s">
        <v>72</v>
      </c>
      <c r="AF18" s="14" t="s">
        <v>73</v>
      </c>
      <c r="AG18" t="s">
        <v>72</v>
      </c>
      <c r="AL18" t="s">
        <v>74</v>
      </c>
      <c r="AM18">
        <v>5</v>
      </c>
      <c r="AN18">
        <v>95</v>
      </c>
      <c r="AO18">
        <v>20</v>
      </c>
      <c r="AP18">
        <v>0</v>
      </c>
      <c r="AQ18">
        <v>3000</v>
      </c>
      <c r="AR18">
        <v>3000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 t="s">
        <v>496</v>
      </c>
    </row>
    <row r="19" spans="1:54" x14ac:dyDescent="0.3">
      <c r="A19" t="s">
        <v>56</v>
      </c>
      <c r="B19" s="13" t="s">
        <v>57</v>
      </c>
      <c r="C19" s="3" t="s">
        <v>58</v>
      </c>
      <c r="D19" s="3" t="s">
        <v>59</v>
      </c>
      <c r="E19" t="s">
        <v>60</v>
      </c>
      <c r="F19" t="s">
        <v>61</v>
      </c>
      <c r="G19" t="s">
        <v>147</v>
      </c>
      <c r="H19" s="3" t="s">
        <v>164</v>
      </c>
      <c r="I19">
        <v>26</v>
      </c>
      <c r="J19" t="s">
        <v>165</v>
      </c>
      <c r="K19" t="s">
        <v>93</v>
      </c>
      <c r="L19" t="s">
        <v>166</v>
      </c>
      <c r="M19" s="9"/>
      <c r="N19" s="3" t="s">
        <v>166</v>
      </c>
      <c r="O19" t="s">
        <v>167</v>
      </c>
      <c r="P19" s="3" t="s">
        <v>153</v>
      </c>
      <c r="Q19" t="s">
        <v>69</v>
      </c>
      <c r="S19">
        <v>0</v>
      </c>
      <c r="T19" t="s">
        <v>70</v>
      </c>
      <c r="U19" s="3">
        <v>2</v>
      </c>
      <c r="V19" s="3">
        <v>9.9999997764825821E-3</v>
      </c>
      <c r="W19">
        <v>2.0099999904632568</v>
      </c>
      <c r="X19" s="3">
        <v>5000</v>
      </c>
      <c r="Y19" s="3">
        <v>3650</v>
      </c>
      <c r="Z19">
        <v>907960</v>
      </c>
      <c r="AA19" t="s">
        <v>168</v>
      </c>
      <c r="AB19" s="14" t="s">
        <v>73</v>
      </c>
      <c r="AC19" t="s">
        <v>72</v>
      </c>
      <c r="AD19" t="s">
        <v>72</v>
      </c>
      <c r="AE19" t="s">
        <v>72</v>
      </c>
      <c r="AF19" s="14" t="s">
        <v>73</v>
      </c>
      <c r="AG19" t="s">
        <v>72</v>
      </c>
      <c r="AL19" t="s">
        <v>74</v>
      </c>
      <c r="AM19">
        <v>15</v>
      </c>
      <c r="AN19">
        <v>80</v>
      </c>
      <c r="AO19">
        <v>0</v>
      </c>
      <c r="AP19">
        <v>0</v>
      </c>
      <c r="AQ19">
        <v>200</v>
      </c>
      <c r="AR19">
        <v>200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 t="s">
        <v>496</v>
      </c>
    </row>
    <row r="20" spans="1:54" x14ac:dyDescent="0.3">
      <c r="A20" t="s">
        <v>56</v>
      </c>
      <c r="B20" s="13" t="s">
        <v>57</v>
      </c>
      <c r="C20" s="3" t="s">
        <v>58</v>
      </c>
      <c r="D20" s="3" t="s">
        <v>59</v>
      </c>
      <c r="E20" t="s">
        <v>60</v>
      </c>
      <c r="F20" t="s">
        <v>61</v>
      </c>
      <c r="G20" t="s">
        <v>147</v>
      </c>
      <c r="H20" s="3" t="s">
        <v>169</v>
      </c>
      <c r="I20">
        <v>27</v>
      </c>
      <c r="J20" t="s">
        <v>165</v>
      </c>
      <c r="K20" t="s">
        <v>93</v>
      </c>
      <c r="L20" t="s">
        <v>170</v>
      </c>
      <c r="M20" s="9"/>
      <c r="N20" s="3" t="s">
        <v>171</v>
      </c>
      <c r="O20" t="s">
        <v>172</v>
      </c>
      <c r="P20" s="3" t="s">
        <v>173</v>
      </c>
      <c r="Q20" t="s">
        <v>99</v>
      </c>
      <c r="S20">
        <v>0</v>
      </c>
      <c r="T20" t="s">
        <v>70</v>
      </c>
      <c r="U20" s="3">
        <v>8</v>
      </c>
      <c r="V20" s="3">
        <v>0</v>
      </c>
      <c r="W20">
        <v>0</v>
      </c>
      <c r="X20" s="3">
        <v>4000</v>
      </c>
      <c r="Y20" s="3">
        <v>7</v>
      </c>
      <c r="Z20">
        <v>182500</v>
      </c>
      <c r="AA20" t="s">
        <v>174</v>
      </c>
      <c r="AB20" s="14" t="s">
        <v>73</v>
      </c>
      <c r="AC20" t="s">
        <v>72</v>
      </c>
      <c r="AD20" t="s">
        <v>72</v>
      </c>
      <c r="AE20" t="s">
        <v>72</v>
      </c>
      <c r="AF20" s="14" t="s">
        <v>73</v>
      </c>
      <c r="AG20" t="s">
        <v>72</v>
      </c>
      <c r="AL20" t="s">
        <v>74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 t="s">
        <v>496</v>
      </c>
    </row>
    <row r="21" spans="1:54" x14ac:dyDescent="0.3">
      <c r="A21" t="s">
        <v>56</v>
      </c>
      <c r="B21" s="13" t="s">
        <v>57</v>
      </c>
      <c r="C21" s="3" t="s">
        <v>58</v>
      </c>
      <c r="D21" s="3" t="s">
        <v>59</v>
      </c>
      <c r="E21" t="s">
        <v>60</v>
      </c>
      <c r="F21" t="s">
        <v>175</v>
      </c>
      <c r="G21" t="s">
        <v>176</v>
      </c>
      <c r="H21" s="3" t="s">
        <v>177</v>
      </c>
      <c r="I21">
        <v>28</v>
      </c>
      <c r="J21" t="s">
        <v>178</v>
      </c>
      <c r="K21" t="s">
        <v>93</v>
      </c>
      <c r="L21" t="s">
        <v>179</v>
      </c>
      <c r="M21" s="9"/>
      <c r="N21" s="3" t="s">
        <v>180</v>
      </c>
      <c r="P21" s="3" t="s">
        <v>181</v>
      </c>
      <c r="Q21" t="s">
        <v>99</v>
      </c>
      <c r="S21">
        <v>0</v>
      </c>
      <c r="T21" t="s">
        <v>70</v>
      </c>
      <c r="U21" s="3">
        <v>0.10000000149011612</v>
      </c>
      <c r="V21" s="3">
        <v>0</v>
      </c>
      <c r="W21">
        <v>0.10000000149011612</v>
      </c>
      <c r="X21" s="3">
        <v>500</v>
      </c>
      <c r="Y21" s="3">
        <v>3650</v>
      </c>
      <c r="Z21">
        <v>1825000</v>
      </c>
      <c r="AA21" t="s">
        <v>182</v>
      </c>
      <c r="AB21" s="14" t="s">
        <v>73</v>
      </c>
      <c r="AC21" t="s">
        <v>72</v>
      </c>
      <c r="AD21" t="s">
        <v>72</v>
      </c>
      <c r="AE21" t="s">
        <v>72</v>
      </c>
      <c r="AF21" s="14" t="s">
        <v>73</v>
      </c>
      <c r="AG21" t="s">
        <v>72</v>
      </c>
      <c r="AL21" t="s">
        <v>74</v>
      </c>
      <c r="AM21">
        <v>10</v>
      </c>
      <c r="AN21">
        <v>90</v>
      </c>
      <c r="AO21">
        <v>40</v>
      </c>
      <c r="AP21">
        <v>0</v>
      </c>
      <c r="AQ21">
        <v>1500</v>
      </c>
      <c r="AR21">
        <v>11500</v>
      </c>
      <c r="AS21">
        <v>10000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 t="s">
        <v>502</v>
      </c>
    </row>
    <row r="22" spans="1:54" x14ac:dyDescent="0.3">
      <c r="A22" t="s">
        <v>56</v>
      </c>
      <c r="B22" s="13" t="s">
        <v>57</v>
      </c>
      <c r="C22" s="3" t="s">
        <v>58</v>
      </c>
      <c r="D22" s="3" t="s">
        <v>59</v>
      </c>
      <c r="E22" t="s">
        <v>60</v>
      </c>
      <c r="F22" t="s">
        <v>109</v>
      </c>
      <c r="G22" t="s">
        <v>110</v>
      </c>
      <c r="H22" s="3" t="s">
        <v>183</v>
      </c>
      <c r="I22">
        <v>34</v>
      </c>
      <c r="J22" t="s">
        <v>184</v>
      </c>
      <c r="K22" t="s">
        <v>93</v>
      </c>
      <c r="L22" t="s">
        <v>113</v>
      </c>
      <c r="M22" s="9"/>
      <c r="N22" s="3" t="s">
        <v>113</v>
      </c>
      <c r="O22" t="s">
        <v>185</v>
      </c>
      <c r="P22" s="3" t="s">
        <v>186</v>
      </c>
      <c r="Q22" t="s">
        <v>113</v>
      </c>
      <c r="S22">
        <v>0</v>
      </c>
      <c r="T22" t="s">
        <v>70</v>
      </c>
      <c r="U22" s="3">
        <v>0.37000000476837158</v>
      </c>
      <c r="V22" s="3">
        <v>1.4500000476837158</v>
      </c>
      <c r="W22">
        <v>0</v>
      </c>
      <c r="X22" s="3">
        <v>590</v>
      </c>
      <c r="Y22" s="3">
        <v>0</v>
      </c>
      <c r="Z22">
        <v>118324</v>
      </c>
      <c r="AA22" t="s">
        <v>89</v>
      </c>
      <c r="AB22" t="s">
        <v>72</v>
      </c>
      <c r="AC22" s="14" t="s">
        <v>73</v>
      </c>
      <c r="AD22" s="14" t="s">
        <v>73</v>
      </c>
      <c r="AE22" t="s">
        <v>72</v>
      </c>
      <c r="AF22" s="14" t="s">
        <v>73</v>
      </c>
      <c r="AG22" s="14" t="s">
        <v>73</v>
      </c>
      <c r="AH22" s="14" t="s">
        <v>73</v>
      </c>
      <c r="AI22" s="14" t="s">
        <v>73</v>
      </c>
      <c r="AK22" s="14" t="s">
        <v>73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 t="s">
        <v>495</v>
      </c>
      <c r="BA22" t="s">
        <v>503</v>
      </c>
    </row>
    <row r="23" spans="1:54" x14ac:dyDescent="0.3">
      <c r="A23" t="s">
        <v>56</v>
      </c>
      <c r="B23" s="13" t="s">
        <v>57</v>
      </c>
      <c r="C23" s="3" t="s">
        <v>58</v>
      </c>
      <c r="D23" s="3" t="s">
        <v>59</v>
      </c>
      <c r="E23" t="s">
        <v>60</v>
      </c>
      <c r="F23" t="s">
        <v>79</v>
      </c>
      <c r="G23" t="s">
        <v>187</v>
      </c>
      <c r="H23" s="3" t="s">
        <v>188</v>
      </c>
      <c r="I23">
        <v>36</v>
      </c>
      <c r="J23" t="s">
        <v>189</v>
      </c>
      <c r="K23" t="s">
        <v>93</v>
      </c>
      <c r="L23" t="s">
        <v>113</v>
      </c>
      <c r="M23" s="9"/>
      <c r="N23" s="3" t="s">
        <v>113</v>
      </c>
      <c r="O23" t="s">
        <v>190</v>
      </c>
      <c r="P23" s="3" t="s">
        <v>191</v>
      </c>
      <c r="Q23" t="s">
        <v>113</v>
      </c>
      <c r="S23">
        <v>0</v>
      </c>
      <c r="T23" t="s">
        <v>70</v>
      </c>
      <c r="U23" s="3">
        <v>0</v>
      </c>
      <c r="V23" s="3">
        <v>0</v>
      </c>
      <c r="W23">
        <v>0</v>
      </c>
      <c r="X23" s="3">
        <v>0</v>
      </c>
      <c r="Y23" s="3">
        <v>0</v>
      </c>
      <c r="Z23">
        <v>0</v>
      </c>
      <c r="AA23" t="s">
        <v>89</v>
      </c>
      <c r="AB23" s="14" t="s">
        <v>73</v>
      </c>
      <c r="AC23" s="14" t="s">
        <v>73</v>
      </c>
      <c r="AD23" s="14" t="s">
        <v>73</v>
      </c>
      <c r="AE23" t="s">
        <v>72</v>
      </c>
      <c r="AF23" s="14" t="s">
        <v>73</v>
      </c>
      <c r="AG23" s="14" t="s">
        <v>73</v>
      </c>
      <c r="AH23" s="14" t="s">
        <v>73</v>
      </c>
      <c r="AI23" s="14" t="s">
        <v>73</v>
      </c>
      <c r="AJ23" s="14" t="s">
        <v>73</v>
      </c>
      <c r="AK23" s="14" t="s">
        <v>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 t="s">
        <v>495</v>
      </c>
      <c r="BA23" t="s">
        <v>494</v>
      </c>
    </row>
    <row r="24" spans="1:54" x14ac:dyDescent="0.3">
      <c r="A24" t="s">
        <v>56</v>
      </c>
      <c r="B24" s="13" t="s">
        <v>57</v>
      </c>
      <c r="C24" s="3" t="s">
        <v>58</v>
      </c>
      <c r="D24" s="3" t="s">
        <v>59</v>
      </c>
      <c r="E24" t="s">
        <v>60</v>
      </c>
      <c r="F24" t="s">
        <v>192</v>
      </c>
      <c r="G24" t="s">
        <v>193</v>
      </c>
      <c r="H24" s="3" t="s">
        <v>194</v>
      </c>
      <c r="I24">
        <v>37</v>
      </c>
      <c r="J24" t="s">
        <v>195</v>
      </c>
      <c r="K24" t="s">
        <v>93</v>
      </c>
      <c r="L24" t="s">
        <v>113</v>
      </c>
      <c r="M24" s="9"/>
      <c r="N24" s="3" t="s">
        <v>113</v>
      </c>
      <c r="P24" s="3" t="s">
        <v>196</v>
      </c>
      <c r="Q24" t="s">
        <v>113</v>
      </c>
      <c r="S24">
        <v>0</v>
      </c>
      <c r="T24" t="s">
        <v>70</v>
      </c>
      <c r="U24" s="3">
        <v>0</v>
      </c>
      <c r="V24" s="3">
        <v>0.9100000262260437</v>
      </c>
      <c r="W24">
        <v>0.9100000262260437</v>
      </c>
      <c r="X24" s="3">
        <v>590</v>
      </c>
      <c r="Y24" s="3">
        <v>0</v>
      </c>
      <c r="Z24">
        <v>236648</v>
      </c>
      <c r="AA24" t="s">
        <v>197</v>
      </c>
      <c r="AB24" s="14" t="s">
        <v>73</v>
      </c>
      <c r="AC24" s="14" t="s">
        <v>73</v>
      </c>
      <c r="AD24" s="14" t="s">
        <v>73</v>
      </c>
      <c r="AE24" t="s">
        <v>72</v>
      </c>
      <c r="AF24" s="14" t="s">
        <v>73</v>
      </c>
      <c r="AG24" s="14" t="s">
        <v>73</v>
      </c>
      <c r="AH24" s="14" t="s">
        <v>73</v>
      </c>
      <c r="AI24" s="14" t="s">
        <v>73</v>
      </c>
      <c r="AJ24" s="14" t="s">
        <v>73</v>
      </c>
      <c r="AK24" s="14" t="s">
        <v>73</v>
      </c>
      <c r="AL24" t="s">
        <v>74</v>
      </c>
      <c r="AM24">
        <v>5</v>
      </c>
      <c r="AN24">
        <v>90</v>
      </c>
      <c r="AO24">
        <v>40</v>
      </c>
      <c r="AP24">
        <v>0</v>
      </c>
      <c r="AQ24">
        <v>1000</v>
      </c>
      <c r="AR24">
        <v>3000</v>
      </c>
      <c r="AS24">
        <v>2000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 t="s">
        <v>495</v>
      </c>
      <c r="BA24" t="s">
        <v>503</v>
      </c>
      <c r="BB24" t="s">
        <v>504</v>
      </c>
    </row>
    <row r="25" spans="1:54" x14ac:dyDescent="0.3">
      <c r="A25" t="s">
        <v>56</v>
      </c>
      <c r="B25" s="13" t="s">
        <v>57</v>
      </c>
      <c r="C25" s="3" t="s">
        <v>58</v>
      </c>
      <c r="D25" s="3" t="s">
        <v>59</v>
      </c>
      <c r="E25" t="s">
        <v>60</v>
      </c>
      <c r="F25" t="s">
        <v>61</v>
      </c>
      <c r="G25" t="s">
        <v>147</v>
      </c>
      <c r="H25" s="3" t="s">
        <v>198</v>
      </c>
      <c r="I25">
        <v>42</v>
      </c>
      <c r="J25" t="s">
        <v>149</v>
      </c>
      <c r="K25" t="s">
        <v>93</v>
      </c>
      <c r="L25" t="s">
        <v>199</v>
      </c>
      <c r="M25" s="9"/>
      <c r="N25" s="3" t="s">
        <v>199</v>
      </c>
      <c r="P25" s="3" t="s">
        <v>153</v>
      </c>
      <c r="Q25" t="s">
        <v>99</v>
      </c>
      <c r="S25">
        <v>0</v>
      </c>
      <c r="T25" t="s">
        <v>70</v>
      </c>
      <c r="U25" s="3">
        <v>10</v>
      </c>
      <c r="V25" s="3">
        <v>9.9999997764825821E-3</v>
      </c>
      <c r="W25">
        <v>10.010000228881836</v>
      </c>
      <c r="X25" s="3">
        <v>500</v>
      </c>
      <c r="Y25" s="3">
        <v>3650</v>
      </c>
      <c r="Z25">
        <v>18232</v>
      </c>
      <c r="AA25" t="s">
        <v>200</v>
      </c>
      <c r="AB25" s="14" t="s">
        <v>73</v>
      </c>
      <c r="AC25" t="s">
        <v>72</v>
      </c>
      <c r="AD25" t="s">
        <v>72</v>
      </c>
      <c r="AE25" t="s">
        <v>72</v>
      </c>
      <c r="AF25" s="14" t="s">
        <v>73</v>
      </c>
      <c r="AG25" t="s">
        <v>72</v>
      </c>
      <c r="AL25" t="s">
        <v>74</v>
      </c>
      <c r="AM25">
        <v>15</v>
      </c>
      <c r="AN25">
        <v>95</v>
      </c>
      <c r="AO25">
        <v>100</v>
      </c>
      <c r="AP25">
        <v>0</v>
      </c>
      <c r="AQ25">
        <v>1500</v>
      </c>
      <c r="AR25">
        <v>1500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 t="s">
        <v>496</v>
      </c>
    </row>
    <row r="26" spans="1:54" x14ac:dyDescent="0.3">
      <c r="A26" t="s">
        <v>56</v>
      </c>
      <c r="B26" s="13" t="s">
        <v>57</v>
      </c>
      <c r="C26" s="3" t="s">
        <v>58</v>
      </c>
      <c r="D26" s="3" t="s">
        <v>59</v>
      </c>
      <c r="E26" t="s">
        <v>60</v>
      </c>
      <c r="F26" t="s">
        <v>201</v>
      </c>
      <c r="G26" t="s">
        <v>202</v>
      </c>
      <c r="H26" s="3" t="s">
        <v>203</v>
      </c>
      <c r="I26">
        <v>43</v>
      </c>
      <c r="J26" t="s">
        <v>204</v>
      </c>
      <c r="K26" t="s">
        <v>93</v>
      </c>
      <c r="L26" t="s">
        <v>113</v>
      </c>
      <c r="M26" s="9"/>
      <c r="N26" s="3" t="s">
        <v>113</v>
      </c>
      <c r="P26" s="3" t="s">
        <v>205</v>
      </c>
      <c r="Q26" t="s">
        <v>113</v>
      </c>
      <c r="S26">
        <v>0</v>
      </c>
      <c r="T26" t="s">
        <v>70</v>
      </c>
      <c r="U26" s="3">
        <v>8.7299995422363281</v>
      </c>
      <c r="V26" s="3">
        <v>0</v>
      </c>
      <c r="W26">
        <v>8.7299995422363281</v>
      </c>
      <c r="X26" s="3">
        <v>590</v>
      </c>
      <c r="Y26" s="3">
        <v>0</v>
      </c>
      <c r="Z26">
        <v>24668</v>
      </c>
      <c r="AA26" t="s">
        <v>89</v>
      </c>
      <c r="AB26" s="14" t="s">
        <v>73</v>
      </c>
      <c r="AC26" s="14" t="s">
        <v>73</v>
      </c>
      <c r="AD26" s="14" t="s">
        <v>73</v>
      </c>
      <c r="AE26" t="s">
        <v>72</v>
      </c>
      <c r="AF26" s="14" t="s">
        <v>73</v>
      </c>
      <c r="AG26" s="14" t="s">
        <v>73</v>
      </c>
      <c r="AH26" s="14" t="s">
        <v>73</v>
      </c>
      <c r="AI26" s="14" t="s">
        <v>73</v>
      </c>
      <c r="AJ26" s="14" t="s">
        <v>73</v>
      </c>
      <c r="AK26" s="14" t="s">
        <v>73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 t="s">
        <v>495</v>
      </c>
      <c r="BA26" t="s">
        <v>503</v>
      </c>
    </row>
    <row r="27" spans="1:54" x14ac:dyDescent="0.3">
      <c r="A27" t="s">
        <v>56</v>
      </c>
      <c r="B27" s="13" t="s">
        <v>57</v>
      </c>
      <c r="C27" s="3" t="s">
        <v>58</v>
      </c>
      <c r="D27" s="3" t="s">
        <v>59</v>
      </c>
      <c r="E27" t="s">
        <v>60</v>
      </c>
      <c r="F27" t="s">
        <v>206</v>
      </c>
      <c r="G27" t="s">
        <v>207</v>
      </c>
      <c r="H27" s="3" t="s">
        <v>208</v>
      </c>
      <c r="I27">
        <v>44</v>
      </c>
      <c r="J27" t="s">
        <v>209</v>
      </c>
      <c r="K27" t="s">
        <v>93</v>
      </c>
      <c r="L27" t="s">
        <v>210</v>
      </c>
      <c r="M27" s="9"/>
      <c r="N27" s="3" t="s">
        <v>211</v>
      </c>
      <c r="P27" s="3" t="s">
        <v>212</v>
      </c>
      <c r="Q27" t="s">
        <v>213</v>
      </c>
      <c r="S27">
        <v>0</v>
      </c>
      <c r="T27" t="s">
        <v>70</v>
      </c>
      <c r="U27" s="3">
        <v>0</v>
      </c>
      <c r="V27" s="3">
        <v>0.18000000715255737</v>
      </c>
      <c r="W27">
        <v>0.18000000715255737</v>
      </c>
      <c r="X27" s="3">
        <v>0</v>
      </c>
      <c r="Y27" s="3">
        <v>0</v>
      </c>
      <c r="Z27">
        <v>0</v>
      </c>
      <c r="AA27" t="s">
        <v>214</v>
      </c>
      <c r="AB27" s="14" t="s">
        <v>73</v>
      </c>
      <c r="AC27" t="s">
        <v>72</v>
      </c>
      <c r="AD27" t="s">
        <v>72</v>
      </c>
      <c r="AE27" t="s">
        <v>72</v>
      </c>
      <c r="AF27" s="14" t="s">
        <v>73</v>
      </c>
      <c r="AG27" t="s">
        <v>72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 t="s">
        <v>496</v>
      </c>
      <c r="BA27" t="s">
        <v>494</v>
      </c>
    </row>
    <row r="28" spans="1:54" x14ac:dyDescent="0.3">
      <c r="A28" t="s">
        <v>56</v>
      </c>
      <c r="B28" s="13" t="s">
        <v>57</v>
      </c>
      <c r="C28" s="3" t="s">
        <v>58</v>
      </c>
      <c r="D28" s="3" t="s">
        <v>59</v>
      </c>
      <c r="E28" t="s">
        <v>60</v>
      </c>
      <c r="F28" t="s">
        <v>61</v>
      </c>
      <c r="G28" t="s">
        <v>62</v>
      </c>
      <c r="H28" s="3" t="s">
        <v>215</v>
      </c>
      <c r="I28">
        <v>45</v>
      </c>
      <c r="J28" t="s">
        <v>149</v>
      </c>
      <c r="K28" t="s">
        <v>93</v>
      </c>
      <c r="L28" t="s">
        <v>216</v>
      </c>
      <c r="M28" s="9"/>
      <c r="N28" s="3" t="s">
        <v>217</v>
      </c>
      <c r="O28" t="s">
        <v>218</v>
      </c>
      <c r="P28" s="3" t="s">
        <v>219</v>
      </c>
      <c r="Q28" t="s">
        <v>99</v>
      </c>
      <c r="S28">
        <v>12000</v>
      </c>
      <c r="T28" t="s">
        <v>100</v>
      </c>
      <c r="U28" s="3">
        <v>0.60000002384185791</v>
      </c>
      <c r="V28" s="3">
        <v>0</v>
      </c>
      <c r="W28">
        <v>0</v>
      </c>
      <c r="X28" s="3">
        <v>330</v>
      </c>
      <c r="Y28" s="3">
        <v>7200</v>
      </c>
      <c r="Z28">
        <v>200750</v>
      </c>
      <c r="AB28" s="14" t="s">
        <v>73</v>
      </c>
      <c r="AC28" s="14" t="s">
        <v>73</v>
      </c>
      <c r="AD28" s="14" t="s">
        <v>73</v>
      </c>
      <c r="AE28" t="s">
        <v>72</v>
      </c>
      <c r="AF28" s="14" t="s">
        <v>73</v>
      </c>
      <c r="AG28" t="s">
        <v>72</v>
      </c>
      <c r="AL28" t="s">
        <v>74</v>
      </c>
      <c r="AM28">
        <v>5</v>
      </c>
      <c r="AN28">
        <v>75</v>
      </c>
      <c r="AO28">
        <v>110</v>
      </c>
      <c r="AP28">
        <v>128.33000000000001</v>
      </c>
      <c r="AQ28">
        <v>500</v>
      </c>
      <c r="AR28">
        <v>612500</v>
      </c>
      <c r="AS28">
        <v>600000</v>
      </c>
      <c r="AT28">
        <v>1825.2352294921875</v>
      </c>
      <c r="AU28">
        <v>1</v>
      </c>
      <c r="AV28">
        <v>0</v>
      </c>
      <c r="AW28">
        <v>0</v>
      </c>
      <c r="AX28">
        <v>0</v>
      </c>
      <c r="AY28">
        <v>0</v>
      </c>
      <c r="AZ28" t="s">
        <v>495</v>
      </c>
      <c r="BA28" t="s">
        <v>494</v>
      </c>
    </row>
    <row r="29" spans="1:54" x14ac:dyDescent="0.3">
      <c r="A29" t="s">
        <v>56</v>
      </c>
      <c r="B29" s="13" t="s">
        <v>57</v>
      </c>
      <c r="C29" s="3" t="s">
        <v>58</v>
      </c>
      <c r="D29" s="3" t="s">
        <v>59</v>
      </c>
      <c r="E29" t="s">
        <v>60</v>
      </c>
      <c r="F29" t="s">
        <v>61</v>
      </c>
      <c r="G29" t="s">
        <v>147</v>
      </c>
      <c r="H29" s="3" t="s">
        <v>220</v>
      </c>
      <c r="I29">
        <v>46</v>
      </c>
      <c r="J29" t="s">
        <v>149</v>
      </c>
      <c r="K29" t="s">
        <v>93</v>
      </c>
      <c r="L29" t="s">
        <v>221</v>
      </c>
      <c r="M29" s="9"/>
      <c r="N29" s="3" t="s">
        <v>221</v>
      </c>
      <c r="O29" t="s">
        <v>222</v>
      </c>
      <c r="P29" s="3" t="s">
        <v>153</v>
      </c>
      <c r="Q29" t="s">
        <v>99</v>
      </c>
      <c r="S29">
        <v>0</v>
      </c>
      <c r="T29" t="s">
        <v>70</v>
      </c>
      <c r="U29" s="3">
        <v>0</v>
      </c>
      <c r="V29" s="3">
        <v>0</v>
      </c>
      <c r="W29">
        <v>0</v>
      </c>
      <c r="X29" s="3">
        <v>0</v>
      </c>
      <c r="Y29" s="3">
        <v>0</v>
      </c>
      <c r="Z29">
        <v>0</v>
      </c>
      <c r="AA29" t="s">
        <v>223</v>
      </c>
      <c r="AB29" s="14" t="s">
        <v>73</v>
      </c>
      <c r="AC29" t="s">
        <v>72</v>
      </c>
      <c r="AD29" t="s">
        <v>72</v>
      </c>
      <c r="AE29" t="s">
        <v>72</v>
      </c>
      <c r="AF29" s="14" t="s">
        <v>73</v>
      </c>
      <c r="AG29" t="s">
        <v>72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 t="s">
        <v>496</v>
      </c>
    </row>
    <row r="30" spans="1:54" x14ac:dyDescent="0.3">
      <c r="A30" t="s">
        <v>56</v>
      </c>
      <c r="B30" s="13" t="s">
        <v>57</v>
      </c>
      <c r="C30" s="3" t="s">
        <v>58</v>
      </c>
      <c r="D30" s="3" t="s">
        <v>59</v>
      </c>
      <c r="E30" t="s">
        <v>60</v>
      </c>
      <c r="F30" t="s">
        <v>206</v>
      </c>
      <c r="G30" t="s">
        <v>207</v>
      </c>
      <c r="H30" s="3" t="s">
        <v>224</v>
      </c>
      <c r="I30">
        <v>47</v>
      </c>
      <c r="J30" t="s">
        <v>209</v>
      </c>
      <c r="K30" t="s">
        <v>93</v>
      </c>
      <c r="L30" t="s">
        <v>225</v>
      </c>
      <c r="M30" s="9"/>
      <c r="N30" s="3" t="s">
        <v>217</v>
      </c>
      <c r="O30" t="s">
        <v>226</v>
      </c>
      <c r="P30" s="3" t="s">
        <v>219</v>
      </c>
      <c r="Q30" t="s">
        <v>99</v>
      </c>
      <c r="S30">
        <v>0</v>
      </c>
      <c r="T30" t="s">
        <v>70</v>
      </c>
      <c r="U30" s="3">
        <v>0</v>
      </c>
      <c r="V30" s="3">
        <v>0</v>
      </c>
      <c r="W30">
        <v>0</v>
      </c>
      <c r="X30" s="3"/>
      <c r="Y30" s="3">
        <v>0</v>
      </c>
      <c r="Z30">
        <v>0</v>
      </c>
      <c r="AA30" t="s">
        <v>89</v>
      </c>
      <c r="AB30" s="14" t="s">
        <v>73</v>
      </c>
      <c r="AC30" t="s">
        <v>72</v>
      </c>
      <c r="AD30" t="s">
        <v>72</v>
      </c>
      <c r="AE30" t="s">
        <v>72</v>
      </c>
      <c r="AF30" s="14" t="s">
        <v>73</v>
      </c>
      <c r="AG30" t="s">
        <v>72</v>
      </c>
      <c r="AL30" t="s">
        <v>74</v>
      </c>
      <c r="AM30">
        <v>5</v>
      </c>
      <c r="AN30">
        <v>95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 t="s">
        <v>496</v>
      </c>
      <c r="BA30" t="s">
        <v>494</v>
      </c>
    </row>
    <row r="31" spans="1:54" x14ac:dyDescent="0.3">
      <c r="A31" t="s">
        <v>56</v>
      </c>
      <c r="B31" s="13" t="s">
        <v>57</v>
      </c>
      <c r="C31" s="3" t="s">
        <v>58</v>
      </c>
      <c r="D31" s="3" t="s">
        <v>59</v>
      </c>
      <c r="E31" t="s">
        <v>60</v>
      </c>
      <c r="F31" t="s">
        <v>192</v>
      </c>
      <c r="G31" t="s">
        <v>193</v>
      </c>
      <c r="H31" s="3" t="s">
        <v>227</v>
      </c>
      <c r="I31">
        <v>52</v>
      </c>
      <c r="J31" t="s">
        <v>195</v>
      </c>
      <c r="K31" t="s">
        <v>93</v>
      </c>
      <c r="L31" t="s">
        <v>228</v>
      </c>
      <c r="M31" s="9"/>
      <c r="N31" s="3" t="s">
        <v>229</v>
      </c>
      <c r="P31" s="3" t="s">
        <v>230</v>
      </c>
      <c r="Q31" t="s">
        <v>69</v>
      </c>
      <c r="S31">
        <v>0</v>
      </c>
      <c r="T31" t="s">
        <v>70</v>
      </c>
      <c r="U31" s="3">
        <v>0</v>
      </c>
      <c r="V31" s="3">
        <v>0.18000000715255737</v>
      </c>
      <c r="W31">
        <v>0.18000000715255737</v>
      </c>
      <c r="X31" s="3">
        <v>590</v>
      </c>
      <c r="Y31" s="3">
        <v>1000</v>
      </c>
      <c r="Z31">
        <v>1196389</v>
      </c>
      <c r="AA31" t="s">
        <v>231</v>
      </c>
      <c r="AB31" s="14" t="s">
        <v>73</v>
      </c>
      <c r="AC31" s="14" t="s">
        <v>73</v>
      </c>
      <c r="AD31" s="14" t="s">
        <v>73</v>
      </c>
      <c r="AE31" t="s">
        <v>72</v>
      </c>
      <c r="AF31" s="14" t="s">
        <v>73</v>
      </c>
      <c r="AG31" t="s">
        <v>72</v>
      </c>
      <c r="AL31" t="s">
        <v>74</v>
      </c>
      <c r="AM31">
        <v>5</v>
      </c>
      <c r="AN31">
        <v>90</v>
      </c>
      <c r="AO31">
        <v>40</v>
      </c>
      <c r="AP31">
        <v>0</v>
      </c>
      <c r="AQ31">
        <v>10000</v>
      </c>
      <c r="AR31">
        <v>21000</v>
      </c>
      <c r="AS31">
        <v>11000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 t="s">
        <v>506</v>
      </c>
      <c r="BB31" t="s">
        <v>504</v>
      </c>
    </row>
    <row r="32" spans="1:54" x14ac:dyDescent="0.3">
      <c r="A32" t="s">
        <v>56</v>
      </c>
      <c r="B32" s="13" t="s">
        <v>57</v>
      </c>
      <c r="C32" s="3" t="s">
        <v>58</v>
      </c>
      <c r="D32" s="3" t="s">
        <v>59</v>
      </c>
      <c r="E32" t="s">
        <v>60</v>
      </c>
      <c r="F32" t="s">
        <v>192</v>
      </c>
      <c r="G32" t="s">
        <v>193</v>
      </c>
      <c r="H32" s="3" t="s">
        <v>232</v>
      </c>
      <c r="I32">
        <v>53</v>
      </c>
      <c r="J32" t="s">
        <v>233</v>
      </c>
      <c r="K32" t="s">
        <v>93</v>
      </c>
      <c r="L32" t="s">
        <v>234</v>
      </c>
      <c r="M32" s="9"/>
      <c r="N32" s="3" t="s">
        <v>234</v>
      </c>
      <c r="P32" s="3" t="s">
        <v>235</v>
      </c>
      <c r="Q32" t="s">
        <v>69</v>
      </c>
      <c r="S32">
        <v>0</v>
      </c>
      <c r="T32" t="s">
        <v>70</v>
      </c>
      <c r="U32" s="3">
        <v>1.2699999809265137</v>
      </c>
      <c r="V32" s="3">
        <v>0</v>
      </c>
      <c r="W32">
        <v>1.2699999809265137</v>
      </c>
      <c r="X32" s="3">
        <v>590</v>
      </c>
      <c r="Y32" s="3">
        <v>365</v>
      </c>
      <c r="Z32">
        <v>169567</v>
      </c>
      <c r="AA32" t="s">
        <v>236</v>
      </c>
      <c r="AB32" s="14" t="s">
        <v>73</v>
      </c>
      <c r="AC32" t="s">
        <v>72</v>
      </c>
      <c r="AD32" t="s">
        <v>72</v>
      </c>
      <c r="AE32" s="14" t="s">
        <v>73</v>
      </c>
      <c r="AF32" s="14" t="s">
        <v>73</v>
      </c>
      <c r="AG32" t="s">
        <v>72</v>
      </c>
      <c r="AL32" t="s">
        <v>74</v>
      </c>
      <c r="AM32">
        <v>5</v>
      </c>
      <c r="AN32">
        <v>90</v>
      </c>
      <c r="AO32">
        <v>40</v>
      </c>
      <c r="AP32">
        <v>0</v>
      </c>
      <c r="AQ32">
        <v>50</v>
      </c>
      <c r="AR32">
        <v>800</v>
      </c>
      <c r="AS32">
        <v>750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 t="s">
        <v>506</v>
      </c>
      <c r="BB32" t="s">
        <v>504</v>
      </c>
    </row>
    <row r="33" spans="1:54" x14ac:dyDescent="0.3">
      <c r="A33" t="s">
        <v>56</v>
      </c>
      <c r="B33" s="13" t="s">
        <v>57</v>
      </c>
      <c r="C33" s="3" t="s">
        <v>58</v>
      </c>
      <c r="D33" s="3" t="s">
        <v>59</v>
      </c>
      <c r="E33" t="s">
        <v>60</v>
      </c>
      <c r="F33" t="s">
        <v>192</v>
      </c>
      <c r="G33" t="s">
        <v>193</v>
      </c>
      <c r="H33" s="3" t="s">
        <v>237</v>
      </c>
      <c r="I33">
        <v>54</v>
      </c>
      <c r="J33" t="s">
        <v>233</v>
      </c>
      <c r="K33" t="s">
        <v>93</v>
      </c>
      <c r="L33" t="s">
        <v>238</v>
      </c>
      <c r="M33" s="9"/>
      <c r="N33" s="3" t="s">
        <v>238</v>
      </c>
      <c r="P33" s="3" t="s">
        <v>239</v>
      </c>
      <c r="Q33" t="s">
        <v>69</v>
      </c>
      <c r="S33">
        <v>0</v>
      </c>
      <c r="T33" t="s">
        <v>70</v>
      </c>
      <c r="U33" s="3">
        <v>0</v>
      </c>
      <c r="V33" s="3">
        <v>0</v>
      </c>
      <c r="W33">
        <v>0</v>
      </c>
      <c r="X33" s="3">
        <v>0</v>
      </c>
      <c r="Y33" s="3">
        <v>0</v>
      </c>
      <c r="Z33">
        <v>0</v>
      </c>
      <c r="AA33" t="s">
        <v>240</v>
      </c>
      <c r="AB33" s="14" t="s">
        <v>73</v>
      </c>
      <c r="AC33" t="s">
        <v>72</v>
      </c>
      <c r="AD33" t="s">
        <v>72</v>
      </c>
      <c r="AE33" t="s">
        <v>72</v>
      </c>
      <c r="AF33" s="14" t="s">
        <v>73</v>
      </c>
      <c r="AG33" t="s">
        <v>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 t="s">
        <v>495</v>
      </c>
      <c r="BA33" t="s">
        <v>503</v>
      </c>
    </row>
    <row r="34" spans="1:54" x14ac:dyDescent="0.3">
      <c r="A34" t="s">
        <v>56</v>
      </c>
      <c r="B34" s="13" t="s">
        <v>57</v>
      </c>
      <c r="C34" s="3" t="s">
        <v>58</v>
      </c>
      <c r="D34" s="3" t="s">
        <v>59</v>
      </c>
      <c r="E34" t="s">
        <v>60</v>
      </c>
      <c r="F34" t="s">
        <v>192</v>
      </c>
      <c r="G34" t="s">
        <v>193</v>
      </c>
      <c r="H34" s="3" t="s">
        <v>241</v>
      </c>
      <c r="I34">
        <v>55</v>
      </c>
      <c r="J34" t="s">
        <v>233</v>
      </c>
      <c r="K34" t="s">
        <v>93</v>
      </c>
      <c r="L34" t="s">
        <v>238</v>
      </c>
      <c r="M34" s="9"/>
      <c r="N34" s="3" t="s">
        <v>238</v>
      </c>
      <c r="P34" s="3" t="s">
        <v>191</v>
      </c>
      <c r="Q34" t="s">
        <v>69</v>
      </c>
      <c r="S34">
        <v>0</v>
      </c>
      <c r="T34" t="s">
        <v>70</v>
      </c>
      <c r="U34" s="3">
        <v>0.11999999731779099</v>
      </c>
      <c r="V34" s="3">
        <v>1</v>
      </c>
      <c r="W34">
        <v>1.1200000047683716</v>
      </c>
      <c r="X34" s="3">
        <v>500</v>
      </c>
      <c r="Y34" s="3">
        <v>2190</v>
      </c>
      <c r="Z34">
        <v>162946</v>
      </c>
      <c r="AA34" t="s">
        <v>242</v>
      </c>
      <c r="AB34" s="14" t="s">
        <v>73</v>
      </c>
      <c r="AC34" t="s">
        <v>72</v>
      </c>
      <c r="AD34" t="s">
        <v>72</v>
      </c>
      <c r="AE34" t="s">
        <v>72</v>
      </c>
      <c r="AF34" s="14" t="s">
        <v>73</v>
      </c>
      <c r="AG34" t="s">
        <v>72</v>
      </c>
      <c r="AL34" t="s">
        <v>74</v>
      </c>
      <c r="AM34">
        <v>5</v>
      </c>
      <c r="AN34">
        <v>90</v>
      </c>
      <c r="AO34">
        <v>40</v>
      </c>
      <c r="AP34">
        <v>0</v>
      </c>
      <c r="AQ34">
        <v>200000</v>
      </c>
      <c r="AR34">
        <v>400000</v>
      </c>
      <c r="AS34">
        <v>200000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 t="s">
        <v>495</v>
      </c>
      <c r="BA34" t="s">
        <v>503</v>
      </c>
    </row>
    <row r="35" spans="1:54" x14ac:dyDescent="0.3">
      <c r="A35" t="s">
        <v>56</v>
      </c>
      <c r="B35" s="13" t="s">
        <v>57</v>
      </c>
      <c r="C35" s="3" t="s">
        <v>58</v>
      </c>
      <c r="D35" s="3" t="s">
        <v>59</v>
      </c>
      <c r="E35" t="s">
        <v>60</v>
      </c>
      <c r="F35" t="s">
        <v>134</v>
      </c>
      <c r="G35" t="s">
        <v>135</v>
      </c>
      <c r="H35" s="3" t="s">
        <v>243</v>
      </c>
      <c r="I35">
        <v>57</v>
      </c>
      <c r="J35" t="s">
        <v>137</v>
      </c>
      <c r="K35" t="s">
        <v>93</v>
      </c>
      <c r="L35" t="s">
        <v>113</v>
      </c>
      <c r="M35" s="9"/>
      <c r="N35" s="3" t="s">
        <v>113</v>
      </c>
      <c r="P35" s="3" t="s">
        <v>244</v>
      </c>
      <c r="Q35" t="s">
        <v>113</v>
      </c>
      <c r="S35">
        <v>0</v>
      </c>
      <c r="T35" t="s">
        <v>70</v>
      </c>
      <c r="U35" s="3">
        <v>1.6399999856948853</v>
      </c>
      <c r="V35" s="3">
        <v>1.0900000333786011</v>
      </c>
      <c r="W35">
        <v>2.7300000190734863</v>
      </c>
      <c r="X35" s="3">
        <v>590</v>
      </c>
      <c r="Y35" s="3">
        <v>0</v>
      </c>
      <c r="Z35">
        <v>78883</v>
      </c>
      <c r="AA35" t="s">
        <v>89</v>
      </c>
      <c r="AB35" s="14" t="s">
        <v>73</v>
      </c>
      <c r="AC35" s="14" t="s">
        <v>73</v>
      </c>
      <c r="AD35" s="14" t="s">
        <v>73</v>
      </c>
      <c r="AE35" s="14" t="s">
        <v>73</v>
      </c>
      <c r="AF35" s="14" t="s">
        <v>73</v>
      </c>
      <c r="AG35" s="14" t="s">
        <v>73</v>
      </c>
      <c r="AH35" s="14" t="s">
        <v>73</v>
      </c>
      <c r="AI35" s="14" t="s">
        <v>73</v>
      </c>
      <c r="AJ35" s="14" t="s">
        <v>73</v>
      </c>
      <c r="AK35" t="s">
        <v>72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 t="s">
        <v>496</v>
      </c>
      <c r="BB35" t="s">
        <v>501</v>
      </c>
    </row>
    <row r="36" spans="1:54" x14ac:dyDescent="0.3">
      <c r="A36" t="s">
        <v>56</v>
      </c>
      <c r="B36" s="13" t="s">
        <v>57</v>
      </c>
      <c r="C36" s="3" t="s">
        <v>58</v>
      </c>
      <c r="D36" s="3" t="s">
        <v>59</v>
      </c>
      <c r="E36" t="s">
        <v>60</v>
      </c>
      <c r="F36" t="s">
        <v>175</v>
      </c>
      <c r="G36" t="s">
        <v>176</v>
      </c>
      <c r="H36" s="3" t="s">
        <v>245</v>
      </c>
      <c r="I36">
        <v>58</v>
      </c>
      <c r="J36" t="s">
        <v>246</v>
      </c>
      <c r="K36" t="s">
        <v>93</v>
      </c>
      <c r="L36" t="s">
        <v>247</v>
      </c>
      <c r="M36" s="9"/>
      <c r="N36" s="3" t="s">
        <v>180</v>
      </c>
      <c r="P36" s="3" t="s">
        <v>181</v>
      </c>
      <c r="Q36" t="s">
        <v>99</v>
      </c>
      <c r="S36">
        <v>0</v>
      </c>
      <c r="T36" t="s">
        <v>70</v>
      </c>
      <c r="U36" s="3">
        <v>2.1800000667572021</v>
      </c>
      <c r="V36" s="3">
        <v>0</v>
      </c>
      <c r="W36">
        <v>2.1800000667572021</v>
      </c>
      <c r="X36" s="3">
        <v>590</v>
      </c>
      <c r="Y36" s="3">
        <v>0</v>
      </c>
      <c r="Z36">
        <v>98784</v>
      </c>
      <c r="AA36" t="s">
        <v>248</v>
      </c>
      <c r="AB36" s="14" t="s">
        <v>73</v>
      </c>
      <c r="AC36" t="s">
        <v>72</v>
      </c>
      <c r="AD36" t="s">
        <v>72</v>
      </c>
      <c r="AE36" s="14" t="s">
        <v>73</v>
      </c>
      <c r="AF36" s="14" t="s">
        <v>73</v>
      </c>
      <c r="AG36" t="s">
        <v>72</v>
      </c>
      <c r="AL36" t="s">
        <v>74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 t="s">
        <v>502</v>
      </c>
      <c r="BA36" t="s">
        <v>494</v>
      </c>
    </row>
    <row r="37" spans="1:54" x14ac:dyDescent="0.3">
      <c r="A37" t="s">
        <v>56</v>
      </c>
      <c r="B37" s="13" t="s">
        <v>57</v>
      </c>
      <c r="C37" s="3" t="s">
        <v>58</v>
      </c>
      <c r="D37" s="3" t="s">
        <v>59</v>
      </c>
      <c r="E37" t="s">
        <v>60</v>
      </c>
      <c r="F37" t="s">
        <v>175</v>
      </c>
      <c r="G37" t="s">
        <v>176</v>
      </c>
      <c r="H37" s="3" t="s">
        <v>249</v>
      </c>
      <c r="I37">
        <v>59</v>
      </c>
      <c r="J37" t="s">
        <v>250</v>
      </c>
      <c r="K37" t="s">
        <v>93</v>
      </c>
      <c r="L37" t="s">
        <v>251</v>
      </c>
      <c r="M37" s="9"/>
      <c r="N37" s="3" t="s">
        <v>180</v>
      </c>
      <c r="P37" s="3" t="s">
        <v>181</v>
      </c>
      <c r="Q37" t="s">
        <v>99</v>
      </c>
      <c r="S37">
        <v>0</v>
      </c>
      <c r="T37" t="s">
        <v>70</v>
      </c>
      <c r="U37" s="3">
        <v>0</v>
      </c>
      <c r="V37" s="3">
        <v>5</v>
      </c>
      <c r="W37">
        <v>5</v>
      </c>
      <c r="X37" s="3">
        <v>0</v>
      </c>
      <c r="Y37" s="3">
        <v>0</v>
      </c>
      <c r="Z37">
        <v>0</v>
      </c>
      <c r="AA37" t="s">
        <v>252</v>
      </c>
      <c r="AB37" s="14" t="s">
        <v>73</v>
      </c>
      <c r="AC37" t="s">
        <v>72</v>
      </c>
      <c r="AD37" s="14" t="s">
        <v>73</v>
      </c>
      <c r="AE37" t="s">
        <v>72</v>
      </c>
      <c r="AF37" s="14" t="s">
        <v>73</v>
      </c>
      <c r="AG37" t="s">
        <v>72</v>
      </c>
      <c r="AL37" t="s">
        <v>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 t="s">
        <v>502</v>
      </c>
      <c r="BA37" t="s">
        <v>494</v>
      </c>
    </row>
    <row r="38" spans="1:54" x14ac:dyDescent="0.3">
      <c r="A38" t="s">
        <v>56</v>
      </c>
      <c r="B38" s="13" t="s">
        <v>57</v>
      </c>
      <c r="C38" s="3" t="s">
        <v>58</v>
      </c>
      <c r="D38" s="3" t="s">
        <v>59</v>
      </c>
      <c r="E38" t="s">
        <v>60</v>
      </c>
      <c r="F38" t="s">
        <v>175</v>
      </c>
      <c r="G38" t="s">
        <v>176</v>
      </c>
      <c r="H38" s="3" t="s">
        <v>253</v>
      </c>
      <c r="I38">
        <v>60</v>
      </c>
      <c r="J38" t="s">
        <v>254</v>
      </c>
      <c r="K38" t="s">
        <v>93</v>
      </c>
      <c r="L38" t="s">
        <v>255</v>
      </c>
      <c r="M38" s="9" t="s">
        <v>104</v>
      </c>
      <c r="N38" s="3" t="s">
        <v>256</v>
      </c>
      <c r="O38" t="s">
        <v>257</v>
      </c>
      <c r="P38" s="3" t="s">
        <v>239</v>
      </c>
      <c r="Q38" t="s">
        <v>213</v>
      </c>
      <c r="S38">
        <v>0</v>
      </c>
      <c r="T38" t="s">
        <v>70</v>
      </c>
      <c r="U38" s="3">
        <v>0</v>
      </c>
      <c r="V38" s="3">
        <v>0</v>
      </c>
      <c r="W38">
        <v>0</v>
      </c>
      <c r="X38" s="3">
        <v>0</v>
      </c>
      <c r="Y38" s="3">
        <v>0</v>
      </c>
      <c r="Z38">
        <v>0</v>
      </c>
      <c r="AA38" t="s">
        <v>89</v>
      </c>
      <c r="AB38" s="14" t="s">
        <v>73</v>
      </c>
      <c r="AC38" s="14" t="s">
        <v>73</v>
      </c>
      <c r="AD38" s="14" t="s">
        <v>73</v>
      </c>
      <c r="AE38" t="s">
        <v>72</v>
      </c>
      <c r="AF38" s="14" t="s">
        <v>73</v>
      </c>
      <c r="AG38" t="s">
        <v>72</v>
      </c>
      <c r="AL38" t="s">
        <v>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 t="s">
        <v>502</v>
      </c>
      <c r="BA38" t="s">
        <v>494</v>
      </c>
    </row>
    <row r="39" spans="1:54" x14ac:dyDescent="0.3">
      <c r="A39" t="s">
        <v>56</v>
      </c>
      <c r="B39" s="13" t="s">
        <v>57</v>
      </c>
      <c r="C39" s="3" t="s">
        <v>58</v>
      </c>
      <c r="D39" s="3" t="s">
        <v>59</v>
      </c>
      <c r="E39" t="s">
        <v>60</v>
      </c>
      <c r="F39" t="s">
        <v>175</v>
      </c>
      <c r="G39" t="s">
        <v>176</v>
      </c>
      <c r="H39" s="3" t="s">
        <v>258</v>
      </c>
      <c r="I39">
        <v>61</v>
      </c>
      <c r="J39" t="s">
        <v>254</v>
      </c>
      <c r="K39" t="s">
        <v>93</v>
      </c>
      <c r="L39" t="s">
        <v>255</v>
      </c>
      <c r="M39" s="9" t="s">
        <v>104</v>
      </c>
      <c r="N39" s="3" t="s">
        <v>256</v>
      </c>
      <c r="P39" s="3" t="s">
        <v>239</v>
      </c>
      <c r="Q39" t="s">
        <v>213</v>
      </c>
      <c r="S39">
        <v>0</v>
      </c>
      <c r="T39" t="s">
        <v>70</v>
      </c>
      <c r="U39" s="3">
        <v>0</v>
      </c>
      <c r="V39" s="3">
        <v>0</v>
      </c>
      <c r="W39">
        <v>0</v>
      </c>
      <c r="X39" s="3">
        <v>0</v>
      </c>
      <c r="Y39" s="3">
        <v>0</v>
      </c>
      <c r="Z39">
        <v>0</v>
      </c>
      <c r="AA39" t="s">
        <v>89</v>
      </c>
      <c r="AB39" s="14" t="s">
        <v>73</v>
      </c>
      <c r="AC39" s="14" t="s">
        <v>73</v>
      </c>
      <c r="AD39" s="14" t="s">
        <v>73</v>
      </c>
      <c r="AE39" t="s">
        <v>72</v>
      </c>
      <c r="AF39" s="14" t="s">
        <v>73</v>
      </c>
      <c r="AG39" t="s">
        <v>72</v>
      </c>
      <c r="AL39" t="s">
        <v>74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 t="s">
        <v>502</v>
      </c>
      <c r="BA39" t="s">
        <v>494</v>
      </c>
    </row>
    <row r="40" spans="1:54" x14ac:dyDescent="0.3">
      <c r="A40" t="s">
        <v>56</v>
      </c>
      <c r="B40" s="13" t="s">
        <v>57</v>
      </c>
      <c r="C40" s="3" t="s">
        <v>58</v>
      </c>
      <c r="D40" s="3" t="s">
        <v>59</v>
      </c>
      <c r="E40" t="s">
        <v>60</v>
      </c>
      <c r="F40" t="s">
        <v>109</v>
      </c>
      <c r="G40" t="s">
        <v>110</v>
      </c>
      <c r="H40" s="3" t="s">
        <v>259</v>
      </c>
      <c r="I40">
        <v>62</v>
      </c>
      <c r="J40" t="s">
        <v>184</v>
      </c>
      <c r="K40" t="s">
        <v>93</v>
      </c>
      <c r="L40" t="s">
        <v>260</v>
      </c>
      <c r="M40" s="9"/>
      <c r="N40" s="3" t="s">
        <v>261</v>
      </c>
      <c r="O40" t="s">
        <v>262</v>
      </c>
      <c r="P40" s="3" t="s">
        <v>196</v>
      </c>
      <c r="Q40" t="s">
        <v>69</v>
      </c>
      <c r="S40">
        <v>0</v>
      </c>
      <c r="T40" t="s">
        <v>70</v>
      </c>
      <c r="U40" s="3">
        <v>1.0900000333786011</v>
      </c>
      <c r="V40" s="3">
        <v>6.5500001907348633</v>
      </c>
      <c r="W40">
        <v>0</v>
      </c>
      <c r="X40" s="3">
        <v>590</v>
      </c>
      <c r="Y40" s="3">
        <v>500</v>
      </c>
      <c r="Z40">
        <v>28187</v>
      </c>
      <c r="AA40" t="s">
        <v>263</v>
      </c>
      <c r="AB40" s="14" t="s">
        <v>73</v>
      </c>
      <c r="AC40" s="14" t="s">
        <v>73</v>
      </c>
      <c r="AD40" s="14" t="s">
        <v>73</v>
      </c>
      <c r="AE40" t="s">
        <v>72</v>
      </c>
      <c r="AF40" s="14" t="s">
        <v>73</v>
      </c>
      <c r="AG40" t="s">
        <v>72</v>
      </c>
      <c r="AL40" t="s">
        <v>74</v>
      </c>
      <c r="AM40">
        <v>10</v>
      </c>
      <c r="AN40">
        <v>98</v>
      </c>
      <c r="AO40">
        <v>40</v>
      </c>
      <c r="AP40">
        <v>76.67</v>
      </c>
      <c r="AQ40">
        <v>1000</v>
      </c>
      <c r="AR40">
        <v>2000</v>
      </c>
      <c r="AS40">
        <v>1000</v>
      </c>
      <c r="AT40">
        <v>-19625.896484375</v>
      </c>
      <c r="AU40">
        <v>1</v>
      </c>
      <c r="AV40">
        <v>0</v>
      </c>
      <c r="AW40">
        <v>0</v>
      </c>
      <c r="AX40">
        <v>0</v>
      </c>
      <c r="AY40">
        <v>0</v>
      </c>
      <c r="AZ40" t="s">
        <v>495</v>
      </c>
      <c r="BA40" t="s">
        <v>503</v>
      </c>
    </row>
    <row r="41" spans="1:54" x14ac:dyDescent="0.3">
      <c r="A41" t="s">
        <v>56</v>
      </c>
      <c r="B41" s="13" t="s">
        <v>57</v>
      </c>
      <c r="C41" s="3" t="s">
        <v>58</v>
      </c>
      <c r="D41" s="3" t="s">
        <v>59</v>
      </c>
      <c r="E41" t="s">
        <v>60</v>
      </c>
      <c r="F41" t="s">
        <v>109</v>
      </c>
      <c r="G41" t="s">
        <v>110</v>
      </c>
      <c r="H41" s="3" t="s">
        <v>264</v>
      </c>
      <c r="I41">
        <v>63</v>
      </c>
      <c r="J41" t="s">
        <v>184</v>
      </c>
      <c r="K41" t="s">
        <v>93</v>
      </c>
      <c r="L41" t="s">
        <v>113</v>
      </c>
      <c r="M41" s="9"/>
      <c r="N41" s="3" t="s">
        <v>113</v>
      </c>
      <c r="O41" t="s">
        <v>265</v>
      </c>
      <c r="P41" s="3" t="s">
        <v>186</v>
      </c>
      <c r="Q41" t="s">
        <v>113</v>
      </c>
      <c r="S41">
        <v>0</v>
      </c>
      <c r="T41" t="s">
        <v>70</v>
      </c>
      <c r="U41" s="3">
        <v>0.36000001430511475</v>
      </c>
      <c r="V41" s="3">
        <v>0.18000000715255737</v>
      </c>
      <c r="W41">
        <v>0</v>
      </c>
      <c r="X41" s="3">
        <v>590</v>
      </c>
      <c r="Y41" s="3">
        <v>1040</v>
      </c>
      <c r="Z41">
        <v>398796</v>
      </c>
      <c r="AA41" t="s">
        <v>266</v>
      </c>
      <c r="AB41" s="14" t="s">
        <v>73</v>
      </c>
      <c r="AC41" s="14" t="s">
        <v>73</v>
      </c>
      <c r="AD41" s="14" t="s">
        <v>73</v>
      </c>
      <c r="AE41" t="s">
        <v>72</v>
      </c>
      <c r="AF41" s="14" t="s">
        <v>73</v>
      </c>
      <c r="AG41" s="14" t="s">
        <v>73</v>
      </c>
      <c r="AH41" s="14" t="s">
        <v>73</v>
      </c>
      <c r="AI41" s="14" t="s">
        <v>73</v>
      </c>
      <c r="AJ41" s="14" t="s">
        <v>73</v>
      </c>
      <c r="AK41" s="14" t="s">
        <v>73</v>
      </c>
      <c r="AL41" t="s">
        <v>74</v>
      </c>
      <c r="AM41">
        <v>10</v>
      </c>
      <c r="AN41">
        <v>85</v>
      </c>
      <c r="AO41">
        <v>40</v>
      </c>
      <c r="AP41">
        <v>76.67</v>
      </c>
      <c r="AQ41">
        <v>300</v>
      </c>
      <c r="AR41">
        <v>1400</v>
      </c>
      <c r="AS41">
        <v>1100</v>
      </c>
      <c r="AT41">
        <v>-745.854736328125</v>
      </c>
      <c r="AU41">
        <v>1</v>
      </c>
      <c r="AV41">
        <v>0</v>
      </c>
      <c r="AW41">
        <v>0</v>
      </c>
      <c r="AX41">
        <v>0</v>
      </c>
      <c r="AY41">
        <v>0</v>
      </c>
      <c r="AZ41" t="s">
        <v>495</v>
      </c>
      <c r="BA41" t="s">
        <v>503</v>
      </c>
    </row>
    <row r="42" spans="1:54" x14ac:dyDescent="0.3">
      <c r="A42" t="s">
        <v>56</v>
      </c>
      <c r="B42" s="13" t="s">
        <v>57</v>
      </c>
      <c r="C42" s="3" t="s">
        <v>58</v>
      </c>
      <c r="D42" s="3" t="s">
        <v>59</v>
      </c>
      <c r="E42" t="s">
        <v>60</v>
      </c>
      <c r="F42" t="s">
        <v>109</v>
      </c>
      <c r="G42" t="s">
        <v>110</v>
      </c>
      <c r="H42" s="3" t="s">
        <v>267</v>
      </c>
      <c r="I42">
        <v>64</v>
      </c>
      <c r="J42" t="s">
        <v>184</v>
      </c>
      <c r="K42" t="s">
        <v>93</v>
      </c>
      <c r="L42" t="s">
        <v>113</v>
      </c>
      <c r="M42" s="9"/>
      <c r="N42" s="3" t="s">
        <v>113</v>
      </c>
      <c r="O42" t="s">
        <v>268</v>
      </c>
      <c r="P42" s="3" t="s">
        <v>186</v>
      </c>
      <c r="Q42" t="s">
        <v>113</v>
      </c>
      <c r="S42">
        <v>0</v>
      </c>
      <c r="T42" t="s">
        <v>70</v>
      </c>
      <c r="U42" s="3">
        <v>3.4500000476837158</v>
      </c>
      <c r="V42" s="3">
        <v>3.6400001049041748</v>
      </c>
      <c r="W42">
        <v>0</v>
      </c>
      <c r="X42" s="3">
        <v>590</v>
      </c>
      <c r="Y42" s="3">
        <v>0</v>
      </c>
      <c r="Z42">
        <v>30374</v>
      </c>
      <c r="AA42" t="s">
        <v>89</v>
      </c>
      <c r="AB42" t="s">
        <v>72</v>
      </c>
      <c r="AC42" s="14" t="s">
        <v>73</v>
      </c>
      <c r="AD42" s="14" t="s">
        <v>73</v>
      </c>
      <c r="AE42" t="s">
        <v>72</v>
      </c>
      <c r="AF42" s="14" t="s">
        <v>73</v>
      </c>
      <c r="AG42" s="14" t="s">
        <v>73</v>
      </c>
      <c r="AH42" s="14" t="s">
        <v>73</v>
      </c>
      <c r="AI42" s="14" t="s">
        <v>73</v>
      </c>
      <c r="AK42" s="14" t="s">
        <v>73</v>
      </c>
      <c r="AL42" t="s">
        <v>74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 t="s">
        <v>495</v>
      </c>
      <c r="BA42" t="s">
        <v>503</v>
      </c>
    </row>
    <row r="43" spans="1:54" x14ac:dyDescent="0.3">
      <c r="A43" t="s">
        <v>56</v>
      </c>
      <c r="B43" s="13" t="s">
        <v>57</v>
      </c>
      <c r="C43" s="3" t="s">
        <v>58</v>
      </c>
      <c r="D43" s="3" t="s">
        <v>59</v>
      </c>
      <c r="E43" t="s">
        <v>60</v>
      </c>
      <c r="F43" t="s">
        <v>109</v>
      </c>
      <c r="G43" t="s">
        <v>110</v>
      </c>
      <c r="H43" s="3" t="s">
        <v>269</v>
      </c>
      <c r="I43">
        <v>66</v>
      </c>
      <c r="J43" t="s">
        <v>270</v>
      </c>
      <c r="K43" t="s">
        <v>93</v>
      </c>
      <c r="L43" t="s">
        <v>113</v>
      </c>
      <c r="M43" s="9"/>
      <c r="N43" s="3" t="s">
        <v>113</v>
      </c>
      <c r="O43" t="s">
        <v>271</v>
      </c>
      <c r="P43" s="3" t="s">
        <v>196</v>
      </c>
      <c r="Q43" t="s">
        <v>113</v>
      </c>
      <c r="S43">
        <v>0</v>
      </c>
      <c r="T43" t="s">
        <v>70</v>
      </c>
      <c r="U43" s="3">
        <v>1.4500000476837158</v>
      </c>
      <c r="V43" s="3">
        <v>0.18000000715255737</v>
      </c>
      <c r="W43">
        <v>0</v>
      </c>
      <c r="X43" s="3">
        <v>590</v>
      </c>
      <c r="Y43" s="3">
        <v>0</v>
      </c>
      <c r="Z43">
        <v>132117</v>
      </c>
      <c r="AA43" t="s">
        <v>272</v>
      </c>
      <c r="AB43" t="s">
        <v>72</v>
      </c>
      <c r="AC43" s="14" t="s">
        <v>73</v>
      </c>
      <c r="AD43" s="14" t="s">
        <v>73</v>
      </c>
      <c r="AE43" t="s">
        <v>72</v>
      </c>
      <c r="AF43" s="14" t="s">
        <v>73</v>
      </c>
      <c r="AG43" s="14" t="s">
        <v>73</v>
      </c>
      <c r="AH43" s="14" t="s">
        <v>73</v>
      </c>
      <c r="AI43" s="14" t="s">
        <v>73</v>
      </c>
      <c r="AK43" s="14" t="s">
        <v>73</v>
      </c>
      <c r="AL43" t="s">
        <v>74</v>
      </c>
      <c r="AM43">
        <v>10</v>
      </c>
      <c r="AN43">
        <v>98</v>
      </c>
      <c r="AO43">
        <v>40</v>
      </c>
      <c r="AP43">
        <v>0</v>
      </c>
      <c r="AQ43">
        <v>1000</v>
      </c>
      <c r="AR43">
        <v>2000</v>
      </c>
      <c r="AS43">
        <v>1000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 t="s">
        <v>495</v>
      </c>
      <c r="BA43" t="s">
        <v>503</v>
      </c>
    </row>
    <row r="44" spans="1:54" x14ac:dyDescent="0.3">
      <c r="A44" t="s">
        <v>56</v>
      </c>
      <c r="B44" s="13" t="s">
        <v>57</v>
      </c>
      <c r="C44" s="3" t="s">
        <v>58</v>
      </c>
      <c r="D44" s="3" t="s">
        <v>59</v>
      </c>
      <c r="E44" t="s">
        <v>60</v>
      </c>
      <c r="F44" t="s">
        <v>109</v>
      </c>
      <c r="G44" t="s">
        <v>110</v>
      </c>
      <c r="H44" s="3" t="s">
        <v>273</v>
      </c>
      <c r="I44">
        <v>68</v>
      </c>
      <c r="J44" t="s">
        <v>184</v>
      </c>
      <c r="K44" t="s">
        <v>93</v>
      </c>
      <c r="L44" t="s">
        <v>113</v>
      </c>
      <c r="M44" s="9"/>
      <c r="N44" s="3" t="s">
        <v>113</v>
      </c>
      <c r="P44" s="3" t="s">
        <v>186</v>
      </c>
      <c r="Q44" t="s">
        <v>113</v>
      </c>
      <c r="S44">
        <v>50000</v>
      </c>
      <c r="T44" t="s">
        <v>115</v>
      </c>
      <c r="U44" s="3">
        <v>0</v>
      </c>
      <c r="V44" s="3">
        <v>0</v>
      </c>
      <c r="W44">
        <v>0</v>
      </c>
      <c r="X44" s="3">
        <v>200</v>
      </c>
      <c r="Y44" s="3">
        <v>0</v>
      </c>
      <c r="Z44">
        <v>0</v>
      </c>
      <c r="AA44" t="s">
        <v>274</v>
      </c>
      <c r="AB44" s="14" t="s">
        <v>73</v>
      </c>
      <c r="AC44" s="14" t="s">
        <v>73</v>
      </c>
      <c r="AD44" s="14" t="s">
        <v>73</v>
      </c>
      <c r="AE44" t="s">
        <v>72</v>
      </c>
      <c r="AF44" s="14" t="s">
        <v>73</v>
      </c>
      <c r="AG44" s="14" t="s">
        <v>73</v>
      </c>
      <c r="AH44" s="14" t="s">
        <v>73</v>
      </c>
      <c r="AI44" s="14" t="s">
        <v>73</v>
      </c>
      <c r="AJ44" s="14" t="s">
        <v>73</v>
      </c>
      <c r="AK44" s="14" t="s">
        <v>73</v>
      </c>
      <c r="AL44" t="s">
        <v>74</v>
      </c>
      <c r="AM44">
        <v>0</v>
      </c>
      <c r="AP44">
        <v>0</v>
      </c>
      <c r="AQ44">
        <v>600</v>
      </c>
      <c r="AR44">
        <v>54600</v>
      </c>
      <c r="AS44">
        <v>4000</v>
      </c>
      <c r="AT44">
        <v>0</v>
      </c>
      <c r="AU44">
        <v>1</v>
      </c>
      <c r="AV44">
        <v>250</v>
      </c>
      <c r="AW44">
        <v>506944</v>
      </c>
      <c r="AX44">
        <v>600</v>
      </c>
      <c r="AY44">
        <v>0.18000000715255737</v>
      </c>
      <c r="AZ44" t="s">
        <v>495</v>
      </c>
      <c r="BA44" t="s">
        <v>503</v>
      </c>
    </row>
    <row r="45" spans="1:54" x14ac:dyDescent="0.3">
      <c r="A45" t="s">
        <v>56</v>
      </c>
      <c r="B45" s="13" t="s">
        <v>57</v>
      </c>
      <c r="C45" s="3" t="s">
        <v>58</v>
      </c>
      <c r="D45" s="3" t="s">
        <v>59</v>
      </c>
      <c r="E45" t="s">
        <v>60</v>
      </c>
      <c r="F45" t="s">
        <v>109</v>
      </c>
      <c r="G45" t="s">
        <v>110</v>
      </c>
      <c r="H45" s="3" t="s">
        <v>275</v>
      </c>
      <c r="I45">
        <v>69</v>
      </c>
      <c r="J45" t="s">
        <v>270</v>
      </c>
      <c r="K45" t="s">
        <v>93</v>
      </c>
      <c r="L45" t="s">
        <v>113</v>
      </c>
      <c r="M45" s="9"/>
      <c r="N45" s="3" t="s">
        <v>113</v>
      </c>
      <c r="O45" t="s">
        <v>276</v>
      </c>
      <c r="P45" s="3" t="s">
        <v>230</v>
      </c>
      <c r="Q45" t="s">
        <v>113</v>
      </c>
      <c r="S45">
        <v>50000</v>
      </c>
      <c r="T45" t="s">
        <v>115</v>
      </c>
      <c r="U45" s="3">
        <v>0</v>
      </c>
      <c r="V45" s="3">
        <v>0</v>
      </c>
      <c r="W45">
        <v>0</v>
      </c>
      <c r="X45" s="3">
        <v>590</v>
      </c>
      <c r="Y45" s="3">
        <v>0</v>
      </c>
      <c r="Z45">
        <v>0</v>
      </c>
      <c r="AA45" t="s">
        <v>89</v>
      </c>
      <c r="AB45" t="s">
        <v>72</v>
      </c>
      <c r="AC45" s="14" t="s">
        <v>73</v>
      </c>
      <c r="AD45" s="14" t="s">
        <v>73</v>
      </c>
      <c r="AE45" t="s">
        <v>72</v>
      </c>
      <c r="AF45" s="14" t="s">
        <v>73</v>
      </c>
      <c r="AG45" s="14" t="s">
        <v>73</v>
      </c>
      <c r="AH45" s="14" t="s">
        <v>73</v>
      </c>
      <c r="AI45" s="14" t="s">
        <v>73</v>
      </c>
      <c r="AK45" s="14" t="s">
        <v>73</v>
      </c>
      <c r="AL45" t="s">
        <v>74</v>
      </c>
      <c r="AM45">
        <v>0</v>
      </c>
      <c r="AP45">
        <v>0</v>
      </c>
      <c r="AQ45">
        <v>0</v>
      </c>
      <c r="AR45">
        <v>50000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 t="s">
        <v>495</v>
      </c>
      <c r="BA45" t="s">
        <v>503</v>
      </c>
    </row>
    <row r="46" spans="1:54" x14ac:dyDescent="0.3">
      <c r="A46" t="s">
        <v>56</v>
      </c>
      <c r="B46" s="13" t="s">
        <v>57</v>
      </c>
      <c r="C46" s="3" t="s">
        <v>58</v>
      </c>
      <c r="D46" s="3" t="s">
        <v>59</v>
      </c>
      <c r="E46" t="s">
        <v>60</v>
      </c>
      <c r="F46" t="s">
        <v>109</v>
      </c>
      <c r="G46" t="s">
        <v>110</v>
      </c>
      <c r="H46" s="3" t="s">
        <v>277</v>
      </c>
      <c r="I46">
        <v>71</v>
      </c>
      <c r="J46" t="s">
        <v>278</v>
      </c>
      <c r="K46" t="s">
        <v>279</v>
      </c>
      <c r="L46" t="s">
        <v>113</v>
      </c>
      <c r="M46" s="9"/>
      <c r="N46" s="3" t="s">
        <v>113</v>
      </c>
      <c r="P46" s="3" t="s">
        <v>230</v>
      </c>
      <c r="Q46" t="s">
        <v>113</v>
      </c>
      <c r="S46">
        <v>50000</v>
      </c>
      <c r="T46" t="s">
        <v>115</v>
      </c>
      <c r="U46" s="3">
        <v>0.18000000715255737</v>
      </c>
      <c r="V46" s="3">
        <v>0.18000000715255737</v>
      </c>
      <c r="W46">
        <v>0.36000001430511475</v>
      </c>
      <c r="X46" s="3">
        <v>590</v>
      </c>
      <c r="Y46" s="3">
        <v>0</v>
      </c>
      <c r="Z46">
        <v>598194</v>
      </c>
      <c r="AA46" t="s">
        <v>280</v>
      </c>
      <c r="AB46" s="14" t="s">
        <v>73</v>
      </c>
      <c r="AC46" s="14" t="s">
        <v>73</v>
      </c>
      <c r="AD46" s="14" t="s">
        <v>73</v>
      </c>
      <c r="AE46" t="s">
        <v>72</v>
      </c>
      <c r="AF46" s="14" t="s">
        <v>73</v>
      </c>
      <c r="AG46" s="14" t="s">
        <v>73</v>
      </c>
      <c r="AH46" s="14" t="s">
        <v>73</v>
      </c>
      <c r="AI46" s="14" t="s">
        <v>73</v>
      </c>
      <c r="AJ46" s="14" t="s">
        <v>73</v>
      </c>
      <c r="AK46" s="14" t="s">
        <v>73</v>
      </c>
      <c r="AL46" t="s">
        <v>74</v>
      </c>
      <c r="AM46">
        <v>0</v>
      </c>
      <c r="AP46">
        <v>0</v>
      </c>
      <c r="AQ46">
        <v>1000</v>
      </c>
      <c r="AR46">
        <v>52000</v>
      </c>
      <c r="AS46">
        <v>1000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 t="s">
        <v>495</v>
      </c>
      <c r="BA46" t="s">
        <v>503</v>
      </c>
    </row>
    <row r="47" spans="1:54" x14ac:dyDescent="0.3">
      <c r="A47" t="s">
        <v>56</v>
      </c>
      <c r="B47" s="13" t="s">
        <v>57</v>
      </c>
      <c r="C47" s="3" t="s">
        <v>58</v>
      </c>
      <c r="D47" s="3" t="s">
        <v>59</v>
      </c>
      <c r="E47" t="s">
        <v>60</v>
      </c>
      <c r="F47" t="s">
        <v>109</v>
      </c>
      <c r="G47" t="s">
        <v>110</v>
      </c>
      <c r="H47" s="3" t="s">
        <v>281</v>
      </c>
      <c r="I47">
        <v>72</v>
      </c>
      <c r="J47" t="s">
        <v>184</v>
      </c>
      <c r="K47" t="s">
        <v>93</v>
      </c>
      <c r="L47" t="s">
        <v>113</v>
      </c>
      <c r="M47" s="9"/>
      <c r="N47" s="3" t="s">
        <v>113</v>
      </c>
      <c r="P47" s="3" t="s">
        <v>186</v>
      </c>
      <c r="Q47" t="s">
        <v>113</v>
      </c>
      <c r="S47">
        <v>50000</v>
      </c>
      <c r="T47" t="s">
        <v>115</v>
      </c>
      <c r="U47" s="3">
        <v>0.18000000715255737</v>
      </c>
      <c r="V47" s="3">
        <v>0.18000000715255737</v>
      </c>
      <c r="W47">
        <v>0.36000001430511475</v>
      </c>
      <c r="X47" s="3">
        <v>590</v>
      </c>
      <c r="Y47" s="3">
        <v>0</v>
      </c>
      <c r="Z47">
        <v>598194</v>
      </c>
      <c r="AA47" t="s">
        <v>282</v>
      </c>
      <c r="AB47" s="14" t="s">
        <v>73</v>
      </c>
      <c r="AC47" s="14" t="s">
        <v>73</v>
      </c>
      <c r="AD47" s="14" t="s">
        <v>73</v>
      </c>
      <c r="AE47" t="s">
        <v>72</v>
      </c>
      <c r="AF47" s="14" t="s">
        <v>73</v>
      </c>
      <c r="AG47" s="14" t="s">
        <v>73</v>
      </c>
      <c r="AH47" s="14" t="s">
        <v>73</v>
      </c>
      <c r="AI47" s="14" t="s">
        <v>73</v>
      </c>
      <c r="AJ47" s="14" t="s">
        <v>73</v>
      </c>
      <c r="AK47" s="14" t="s">
        <v>73</v>
      </c>
      <c r="AL47" t="s">
        <v>74</v>
      </c>
      <c r="AM47">
        <v>0</v>
      </c>
      <c r="AP47">
        <v>0</v>
      </c>
      <c r="AQ47">
        <v>0</v>
      </c>
      <c r="AR47">
        <v>50000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 t="s">
        <v>495</v>
      </c>
      <c r="BA47" t="s">
        <v>503</v>
      </c>
    </row>
    <row r="48" spans="1:54" x14ac:dyDescent="0.3">
      <c r="A48" t="s">
        <v>56</v>
      </c>
      <c r="B48" s="13" t="s">
        <v>57</v>
      </c>
      <c r="C48" s="3" t="s">
        <v>58</v>
      </c>
      <c r="D48" s="3" t="s">
        <v>59</v>
      </c>
      <c r="E48" t="s">
        <v>60</v>
      </c>
      <c r="F48" t="s">
        <v>109</v>
      </c>
      <c r="G48" t="s">
        <v>110</v>
      </c>
      <c r="H48" s="3" t="s">
        <v>283</v>
      </c>
      <c r="I48">
        <v>73</v>
      </c>
      <c r="J48" t="s">
        <v>184</v>
      </c>
      <c r="K48" t="s">
        <v>93</v>
      </c>
      <c r="L48" t="s">
        <v>113</v>
      </c>
      <c r="M48" s="9"/>
      <c r="N48" s="3" t="s">
        <v>113</v>
      </c>
      <c r="O48" t="s">
        <v>284</v>
      </c>
      <c r="P48" s="3" t="s">
        <v>186</v>
      </c>
      <c r="Q48" t="s">
        <v>113</v>
      </c>
      <c r="S48">
        <v>50000</v>
      </c>
      <c r="T48" t="s">
        <v>115</v>
      </c>
      <c r="U48" s="3">
        <v>0.55000001192092896</v>
      </c>
      <c r="V48" s="3">
        <v>0.18000000715255737</v>
      </c>
      <c r="W48">
        <v>0.73000001907348633</v>
      </c>
      <c r="X48" s="3">
        <v>590</v>
      </c>
      <c r="Y48" s="3">
        <v>0</v>
      </c>
      <c r="Z48">
        <v>295000</v>
      </c>
      <c r="AA48" t="s">
        <v>89</v>
      </c>
      <c r="AB48" s="14" t="s">
        <v>73</v>
      </c>
      <c r="AC48" s="14" t="s">
        <v>73</v>
      </c>
      <c r="AD48" s="14" t="s">
        <v>73</v>
      </c>
      <c r="AE48" t="s">
        <v>72</v>
      </c>
      <c r="AF48" s="14" t="s">
        <v>73</v>
      </c>
      <c r="AG48" s="14" t="s">
        <v>73</v>
      </c>
      <c r="AH48" s="14" t="s">
        <v>73</v>
      </c>
      <c r="AI48" s="14" t="s">
        <v>73</v>
      </c>
      <c r="AJ48" s="14" t="s">
        <v>73</v>
      </c>
      <c r="AK48" s="14" t="s">
        <v>73</v>
      </c>
      <c r="AL48" t="s">
        <v>74</v>
      </c>
      <c r="AM48">
        <v>0</v>
      </c>
      <c r="AP48">
        <v>0</v>
      </c>
      <c r="AQ48">
        <v>0</v>
      </c>
      <c r="AR48">
        <v>50000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 t="s">
        <v>495</v>
      </c>
      <c r="BA48" t="s">
        <v>503</v>
      </c>
    </row>
    <row r="49" spans="1:53" x14ac:dyDescent="0.3">
      <c r="A49" t="s">
        <v>56</v>
      </c>
      <c r="B49" s="13" t="s">
        <v>57</v>
      </c>
      <c r="C49" s="3" t="s">
        <v>58</v>
      </c>
      <c r="D49" s="3" t="s">
        <v>59</v>
      </c>
      <c r="E49" t="s">
        <v>60</v>
      </c>
      <c r="F49" t="s">
        <v>109</v>
      </c>
      <c r="G49" t="s">
        <v>110</v>
      </c>
      <c r="H49" s="3" t="s">
        <v>285</v>
      </c>
      <c r="I49">
        <v>74</v>
      </c>
      <c r="J49" t="s">
        <v>184</v>
      </c>
      <c r="K49" t="s">
        <v>93</v>
      </c>
      <c r="L49" t="s">
        <v>113</v>
      </c>
      <c r="M49" s="9"/>
      <c r="N49" s="3" t="s">
        <v>113</v>
      </c>
      <c r="P49" s="3" t="s">
        <v>230</v>
      </c>
      <c r="Q49" t="s">
        <v>113</v>
      </c>
      <c r="S49">
        <v>50000</v>
      </c>
      <c r="T49" t="s">
        <v>115</v>
      </c>
      <c r="U49" s="3">
        <v>0.18000000715255737</v>
      </c>
      <c r="V49" s="3">
        <v>1.0900000333786011</v>
      </c>
      <c r="W49">
        <v>1.2699999809265137</v>
      </c>
      <c r="X49" s="3">
        <v>590</v>
      </c>
      <c r="Y49" s="3">
        <v>0</v>
      </c>
      <c r="Z49">
        <v>169567</v>
      </c>
      <c r="AA49" t="s">
        <v>89</v>
      </c>
      <c r="AB49" s="14" t="s">
        <v>73</v>
      </c>
      <c r="AC49" s="14" t="s">
        <v>73</v>
      </c>
      <c r="AD49" s="14" t="s">
        <v>73</v>
      </c>
      <c r="AE49" t="s">
        <v>72</v>
      </c>
      <c r="AF49" s="14" t="s">
        <v>73</v>
      </c>
      <c r="AG49" s="14" t="s">
        <v>73</v>
      </c>
      <c r="AH49" s="14" t="s">
        <v>73</v>
      </c>
      <c r="AI49" s="14" t="s">
        <v>73</v>
      </c>
      <c r="AJ49" s="14" t="s">
        <v>73</v>
      </c>
      <c r="AK49" s="14" t="s">
        <v>73</v>
      </c>
      <c r="AL49" t="s">
        <v>74</v>
      </c>
      <c r="AM49">
        <v>0</v>
      </c>
      <c r="AP49">
        <v>0</v>
      </c>
      <c r="AQ49">
        <v>600</v>
      </c>
      <c r="AR49">
        <v>54600</v>
      </c>
      <c r="AS49">
        <v>4000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 t="s">
        <v>495</v>
      </c>
      <c r="BA49" t="s">
        <v>503</v>
      </c>
    </row>
    <row r="50" spans="1:53" x14ac:dyDescent="0.3">
      <c r="A50" t="s">
        <v>56</v>
      </c>
      <c r="B50" s="13" t="s">
        <v>57</v>
      </c>
      <c r="C50" s="3" t="s">
        <v>58</v>
      </c>
      <c r="D50" s="3" t="s">
        <v>59</v>
      </c>
      <c r="E50" t="s">
        <v>60</v>
      </c>
      <c r="F50" t="s">
        <v>109</v>
      </c>
      <c r="G50" t="s">
        <v>110</v>
      </c>
      <c r="H50" s="3" t="s">
        <v>286</v>
      </c>
      <c r="I50">
        <v>75</v>
      </c>
      <c r="J50" t="s">
        <v>184</v>
      </c>
      <c r="K50" t="s">
        <v>93</v>
      </c>
      <c r="L50" t="s">
        <v>113</v>
      </c>
      <c r="M50" s="9"/>
      <c r="N50" s="3" t="s">
        <v>113</v>
      </c>
      <c r="P50" s="3" t="s">
        <v>230</v>
      </c>
      <c r="Q50" t="s">
        <v>113</v>
      </c>
      <c r="S50">
        <v>50000</v>
      </c>
      <c r="T50" t="s">
        <v>115</v>
      </c>
      <c r="U50" s="3">
        <v>0</v>
      </c>
      <c r="V50" s="3">
        <v>0</v>
      </c>
      <c r="W50">
        <v>0</v>
      </c>
      <c r="X50" s="3">
        <v>0</v>
      </c>
      <c r="Y50" s="3">
        <v>0</v>
      </c>
      <c r="Z50">
        <v>0</v>
      </c>
      <c r="AA50" t="s">
        <v>89</v>
      </c>
      <c r="AB50" s="14" t="s">
        <v>73</v>
      </c>
      <c r="AC50" s="14" t="s">
        <v>73</v>
      </c>
      <c r="AD50" s="14" t="s">
        <v>73</v>
      </c>
      <c r="AE50" t="s">
        <v>72</v>
      </c>
      <c r="AF50" s="14" t="s">
        <v>73</v>
      </c>
      <c r="AG50" s="14" t="s">
        <v>73</v>
      </c>
      <c r="AH50" s="14" t="s">
        <v>73</v>
      </c>
      <c r="AI50" s="14" t="s">
        <v>73</v>
      </c>
      <c r="AJ50" s="14" t="s">
        <v>73</v>
      </c>
      <c r="AK50" s="14" t="s">
        <v>73</v>
      </c>
      <c r="AL50" t="s">
        <v>74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50000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 t="s">
        <v>495</v>
      </c>
      <c r="BA50" t="s">
        <v>503</v>
      </c>
    </row>
    <row r="51" spans="1:53" x14ac:dyDescent="0.3">
      <c r="A51" t="s">
        <v>56</v>
      </c>
      <c r="B51" s="13" t="s">
        <v>57</v>
      </c>
      <c r="C51" s="3" t="s">
        <v>58</v>
      </c>
      <c r="D51" s="3" t="s">
        <v>59</v>
      </c>
      <c r="E51" t="s">
        <v>60</v>
      </c>
      <c r="F51" t="s">
        <v>109</v>
      </c>
      <c r="G51" t="s">
        <v>110</v>
      </c>
      <c r="H51" s="3" t="s">
        <v>287</v>
      </c>
      <c r="I51">
        <v>76</v>
      </c>
      <c r="J51" t="s">
        <v>184</v>
      </c>
      <c r="K51" t="s">
        <v>93</v>
      </c>
      <c r="L51" t="s">
        <v>113</v>
      </c>
      <c r="M51" s="9"/>
      <c r="N51" s="3" t="s">
        <v>113</v>
      </c>
      <c r="O51" t="s">
        <v>288</v>
      </c>
      <c r="P51" s="3" t="s">
        <v>230</v>
      </c>
      <c r="Q51" t="s">
        <v>113</v>
      </c>
      <c r="S51">
        <v>50000</v>
      </c>
      <c r="T51" t="s">
        <v>115</v>
      </c>
      <c r="U51" s="3">
        <v>0.36000001430511475</v>
      </c>
      <c r="V51" s="3">
        <v>2.5499999523162842</v>
      </c>
      <c r="W51">
        <v>2.9099998474121094</v>
      </c>
      <c r="X51" s="3">
        <v>590</v>
      </c>
      <c r="Y51" s="3">
        <v>0</v>
      </c>
      <c r="Z51">
        <v>74003</v>
      </c>
      <c r="AA51" t="s">
        <v>89</v>
      </c>
      <c r="AB51" s="14" t="s">
        <v>73</v>
      </c>
      <c r="AC51" s="14" t="s">
        <v>73</v>
      </c>
      <c r="AD51" s="14" t="s">
        <v>73</v>
      </c>
      <c r="AE51" t="s">
        <v>72</v>
      </c>
      <c r="AF51" s="14" t="s">
        <v>73</v>
      </c>
      <c r="AG51" s="14" t="s">
        <v>73</v>
      </c>
      <c r="AH51" s="14" t="s">
        <v>73</v>
      </c>
      <c r="AI51" s="14" t="s">
        <v>73</v>
      </c>
      <c r="AJ51" s="14" t="s">
        <v>73</v>
      </c>
      <c r="AK51" s="14" t="s">
        <v>73</v>
      </c>
      <c r="AL51" t="s">
        <v>74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50000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 t="s">
        <v>495</v>
      </c>
      <c r="BA51" t="s">
        <v>503</v>
      </c>
    </row>
    <row r="52" spans="1:53" x14ac:dyDescent="0.3">
      <c r="A52" t="s">
        <v>56</v>
      </c>
      <c r="B52" s="13" t="s">
        <v>57</v>
      </c>
      <c r="C52" s="3" t="s">
        <v>58</v>
      </c>
      <c r="D52" s="3" t="s">
        <v>59</v>
      </c>
      <c r="E52" t="s">
        <v>60</v>
      </c>
      <c r="F52" t="s">
        <v>109</v>
      </c>
      <c r="G52" t="s">
        <v>110</v>
      </c>
      <c r="H52" s="3" t="s">
        <v>289</v>
      </c>
      <c r="I52">
        <v>77</v>
      </c>
      <c r="J52" t="s">
        <v>184</v>
      </c>
      <c r="K52" t="s">
        <v>93</v>
      </c>
      <c r="L52" t="s">
        <v>113</v>
      </c>
      <c r="M52" s="9"/>
      <c r="N52" s="3" t="s">
        <v>113</v>
      </c>
      <c r="P52" s="3" t="s">
        <v>114</v>
      </c>
      <c r="Q52" t="s">
        <v>113</v>
      </c>
      <c r="S52">
        <v>50000</v>
      </c>
      <c r="T52" t="s">
        <v>115</v>
      </c>
      <c r="U52" s="3">
        <v>0</v>
      </c>
      <c r="V52" s="3">
        <v>0</v>
      </c>
      <c r="W52">
        <v>0</v>
      </c>
      <c r="X52" s="3">
        <v>0</v>
      </c>
      <c r="Y52" s="3">
        <v>0</v>
      </c>
      <c r="Z52">
        <v>0</v>
      </c>
      <c r="AA52" t="s">
        <v>89</v>
      </c>
      <c r="AB52" s="14" t="s">
        <v>73</v>
      </c>
      <c r="AC52" s="14" t="s">
        <v>73</v>
      </c>
      <c r="AD52" s="14" t="s">
        <v>73</v>
      </c>
      <c r="AE52" t="s">
        <v>72</v>
      </c>
      <c r="AF52" s="14" t="s">
        <v>73</v>
      </c>
      <c r="AG52" s="14" t="s">
        <v>73</v>
      </c>
      <c r="AH52" s="14" t="s">
        <v>73</v>
      </c>
      <c r="AI52" s="14" t="s">
        <v>73</v>
      </c>
      <c r="AJ52" s="14" t="s">
        <v>73</v>
      </c>
      <c r="AK52" s="14" t="s">
        <v>73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50000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 t="s">
        <v>495</v>
      </c>
      <c r="BA52" t="s">
        <v>503</v>
      </c>
    </row>
    <row r="53" spans="1:53" x14ac:dyDescent="0.3">
      <c r="A53" t="s">
        <v>56</v>
      </c>
      <c r="B53" s="13" t="s">
        <v>57</v>
      </c>
      <c r="C53" s="3" t="s">
        <v>58</v>
      </c>
      <c r="D53" s="3" t="s">
        <v>59</v>
      </c>
      <c r="E53" t="s">
        <v>60</v>
      </c>
      <c r="F53" t="s">
        <v>61</v>
      </c>
      <c r="G53" t="s">
        <v>62</v>
      </c>
      <c r="H53" s="3" t="s">
        <v>290</v>
      </c>
      <c r="I53">
        <v>80</v>
      </c>
      <c r="J53" t="s">
        <v>92</v>
      </c>
      <c r="K53" t="s">
        <v>93</v>
      </c>
      <c r="L53" t="s">
        <v>113</v>
      </c>
      <c r="M53" s="9"/>
      <c r="N53" s="3" t="s">
        <v>113</v>
      </c>
      <c r="O53" t="s">
        <v>291</v>
      </c>
      <c r="P53" s="3" t="s">
        <v>292</v>
      </c>
      <c r="Q53" t="s">
        <v>113</v>
      </c>
      <c r="S53">
        <v>0</v>
      </c>
      <c r="T53" t="s">
        <v>70</v>
      </c>
      <c r="U53" s="3">
        <v>1.2699999809265137</v>
      </c>
      <c r="V53" s="3">
        <v>0.55000001192092896</v>
      </c>
      <c r="W53">
        <v>1.8199999332427979</v>
      </c>
      <c r="X53" s="3">
        <v>590</v>
      </c>
      <c r="Y53" s="3">
        <v>0</v>
      </c>
      <c r="Z53">
        <v>118324</v>
      </c>
      <c r="AA53" t="s">
        <v>89</v>
      </c>
      <c r="AB53" t="s">
        <v>72</v>
      </c>
      <c r="AC53" t="s">
        <v>72</v>
      </c>
      <c r="AD53" s="14" t="s">
        <v>73</v>
      </c>
      <c r="AE53" t="s">
        <v>72</v>
      </c>
      <c r="AF53" s="14" t="s">
        <v>73</v>
      </c>
      <c r="AG53" s="14" t="s">
        <v>73</v>
      </c>
      <c r="AH53" s="14" t="s">
        <v>73</v>
      </c>
      <c r="AI53" s="14" t="s">
        <v>73</v>
      </c>
      <c r="AK53" t="s">
        <v>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 t="s">
        <v>493</v>
      </c>
      <c r="BA53" t="s">
        <v>494</v>
      </c>
    </row>
    <row r="54" spans="1:53" x14ac:dyDescent="0.3">
      <c r="A54" t="s">
        <v>56</v>
      </c>
      <c r="B54" s="13" t="s">
        <v>57</v>
      </c>
      <c r="C54" s="3" t="s">
        <v>58</v>
      </c>
      <c r="D54" s="3" t="s">
        <v>59</v>
      </c>
      <c r="E54" t="s">
        <v>60</v>
      </c>
      <c r="F54" t="s">
        <v>61</v>
      </c>
      <c r="G54" t="s">
        <v>62</v>
      </c>
      <c r="H54" s="3" t="s">
        <v>293</v>
      </c>
      <c r="I54">
        <v>82</v>
      </c>
      <c r="J54" t="s">
        <v>92</v>
      </c>
      <c r="K54" t="s">
        <v>93</v>
      </c>
      <c r="L54" t="s">
        <v>294</v>
      </c>
      <c r="M54" s="9" t="s">
        <v>295</v>
      </c>
      <c r="N54" s="3" t="s">
        <v>294</v>
      </c>
      <c r="O54" t="s">
        <v>296</v>
      </c>
      <c r="P54" s="3" t="s">
        <v>68</v>
      </c>
      <c r="Q54" t="s">
        <v>99</v>
      </c>
      <c r="S54">
        <v>0</v>
      </c>
      <c r="T54" t="s">
        <v>70</v>
      </c>
      <c r="U54" s="3"/>
      <c r="V54" s="3"/>
      <c r="X54" s="3"/>
      <c r="Y54" s="3">
        <v>3650</v>
      </c>
      <c r="Z54">
        <v>0</v>
      </c>
      <c r="AA54" t="s">
        <v>297</v>
      </c>
      <c r="AB54" s="14" t="s">
        <v>73</v>
      </c>
      <c r="AC54" t="s">
        <v>72</v>
      </c>
      <c r="AD54" t="s">
        <v>72</v>
      </c>
      <c r="AE54" t="s">
        <v>72</v>
      </c>
      <c r="AF54" s="14" t="s">
        <v>73</v>
      </c>
      <c r="AG54" t="s">
        <v>72</v>
      </c>
      <c r="AM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 t="s">
        <v>493</v>
      </c>
      <c r="BA54" t="s">
        <v>494</v>
      </c>
    </row>
    <row r="55" spans="1:53" x14ac:dyDescent="0.3">
      <c r="A55" t="s">
        <v>56</v>
      </c>
      <c r="B55" s="13" t="s">
        <v>57</v>
      </c>
      <c r="C55" s="3" t="s">
        <v>58</v>
      </c>
      <c r="D55" s="3" t="s">
        <v>59</v>
      </c>
      <c r="E55" t="s">
        <v>60</v>
      </c>
      <c r="F55" t="s">
        <v>61</v>
      </c>
      <c r="G55" t="s">
        <v>62</v>
      </c>
      <c r="H55" s="3" t="s">
        <v>298</v>
      </c>
      <c r="I55">
        <v>83</v>
      </c>
      <c r="J55" t="s">
        <v>92</v>
      </c>
      <c r="K55" t="s">
        <v>93</v>
      </c>
      <c r="L55" t="s">
        <v>299</v>
      </c>
      <c r="M55" s="9" t="s">
        <v>300</v>
      </c>
      <c r="N55" s="3" t="s">
        <v>301</v>
      </c>
      <c r="O55" t="s">
        <v>302</v>
      </c>
      <c r="P55" s="3" t="s">
        <v>68</v>
      </c>
      <c r="Q55" t="s">
        <v>99</v>
      </c>
      <c r="S55">
        <v>0</v>
      </c>
      <c r="T55" t="s">
        <v>70</v>
      </c>
      <c r="U55" s="3">
        <v>0</v>
      </c>
      <c r="V55" s="3">
        <v>0</v>
      </c>
      <c r="W55">
        <v>0</v>
      </c>
      <c r="X55" s="3">
        <v>0</v>
      </c>
      <c r="Y55" s="3">
        <v>0</v>
      </c>
      <c r="Z55">
        <v>0</v>
      </c>
      <c r="AA55" t="s">
        <v>303</v>
      </c>
      <c r="AB55" s="14" t="s">
        <v>73</v>
      </c>
      <c r="AC55" t="s">
        <v>72</v>
      </c>
      <c r="AD55" s="14" t="s">
        <v>73</v>
      </c>
      <c r="AE55" t="s">
        <v>72</v>
      </c>
      <c r="AF55" s="14" t="s">
        <v>73</v>
      </c>
      <c r="AG55" t="s">
        <v>72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 t="s">
        <v>493</v>
      </c>
      <c r="BA55" t="s">
        <v>494</v>
      </c>
    </row>
    <row r="56" spans="1:53" x14ac:dyDescent="0.3">
      <c r="A56" t="s">
        <v>56</v>
      </c>
      <c r="B56" s="13" t="s">
        <v>57</v>
      </c>
      <c r="C56" s="3" t="s">
        <v>58</v>
      </c>
      <c r="D56" s="3" t="s">
        <v>59</v>
      </c>
      <c r="E56" t="s">
        <v>60</v>
      </c>
      <c r="F56" t="s">
        <v>61</v>
      </c>
      <c r="G56" t="s">
        <v>62</v>
      </c>
      <c r="H56" s="3" t="s">
        <v>304</v>
      </c>
      <c r="I56">
        <v>84</v>
      </c>
      <c r="J56" t="s">
        <v>92</v>
      </c>
      <c r="K56" t="s">
        <v>93</v>
      </c>
      <c r="L56" t="s">
        <v>294</v>
      </c>
      <c r="M56" s="9" t="s">
        <v>295</v>
      </c>
      <c r="N56" s="3" t="s">
        <v>294</v>
      </c>
      <c r="P56" s="3" t="s">
        <v>68</v>
      </c>
      <c r="Q56" t="s">
        <v>99</v>
      </c>
      <c r="S56">
        <v>0</v>
      </c>
      <c r="T56" t="s">
        <v>70</v>
      </c>
      <c r="U56" s="3"/>
      <c r="V56" s="3"/>
      <c r="X56" s="3"/>
      <c r="Y56" s="3">
        <v>0</v>
      </c>
      <c r="Z56">
        <v>0</v>
      </c>
      <c r="AA56" t="s">
        <v>305</v>
      </c>
      <c r="AB56" s="14" t="s">
        <v>73</v>
      </c>
      <c r="AC56" t="s">
        <v>72</v>
      </c>
      <c r="AD56" t="s">
        <v>72</v>
      </c>
      <c r="AE56" t="s">
        <v>72</v>
      </c>
      <c r="AF56" s="14" t="s">
        <v>73</v>
      </c>
      <c r="AG56" t="s">
        <v>72</v>
      </c>
      <c r="AL56" t="s">
        <v>74</v>
      </c>
      <c r="AM56">
        <v>30</v>
      </c>
      <c r="AN56">
        <v>98</v>
      </c>
      <c r="AO56">
        <v>1000</v>
      </c>
      <c r="AP56">
        <v>0</v>
      </c>
      <c r="AQ56">
        <v>20000</v>
      </c>
      <c r="AR56">
        <v>520000</v>
      </c>
      <c r="AS56">
        <v>500000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 t="s">
        <v>493</v>
      </c>
      <c r="BA56" t="s">
        <v>494</v>
      </c>
    </row>
    <row r="57" spans="1:53" x14ac:dyDescent="0.3">
      <c r="A57" t="s">
        <v>56</v>
      </c>
      <c r="B57" s="13" t="s">
        <v>57</v>
      </c>
      <c r="C57" s="3" t="s">
        <v>58</v>
      </c>
      <c r="D57" s="3" t="s">
        <v>59</v>
      </c>
      <c r="E57" t="s">
        <v>60</v>
      </c>
      <c r="F57" t="s">
        <v>61</v>
      </c>
      <c r="G57" t="s">
        <v>147</v>
      </c>
      <c r="H57" s="3" t="s">
        <v>306</v>
      </c>
      <c r="I57">
        <v>86</v>
      </c>
      <c r="J57" t="s">
        <v>149</v>
      </c>
      <c r="K57" t="s">
        <v>93</v>
      </c>
      <c r="L57" t="s">
        <v>113</v>
      </c>
      <c r="M57" s="9"/>
      <c r="N57" s="3" t="s">
        <v>113</v>
      </c>
      <c r="O57" t="s">
        <v>307</v>
      </c>
      <c r="P57" s="3" t="s">
        <v>308</v>
      </c>
      <c r="Q57" t="s">
        <v>113</v>
      </c>
      <c r="S57">
        <v>0</v>
      </c>
      <c r="T57" t="s">
        <v>70</v>
      </c>
      <c r="U57" s="3">
        <v>10.180000305175781</v>
      </c>
      <c r="V57" s="3">
        <v>0</v>
      </c>
      <c r="W57">
        <v>0</v>
      </c>
      <c r="X57" s="3">
        <v>590</v>
      </c>
      <c r="Y57" s="3">
        <v>0</v>
      </c>
      <c r="Z57">
        <v>21154</v>
      </c>
      <c r="AA57" t="s">
        <v>89</v>
      </c>
      <c r="AB57" s="14" t="s">
        <v>73</v>
      </c>
      <c r="AC57" t="s">
        <v>72</v>
      </c>
      <c r="AD57" t="s">
        <v>72</v>
      </c>
      <c r="AE57" t="s">
        <v>72</v>
      </c>
      <c r="AF57" s="14" t="s">
        <v>73</v>
      </c>
      <c r="AG57" s="14" t="s">
        <v>73</v>
      </c>
      <c r="AH57" s="14" t="s">
        <v>73</v>
      </c>
      <c r="AI57" s="14" t="s">
        <v>73</v>
      </c>
      <c r="AJ57" s="14" t="s">
        <v>73</v>
      </c>
      <c r="AK57" s="14" t="s">
        <v>73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 t="s">
        <v>496</v>
      </c>
    </row>
    <row r="58" spans="1:53" x14ac:dyDescent="0.3">
      <c r="A58" t="s">
        <v>56</v>
      </c>
      <c r="B58" s="13" t="s">
        <v>57</v>
      </c>
      <c r="C58" s="3" t="s">
        <v>58</v>
      </c>
      <c r="D58" s="3" t="s">
        <v>59</v>
      </c>
      <c r="E58" t="s">
        <v>60</v>
      </c>
      <c r="F58" t="s">
        <v>61</v>
      </c>
      <c r="G58" t="s">
        <v>62</v>
      </c>
      <c r="H58" s="3" t="s">
        <v>309</v>
      </c>
      <c r="I58">
        <v>89</v>
      </c>
      <c r="J58" t="s">
        <v>310</v>
      </c>
      <c r="K58" t="s">
        <v>311</v>
      </c>
      <c r="L58" t="s">
        <v>312</v>
      </c>
      <c r="M58" s="9"/>
      <c r="N58" s="3" t="s">
        <v>313</v>
      </c>
      <c r="O58" t="s">
        <v>314</v>
      </c>
      <c r="P58" s="3" t="s">
        <v>315</v>
      </c>
      <c r="Q58" t="s">
        <v>69</v>
      </c>
      <c r="S58">
        <v>0</v>
      </c>
      <c r="T58" t="s">
        <v>70</v>
      </c>
      <c r="U58" s="3"/>
      <c r="V58" s="3">
        <v>0.10000000149011612</v>
      </c>
      <c r="W58">
        <v>0</v>
      </c>
      <c r="X58" s="3">
        <v>590</v>
      </c>
      <c r="Y58" s="3">
        <v>0</v>
      </c>
      <c r="Z58">
        <v>0</v>
      </c>
      <c r="AA58" t="s">
        <v>89</v>
      </c>
      <c r="AB58" t="s">
        <v>72</v>
      </c>
      <c r="AC58" s="14" t="s">
        <v>73</v>
      </c>
      <c r="AD58" s="14" t="s">
        <v>73</v>
      </c>
      <c r="AE58" t="s">
        <v>72</v>
      </c>
      <c r="AF58" t="s">
        <v>72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 t="s">
        <v>495</v>
      </c>
      <c r="BA58" t="s">
        <v>494</v>
      </c>
    </row>
    <row r="59" spans="1:53" x14ac:dyDescent="0.3">
      <c r="A59" t="s">
        <v>56</v>
      </c>
      <c r="B59" s="13" t="s">
        <v>57</v>
      </c>
      <c r="C59" s="3" t="s">
        <v>58</v>
      </c>
      <c r="D59" s="3" t="s">
        <v>59</v>
      </c>
      <c r="E59" t="s">
        <v>60</v>
      </c>
      <c r="F59" t="s">
        <v>109</v>
      </c>
      <c r="G59" t="s">
        <v>110</v>
      </c>
      <c r="H59" s="3" t="s">
        <v>316</v>
      </c>
      <c r="I59">
        <v>91</v>
      </c>
      <c r="J59" t="s">
        <v>184</v>
      </c>
      <c r="K59" t="s">
        <v>93</v>
      </c>
      <c r="L59" t="s">
        <v>317</v>
      </c>
      <c r="M59" s="9"/>
      <c r="N59" s="3" t="s">
        <v>318</v>
      </c>
      <c r="P59" s="3" t="s">
        <v>319</v>
      </c>
      <c r="Q59" t="s">
        <v>99</v>
      </c>
      <c r="S59">
        <v>0</v>
      </c>
      <c r="T59" t="s">
        <v>70</v>
      </c>
      <c r="U59" s="3">
        <v>0</v>
      </c>
      <c r="V59" s="3">
        <v>0</v>
      </c>
      <c r="W59">
        <v>0</v>
      </c>
      <c r="X59" s="3">
        <v>350</v>
      </c>
      <c r="Y59" s="3">
        <v>0</v>
      </c>
      <c r="Z59">
        <v>0</v>
      </c>
      <c r="AA59" t="s">
        <v>320</v>
      </c>
      <c r="AB59" s="14" t="s">
        <v>73</v>
      </c>
      <c r="AC59" s="14" t="s">
        <v>73</v>
      </c>
      <c r="AD59" s="14" t="s">
        <v>73</v>
      </c>
      <c r="AE59" t="s">
        <v>72</v>
      </c>
      <c r="AF59" s="14" t="s">
        <v>73</v>
      </c>
      <c r="AG59" s="14" t="s">
        <v>73</v>
      </c>
      <c r="AH59" s="14" t="s">
        <v>73</v>
      </c>
      <c r="AI59" s="14" t="s">
        <v>73</v>
      </c>
      <c r="AJ59" t="s">
        <v>72</v>
      </c>
      <c r="AL59" t="s">
        <v>74</v>
      </c>
      <c r="AM59">
        <v>120</v>
      </c>
      <c r="AN59">
        <v>98</v>
      </c>
      <c r="AO59">
        <v>100</v>
      </c>
      <c r="AP59">
        <v>0</v>
      </c>
      <c r="AQ59">
        <v>3000</v>
      </c>
      <c r="AR59">
        <v>23000</v>
      </c>
      <c r="AS59">
        <v>10000</v>
      </c>
      <c r="AT59">
        <v>0</v>
      </c>
      <c r="AU59">
        <v>1</v>
      </c>
      <c r="AV59">
        <v>350</v>
      </c>
      <c r="AW59">
        <v>77896</v>
      </c>
      <c r="AX59">
        <v>3000</v>
      </c>
      <c r="AY59">
        <v>1.6399999856948853</v>
      </c>
      <c r="AZ59" t="s">
        <v>495</v>
      </c>
      <c r="BA59" t="s">
        <v>503</v>
      </c>
    </row>
    <row r="60" spans="1:53" x14ac:dyDescent="0.3">
      <c r="A60" t="s">
        <v>56</v>
      </c>
      <c r="B60" s="13" t="s">
        <v>57</v>
      </c>
      <c r="C60" s="3" t="s">
        <v>58</v>
      </c>
      <c r="D60" s="3" t="s">
        <v>59</v>
      </c>
      <c r="E60" t="s">
        <v>60</v>
      </c>
      <c r="F60" t="s">
        <v>109</v>
      </c>
      <c r="G60" t="s">
        <v>110</v>
      </c>
      <c r="H60" s="3" t="s">
        <v>321</v>
      </c>
      <c r="I60">
        <v>92</v>
      </c>
      <c r="J60" t="s">
        <v>184</v>
      </c>
      <c r="K60" t="s">
        <v>93</v>
      </c>
      <c r="L60" t="s">
        <v>318</v>
      </c>
      <c r="M60" s="9"/>
      <c r="N60" s="3" t="s">
        <v>318</v>
      </c>
      <c r="P60" s="3" t="s">
        <v>319</v>
      </c>
      <c r="Q60" t="s">
        <v>99</v>
      </c>
      <c r="S60">
        <v>50000</v>
      </c>
      <c r="T60" t="s">
        <v>115</v>
      </c>
      <c r="U60" s="3">
        <v>0</v>
      </c>
      <c r="V60" s="3">
        <v>0</v>
      </c>
      <c r="W60">
        <v>0</v>
      </c>
      <c r="X60" s="3">
        <v>0</v>
      </c>
      <c r="Y60" s="3">
        <v>0</v>
      </c>
      <c r="Z60">
        <v>0</v>
      </c>
      <c r="AA60" t="s">
        <v>89</v>
      </c>
      <c r="AB60" s="14" t="s">
        <v>73</v>
      </c>
      <c r="AC60" s="14" t="s">
        <v>73</v>
      </c>
      <c r="AD60" s="14" t="s">
        <v>73</v>
      </c>
      <c r="AE60" t="s">
        <v>72</v>
      </c>
      <c r="AF60" s="14" t="s">
        <v>73</v>
      </c>
      <c r="AG60" s="14" t="s">
        <v>73</v>
      </c>
      <c r="AH60" s="14" t="s">
        <v>73</v>
      </c>
      <c r="AI60" s="14" t="s">
        <v>73</v>
      </c>
      <c r="AJ60" t="s">
        <v>72</v>
      </c>
      <c r="AL60" t="s">
        <v>74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50000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 t="s">
        <v>495</v>
      </c>
      <c r="BA60" t="s">
        <v>503</v>
      </c>
    </row>
    <row r="61" spans="1:53" x14ac:dyDescent="0.3">
      <c r="A61" t="s">
        <v>56</v>
      </c>
      <c r="B61" s="13" t="s">
        <v>57</v>
      </c>
      <c r="C61" s="3" t="s">
        <v>58</v>
      </c>
      <c r="D61" s="3" t="s">
        <v>59</v>
      </c>
      <c r="E61" t="s">
        <v>60</v>
      </c>
      <c r="F61" t="s">
        <v>201</v>
      </c>
      <c r="G61" t="s">
        <v>202</v>
      </c>
      <c r="H61" s="3" t="s">
        <v>322</v>
      </c>
      <c r="I61">
        <v>95</v>
      </c>
      <c r="J61" t="s">
        <v>204</v>
      </c>
      <c r="K61" t="s">
        <v>93</v>
      </c>
      <c r="L61" t="s">
        <v>113</v>
      </c>
      <c r="M61" s="9"/>
      <c r="N61" s="3" t="s">
        <v>113</v>
      </c>
      <c r="O61" t="s">
        <v>323</v>
      </c>
      <c r="P61" s="3" t="s">
        <v>132</v>
      </c>
      <c r="Q61" t="s">
        <v>113</v>
      </c>
      <c r="S61">
        <v>0</v>
      </c>
      <c r="T61" t="s">
        <v>70</v>
      </c>
      <c r="U61" s="3">
        <v>1.4500000476837158</v>
      </c>
      <c r="V61" s="3">
        <v>0.18000000715255737</v>
      </c>
      <c r="W61">
        <v>1.630000114440918</v>
      </c>
      <c r="X61" s="3">
        <v>590</v>
      </c>
      <c r="Y61" s="3">
        <v>0</v>
      </c>
      <c r="Z61">
        <v>132117</v>
      </c>
      <c r="AA61" t="s">
        <v>89</v>
      </c>
      <c r="AB61" s="14" t="s">
        <v>73</v>
      </c>
      <c r="AC61" s="14" t="s">
        <v>73</v>
      </c>
      <c r="AD61" s="14" t="s">
        <v>73</v>
      </c>
      <c r="AE61" t="s">
        <v>72</v>
      </c>
      <c r="AF61" s="14" t="s">
        <v>73</v>
      </c>
      <c r="AG61" s="14" t="s">
        <v>73</v>
      </c>
      <c r="AH61" s="14" t="s">
        <v>73</v>
      </c>
      <c r="AI61" s="14" t="s">
        <v>73</v>
      </c>
      <c r="AJ61" s="14" t="s">
        <v>73</v>
      </c>
      <c r="AK61" s="14" t="s">
        <v>73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 t="s">
        <v>495</v>
      </c>
      <c r="BA61" t="s">
        <v>503</v>
      </c>
    </row>
    <row r="62" spans="1:53" x14ac:dyDescent="0.3">
      <c r="A62" t="s">
        <v>56</v>
      </c>
      <c r="B62" s="13" t="s">
        <v>57</v>
      </c>
      <c r="C62" s="3" t="s">
        <v>58</v>
      </c>
      <c r="D62" s="3" t="s">
        <v>59</v>
      </c>
      <c r="E62" t="s">
        <v>60</v>
      </c>
      <c r="F62" t="s">
        <v>201</v>
      </c>
      <c r="G62" t="s">
        <v>202</v>
      </c>
      <c r="H62" s="3" t="s">
        <v>324</v>
      </c>
      <c r="I62">
        <v>96</v>
      </c>
      <c r="J62" t="s">
        <v>204</v>
      </c>
      <c r="K62" t="s">
        <v>93</v>
      </c>
      <c r="L62" t="s">
        <v>113</v>
      </c>
      <c r="M62" s="9"/>
      <c r="N62" s="3" t="s">
        <v>113</v>
      </c>
      <c r="P62" s="3" t="s">
        <v>132</v>
      </c>
      <c r="Q62" t="s">
        <v>113</v>
      </c>
      <c r="S62">
        <v>0</v>
      </c>
      <c r="T62" t="s">
        <v>70</v>
      </c>
      <c r="U62" s="3">
        <v>0.18000000715255737</v>
      </c>
      <c r="V62" s="3">
        <v>0</v>
      </c>
      <c r="W62">
        <v>0.18000000715255737</v>
      </c>
      <c r="X62" s="3">
        <v>590</v>
      </c>
      <c r="Y62" s="3">
        <v>0</v>
      </c>
      <c r="Z62">
        <v>1196389</v>
      </c>
      <c r="AA62" t="s">
        <v>325</v>
      </c>
      <c r="AB62" s="14" t="s">
        <v>73</v>
      </c>
      <c r="AC62" s="14" t="s">
        <v>73</v>
      </c>
      <c r="AD62" s="14" t="s">
        <v>73</v>
      </c>
      <c r="AE62" t="s">
        <v>72</v>
      </c>
      <c r="AF62" s="14" t="s">
        <v>73</v>
      </c>
      <c r="AG62" s="14" t="s">
        <v>73</v>
      </c>
      <c r="AH62" s="14" t="s">
        <v>73</v>
      </c>
      <c r="AI62" s="14" t="s">
        <v>73</v>
      </c>
      <c r="AJ62" s="14" t="s">
        <v>73</v>
      </c>
      <c r="AK62" s="14" t="s">
        <v>73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 t="s">
        <v>495</v>
      </c>
      <c r="BA62" t="s">
        <v>503</v>
      </c>
    </row>
    <row r="63" spans="1:53" x14ac:dyDescent="0.3">
      <c r="A63" t="s">
        <v>56</v>
      </c>
      <c r="B63" s="13" t="s">
        <v>57</v>
      </c>
      <c r="C63" s="3" t="s">
        <v>58</v>
      </c>
      <c r="D63" s="3" t="s">
        <v>59</v>
      </c>
      <c r="E63" t="s">
        <v>60</v>
      </c>
      <c r="F63" t="s">
        <v>201</v>
      </c>
      <c r="G63" t="s">
        <v>202</v>
      </c>
      <c r="H63" s="3" t="s">
        <v>326</v>
      </c>
      <c r="I63">
        <v>97</v>
      </c>
      <c r="J63" t="s">
        <v>204</v>
      </c>
      <c r="K63" t="s">
        <v>93</v>
      </c>
      <c r="L63" t="s">
        <v>113</v>
      </c>
      <c r="M63" s="9"/>
      <c r="N63" s="3" t="s">
        <v>113</v>
      </c>
      <c r="P63" s="3" t="s">
        <v>205</v>
      </c>
      <c r="Q63" t="s">
        <v>113</v>
      </c>
      <c r="S63">
        <v>0</v>
      </c>
      <c r="T63" t="s">
        <v>70</v>
      </c>
      <c r="U63" s="3">
        <v>0.55000001192092896</v>
      </c>
      <c r="V63" s="3">
        <v>0</v>
      </c>
      <c r="W63">
        <v>0.55000001192092896</v>
      </c>
      <c r="X63" s="3">
        <v>590</v>
      </c>
      <c r="Y63" s="3">
        <v>0</v>
      </c>
      <c r="Z63">
        <v>391545</v>
      </c>
      <c r="AA63" t="s">
        <v>89</v>
      </c>
      <c r="AB63" s="14" t="s">
        <v>73</v>
      </c>
      <c r="AC63" s="14" t="s">
        <v>73</v>
      </c>
      <c r="AD63" s="14" t="s">
        <v>73</v>
      </c>
      <c r="AE63" t="s">
        <v>72</v>
      </c>
      <c r="AF63" s="14" t="s">
        <v>73</v>
      </c>
      <c r="AG63" s="14" t="s">
        <v>73</v>
      </c>
      <c r="AH63" s="14" t="s">
        <v>73</v>
      </c>
      <c r="AI63" s="14" t="s">
        <v>73</v>
      </c>
      <c r="AJ63" s="14" t="s">
        <v>73</v>
      </c>
      <c r="AK63" s="14" t="s">
        <v>73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 t="s">
        <v>495</v>
      </c>
      <c r="BA63" t="s">
        <v>503</v>
      </c>
    </row>
    <row r="64" spans="1:53" x14ac:dyDescent="0.3">
      <c r="A64" t="s">
        <v>56</v>
      </c>
      <c r="B64" s="13" t="s">
        <v>57</v>
      </c>
      <c r="C64" s="3" t="s">
        <v>58</v>
      </c>
      <c r="D64" s="3" t="s">
        <v>59</v>
      </c>
      <c r="E64" t="s">
        <v>60</v>
      </c>
      <c r="F64" t="s">
        <v>79</v>
      </c>
      <c r="G64" t="s">
        <v>80</v>
      </c>
      <c r="H64" s="3" t="s">
        <v>327</v>
      </c>
      <c r="I64">
        <v>11</v>
      </c>
      <c r="J64" t="s">
        <v>328</v>
      </c>
      <c r="K64" t="s">
        <v>93</v>
      </c>
      <c r="L64" t="s">
        <v>113</v>
      </c>
      <c r="M64" s="9"/>
      <c r="N64" s="3" t="s">
        <v>113</v>
      </c>
      <c r="O64" t="s">
        <v>329</v>
      </c>
      <c r="P64" s="3" t="s">
        <v>330</v>
      </c>
      <c r="Q64" t="s">
        <v>113</v>
      </c>
      <c r="S64">
        <v>600000</v>
      </c>
      <c r="T64" t="s">
        <v>331</v>
      </c>
      <c r="U64" s="3">
        <v>0.36000001430511475</v>
      </c>
      <c r="V64" s="3">
        <v>0.30000001192092896</v>
      </c>
      <c r="W64">
        <v>0.6600000262260437</v>
      </c>
      <c r="X64" s="3">
        <v>770</v>
      </c>
      <c r="Y64" s="3">
        <v>0</v>
      </c>
      <c r="Z64">
        <v>425833</v>
      </c>
      <c r="AA64" t="s">
        <v>89</v>
      </c>
      <c r="AB64" t="s">
        <v>72</v>
      </c>
      <c r="AC64" s="14" t="s">
        <v>73</v>
      </c>
      <c r="AD64" s="14" t="s">
        <v>73</v>
      </c>
      <c r="AE64" t="s">
        <v>72</v>
      </c>
      <c r="AF64" s="14" t="s">
        <v>73</v>
      </c>
      <c r="AG64" s="14" t="s">
        <v>73</v>
      </c>
      <c r="AH64" s="14" t="s">
        <v>73</v>
      </c>
      <c r="AI64" s="14" t="s">
        <v>73</v>
      </c>
      <c r="AK64" s="14" t="s">
        <v>73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600000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 t="s">
        <v>495</v>
      </c>
      <c r="BA64" t="s">
        <v>494</v>
      </c>
    </row>
    <row r="65" spans="1:54" x14ac:dyDescent="0.3">
      <c r="A65" t="s">
        <v>56</v>
      </c>
      <c r="B65" s="13" t="s">
        <v>57</v>
      </c>
      <c r="C65" s="3" t="s">
        <v>58</v>
      </c>
      <c r="D65" s="3" t="s">
        <v>59</v>
      </c>
      <c r="E65" t="s">
        <v>60</v>
      </c>
      <c r="F65" t="s">
        <v>61</v>
      </c>
      <c r="G65" t="s">
        <v>62</v>
      </c>
      <c r="H65" s="3" t="s">
        <v>332</v>
      </c>
      <c r="I65">
        <v>99</v>
      </c>
      <c r="J65" t="s">
        <v>333</v>
      </c>
      <c r="K65" t="s">
        <v>93</v>
      </c>
      <c r="L65" t="s">
        <v>113</v>
      </c>
      <c r="M65" s="9"/>
      <c r="N65" s="3" t="s">
        <v>113</v>
      </c>
      <c r="P65" s="3" t="s">
        <v>308</v>
      </c>
      <c r="Q65" t="s">
        <v>113</v>
      </c>
      <c r="S65">
        <v>0</v>
      </c>
      <c r="T65" t="s">
        <v>70</v>
      </c>
      <c r="U65" s="3">
        <v>0</v>
      </c>
      <c r="V65" s="3">
        <v>0</v>
      </c>
      <c r="W65">
        <v>0</v>
      </c>
      <c r="X65" s="3">
        <v>0</v>
      </c>
      <c r="Y65" s="3">
        <v>0</v>
      </c>
      <c r="Z65">
        <v>0</v>
      </c>
      <c r="AA65" t="s">
        <v>89</v>
      </c>
      <c r="AB65" s="14" t="s">
        <v>73</v>
      </c>
      <c r="AC65" s="14" t="s">
        <v>73</v>
      </c>
      <c r="AD65" s="14" t="s">
        <v>73</v>
      </c>
      <c r="AE65" t="s">
        <v>72</v>
      </c>
      <c r="AF65" s="14" t="s">
        <v>73</v>
      </c>
      <c r="AG65" s="14" t="s">
        <v>73</v>
      </c>
      <c r="AH65" s="14" t="s">
        <v>73</v>
      </c>
      <c r="AI65" s="14" t="s">
        <v>73</v>
      </c>
      <c r="AJ65" s="14" t="s">
        <v>73</v>
      </c>
      <c r="AK65" s="14" t="s">
        <v>73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 t="s">
        <v>495</v>
      </c>
      <c r="BA65" t="s">
        <v>494</v>
      </c>
    </row>
    <row r="66" spans="1:54" x14ac:dyDescent="0.3">
      <c r="A66" t="s">
        <v>56</v>
      </c>
      <c r="B66" s="13" t="s">
        <v>57</v>
      </c>
      <c r="C66" s="3" t="s">
        <v>58</v>
      </c>
      <c r="D66" s="3" t="s">
        <v>59</v>
      </c>
      <c r="E66" t="s">
        <v>60</v>
      </c>
      <c r="F66" t="s">
        <v>61</v>
      </c>
      <c r="G66" t="s">
        <v>62</v>
      </c>
      <c r="H66" s="3" t="s">
        <v>334</v>
      </c>
      <c r="I66">
        <v>100</v>
      </c>
      <c r="J66" t="s">
        <v>92</v>
      </c>
      <c r="K66" t="s">
        <v>93</v>
      </c>
      <c r="L66" t="s">
        <v>294</v>
      </c>
      <c r="M66" s="9" t="s">
        <v>295</v>
      </c>
      <c r="N66" s="3" t="s">
        <v>294</v>
      </c>
      <c r="O66" t="s">
        <v>335</v>
      </c>
      <c r="P66" s="3" t="s">
        <v>68</v>
      </c>
      <c r="Q66" t="s">
        <v>99</v>
      </c>
      <c r="S66">
        <v>120000</v>
      </c>
      <c r="T66" t="s">
        <v>88</v>
      </c>
      <c r="U66" s="3">
        <v>4</v>
      </c>
      <c r="V66" s="3">
        <v>0.60000002384185791</v>
      </c>
      <c r="W66">
        <v>0</v>
      </c>
      <c r="X66" s="3">
        <v>770</v>
      </c>
      <c r="Y66" s="3">
        <v>2920</v>
      </c>
      <c r="Z66">
        <v>61098</v>
      </c>
      <c r="AB66" s="14" t="s">
        <v>73</v>
      </c>
      <c r="AC66" t="s">
        <v>72</v>
      </c>
      <c r="AD66" t="s">
        <v>72</v>
      </c>
      <c r="AE66" t="s">
        <v>72</v>
      </c>
      <c r="AF66" s="14" t="s">
        <v>73</v>
      </c>
      <c r="AG66" t="s">
        <v>72</v>
      </c>
      <c r="AL66" t="s">
        <v>74</v>
      </c>
      <c r="AM66">
        <v>90</v>
      </c>
      <c r="AN66">
        <v>95</v>
      </c>
      <c r="AO66">
        <v>110</v>
      </c>
      <c r="AP66">
        <v>440</v>
      </c>
      <c r="AQ66">
        <v>25000</v>
      </c>
      <c r="AR66">
        <v>175000</v>
      </c>
      <c r="AS66">
        <v>30000</v>
      </c>
      <c r="AT66">
        <v>2249.93359375</v>
      </c>
      <c r="AU66">
        <v>1</v>
      </c>
      <c r="AV66">
        <v>0</v>
      </c>
      <c r="AW66">
        <v>0</v>
      </c>
      <c r="AX66">
        <v>0</v>
      </c>
      <c r="AY66">
        <v>0</v>
      </c>
      <c r="AZ66" t="s">
        <v>493</v>
      </c>
      <c r="BA66" t="s">
        <v>494</v>
      </c>
    </row>
    <row r="67" spans="1:54" x14ac:dyDescent="0.3">
      <c r="A67" t="s">
        <v>56</v>
      </c>
      <c r="B67" s="13" t="s">
        <v>57</v>
      </c>
      <c r="C67" s="3" t="s">
        <v>58</v>
      </c>
      <c r="D67" s="3" t="s">
        <v>59</v>
      </c>
      <c r="E67" t="s">
        <v>60</v>
      </c>
      <c r="F67" t="s">
        <v>61</v>
      </c>
      <c r="G67" t="s">
        <v>147</v>
      </c>
      <c r="H67" s="3" t="s">
        <v>336</v>
      </c>
      <c r="I67">
        <v>101</v>
      </c>
      <c r="J67" t="s">
        <v>131</v>
      </c>
      <c r="K67" t="s">
        <v>93</v>
      </c>
      <c r="L67" t="s">
        <v>113</v>
      </c>
      <c r="M67" s="9"/>
      <c r="N67" s="3" t="s">
        <v>113</v>
      </c>
      <c r="P67" s="3" t="s">
        <v>153</v>
      </c>
      <c r="Q67" t="s">
        <v>113</v>
      </c>
      <c r="S67">
        <v>0</v>
      </c>
      <c r="T67" t="s">
        <v>70</v>
      </c>
      <c r="U67" s="3">
        <v>0.20000000298023224</v>
      </c>
      <c r="V67" s="3">
        <v>0</v>
      </c>
      <c r="W67">
        <v>0.20000000298023224</v>
      </c>
      <c r="X67" s="3">
        <v>0</v>
      </c>
      <c r="Y67" s="3">
        <v>0</v>
      </c>
      <c r="Z67">
        <v>0</v>
      </c>
      <c r="AA67" t="s">
        <v>337</v>
      </c>
      <c r="AB67" s="14" t="s">
        <v>73</v>
      </c>
      <c r="AC67" t="s">
        <v>72</v>
      </c>
      <c r="AD67" t="s">
        <v>72</v>
      </c>
      <c r="AE67" t="s">
        <v>72</v>
      </c>
      <c r="AF67" s="14" t="s">
        <v>73</v>
      </c>
      <c r="AG67" s="14" t="s">
        <v>73</v>
      </c>
      <c r="AH67" s="14" t="s">
        <v>73</v>
      </c>
      <c r="AI67" s="14" t="s">
        <v>73</v>
      </c>
      <c r="AJ67" s="14" t="s">
        <v>73</v>
      </c>
      <c r="AK67" t="s">
        <v>72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 t="s">
        <v>496</v>
      </c>
    </row>
    <row r="68" spans="1:54" x14ac:dyDescent="0.3">
      <c r="A68" t="s">
        <v>56</v>
      </c>
      <c r="B68" s="13" t="s">
        <v>57</v>
      </c>
      <c r="C68" s="3" t="s">
        <v>58</v>
      </c>
      <c r="D68" s="3" t="s">
        <v>59</v>
      </c>
      <c r="E68" t="s">
        <v>60</v>
      </c>
      <c r="F68" t="s">
        <v>109</v>
      </c>
      <c r="G68" t="s">
        <v>110</v>
      </c>
      <c r="H68" s="3" t="s">
        <v>338</v>
      </c>
      <c r="I68">
        <v>108</v>
      </c>
      <c r="J68" t="s">
        <v>339</v>
      </c>
      <c r="K68" t="s">
        <v>340</v>
      </c>
      <c r="L68" t="s">
        <v>113</v>
      </c>
      <c r="M68" s="9"/>
      <c r="N68" s="3" t="s">
        <v>113</v>
      </c>
      <c r="O68" t="s">
        <v>341</v>
      </c>
      <c r="P68" s="3" t="s">
        <v>186</v>
      </c>
      <c r="Q68" t="s">
        <v>113</v>
      </c>
      <c r="S68">
        <v>0</v>
      </c>
      <c r="T68" t="s">
        <v>70</v>
      </c>
      <c r="U68" s="3">
        <v>0</v>
      </c>
      <c r="V68" s="3">
        <v>0.18000000715255737</v>
      </c>
      <c r="W68">
        <v>0</v>
      </c>
      <c r="X68" s="3">
        <v>590</v>
      </c>
      <c r="Y68" s="3">
        <v>0</v>
      </c>
      <c r="Z68">
        <v>1196389</v>
      </c>
      <c r="AB68" s="14" t="s">
        <v>73</v>
      </c>
      <c r="AC68" s="14" t="s">
        <v>73</v>
      </c>
      <c r="AD68" s="14" t="s">
        <v>73</v>
      </c>
      <c r="AE68" t="s">
        <v>72</v>
      </c>
      <c r="AF68" s="14" t="s">
        <v>73</v>
      </c>
      <c r="AG68" s="14" t="s">
        <v>73</v>
      </c>
      <c r="AH68" s="14" t="s">
        <v>73</v>
      </c>
      <c r="AI68" s="14" t="s">
        <v>73</v>
      </c>
      <c r="AJ68" s="14" t="s">
        <v>73</v>
      </c>
      <c r="AK68" s="14" t="s">
        <v>73</v>
      </c>
      <c r="AL68" t="s">
        <v>74</v>
      </c>
      <c r="AM68">
        <v>1</v>
      </c>
      <c r="AN68">
        <v>99</v>
      </c>
      <c r="AO68">
        <v>40</v>
      </c>
      <c r="AP68">
        <v>0</v>
      </c>
      <c r="AQ68">
        <v>1000</v>
      </c>
      <c r="AR68">
        <v>3000</v>
      </c>
      <c r="AS68">
        <v>2000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495</v>
      </c>
      <c r="BA68" t="s">
        <v>503</v>
      </c>
    </row>
    <row r="69" spans="1:54" x14ac:dyDescent="0.3">
      <c r="A69" t="s">
        <v>56</v>
      </c>
      <c r="B69" s="13" t="s">
        <v>57</v>
      </c>
      <c r="C69" s="3" t="s">
        <v>58</v>
      </c>
      <c r="D69" s="3" t="s">
        <v>59</v>
      </c>
      <c r="E69" t="s">
        <v>60</v>
      </c>
      <c r="F69" t="s">
        <v>61</v>
      </c>
      <c r="G69" t="s">
        <v>62</v>
      </c>
      <c r="H69" s="3" t="s">
        <v>342</v>
      </c>
      <c r="I69">
        <v>109</v>
      </c>
      <c r="J69" t="s">
        <v>343</v>
      </c>
      <c r="K69" t="s">
        <v>344</v>
      </c>
      <c r="L69" t="s">
        <v>345</v>
      </c>
      <c r="M69" s="9"/>
      <c r="N69" s="3" t="s">
        <v>151</v>
      </c>
      <c r="P69" s="3" t="s">
        <v>346</v>
      </c>
      <c r="Q69" t="s">
        <v>69</v>
      </c>
      <c r="S69">
        <v>600000</v>
      </c>
      <c r="T69" t="s">
        <v>331</v>
      </c>
      <c r="U69" s="3">
        <v>1.2699999809265137</v>
      </c>
      <c r="V69" s="3">
        <v>0</v>
      </c>
      <c r="W69">
        <v>1.2699999809265137</v>
      </c>
      <c r="X69" s="3">
        <v>590</v>
      </c>
      <c r="Y69" s="3">
        <v>2190</v>
      </c>
      <c r="Z69">
        <v>169567</v>
      </c>
      <c r="AB69" t="s">
        <v>72</v>
      </c>
      <c r="AC69" t="s">
        <v>72</v>
      </c>
      <c r="AD69" t="s">
        <v>72</v>
      </c>
      <c r="AE69" t="s">
        <v>72</v>
      </c>
      <c r="AF69" s="14" t="s">
        <v>73</v>
      </c>
      <c r="AG69" t="s">
        <v>72</v>
      </c>
      <c r="AL69" t="s">
        <v>74</v>
      </c>
      <c r="AM69">
        <v>5</v>
      </c>
      <c r="AN69">
        <v>70</v>
      </c>
      <c r="AO69">
        <v>40</v>
      </c>
      <c r="AP69">
        <v>0</v>
      </c>
      <c r="AQ69">
        <v>20000</v>
      </c>
      <c r="AR69">
        <v>622000</v>
      </c>
      <c r="AS69">
        <v>2000</v>
      </c>
      <c r="AT69">
        <v>484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493</v>
      </c>
      <c r="BA69" t="s">
        <v>494</v>
      </c>
      <c r="BB69" t="s">
        <v>497</v>
      </c>
    </row>
    <row r="70" spans="1:54" x14ac:dyDescent="0.3">
      <c r="A70" t="s">
        <v>56</v>
      </c>
      <c r="B70" s="13" t="s">
        <v>57</v>
      </c>
      <c r="C70" s="3" t="s">
        <v>58</v>
      </c>
      <c r="D70" s="3" t="s">
        <v>59</v>
      </c>
      <c r="E70" t="s">
        <v>60</v>
      </c>
      <c r="F70" t="s">
        <v>61</v>
      </c>
      <c r="G70" t="s">
        <v>62</v>
      </c>
      <c r="H70" s="3" t="s">
        <v>347</v>
      </c>
      <c r="I70">
        <v>110</v>
      </c>
      <c r="J70" t="s">
        <v>348</v>
      </c>
      <c r="K70" t="s">
        <v>349</v>
      </c>
      <c r="L70" t="s">
        <v>66</v>
      </c>
      <c r="M70" s="9"/>
      <c r="N70" s="3" t="s">
        <v>66</v>
      </c>
      <c r="O70" t="s">
        <v>350</v>
      </c>
      <c r="P70" s="3" t="s">
        <v>68</v>
      </c>
      <c r="Q70" t="s">
        <v>69</v>
      </c>
      <c r="S70">
        <v>120000</v>
      </c>
      <c r="T70" t="s">
        <v>88</v>
      </c>
      <c r="U70" s="3">
        <v>1.5</v>
      </c>
      <c r="V70" s="3">
        <v>0</v>
      </c>
      <c r="W70">
        <v>1.5</v>
      </c>
      <c r="X70" s="3">
        <v>770</v>
      </c>
      <c r="Y70" s="3">
        <v>1095</v>
      </c>
      <c r="Z70">
        <v>187367</v>
      </c>
      <c r="AB70" t="s">
        <v>72</v>
      </c>
      <c r="AC70" t="s">
        <v>72</v>
      </c>
      <c r="AD70" s="14" t="s">
        <v>73</v>
      </c>
      <c r="AE70" t="s">
        <v>72</v>
      </c>
      <c r="AF70" s="14" t="s">
        <v>73</v>
      </c>
      <c r="AG70" t="s">
        <v>72</v>
      </c>
      <c r="AL70" t="s">
        <v>90</v>
      </c>
      <c r="AM70">
        <v>5</v>
      </c>
      <c r="AN70">
        <v>75</v>
      </c>
      <c r="AO70">
        <v>110</v>
      </c>
      <c r="AP70">
        <v>0</v>
      </c>
      <c r="AQ70">
        <v>3000</v>
      </c>
      <c r="AR70">
        <v>153000</v>
      </c>
      <c r="AS70">
        <v>30000</v>
      </c>
      <c r="AT70">
        <v>697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493</v>
      </c>
      <c r="BA70" t="s">
        <v>494</v>
      </c>
    </row>
    <row r="71" spans="1:54" x14ac:dyDescent="0.3">
      <c r="A71" t="s">
        <v>56</v>
      </c>
      <c r="B71" s="13" t="s">
        <v>57</v>
      </c>
      <c r="C71" s="3" t="s">
        <v>58</v>
      </c>
      <c r="D71" s="3" t="s">
        <v>59</v>
      </c>
      <c r="E71" t="s">
        <v>60</v>
      </c>
      <c r="F71" t="s">
        <v>109</v>
      </c>
      <c r="G71" t="s">
        <v>110</v>
      </c>
      <c r="H71" s="3" t="s">
        <v>351</v>
      </c>
      <c r="I71">
        <v>113</v>
      </c>
      <c r="J71" t="s">
        <v>352</v>
      </c>
      <c r="L71" t="s">
        <v>113</v>
      </c>
      <c r="M71" s="9"/>
      <c r="N71" s="3" t="s">
        <v>113</v>
      </c>
      <c r="P71" s="3" t="s">
        <v>186</v>
      </c>
      <c r="Q71" t="s">
        <v>113</v>
      </c>
      <c r="S71">
        <v>0</v>
      </c>
      <c r="T71" t="s">
        <v>70</v>
      </c>
      <c r="U71" s="3">
        <v>1.6399999856948853</v>
      </c>
      <c r="V71" s="3">
        <v>0.18000000715255737</v>
      </c>
      <c r="W71">
        <v>1.8199999332427979</v>
      </c>
      <c r="X71" s="3">
        <v>590</v>
      </c>
      <c r="Y71" s="3">
        <v>0</v>
      </c>
      <c r="Z71">
        <v>118324</v>
      </c>
      <c r="AB71" t="s">
        <v>72</v>
      </c>
      <c r="AC71" s="14" t="s">
        <v>73</v>
      </c>
      <c r="AD71" s="14" t="s">
        <v>73</v>
      </c>
      <c r="AE71" t="s">
        <v>72</v>
      </c>
      <c r="AF71" s="14" t="s">
        <v>73</v>
      </c>
      <c r="AG71" s="14" t="s">
        <v>73</v>
      </c>
      <c r="AH71" s="14" t="s">
        <v>73</v>
      </c>
      <c r="AI71" s="14" t="s">
        <v>73</v>
      </c>
      <c r="AK71" s="14" t="s">
        <v>73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495</v>
      </c>
      <c r="BA71" t="s">
        <v>503</v>
      </c>
    </row>
    <row r="72" spans="1:54" x14ac:dyDescent="0.3">
      <c r="A72" t="s">
        <v>56</v>
      </c>
      <c r="B72" s="13" t="s">
        <v>57</v>
      </c>
      <c r="C72" s="3" t="s">
        <v>58</v>
      </c>
      <c r="D72" s="3" t="s">
        <v>59</v>
      </c>
      <c r="E72" t="s">
        <v>60</v>
      </c>
      <c r="F72" t="s">
        <v>109</v>
      </c>
      <c r="G72" t="s">
        <v>110</v>
      </c>
      <c r="H72" s="3" t="s">
        <v>353</v>
      </c>
      <c r="I72">
        <v>114</v>
      </c>
      <c r="L72" t="s">
        <v>354</v>
      </c>
      <c r="M72" s="9"/>
      <c r="N72" s="3" t="s">
        <v>151</v>
      </c>
      <c r="O72" t="s">
        <v>355</v>
      </c>
      <c r="P72" s="3" t="s">
        <v>186</v>
      </c>
      <c r="Q72" t="s">
        <v>69</v>
      </c>
      <c r="S72">
        <v>12000</v>
      </c>
      <c r="T72" t="s">
        <v>100</v>
      </c>
      <c r="U72" s="3">
        <v>0.18000000715255737</v>
      </c>
      <c r="V72" s="3">
        <v>0</v>
      </c>
      <c r="W72">
        <v>0.18000000715255737</v>
      </c>
      <c r="X72" s="3">
        <v>590</v>
      </c>
      <c r="Y72" s="3">
        <v>760</v>
      </c>
      <c r="Z72">
        <v>1196389</v>
      </c>
      <c r="AB72" s="14" t="s">
        <v>73</v>
      </c>
      <c r="AC72" s="14" t="s">
        <v>73</v>
      </c>
      <c r="AD72" t="s">
        <v>72</v>
      </c>
      <c r="AE72" t="s">
        <v>72</v>
      </c>
      <c r="AF72" s="14" t="s">
        <v>73</v>
      </c>
      <c r="AG72" t="s">
        <v>72</v>
      </c>
      <c r="AL72" t="s">
        <v>74</v>
      </c>
      <c r="AM72">
        <v>5</v>
      </c>
      <c r="AN72">
        <v>75</v>
      </c>
      <c r="AO72">
        <v>40</v>
      </c>
      <c r="AP72">
        <v>0</v>
      </c>
      <c r="AQ72">
        <v>2000</v>
      </c>
      <c r="AR72">
        <v>14000</v>
      </c>
      <c r="AS72">
        <v>0</v>
      </c>
      <c r="AT72">
        <v>-792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495</v>
      </c>
      <c r="BA72" t="s">
        <v>503</v>
      </c>
    </row>
    <row r="73" spans="1:54" x14ac:dyDescent="0.3">
      <c r="A73" t="s">
        <v>56</v>
      </c>
      <c r="B73" s="13" t="s">
        <v>57</v>
      </c>
      <c r="C73" s="3" t="s">
        <v>58</v>
      </c>
      <c r="D73" s="3" t="s">
        <v>59</v>
      </c>
      <c r="E73" t="s">
        <v>60</v>
      </c>
      <c r="F73" t="s">
        <v>109</v>
      </c>
      <c r="G73" t="s">
        <v>110</v>
      </c>
      <c r="H73" s="3" t="s">
        <v>356</v>
      </c>
      <c r="I73">
        <v>115</v>
      </c>
      <c r="L73" t="s">
        <v>113</v>
      </c>
      <c r="M73" s="9"/>
      <c r="N73" s="3" t="s">
        <v>113</v>
      </c>
      <c r="O73" t="s">
        <v>357</v>
      </c>
      <c r="P73" s="3" t="s">
        <v>186</v>
      </c>
      <c r="Q73" t="s">
        <v>113</v>
      </c>
      <c r="S73">
        <v>0</v>
      </c>
      <c r="T73" t="s">
        <v>70</v>
      </c>
      <c r="U73" s="3">
        <v>0.18000000715255737</v>
      </c>
      <c r="V73" s="3">
        <v>0</v>
      </c>
      <c r="W73">
        <v>0.18000000715255737</v>
      </c>
      <c r="X73" s="3">
        <v>590</v>
      </c>
      <c r="Y73" s="3">
        <v>3650</v>
      </c>
      <c r="Z73">
        <v>1196389</v>
      </c>
      <c r="AB73" t="s">
        <v>72</v>
      </c>
      <c r="AC73" s="14" t="s">
        <v>73</v>
      </c>
      <c r="AD73" s="14" t="s">
        <v>73</v>
      </c>
      <c r="AE73" t="s">
        <v>72</v>
      </c>
      <c r="AF73" s="14" t="s">
        <v>73</v>
      </c>
      <c r="AG73" s="14" t="s">
        <v>73</v>
      </c>
      <c r="AH73" s="14" t="s">
        <v>73</v>
      </c>
      <c r="AI73" s="14" t="s">
        <v>73</v>
      </c>
      <c r="AK73" s="14" t="s">
        <v>73</v>
      </c>
      <c r="AL73" t="s">
        <v>74</v>
      </c>
      <c r="AM73">
        <v>10</v>
      </c>
      <c r="AN73">
        <v>75</v>
      </c>
      <c r="AO73">
        <v>100</v>
      </c>
      <c r="AP73">
        <v>0</v>
      </c>
      <c r="AQ73">
        <v>2000</v>
      </c>
      <c r="AR73">
        <v>2000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495</v>
      </c>
      <c r="BA73" t="s">
        <v>503</v>
      </c>
    </row>
    <row r="74" spans="1:54" x14ac:dyDescent="0.3">
      <c r="A74" t="s">
        <v>56</v>
      </c>
      <c r="B74" s="13" t="s">
        <v>57</v>
      </c>
      <c r="C74" s="3" t="s">
        <v>58</v>
      </c>
      <c r="D74" s="3" t="s">
        <v>59</v>
      </c>
      <c r="E74" t="s">
        <v>60</v>
      </c>
      <c r="F74" t="s">
        <v>201</v>
      </c>
      <c r="G74" t="s">
        <v>202</v>
      </c>
      <c r="H74" s="3" t="s">
        <v>358</v>
      </c>
      <c r="I74">
        <v>116</v>
      </c>
      <c r="L74" t="s">
        <v>113</v>
      </c>
      <c r="M74" s="9"/>
      <c r="N74" s="3" t="s">
        <v>113</v>
      </c>
      <c r="P74" s="3" t="s">
        <v>132</v>
      </c>
      <c r="Q74" t="s">
        <v>113</v>
      </c>
      <c r="S74">
        <v>0</v>
      </c>
      <c r="T74" t="s">
        <v>70</v>
      </c>
      <c r="U74" s="3">
        <v>0</v>
      </c>
      <c r="V74" s="3">
        <v>0.18000000715255737</v>
      </c>
      <c r="W74">
        <v>0.18000000715255737</v>
      </c>
      <c r="X74" s="3">
        <v>590</v>
      </c>
      <c r="Y74" s="3">
        <v>0</v>
      </c>
      <c r="Z74">
        <v>1196389</v>
      </c>
      <c r="AB74" s="14" t="s">
        <v>73</v>
      </c>
      <c r="AC74" s="14" t="s">
        <v>73</v>
      </c>
      <c r="AD74" s="14" t="s">
        <v>73</v>
      </c>
      <c r="AE74" t="s">
        <v>72</v>
      </c>
      <c r="AF74" s="14" t="s">
        <v>73</v>
      </c>
      <c r="AG74" s="14" t="s">
        <v>73</v>
      </c>
      <c r="AH74" s="14" t="s">
        <v>73</v>
      </c>
      <c r="AI74" s="14" t="s">
        <v>73</v>
      </c>
      <c r="AJ74" s="14" t="s">
        <v>73</v>
      </c>
      <c r="AK74" s="14" t="s">
        <v>73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495</v>
      </c>
      <c r="BA74" t="s">
        <v>503</v>
      </c>
    </row>
    <row r="75" spans="1:54" x14ac:dyDescent="0.3">
      <c r="A75" t="s">
        <v>56</v>
      </c>
      <c r="B75" s="13" t="s">
        <v>57</v>
      </c>
      <c r="C75" s="3" t="s">
        <v>58</v>
      </c>
      <c r="D75" s="3" t="s">
        <v>59</v>
      </c>
      <c r="E75" t="s">
        <v>60</v>
      </c>
      <c r="F75" t="s">
        <v>201</v>
      </c>
      <c r="G75" t="s">
        <v>202</v>
      </c>
      <c r="H75" s="3" t="s">
        <v>359</v>
      </c>
      <c r="I75">
        <v>117</v>
      </c>
      <c r="J75" t="s">
        <v>360</v>
      </c>
      <c r="K75" t="s">
        <v>361</v>
      </c>
      <c r="L75" t="s">
        <v>113</v>
      </c>
      <c r="M75" s="9"/>
      <c r="N75" s="3" t="s">
        <v>113</v>
      </c>
      <c r="P75" s="3" t="s">
        <v>132</v>
      </c>
      <c r="Q75" t="s">
        <v>113</v>
      </c>
      <c r="S75">
        <v>0</v>
      </c>
      <c r="T75" t="s">
        <v>70</v>
      </c>
      <c r="U75" s="3">
        <v>0.18000000715255737</v>
      </c>
      <c r="V75" s="3">
        <v>0</v>
      </c>
      <c r="W75">
        <v>0.18000000715255737</v>
      </c>
      <c r="X75" s="3">
        <v>590</v>
      </c>
      <c r="Y75" s="3">
        <v>0</v>
      </c>
      <c r="Z75">
        <v>1196389</v>
      </c>
      <c r="AB75" s="14" t="s">
        <v>73</v>
      </c>
      <c r="AC75" s="14" t="s">
        <v>73</v>
      </c>
      <c r="AD75" s="14" t="s">
        <v>73</v>
      </c>
      <c r="AE75" t="s">
        <v>72</v>
      </c>
      <c r="AF75" s="14" t="s">
        <v>73</v>
      </c>
      <c r="AG75" s="14" t="s">
        <v>73</v>
      </c>
      <c r="AH75" s="14" t="s">
        <v>73</v>
      </c>
      <c r="AI75" s="14" t="s">
        <v>73</v>
      </c>
      <c r="AJ75" s="14" t="s">
        <v>73</v>
      </c>
      <c r="AK75" s="14" t="s">
        <v>73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495</v>
      </c>
      <c r="BA75" t="s">
        <v>503</v>
      </c>
    </row>
    <row r="76" spans="1:54" x14ac:dyDescent="0.3">
      <c r="A76" t="s">
        <v>56</v>
      </c>
      <c r="B76" s="13" t="s">
        <v>57</v>
      </c>
      <c r="C76" s="3" t="s">
        <v>58</v>
      </c>
      <c r="D76" s="3" t="s">
        <v>59</v>
      </c>
      <c r="E76" t="s">
        <v>60</v>
      </c>
      <c r="F76" t="s">
        <v>109</v>
      </c>
      <c r="G76" t="s">
        <v>110</v>
      </c>
      <c r="H76" s="3" t="s">
        <v>362</v>
      </c>
      <c r="I76">
        <v>118</v>
      </c>
      <c r="J76" t="s">
        <v>363</v>
      </c>
      <c r="K76" t="s">
        <v>279</v>
      </c>
      <c r="L76" t="s">
        <v>113</v>
      </c>
      <c r="M76" s="9"/>
      <c r="N76" s="3" t="s">
        <v>113</v>
      </c>
      <c r="P76" s="3" t="s">
        <v>230</v>
      </c>
      <c r="Q76" t="s">
        <v>113</v>
      </c>
      <c r="S76">
        <v>50000</v>
      </c>
      <c r="T76" t="s">
        <v>115</v>
      </c>
      <c r="U76" s="3">
        <v>0.18000000715255737</v>
      </c>
      <c r="V76" s="3">
        <v>0.55000001192092896</v>
      </c>
      <c r="W76">
        <v>0.73000001907348633</v>
      </c>
      <c r="X76" s="3">
        <v>590</v>
      </c>
      <c r="Y76" s="3">
        <v>0</v>
      </c>
      <c r="Z76">
        <v>295000</v>
      </c>
      <c r="AB76" t="s">
        <v>72</v>
      </c>
      <c r="AC76" s="14" t="s">
        <v>73</v>
      </c>
      <c r="AD76" s="14" t="s">
        <v>73</v>
      </c>
      <c r="AE76" t="s">
        <v>72</v>
      </c>
      <c r="AF76" s="14" t="s">
        <v>73</v>
      </c>
      <c r="AG76" s="14" t="s">
        <v>73</v>
      </c>
      <c r="AH76" s="14" t="s">
        <v>73</v>
      </c>
      <c r="AI76" s="14" t="s">
        <v>73</v>
      </c>
      <c r="AK76" s="14" t="s">
        <v>73</v>
      </c>
      <c r="AL76" t="s">
        <v>74</v>
      </c>
      <c r="AM76">
        <v>0</v>
      </c>
      <c r="AP76">
        <v>0</v>
      </c>
      <c r="AQ76">
        <v>10000</v>
      </c>
      <c r="AR76">
        <v>60000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t="s">
        <v>495</v>
      </c>
      <c r="BA76" t="s">
        <v>503</v>
      </c>
    </row>
    <row r="77" spans="1:54" x14ac:dyDescent="0.3">
      <c r="A77" t="s">
        <v>56</v>
      </c>
      <c r="B77" s="13" t="s">
        <v>57</v>
      </c>
      <c r="C77" s="3" t="s">
        <v>58</v>
      </c>
      <c r="D77" s="3" t="s">
        <v>59</v>
      </c>
      <c r="E77" t="s">
        <v>60</v>
      </c>
      <c r="F77" t="s">
        <v>61</v>
      </c>
      <c r="G77" t="s">
        <v>147</v>
      </c>
      <c r="H77" s="3" t="s">
        <v>364</v>
      </c>
      <c r="I77">
        <v>119</v>
      </c>
      <c r="L77" t="s">
        <v>113</v>
      </c>
      <c r="M77" s="9"/>
      <c r="N77" s="3" t="s">
        <v>113</v>
      </c>
      <c r="P77" s="3" t="s">
        <v>153</v>
      </c>
      <c r="Q77" t="s">
        <v>113</v>
      </c>
      <c r="S77">
        <v>12000</v>
      </c>
      <c r="T77" t="s">
        <v>100</v>
      </c>
      <c r="U77" s="3">
        <v>0.10000000149011612</v>
      </c>
      <c r="V77" s="3">
        <v>0</v>
      </c>
      <c r="W77">
        <v>0.10000000149011612</v>
      </c>
      <c r="X77" s="3">
        <v>770</v>
      </c>
      <c r="Y77" s="3">
        <v>3650</v>
      </c>
      <c r="Z77">
        <v>2810500</v>
      </c>
      <c r="AA77" t="s">
        <v>365</v>
      </c>
      <c r="AB77" t="s">
        <v>72</v>
      </c>
      <c r="AC77" s="14" t="s">
        <v>73</v>
      </c>
      <c r="AD77" s="14" t="s">
        <v>73</v>
      </c>
      <c r="AE77" t="s">
        <v>72</v>
      </c>
      <c r="AF77" s="14" t="s">
        <v>73</v>
      </c>
      <c r="AG77" s="14" t="s">
        <v>73</v>
      </c>
      <c r="AH77" s="14" t="s">
        <v>73</v>
      </c>
      <c r="AI77" s="14" t="s">
        <v>73</v>
      </c>
      <c r="AK77" s="14" t="s">
        <v>73</v>
      </c>
      <c r="AL77" t="s">
        <v>90</v>
      </c>
      <c r="AM77">
        <v>5</v>
      </c>
      <c r="AN77">
        <v>85</v>
      </c>
      <c r="AO77">
        <v>110</v>
      </c>
      <c r="AP77">
        <v>0</v>
      </c>
      <c r="AQ77">
        <v>500</v>
      </c>
      <c r="AR77">
        <v>17500</v>
      </c>
      <c r="AS77">
        <v>5000</v>
      </c>
      <c r="AT77">
        <v>-5270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496</v>
      </c>
    </row>
    <row r="78" spans="1:54" x14ac:dyDescent="0.3">
      <c r="A78" t="s">
        <v>56</v>
      </c>
      <c r="B78" s="13" t="s">
        <v>57</v>
      </c>
      <c r="C78" s="3" t="s">
        <v>58</v>
      </c>
      <c r="D78" s="3" t="s">
        <v>59</v>
      </c>
      <c r="E78" t="s">
        <v>60</v>
      </c>
      <c r="F78" t="s">
        <v>206</v>
      </c>
      <c r="G78" t="s">
        <v>207</v>
      </c>
      <c r="H78" s="3" t="s">
        <v>366</v>
      </c>
      <c r="I78">
        <v>120</v>
      </c>
      <c r="L78" t="s">
        <v>113</v>
      </c>
      <c r="M78" s="9"/>
      <c r="N78" s="3" t="s">
        <v>113</v>
      </c>
      <c r="O78" t="s">
        <v>367</v>
      </c>
      <c r="P78" s="3" t="s">
        <v>212</v>
      </c>
      <c r="Q78" t="s">
        <v>113</v>
      </c>
      <c r="S78">
        <v>0</v>
      </c>
      <c r="T78" t="s">
        <v>70</v>
      </c>
      <c r="U78" s="3">
        <v>0.18000000715255737</v>
      </c>
      <c r="V78" s="3">
        <v>0</v>
      </c>
      <c r="W78">
        <v>0.18000000715255737</v>
      </c>
      <c r="X78" s="3">
        <v>590</v>
      </c>
      <c r="Y78" s="3">
        <v>2190</v>
      </c>
      <c r="Z78">
        <v>1196389</v>
      </c>
      <c r="AB78" t="s">
        <v>72</v>
      </c>
      <c r="AC78" s="14" t="s">
        <v>73</v>
      </c>
      <c r="AD78" s="14" t="s">
        <v>73</v>
      </c>
      <c r="AE78" t="s">
        <v>72</v>
      </c>
      <c r="AF78" s="14" t="s">
        <v>73</v>
      </c>
      <c r="AG78" s="14" t="s">
        <v>73</v>
      </c>
      <c r="AH78" s="14" t="s">
        <v>73</v>
      </c>
      <c r="AI78" s="14" t="s">
        <v>73</v>
      </c>
      <c r="AK78" s="14" t="s">
        <v>73</v>
      </c>
      <c r="AL78" t="s">
        <v>74</v>
      </c>
      <c r="AM78">
        <v>5</v>
      </c>
      <c r="AN78">
        <v>75</v>
      </c>
      <c r="AO78">
        <v>40</v>
      </c>
      <c r="AP78">
        <v>0</v>
      </c>
      <c r="AQ78">
        <v>10000</v>
      </c>
      <c r="AR78">
        <v>10000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495</v>
      </c>
      <c r="BA78" t="s">
        <v>494</v>
      </c>
    </row>
    <row r="79" spans="1:54" x14ac:dyDescent="0.3">
      <c r="A79" t="s">
        <v>56</v>
      </c>
      <c r="B79" s="13" t="s">
        <v>57</v>
      </c>
      <c r="C79" s="3" t="s">
        <v>58</v>
      </c>
      <c r="D79" s="3" t="s">
        <v>59</v>
      </c>
      <c r="E79" t="s">
        <v>60</v>
      </c>
      <c r="F79" t="s">
        <v>61</v>
      </c>
      <c r="G79" t="s">
        <v>147</v>
      </c>
      <c r="H79" s="3" t="s">
        <v>368</v>
      </c>
      <c r="I79">
        <v>121</v>
      </c>
      <c r="L79" t="s">
        <v>113</v>
      </c>
      <c r="M79" s="9"/>
      <c r="N79" s="3" t="s">
        <v>113</v>
      </c>
      <c r="P79" s="3" t="s">
        <v>153</v>
      </c>
      <c r="Q79" t="s">
        <v>113</v>
      </c>
      <c r="S79">
        <v>0</v>
      </c>
      <c r="T79" t="s">
        <v>70</v>
      </c>
      <c r="U79" s="3">
        <v>0.18000000715255737</v>
      </c>
      <c r="V79" s="3">
        <v>0</v>
      </c>
      <c r="W79">
        <v>0.18000000715255737</v>
      </c>
      <c r="X79" s="3">
        <v>770</v>
      </c>
      <c r="Y79" s="3">
        <v>0</v>
      </c>
      <c r="Z79">
        <v>1561389</v>
      </c>
      <c r="AA79" t="s">
        <v>369</v>
      </c>
      <c r="AB79" t="s">
        <v>72</v>
      </c>
      <c r="AC79" s="14" t="s">
        <v>73</v>
      </c>
      <c r="AD79" s="14" t="s">
        <v>73</v>
      </c>
      <c r="AE79" s="14" t="s">
        <v>73</v>
      </c>
      <c r="AF79" s="14" t="s">
        <v>73</v>
      </c>
      <c r="AG79" s="14" t="s">
        <v>73</v>
      </c>
      <c r="AH79" s="14" t="s">
        <v>73</v>
      </c>
      <c r="AI79" s="14" t="s">
        <v>73</v>
      </c>
      <c r="AK79" s="14" t="s">
        <v>73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496</v>
      </c>
    </row>
    <row r="80" spans="1:54" x14ac:dyDescent="0.3">
      <c r="A80" t="s">
        <v>56</v>
      </c>
      <c r="B80" s="13" t="s">
        <v>57</v>
      </c>
      <c r="C80" s="3" t="s">
        <v>58</v>
      </c>
      <c r="D80" s="3" t="s">
        <v>59</v>
      </c>
      <c r="E80" t="s">
        <v>60</v>
      </c>
      <c r="F80" t="s">
        <v>61</v>
      </c>
      <c r="G80" t="s">
        <v>62</v>
      </c>
      <c r="H80" s="3" t="s">
        <v>370</v>
      </c>
      <c r="I80">
        <v>132</v>
      </c>
      <c r="J80" t="s">
        <v>371</v>
      </c>
      <c r="L80" t="s">
        <v>113</v>
      </c>
      <c r="M80" s="9"/>
      <c r="N80" s="3" t="s">
        <v>113</v>
      </c>
      <c r="O80" t="s">
        <v>372</v>
      </c>
      <c r="P80" s="3" t="s">
        <v>346</v>
      </c>
      <c r="Q80" t="s">
        <v>113</v>
      </c>
      <c r="S80">
        <v>0</v>
      </c>
      <c r="T80" t="s">
        <v>70</v>
      </c>
      <c r="U80" s="3">
        <v>0</v>
      </c>
      <c r="V80" s="3">
        <v>0.18000000715255737</v>
      </c>
      <c r="W80">
        <v>0.18000000715255737</v>
      </c>
      <c r="X80" s="3">
        <v>8</v>
      </c>
      <c r="Y80" s="3">
        <v>0</v>
      </c>
      <c r="Z80">
        <v>16222</v>
      </c>
      <c r="AA80" t="s">
        <v>373</v>
      </c>
      <c r="AB80" t="s">
        <v>72</v>
      </c>
      <c r="AC80" s="14" t="s">
        <v>73</v>
      </c>
      <c r="AD80" s="14" t="s">
        <v>73</v>
      </c>
      <c r="AE80" t="s">
        <v>72</v>
      </c>
      <c r="AF80" s="14" t="s">
        <v>73</v>
      </c>
      <c r="AG80" s="14" t="s">
        <v>73</v>
      </c>
      <c r="AH80" s="14" t="s">
        <v>73</v>
      </c>
      <c r="AI80" s="14" t="s">
        <v>73</v>
      </c>
      <c r="AK80" s="14" t="s">
        <v>73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BB80" t="s">
        <v>511</v>
      </c>
    </row>
    <row r="81" spans="1:55" x14ac:dyDescent="0.3">
      <c r="A81" t="s">
        <v>56</v>
      </c>
      <c r="B81" s="13" t="s">
        <v>57</v>
      </c>
      <c r="C81" s="3" t="s">
        <v>58</v>
      </c>
      <c r="D81" s="3" t="s">
        <v>59</v>
      </c>
      <c r="E81" t="s">
        <v>60</v>
      </c>
      <c r="F81" t="s">
        <v>109</v>
      </c>
      <c r="G81" t="s">
        <v>110</v>
      </c>
      <c r="H81" s="3" t="s">
        <v>374</v>
      </c>
      <c r="I81">
        <v>134</v>
      </c>
      <c r="J81" t="s">
        <v>375</v>
      </c>
      <c r="K81" t="s">
        <v>184</v>
      </c>
      <c r="L81" t="s">
        <v>376</v>
      </c>
      <c r="M81" s="9"/>
      <c r="N81" s="3" t="s">
        <v>261</v>
      </c>
      <c r="P81" s="3" t="s">
        <v>196</v>
      </c>
      <c r="Q81" t="s">
        <v>69</v>
      </c>
      <c r="S81">
        <v>0</v>
      </c>
      <c r="T81" t="s">
        <v>70</v>
      </c>
      <c r="U81" s="3">
        <v>1.0900000333786011</v>
      </c>
      <c r="V81" s="3">
        <v>0</v>
      </c>
      <c r="W81">
        <v>0</v>
      </c>
      <c r="X81" s="3">
        <v>590</v>
      </c>
      <c r="Y81" s="3">
        <v>500</v>
      </c>
      <c r="Z81">
        <v>197569</v>
      </c>
      <c r="AB81" s="14" t="s">
        <v>73</v>
      </c>
      <c r="AC81" s="14" t="s">
        <v>73</v>
      </c>
      <c r="AD81" s="14" t="s">
        <v>73</v>
      </c>
      <c r="AE81" t="s">
        <v>72</v>
      </c>
      <c r="AF81" t="s">
        <v>72</v>
      </c>
      <c r="AL81" t="s">
        <v>74</v>
      </c>
      <c r="AM81">
        <v>10</v>
      </c>
      <c r="AN81">
        <v>50</v>
      </c>
      <c r="AO81">
        <v>40</v>
      </c>
      <c r="AP81">
        <v>76.67</v>
      </c>
      <c r="AQ81">
        <v>1000</v>
      </c>
      <c r="AR81">
        <v>2000</v>
      </c>
      <c r="AS81">
        <v>1000</v>
      </c>
      <c r="AT81">
        <v>-91.747795104980469</v>
      </c>
      <c r="AU81">
        <v>0</v>
      </c>
      <c r="AV81">
        <v>0</v>
      </c>
      <c r="AW81">
        <v>0</v>
      </c>
      <c r="AX81">
        <v>0</v>
      </c>
      <c r="AY81">
        <v>0</v>
      </c>
      <c r="BB81" t="s">
        <v>507</v>
      </c>
    </row>
    <row r="82" spans="1:55" x14ac:dyDescent="0.3">
      <c r="A82" t="s">
        <v>56</v>
      </c>
      <c r="B82" s="13" t="s">
        <v>57</v>
      </c>
      <c r="C82" s="3" t="s">
        <v>58</v>
      </c>
      <c r="D82" s="3" t="s">
        <v>59</v>
      </c>
      <c r="E82" t="s">
        <v>60</v>
      </c>
      <c r="F82" t="s">
        <v>61</v>
      </c>
      <c r="G82" t="s">
        <v>62</v>
      </c>
      <c r="H82" s="3" t="s">
        <v>377</v>
      </c>
      <c r="I82">
        <v>142</v>
      </c>
      <c r="J82" t="s">
        <v>378</v>
      </c>
      <c r="K82" t="s">
        <v>379</v>
      </c>
      <c r="L82" t="s">
        <v>380</v>
      </c>
      <c r="M82" s="9"/>
      <c r="N82" s="3" t="s">
        <v>380</v>
      </c>
      <c r="O82" t="s">
        <v>381</v>
      </c>
      <c r="P82" s="3" t="s">
        <v>346</v>
      </c>
      <c r="Q82" t="s">
        <v>99</v>
      </c>
      <c r="S82">
        <v>120000</v>
      </c>
      <c r="T82" t="s">
        <v>88</v>
      </c>
      <c r="U82" s="3">
        <v>0.10000000149011612</v>
      </c>
      <c r="V82" s="3">
        <v>0</v>
      </c>
      <c r="W82">
        <v>0.10000000149011612</v>
      </c>
      <c r="X82" s="3">
        <v>10</v>
      </c>
      <c r="Y82" s="3">
        <v>3650</v>
      </c>
      <c r="Z82">
        <v>36500</v>
      </c>
      <c r="AB82" t="s">
        <v>72</v>
      </c>
      <c r="AC82" t="s">
        <v>72</v>
      </c>
      <c r="AD82" s="14" t="s">
        <v>73</v>
      </c>
      <c r="AE82" t="s">
        <v>72</v>
      </c>
      <c r="AF82" s="14" t="s">
        <v>73</v>
      </c>
      <c r="AG82" t="s">
        <v>72</v>
      </c>
      <c r="AL82" t="s">
        <v>74</v>
      </c>
      <c r="AM82">
        <v>90</v>
      </c>
      <c r="AN82">
        <v>95</v>
      </c>
      <c r="AO82">
        <v>110</v>
      </c>
      <c r="AP82">
        <v>0</v>
      </c>
      <c r="AQ82">
        <v>100</v>
      </c>
      <c r="AR82">
        <v>150100</v>
      </c>
      <c r="AS82">
        <v>30000</v>
      </c>
      <c r="AT82">
        <v>1889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493</v>
      </c>
      <c r="BA82" t="s">
        <v>494</v>
      </c>
      <c r="BB82" t="s">
        <v>508</v>
      </c>
    </row>
    <row r="83" spans="1:55" x14ac:dyDescent="0.3">
      <c r="A83" t="s">
        <v>56</v>
      </c>
      <c r="B83" s="13" t="s">
        <v>57</v>
      </c>
      <c r="C83" s="3" t="s">
        <v>58</v>
      </c>
      <c r="D83" s="3" t="s">
        <v>59</v>
      </c>
      <c r="E83" t="s">
        <v>60</v>
      </c>
      <c r="F83" t="s">
        <v>61</v>
      </c>
      <c r="G83" t="s">
        <v>62</v>
      </c>
      <c r="H83" s="3" t="s">
        <v>382</v>
      </c>
      <c r="I83">
        <v>143</v>
      </c>
      <c r="J83" t="s">
        <v>383</v>
      </c>
      <c r="K83" t="s">
        <v>384</v>
      </c>
      <c r="L83" t="s">
        <v>385</v>
      </c>
      <c r="M83" s="9"/>
      <c r="N83" s="3" t="s">
        <v>385</v>
      </c>
      <c r="O83" t="s">
        <v>386</v>
      </c>
      <c r="P83" s="3" t="s">
        <v>68</v>
      </c>
      <c r="Q83" t="s">
        <v>99</v>
      </c>
      <c r="S83">
        <v>600000</v>
      </c>
      <c r="T83" t="s">
        <v>331</v>
      </c>
      <c r="U83" s="3">
        <v>0.5</v>
      </c>
      <c r="V83" s="3">
        <v>0</v>
      </c>
      <c r="W83">
        <v>0</v>
      </c>
      <c r="X83" s="3">
        <v>770</v>
      </c>
      <c r="Y83" s="3">
        <v>3650</v>
      </c>
      <c r="Z83">
        <v>562100</v>
      </c>
      <c r="AB83" s="14" t="s">
        <v>73</v>
      </c>
      <c r="AC83" t="s">
        <v>72</v>
      </c>
      <c r="AD83" s="14" t="s">
        <v>73</v>
      </c>
      <c r="AE83" t="s">
        <v>72</v>
      </c>
      <c r="AF83" s="14" t="s">
        <v>73</v>
      </c>
      <c r="AG83" t="s">
        <v>72</v>
      </c>
      <c r="AL83" t="s">
        <v>74</v>
      </c>
      <c r="AM83">
        <v>15</v>
      </c>
      <c r="AN83">
        <v>95</v>
      </c>
      <c r="AO83">
        <v>110</v>
      </c>
      <c r="AP83">
        <v>165</v>
      </c>
      <c r="AQ83">
        <v>3000</v>
      </c>
      <c r="AR83">
        <v>633000</v>
      </c>
      <c r="AS83">
        <v>30000</v>
      </c>
      <c r="AT83">
        <v>2538.3046875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493</v>
      </c>
      <c r="BA83" t="s">
        <v>503</v>
      </c>
      <c r="BB83" t="s">
        <v>509</v>
      </c>
    </row>
    <row r="84" spans="1:55" x14ac:dyDescent="0.3">
      <c r="A84" t="s">
        <v>56</v>
      </c>
      <c r="B84" s="13" t="s">
        <v>57</v>
      </c>
      <c r="C84" s="3" t="s">
        <v>58</v>
      </c>
      <c r="D84" s="3" t="s">
        <v>59</v>
      </c>
      <c r="E84" t="s">
        <v>60</v>
      </c>
      <c r="F84" t="s">
        <v>61</v>
      </c>
      <c r="G84" t="s">
        <v>147</v>
      </c>
      <c r="H84" s="3" t="s">
        <v>387</v>
      </c>
      <c r="I84">
        <v>145</v>
      </c>
      <c r="J84" t="s">
        <v>388</v>
      </c>
      <c r="K84" t="s">
        <v>389</v>
      </c>
      <c r="L84" t="s">
        <v>390</v>
      </c>
      <c r="M84" s="9"/>
      <c r="N84" s="3" t="s">
        <v>390</v>
      </c>
      <c r="P84" s="3" t="s">
        <v>153</v>
      </c>
      <c r="Q84" t="s">
        <v>99</v>
      </c>
      <c r="S84">
        <v>12000</v>
      </c>
      <c r="T84" t="s">
        <v>100</v>
      </c>
      <c r="U84" s="3">
        <v>60</v>
      </c>
      <c r="V84" s="3">
        <v>0</v>
      </c>
      <c r="W84">
        <v>60</v>
      </c>
      <c r="X84" s="3">
        <v>770</v>
      </c>
      <c r="Y84" s="3">
        <v>3650</v>
      </c>
      <c r="Z84">
        <v>4684</v>
      </c>
      <c r="AA84" t="s">
        <v>391</v>
      </c>
      <c r="AB84" t="s">
        <v>72</v>
      </c>
      <c r="AC84" s="14" t="s">
        <v>73</v>
      </c>
      <c r="AD84" s="14" t="s">
        <v>73</v>
      </c>
      <c r="AE84" t="s">
        <v>72</v>
      </c>
      <c r="AF84" s="14" t="s">
        <v>73</v>
      </c>
      <c r="AG84" t="s">
        <v>72</v>
      </c>
      <c r="AL84" t="s">
        <v>90</v>
      </c>
      <c r="AM84">
        <v>5</v>
      </c>
      <c r="AN84">
        <v>90</v>
      </c>
      <c r="AO84">
        <v>110</v>
      </c>
      <c r="AP84">
        <v>0</v>
      </c>
      <c r="AQ84">
        <v>500</v>
      </c>
      <c r="AR84">
        <v>22500</v>
      </c>
      <c r="AS84">
        <v>10000</v>
      </c>
      <c r="AT84">
        <v>1593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496</v>
      </c>
    </row>
    <row r="85" spans="1:55" x14ac:dyDescent="0.3">
      <c r="A85" t="s">
        <v>56</v>
      </c>
      <c r="B85" s="13" t="s">
        <v>57</v>
      </c>
      <c r="C85" s="3" t="s">
        <v>58</v>
      </c>
      <c r="D85" s="3" t="s">
        <v>59</v>
      </c>
      <c r="E85" t="s">
        <v>60</v>
      </c>
      <c r="F85" t="s">
        <v>61</v>
      </c>
      <c r="G85" t="s">
        <v>62</v>
      </c>
      <c r="H85" s="3" t="s">
        <v>392</v>
      </c>
      <c r="I85">
        <v>146</v>
      </c>
      <c r="J85" t="s">
        <v>393</v>
      </c>
      <c r="K85" t="s">
        <v>394</v>
      </c>
      <c r="L85" t="s">
        <v>395</v>
      </c>
      <c r="M85" s="9"/>
      <c r="N85" s="3" t="s">
        <v>313</v>
      </c>
      <c r="P85" s="3" t="s">
        <v>239</v>
      </c>
      <c r="Q85" t="s">
        <v>69</v>
      </c>
      <c r="S85">
        <v>0</v>
      </c>
      <c r="T85" t="s">
        <v>70</v>
      </c>
      <c r="U85" s="3">
        <v>0</v>
      </c>
      <c r="V85" s="3">
        <v>0</v>
      </c>
      <c r="W85">
        <v>0</v>
      </c>
      <c r="X85" s="3">
        <v>0</v>
      </c>
      <c r="Y85" s="3">
        <v>0</v>
      </c>
      <c r="Z85">
        <v>0</v>
      </c>
      <c r="AB85" s="14" t="s">
        <v>73</v>
      </c>
      <c r="AC85" s="14" t="s">
        <v>73</v>
      </c>
      <c r="AD85" s="14" t="s">
        <v>73</v>
      </c>
      <c r="AE85" t="s">
        <v>72</v>
      </c>
      <c r="AF85" t="s">
        <v>72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495</v>
      </c>
      <c r="BA85" t="s">
        <v>494</v>
      </c>
    </row>
    <row r="86" spans="1:55" x14ac:dyDescent="0.3">
      <c r="A86" t="s">
        <v>56</v>
      </c>
      <c r="B86" s="13" t="s">
        <v>57</v>
      </c>
      <c r="C86" s="3" t="s">
        <v>58</v>
      </c>
      <c r="D86" s="3" t="s">
        <v>59</v>
      </c>
      <c r="E86" t="s">
        <v>60</v>
      </c>
      <c r="F86" t="s">
        <v>175</v>
      </c>
      <c r="G86" t="s">
        <v>176</v>
      </c>
      <c r="H86" s="3" t="s">
        <v>396</v>
      </c>
      <c r="I86">
        <v>147</v>
      </c>
      <c r="J86" t="s">
        <v>397</v>
      </c>
      <c r="K86" t="s">
        <v>398</v>
      </c>
      <c r="L86" t="s">
        <v>399</v>
      </c>
      <c r="M86" s="9" t="s">
        <v>104</v>
      </c>
      <c r="N86" s="3" t="s">
        <v>256</v>
      </c>
      <c r="P86" s="3" t="s">
        <v>191</v>
      </c>
      <c r="Q86" t="s">
        <v>213</v>
      </c>
      <c r="S86">
        <v>0</v>
      </c>
      <c r="T86" t="s">
        <v>70</v>
      </c>
      <c r="U86" s="3">
        <v>0</v>
      </c>
      <c r="V86" s="3">
        <v>0</v>
      </c>
      <c r="W86">
        <v>0</v>
      </c>
      <c r="X86" s="3">
        <v>0</v>
      </c>
      <c r="Y86" s="3">
        <v>0</v>
      </c>
      <c r="Z86">
        <v>0</v>
      </c>
      <c r="AB86" s="14" t="s">
        <v>73</v>
      </c>
      <c r="AC86" s="14" t="s">
        <v>73</v>
      </c>
      <c r="AD86" s="14" t="s">
        <v>73</v>
      </c>
      <c r="AE86" t="s">
        <v>72</v>
      </c>
      <c r="AF86" s="14" t="s">
        <v>73</v>
      </c>
      <c r="AG86" t="s">
        <v>72</v>
      </c>
      <c r="AL86" t="s">
        <v>74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502</v>
      </c>
      <c r="BB86" t="s">
        <v>510</v>
      </c>
    </row>
    <row r="87" spans="1:55" x14ac:dyDescent="0.3">
      <c r="A87" t="s">
        <v>56</v>
      </c>
      <c r="B87" s="13" t="s">
        <v>57</v>
      </c>
      <c r="C87" s="3" t="s">
        <v>58</v>
      </c>
      <c r="D87" s="3" t="s">
        <v>59</v>
      </c>
      <c r="E87" t="s">
        <v>60</v>
      </c>
      <c r="F87" t="s">
        <v>192</v>
      </c>
      <c r="G87" t="s">
        <v>193</v>
      </c>
      <c r="H87" s="3" t="s">
        <v>400</v>
      </c>
      <c r="I87">
        <v>148</v>
      </c>
      <c r="J87" t="s">
        <v>401</v>
      </c>
      <c r="K87" t="s">
        <v>402</v>
      </c>
      <c r="L87" t="s">
        <v>376</v>
      </c>
      <c r="M87" s="9"/>
      <c r="N87" s="3" t="s">
        <v>261</v>
      </c>
      <c r="P87" s="3" t="s">
        <v>196</v>
      </c>
      <c r="Q87" t="s">
        <v>69</v>
      </c>
      <c r="S87">
        <v>0</v>
      </c>
      <c r="T87" t="s">
        <v>70</v>
      </c>
      <c r="U87" s="3">
        <v>0</v>
      </c>
      <c r="V87" s="3">
        <v>0</v>
      </c>
      <c r="W87">
        <v>0</v>
      </c>
      <c r="X87" s="3">
        <v>0</v>
      </c>
      <c r="Y87" s="3">
        <v>0</v>
      </c>
      <c r="Z87">
        <v>0</v>
      </c>
      <c r="AB87" t="s">
        <v>72</v>
      </c>
      <c r="AC87" s="14" t="s">
        <v>73</v>
      </c>
      <c r="AD87" s="14" t="s">
        <v>73</v>
      </c>
      <c r="AE87" s="14" t="s">
        <v>73</v>
      </c>
      <c r="AF87" s="14" t="s">
        <v>73</v>
      </c>
      <c r="AG87" t="s">
        <v>72</v>
      </c>
      <c r="AL87" t="s">
        <v>74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B87" t="s">
        <v>507</v>
      </c>
    </row>
    <row r="88" spans="1:55" x14ac:dyDescent="0.3">
      <c r="A88" t="s">
        <v>56</v>
      </c>
      <c r="B88" s="13" t="s">
        <v>57</v>
      </c>
      <c r="C88" s="3" t="s">
        <v>58</v>
      </c>
      <c r="D88" s="3" t="s">
        <v>59</v>
      </c>
      <c r="E88" t="s">
        <v>60</v>
      </c>
      <c r="F88" t="s">
        <v>134</v>
      </c>
      <c r="G88" t="s">
        <v>135</v>
      </c>
      <c r="H88" s="3" t="s">
        <v>403</v>
      </c>
      <c r="I88">
        <v>149</v>
      </c>
      <c r="J88" t="s">
        <v>404</v>
      </c>
      <c r="K88" t="s">
        <v>405</v>
      </c>
      <c r="L88" t="s">
        <v>113</v>
      </c>
      <c r="M88" s="9"/>
      <c r="N88" s="3" t="s">
        <v>113</v>
      </c>
      <c r="O88" t="s">
        <v>406</v>
      </c>
      <c r="P88" s="3" t="s">
        <v>407</v>
      </c>
      <c r="Q88" t="s">
        <v>113</v>
      </c>
      <c r="S88">
        <v>0</v>
      </c>
      <c r="T88" t="s">
        <v>70</v>
      </c>
      <c r="U88" s="3">
        <v>0</v>
      </c>
      <c r="V88" s="3">
        <v>0</v>
      </c>
      <c r="W88">
        <v>0</v>
      </c>
      <c r="X88" s="3">
        <v>0</v>
      </c>
      <c r="Y88" s="3">
        <v>0</v>
      </c>
      <c r="Z88">
        <v>0</v>
      </c>
      <c r="AB88" s="14" t="s">
        <v>73</v>
      </c>
      <c r="AC88" s="14" t="s">
        <v>73</v>
      </c>
      <c r="AD88" s="14" t="s">
        <v>73</v>
      </c>
      <c r="AE88" t="s">
        <v>72</v>
      </c>
      <c r="AF88" s="14" t="s">
        <v>73</v>
      </c>
      <c r="AG88" s="14" t="s">
        <v>73</v>
      </c>
      <c r="AH88" s="14" t="s">
        <v>73</v>
      </c>
      <c r="AI88" s="14" t="s">
        <v>73</v>
      </c>
      <c r="AJ88" s="14" t="s">
        <v>73</v>
      </c>
      <c r="AK88" s="14" t="s">
        <v>73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496</v>
      </c>
      <c r="BA88" t="s">
        <v>503</v>
      </c>
    </row>
    <row r="89" spans="1:55" x14ac:dyDescent="0.3">
      <c r="A89" t="s">
        <v>56</v>
      </c>
      <c r="B89" s="13" t="s">
        <v>57</v>
      </c>
      <c r="C89" s="3" t="s">
        <v>58</v>
      </c>
      <c r="D89" s="3" t="s">
        <v>59</v>
      </c>
      <c r="E89" t="s">
        <v>60</v>
      </c>
      <c r="F89" t="s">
        <v>134</v>
      </c>
      <c r="G89" t="s">
        <v>135</v>
      </c>
      <c r="H89" s="3" t="s">
        <v>408</v>
      </c>
      <c r="I89">
        <v>150</v>
      </c>
      <c r="J89" t="s">
        <v>404</v>
      </c>
      <c r="K89" t="s">
        <v>405</v>
      </c>
      <c r="L89" t="s">
        <v>113</v>
      </c>
      <c r="M89" s="9"/>
      <c r="N89" s="3" t="s">
        <v>113</v>
      </c>
      <c r="O89" t="s">
        <v>406</v>
      </c>
      <c r="P89" s="3" t="s">
        <v>153</v>
      </c>
      <c r="Q89" t="s">
        <v>113</v>
      </c>
      <c r="S89">
        <v>0</v>
      </c>
      <c r="T89" t="s">
        <v>70</v>
      </c>
      <c r="U89" s="3">
        <v>0</v>
      </c>
      <c r="V89" s="3">
        <v>0</v>
      </c>
      <c r="W89">
        <v>0</v>
      </c>
      <c r="X89" s="3">
        <v>0</v>
      </c>
      <c r="Y89" s="3">
        <v>0</v>
      </c>
      <c r="Z89">
        <v>0</v>
      </c>
      <c r="AB89" s="14" t="s">
        <v>73</v>
      </c>
      <c r="AC89" s="14" t="s">
        <v>73</v>
      </c>
      <c r="AD89" s="14" t="s">
        <v>73</v>
      </c>
      <c r="AE89" t="s">
        <v>72</v>
      </c>
      <c r="AF89" s="14" t="s">
        <v>73</v>
      </c>
      <c r="AG89" s="14" t="s">
        <v>73</v>
      </c>
      <c r="AH89" s="14" t="s">
        <v>73</v>
      </c>
      <c r="AI89" s="14" t="s">
        <v>73</v>
      </c>
      <c r="AJ89" s="14" t="s">
        <v>73</v>
      </c>
      <c r="AK89" s="14" t="s">
        <v>73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496</v>
      </c>
      <c r="BA89" t="s">
        <v>503</v>
      </c>
    </row>
    <row r="90" spans="1:55" x14ac:dyDescent="0.3">
      <c r="A90" t="s">
        <v>56</v>
      </c>
      <c r="B90" s="13" t="s">
        <v>57</v>
      </c>
      <c r="C90" s="3" t="s">
        <v>58</v>
      </c>
      <c r="D90" s="3" t="s">
        <v>59</v>
      </c>
      <c r="E90" t="s">
        <v>60</v>
      </c>
      <c r="F90" t="s">
        <v>134</v>
      </c>
      <c r="G90" t="s">
        <v>135</v>
      </c>
      <c r="H90" s="3" t="s">
        <v>409</v>
      </c>
      <c r="I90">
        <v>151</v>
      </c>
      <c r="J90" t="s">
        <v>410</v>
      </c>
      <c r="K90" t="s">
        <v>411</v>
      </c>
      <c r="L90" t="s">
        <v>412</v>
      </c>
      <c r="M90" s="9"/>
      <c r="N90" s="3" t="s">
        <v>139</v>
      </c>
      <c r="P90" s="3" t="s">
        <v>141</v>
      </c>
      <c r="Q90" t="s">
        <v>69</v>
      </c>
      <c r="S90">
        <v>0</v>
      </c>
      <c r="T90" t="s">
        <v>70</v>
      </c>
      <c r="U90" s="3">
        <v>0</v>
      </c>
      <c r="V90" s="3">
        <v>0</v>
      </c>
      <c r="W90">
        <v>0</v>
      </c>
      <c r="X90" s="3">
        <v>0</v>
      </c>
      <c r="Y90" s="3">
        <v>0</v>
      </c>
      <c r="Z90">
        <v>0</v>
      </c>
      <c r="AB90" t="s">
        <v>72</v>
      </c>
      <c r="AC90" s="14" t="s">
        <v>73</v>
      </c>
      <c r="AD90" s="14" t="s">
        <v>73</v>
      </c>
      <c r="AE90" t="s">
        <v>72</v>
      </c>
      <c r="AF90" s="14" t="s">
        <v>73</v>
      </c>
      <c r="AG90" t="s">
        <v>72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496</v>
      </c>
      <c r="BA90" t="s">
        <v>503</v>
      </c>
    </row>
    <row r="91" spans="1:55" x14ac:dyDescent="0.3">
      <c r="A91" t="s">
        <v>56</v>
      </c>
      <c r="B91" s="13" t="s">
        <v>57</v>
      </c>
      <c r="C91" s="3" t="s">
        <v>58</v>
      </c>
      <c r="D91" s="3" t="s">
        <v>59</v>
      </c>
      <c r="E91" t="s">
        <v>60</v>
      </c>
      <c r="F91" t="s">
        <v>134</v>
      </c>
      <c r="G91" t="s">
        <v>135</v>
      </c>
      <c r="H91" s="3" t="s">
        <v>413</v>
      </c>
      <c r="I91">
        <v>152</v>
      </c>
      <c r="J91" t="s">
        <v>414</v>
      </c>
      <c r="K91" t="s">
        <v>415</v>
      </c>
      <c r="L91" t="s">
        <v>113</v>
      </c>
      <c r="M91" s="9"/>
      <c r="N91" s="3" t="s">
        <v>113</v>
      </c>
      <c r="O91" t="s">
        <v>416</v>
      </c>
      <c r="P91" s="3" t="s">
        <v>212</v>
      </c>
      <c r="Q91" t="s">
        <v>113</v>
      </c>
      <c r="S91">
        <v>0</v>
      </c>
      <c r="T91" t="s">
        <v>70</v>
      </c>
      <c r="U91" s="3">
        <v>0</v>
      </c>
      <c r="V91" s="3">
        <v>0</v>
      </c>
      <c r="W91">
        <v>0</v>
      </c>
      <c r="X91" s="3">
        <v>0</v>
      </c>
      <c r="Y91" s="3">
        <v>0</v>
      </c>
      <c r="Z91">
        <v>0</v>
      </c>
      <c r="AB91" s="14" t="s">
        <v>73</v>
      </c>
      <c r="AC91" s="14" t="s">
        <v>73</v>
      </c>
      <c r="AD91" s="14" t="s">
        <v>73</v>
      </c>
      <c r="AE91" s="14" t="s">
        <v>73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BB91" t="s">
        <v>511</v>
      </c>
    </row>
    <row r="92" spans="1:55" x14ac:dyDescent="0.3">
      <c r="A92" t="s">
        <v>56</v>
      </c>
      <c r="B92" s="13" t="s">
        <v>57</v>
      </c>
      <c r="C92" s="3" t="s">
        <v>58</v>
      </c>
      <c r="D92" s="3" t="s">
        <v>59</v>
      </c>
      <c r="E92" t="s">
        <v>60</v>
      </c>
      <c r="F92" t="s">
        <v>134</v>
      </c>
      <c r="G92" t="s">
        <v>135</v>
      </c>
      <c r="H92" s="3" t="s">
        <v>417</v>
      </c>
      <c r="I92">
        <v>153</v>
      </c>
      <c r="J92" t="s">
        <v>414</v>
      </c>
      <c r="K92" t="s">
        <v>415</v>
      </c>
      <c r="L92" t="s">
        <v>418</v>
      </c>
      <c r="M92" s="9"/>
      <c r="N92" s="3" t="s">
        <v>419</v>
      </c>
      <c r="O92" t="s">
        <v>420</v>
      </c>
      <c r="P92" s="3" t="s">
        <v>407</v>
      </c>
      <c r="Q92" t="s">
        <v>99</v>
      </c>
      <c r="S92">
        <v>0</v>
      </c>
      <c r="T92" t="s">
        <v>70</v>
      </c>
      <c r="U92" s="3">
        <v>0</v>
      </c>
      <c r="V92" s="3">
        <v>0</v>
      </c>
      <c r="W92">
        <v>0</v>
      </c>
      <c r="X92" s="3">
        <v>0</v>
      </c>
      <c r="Y92" s="3">
        <v>0</v>
      </c>
      <c r="Z92">
        <v>0</v>
      </c>
      <c r="AB92" s="14" t="s">
        <v>73</v>
      </c>
      <c r="AC92" s="14" t="s">
        <v>73</v>
      </c>
      <c r="AD92" s="14" t="s">
        <v>73</v>
      </c>
      <c r="AE92" s="14" t="s">
        <v>73</v>
      </c>
      <c r="AF92" s="14" t="s">
        <v>73</v>
      </c>
      <c r="AG92" s="14" t="s">
        <v>73</v>
      </c>
      <c r="AH92" s="14" t="s">
        <v>73</v>
      </c>
      <c r="AI92" s="14" t="s">
        <v>73</v>
      </c>
      <c r="AJ92" t="s">
        <v>72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496</v>
      </c>
    </row>
    <row r="93" spans="1:55" x14ac:dyDescent="0.3">
      <c r="A93" t="s">
        <v>56</v>
      </c>
      <c r="B93" s="13" t="s">
        <v>57</v>
      </c>
      <c r="C93" s="3" t="s">
        <v>58</v>
      </c>
      <c r="D93" s="3" t="s">
        <v>59</v>
      </c>
      <c r="E93" t="s">
        <v>60</v>
      </c>
      <c r="F93" t="s">
        <v>206</v>
      </c>
      <c r="G93" t="s">
        <v>421</v>
      </c>
      <c r="H93" s="3" t="s">
        <v>422</v>
      </c>
      <c r="I93">
        <v>155</v>
      </c>
      <c r="J93" t="s">
        <v>423</v>
      </c>
      <c r="K93" t="s">
        <v>394</v>
      </c>
      <c r="L93" t="s">
        <v>424</v>
      </c>
      <c r="M93" s="9"/>
      <c r="N93" s="3" t="s">
        <v>217</v>
      </c>
      <c r="P93" s="3" t="s">
        <v>219</v>
      </c>
      <c r="Q93" t="s">
        <v>99</v>
      </c>
      <c r="S93">
        <v>0</v>
      </c>
      <c r="T93" t="s">
        <v>70</v>
      </c>
      <c r="U93" s="3">
        <v>0</v>
      </c>
      <c r="V93" s="3">
        <v>0</v>
      </c>
      <c r="W93">
        <v>0</v>
      </c>
      <c r="X93" s="3">
        <v>0</v>
      </c>
      <c r="Y93" s="3">
        <v>0</v>
      </c>
      <c r="Z93">
        <v>0</v>
      </c>
      <c r="AB93" s="14" t="s">
        <v>73</v>
      </c>
      <c r="AC93" s="14" t="s">
        <v>73</v>
      </c>
      <c r="AD93" s="14" t="s">
        <v>73</v>
      </c>
      <c r="AE93" s="14" t="s">
        <v>73</v>
      </c>
      <c r="AF93" s="14" t="s">
        <v>73</v>
      </c>
      <c r="AG93" t="s">
        <v>72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496</v>
      </c>
    </row>
    <row r="94" spans="1:55" x14ac:dyDescent="0.3">
      <c r="A94" t="s">
        <v>56</v>
      </c>
      <c r="B94" s="13" t="s">
        <v>57</v>
      </c>
      <c r="C94" s="3" t="s">
        <v>58</v>
      </c>
      <c r="D94" s="3" t="s">
        <v>59</v>
      </c>
      <c r="E94" t="s">
        <v>60</v>
      </c>
      <c r="F94" t="s">
        <v>201</v>
      </c>
      <c r="G94" t="s">
        <v>202</v>
      </c>
      <c r="H94" s="3" t="s">
        <v>425</v>
      </c>
      <c r="I94">
        <v>156</v>
      </c>
      <c r="J94" t="s">
        <v>426</v>
      </c>
      <c r="K94" t="s">
        <v>93</v>
      </c>
      <c r="L94" t="s">
        <v>113</v>
      </c>
      <c r="M94" s="9"/>
      <c r="N94" s="3" t="s">
        <v>113</v>
      </c>
      <c r="P94" s="3" t="s">
        <v>319</v>
      </c>
      <c r="Q94" t="s">
        <v>113</v>
      </c>
      <c r="S94">
        <v>0</v>
      </c>
      <c r="T94" t="s">
        <v>70</v>
      </c>
      <c r="U94" s="3">
        <v>1.2699999809265137</v>
      </c>
      <c r="V94" s="3">
        <v>2.5499999523162842</v>
      </c>
      <c r="W94">
        <v>3.8199999332427979</v>
      </c>
      <c r="X94" s="3">
        <v>590</v>
      </c>
      <c r="Y94" s="3">
        <v>0</v>
      </c>
      <c r="Z94">
        <v>56374</v>
      </c>
      <c r="AA94" t="s">
        <v>427</v>
      </c>
      <c r="AB94" s="14" t="s">
        <v>73</v>
      </c>
      <c r="AC94" s="14" t="s">
        <v>73</v>
      </c>
      <c r="AD94" s="14" t="s">
        <v>73</v>
      </c>
      <c r="AE94" t="s">
        <v>72</v>
      </c>
      <c r="AF94" s="14" t="s">
        <v>73</v>
      </c>
      <c r="AG94" s="14" t="s">
        <v>73</v>
      </c>
      <c r="AH94" s="14" t="s">
        <v>73</v>
      </c>
      <c r="AI94" s="14" t="s">
        <v>73</v>
      </c>
      <c r="AJ94" s="14" t="s">
        <v>73</v>
      </c>
      <c r="AK94" s="14" t="s">
        <v>73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 t="s">
        <v>495</v>
      </c>
      <c r="BA94" t="s">
        <v>503</v>
      </c>
    </row>
    <row r="95" spans="1:55" x14ac:dyDescent="0.3">
      <c r="A95" t="s">
        <v>56</v>
      </c>
      <c r="B95" s="13" t="s">
        <v>57</v>
      </c>
      <c r="C95" s="3" t="s">
        <v>58</v>
      </c>
      <c r="D95" s="3" t="s">
        <v>59</v>
      </c>
      <c r="E95" t="s">
        <v>60</v>
      </c>
      <c r="F95" t="s">
        <v>201</v>
      </c>
      <c r="G95" t="s">
        <v>202</v>
      </c>
      <c r="H95" s="3" t="s">
        <v>428</v>
      </c>
      <c r="I95">
        <v>157</v>
      </c>
      <c r="J95" t="s">
        <v>429</v>
      </c>
      <c r="K95" t="s">
        <v>430</v>
      </c>
      <c r="L95" t="s">
        <v>431</v>
      </c>
      <c r="M95" s="9"/>
      <c r="N95" s="3" t="s">
        <v>432</v>
      </c>
      <c r="P95" s="3" t="s">
        <v>319</v>
      </c>
      <c r="Q95" t="s">
        <v>69</v>
      </c>
      <c r="S95">
        <v>0</v>
      </c>
      <c r="T95" t="s">
        <v>70</v>
      </c>
      <c r="U95" s="3">
        <v>0.9100000262260437</v>
      </c>
      <c r="V95" s="3">
        <v>0.36000001430511475</v>
      </c>
      <c r="W95">
        <v>1.2699999809265137</v>
      </c>
      <c r="X95" s="3">
        <v>590</v>
      </c>
      <c r="Y95" s="3">
        <v>3650</v>
      </c>
      <c r="Z95">
        <v>169567</v>
      </c>
      <c r="AA95" t="s">
        <v>433</v>
      </c>
      <c r="AB95" t="s">
        <v>72</v>
      </c>
      <c r="AC95" s="14" t="s">
        <v>73</v>
      </c>
      <c r="AD95" s="14" t="s">
        <v>73</v>
      </c>
      <c r="AE95" t="s">
        <v>72</v>
      </c>
      <c r="AF95" s="14" t="s">
        <v>73</v>
      </c>
      <c r="AG95" t="s">
        <v>72</v>
      </c>
      <c r="AL95" t="s">
        <v>74</v>
      </c>
      <c r="AM95">
        <v>5</v>
      </c>
      <c r="AN95">
        <v>95</v>
      </c>
      <c r="AO95">
        <v>20</v>
      </c>
      <c r="AP95">
        <v>0</v>
      </c>
      <c r="AQ95">
        <v>200</v>
      </c>
      <c r="AR95">
        <v>1200</v>
      </c>
      <c r="AS95">
        <v>1000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BB95" t="s">
        <v>511</v>
      </c>
      <c r="BC95" t="s">
        <v>512</v>
      </c>
    </row>
    <row r="96" spans="1:55" x14ac:dyDescent="0.3">
      <c r="A96" t="s">
        <v>56</v>
      </c>
      <c r="B96" s="13" t="s">
        <v>57</v>
      </c>
      <c r="C96" s="3" t="s">
        <v>58</v>
      </c>
      <c r="D96" s="3" t="s">
        <v>59</v>
      </c>
      <c r="E96" t="s">
        <v>60</v>
      </c>
      <c r="F96" t="s">
        <v>201</v>
      </c>
      <c r="G96" t="s">
        <v>202</v>
      </c>
      <c r="H96" s="3" t="s">
        <v>434</v>
      </c>
      <c r="I96">
        <v>158</v>
      </c>
      <c r="J96" t="s">
        <v>429</v>
      </c>
      <c r="L96" t="s">
        <v>113</v>
      </c>
      <c r="M96" s="9"/>
      <c r="N96" s="3" t="s">
        <v>113</v>
      </c>
      <c r="O96" t="s">
        <v>435</v>
      </c>
      <c r="P96" s="3" t="s">
        <v>319</v>
      </c>
      <c r="Q96" t="s">
        <v>113</v>
      </c>
      <c r="S96">
        <v>0</v>
      </c>
      <c r="T96" t="s">
        <v>70</v>
      </c>
      <c r="U96" s="3">
        <v>0.18000000715255737</v>
      </c>
      <c r="V96" s="3">
        <v>0.18000000715255737</v>
      </c>
      <c r="W96">
        <v>0.36000001430511475</v>
      </c>
      <c r="X96" s="3">
        <v>590</v>
      </c>
      <c r="Y96" s="3">
        <v>0</v>
      </c>
      <c r="Z96">
        <v>598194</v>
      </c>
      <c r="AA96" t="s">
        <v>436</v>
      </c>
      <c r="AB96" t="s">
        <v>72</v>
      </c>
      <c r="AC96" s="14" t="s">
        <v>73</v>
      </c>
      <c r="AD96" s="14" t="s">
        <v>73</v>
      </c>
      <c r="AE96" t="s">
        <v>72</v>
      </c>
      <c r="AF96" s="14" t="s">
        <v>73</v>
      </c>
      <c r="AG96" s="14" t="s">
        <v>73</v>
      </c>
      <c r="AH96" s="14" t="s">
        <v>73</v>
      </c>
      <c r="AI96" s="14" t="s">
        <v>73</v>
      </c>
      <c r="AK96" s="14" t="s">
        <v>73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BB96" t="s">
        <v>511</v>
      </c>
      <c r="BC96" t="s">
        <v>512</v>
      </c>
    </row>
    <row r="97" spans="1:55" x14ac:dyDescent="0.3">
      <c r="A97" t="s">
        <v>56</v>
      </c>
      <c r="B97" s="13" t="s">
        <v>57</v>
      </c>
      <c r="C97" s="3" t="s">
        <v>58</v>
      </c>
      <c r="D97" s="3" t="s">
        <v>59</v>
      </c>
      <c r="E97" t="s">
        <v>60</v>
      </c>
      <c r="F97" t="s">
        <v>201</v>
      </c>
      <c r="G97" t="s">
        <v>202</v>
      </c>
      <c r="H97" s="3" t="s">
        <v>437</v>
      </c>
      <c r="I97">
        <v>159</v>
      </c>
      <c r="L97" t="s">
        <v>113</v>
      </c>
      <c r="M97" s="9"/>
      <c r="N97" s="3" t="s">
        <v>113</v>
      </c>
      <c r="O97" t="s">
        <v>438</v>
      </c>
      <c r="P97" s="3" t="s">
        <v>319</v>
      </c>
      <c r="Q97" t="s">
        <v>113</v>
      </c>
      <c r="S97">
        <v>0</v>
      </c>
      <c r="T97" t="s">
        <v>70</v>
      </c>
      <c r="U97" s="3">
        <v>0</v>
      </c>
      <c r="V97" s="3">
        <v>0</v>
      </c>
      <c r="W97">
        <v>0</v>
      </c>
      <c r="X97" s="3">
        <v>0</v>
      </c>
      <c r="Y97" s="3">
        <v>0</v>
      </c>
      <c r="Z97">
        <v>0</v>
      </c>
      <c r="AA97" t="s">
        <v>439</v>
      </c>
      <c r="AB97" t="s">
        <v>72</v>
      </c>
      <c r="AC97" s="14" t="s">
        <v>73</v>
      </c>
      <c r="AD97" s="14" t="s">
        <v>73</v>
      </c>
      <c r="AE97" t="s">
        <v>72</v>
      </c>
      <c r="AF97" s="14" t="s">
        <v>73</v>
      </c>
      <c r="AG97" s="14" t="s">
        <v>73</v>
      </c>
      <c r="AH97" s="14" t="s">
        <v>73</v>
      </c>
      <c r="AI97" s="14" t="s">
        <v>73</v>
      </c>
      <c r="AK97" s="14" t="s">
        <v>73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BB97" t="s">
        <v>511</v>
      </c>
      <c r="BC97" t="s">
        <v>512</v>
      </c>
    </row>
    <row r="98" spans="1:55" x14ac:dyDescent="0.3">
      <c r="A98" t="s">
        <v>56</v>
      </c>
      <c r="B98" s="13" t="s">
        <v>57</v>
      </c>
      <c r="C98" s="3" t="s">
        <v>58</v>
      </c>
      <c r="D98" s="3" t="s">
        <v>59</v>
      </c>
      <c r="E98" t="s">
        <v>60</v>
      </c>
      <c r="F98" t="s">
        <v>201</v>
      </c>
      <c r="G98" t="s">
        <v>202</v>
      </c>
      <c r="H98" s="3" t="s">
        <v>440</v>
      </c>
      <c r="I98">
        <v>160</v>
      </c>
      <c r="J98" t="s">
        <v>441</v>
      </c>
      <c r="L98" t="s">
        <v>113</v>
      </c>
      <c r="M98" s="9"/>
      <c r="N98" s="3" t="s">
        <v>113</v>
      </c>
      <c r="O98" t="s">
        <v>442</v>
      </c>
      <c r="P98" s="3" t="s">
        <v>319</v>
      </c>
      <c r="Q98" t="s">
        <v>113</v>
      </c>
      <c r="S98">
        <v>0</v>
      </c>
      <c r="T98" t="s">
        <v>70</v>
      </c>
      <c r="U98" s="3">
        <v>0.73000001907348633</v>
      </c>
      <c r="V98" s="3">
        <v>0.18000000715255737</v>
      </c>
      <c r="W98">
        <v>0.9100000262260437</v>
      </c>
      <c r="X98" s="3">
        <v>590</v>
      </c>
      <c r="Y98" s="3">
        <v>0</v>
      </c>
      <c r="Z98">
        <v>236648</v>
      </c>
      <c r="AB98" t="s">
        <v>72</v>
      </c>
      <c r="AC98" s="14" t="s">
        <v>73</v>
      </c>
      <c r="AD98" s="14" t="s">
        <v>73</v>
      </c>
      <c r="AE98" t="s">
        <v>72</v>
      </c>
      <c r="AF98" s="14" t="s">
        <v>73</v>
      </c>
      <c r="AG98" s="14" t="s">
        <v>73</v>
      </c>
      <c r="AH98" s="14" t="s">
        <v>73</v>
      </c>
      <c r="AI98" s="14" t="s">
        <v>73</v>
      </c>
      <c r="AK98" s="14" t="s">
        <v>73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</row>
    <row r="99" spans="1:55" x14ac:dyDescent="0.3">
      <c r="A99" t="s">
        <v>56</v>
      </c>
      <c r="B99" s="13" t="s">
        <v>57</v>
      </c>
      <c r="C99" s="3" t="s">
        <v>58</v>
      </c>
      <c r="D99" s="3" t="s">
        <v>59</v>
      </c>
      <c r="E99" t="s">
        <v>60</v>
      </c>
      <c r="F99" t="s">
        <v>201</v>
      </c>
      <c r="G99" t="s">
        <v>202</v>
      </c>
      <c r="H99" s="3" t="s">
        <v>443</v>
      </c>
      <c r="I99">
        <v>161</v>
      </c>
      <c r="J99" t="s">
        <v>444</v>
      </c>
      <c r="L99" t="s">
        <v>113</v>
      </c>
      <c r="M99" s="9"/>
      <c r="N99" s="3" t="s">
        <v>113</v>
      </c>
      <c r="O99" t="s">
        <v>445</v>
      </c>
      <c r="P99" s="3" t="s">
        <v>319</v>
      </c>
      <c r="Q99" t="s">
        <v>113</v>
      </c>
      <c r="S99">
        <v>0</v>
      </c>
      <c r="T99" t="s">
        <v>70</v>
      </c>
      <c r="U99" s="3">
        <v>1.4500000476837158</v>
      </c>
      <c r="V99" s="3">
        <v>0.73000001907348633</v>
      </c>
      <c r="W99">
        <v>2.1800000667572021</v>
      </c>
      <c r="X99" s="3">
        <v>590</v>
      </c>
      <c r="Y99" s="3">
        <v>0</v>
      </c>
      <c r="Z99">
        <v>98784</v>
      </c>
      <c r="AA99" t="s">
        <v>446</v>
      </c>
      <c r="AB99" t="s">
        <v>72</v>
      </c>
      <c r="AC99" s="14" t="s">
        <v>73</v>
      </c>
      <c r="AD99" s="14" t="s">
        <v>73</v>
      </c>
      <c r="AE99" t="s">
        <v>72</v>
      </c>
      <c r="AF99" s="14" t="s">
        <v>73</v>
      </c>
      <c r="AG99" s="14" t="s">
        <v>73</v>
      </c>
      <c r="AH99" s="14" t="s">
        <v>73</v>
      </c>
      <c r="AI99" s="14" t="s">
        <v>73</v>
      </c>
      <c r="AK99" s="14" t="s">
        <v>73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</row>
    <row r="100" spans="1:55" x14ac:dyDescent="0.3">
      <c r="A100" t="s">
        <v>56</v>
      </c>
      <c r="B100" s="13" t="s">
        <v>57</v>
      </c>
      <c r="C100" s="3" t="s">
        <v>58</v>
      </c>
      <c r="D100" s="3" t="s">
        <v>59</v>
      </c>
      <c r="E100" t="s">
        <v>60</v>
      </c>
      <c r="F100" t="s">
        <v>201</v>
      </c>
      <c r="G100" t="s">
        <v>202</v>
      </c>
      <c r="H100" s="3" t="s">
        <v>447</v>
      </c>
      <c r="I100">
        <v>164</v>
      </c>
      <c r="J100" t="s">
        <v>426</v>
      </c>
      <c r="L100" t="s">
        <v>113</v>
      </c>
      <c r="M100" s="9"/>
      <c r="N100" s="3" t="s">
        <v>113</v>
      </c>
      <c r="P100" s="3" t="s">
        <v>319</v>
      </c>
      <c r="Q100" t="s">
        <v>113</v>
      </c>
      <c r="S100">
        <v>0</v>
      </c>
      <c r="T100" t="s">
        <v>70</v>
      </c>
      <c r="U100" s="3">
        <v>0</v>
      </c>
      <c r="V100" s="3">
        <v>0.18000000715255737</v>
      </c>
      <c r="W100">
        <v>0.18000000715255737</v>
      </c>
      <c r="X100" s="3">
        <v>590</v>
      </c>
      <c r="Y100" s="3">
        <v>0</v>
      </c>
      <c r="Z100">
        <v>1196389</v>
      </c>
      <c r="AB100" t="s">
        <v>72</v>
      </c>
      <c r="AC100" s="14" t="s">
        <v>73</v>
      </c>
      <c r="AD100" s="14" t="s">
        <v>73</v>
      </c>
      <c r="AE100" t="s">
        <v>72</v>
      </c>
      <c r="AF100" s="14" t="s">
        <v>73</v>
      </c>
      <c r="AG100" s="14" t="s">
        <v>73</v>
      </c>
      <c r="AH100" s="14" t="s">
        <v>73</v>
      </c>
      <c r="AI100" s="14" t="s">
        <v>73</v>
      </c>
      <c r="AK100" s="14" t="s">
        <v>73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 t="s">
        <v>495</v>
      </c>
      <c r="BA100" t="s">
        <v>503</v>
      </c>
    </row>
    <row r="101" spans="1:55" x14ac:dyDescent="0.3">
      <c r="A101" t="s">
        <v>56</v>
      </c>
      <c r="B101" s="13" t="s">
        <v>57</v>
      </c>
      <c r="C101" s="3" t="s">
        <v>58</v>
      </c>
      <c r="D101" s="3" t="s">
        <v>59</v>
      </c>
      <c r="E101" t="s">
        <v>60</v>
      </c>
      <c r="F101" t="s">
        <v>201</v>
      </c>
      <c r="G101" t="s">
        <v>202</v>
      </c>
      <c r="H101" s="3" t="s">
        <v>448</v>
      </c>
      <c r="I101">
        <v>165</v>
      </c>
      <c r="L101" t="s">
        <v>449</v>
      </c>
      <c r="M101" s="9"/>
      <c r="N101" s="3" t="s">
        <v>449</v>
      </c>
      <c r="O101" t="s">
        <v>450</v>
      </c>
      <c r="P101" s="3" t="s">
        <v>451</v>
      </c>
      <c r="Q101" t="s">
        <v>69</v>
      </c>
      <c r="S101">
        <v>0</v>
      </c>
      <c r="T101" t="s">
        <v>70</v>
      </c>
      <c r="U101" s="3">
        <v>0</v>
      </c>
      <c r="V101" s="3">
        <v>0.73000001907348633</v>
      </c>
      <c r="W101">
        <v>0.73000001907348633</v>
      </c>
      <c r="X101" s="3">
        <v>590</v>
      </c>
      <c r="Y101" s="3">
        <v>0</v>
      </c>
      <c r="Z101">
        <v>295000</v>
      </c>
      <c r="AB101" t="s">
        <v>72</v>
      </c>
      <c r="AC101" s="14" t="s">
        <v>73</v>
      </c>
      <c r="AD101" s="14" t="s">
        <v>73</v>
      </c>
      <c r="AE101" s="14" t="s">
        <v>73</v>
      </c>
      <c r="AF101" t="s">
        <v>72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 t="s">
        <v>506</v>
      </c>
    </row>
    <row r="102" spans="1:55" x14ac:dyDescent="0.3">
      <c r="A102" t="s">
        <v>56</v>
      </c>
      <c r="B102" s="13" t="s">
        <v>57</v>
      </c>
      <c r="C102" s="3" t="s">
        <v>58</v>
      </c>
      <c r="D102" s="3" t="s">
        <v>59</v>
      </c>
      <c r="E102" t="s">
        <v>60</v>
      </c>
      <c r="F102" t="s">
        <v>452</v>
      </c>
      <c r="G102" t="s">
        <v>453</v>
      </c>
      <c r="H102" s="3" t="s">
        <v>454</v>
      </c>
      <c r="I102">
        <v>166</v>
      </c>
      <c r="L102" t="s">
        <v>455</v>
      </c>
      <c r="M102" s="9"/>
      <c r="N102" s="3" t="s">
        <v>455</v>
      </c>
      <c r="O102" t="s">
        <v>450</v>
      </c>
      <c r="P102" s="3" t="s">
        <v>451</v>
      </c>
      <c r="Q102" t="s">
        <v>69</v>
      </c>
      <c r="S102">
        <v>0</v>
      </c>
      <c r="T102" t="s">
        <v>70</v>
      </c>
      <c r="U102" s="3">
        <v>0</v>
      </c>
      <c r="V102" s="3">
        <v>0.55000001192092896</v>
      </c>
      <c r="W102">
        <v>0.55000001192092896</v>
      </c>
      <c r="X102" s="3">
        <v>590</v>
      </c>
      <c r="Y102" s="3">
        <v>0</v>
      </c>
      <c r="Z102">
        <v>391545</v>
      </c>
      <c r="AA102" t="s">
        <v>456</v>
      </c>
      <c r="AB102" s="14" t="s">
        <v>73</v>
      </c>
      <c r="AC102" s="14" t="s">
        <v>73</v>
      </c>
      <c r="AD102" s="14" t="s">
        <v>73</v>
      </c>
      <c r="AE102" t="s">
        <v>72</v>
      </c>
      <c r="AF102" s="14" t="s">
        <v>73</v>
      </c>
      <c r="AG102" s="14" t="s">
        <v>73</v>
      </c>
      <c r="AH102" s="14" t="s">
        <v>73</v>
      </c>
      <c r="AI102" s="14" t="s">
        <v>73</v>
      </c>
      <c r="AJ102" t="s">
        <v>72</v>
      </c>
      <c r="AL102" t="s">
        <v>74</v>
      </c>
      <c r="AM102">
        <v>2</v>
      </c>
      <c r="AN102">
        <v>75</v>
      </c>
      <c r="AO102">
        <v>60</v>
      </c>
      <c r="AP102">
        <v>0</v>
      </c>
      <c r="AQ102">
        <v>200</v>
      </c>
      <c r="AR102">
        <v>10200</v>
      </c>
      <c r="AS102">
        <v>0</v>
      </c>
      <c r="AT102">
        <v>0</v>
      </c>
      <c r="AU102">
        <v>1</v>
      </c>
      <c r="AV102">
        <v>590</v>
      </c>
      <c r="AW102">
        <v>391545</v>
      </c>
      <c r="AX102">
        <v>200</v>
      </c>
      <c r="AY102">
        <v>0.55000001192092896</v>
      </c>
      <c r="AZ102" t="s">
        <v>506</v>
      </c>
    </row>
    <row r="103" spans="1:55" x14ac:dyDescent="0.3">
      <c r="A103" t="s">
        <v>56</v>
      </c>
      <c r="B103" s="13" t="s">
        <v>57</v>
      </c>
      <c r="C103" s="3" t="s">
        <v>58</v>
      </c>
      <c r="D103" s="3" t="s">
        <v>59</v>
      </c>
      <c r="E103" t="s">
        <v>60</v>
      </c>
      <c r="F103" t="s">
        <v>452</v>
      </c>
      <c r="G103" t="s">
        <v>453</v>
      </c>
      <c r="H103" s="3" t="s">
        <v>457</v>
      </c>
      <c r="I103">
        <v>167</v>
      </c>
      <c r="L103" t="s">
        <v>113</v>
      </c>
      <c r="M103" s="9"/>
      <c r="N103" s="3" t="s">
        <v>113</v>
      </c>
      <c r="P103" s="3" t="s">
        <v>451</v>
      </c>
      <c r="Q103" t="s">
        <v>113</v>
      </c>
      <c r="S103">
        <v>0</v>
      </c>
      <c r="T103" t="s">
        <v>70</v>
      </c>
      <c r="U103" s="3">
        <v>0.73000001907348633</v>
      </c>
      <c r="V103" s="3">
        <v>0</v>
      </c>
      <c r="W103">
        <v>0.73000001907348633</v>
      </c>
      <c r="X103" s="3">
        <v>590</v>
      </c>
      <c r="Y103" s="3">
        <v>0</v>
      </c>
      <c r="Z103">
        <v>295000</v>
      </c>
      <c r="AB103" s="14" t="s">
        <v>73</v>
      </c>
      <c r="AC103" s="14" t="s">
        <v>73</v>
      </c>
      <c r="AD103" s="14" t="s">
        <v>73</v>
      </c>
      <c r="AE103" t="s">
        <v>72</v>
      </c>
      <c r="AF103" s="14" t="s">
        <v>73</v>
      </c>
      <c r="AG103" s="14" t="s">
        <v>73</v>
      </c>
      <c r="AH103" s="14" t="s">
        <v>73</v>
      </c>
      <c r="AI103" s="14" t="s">
        <v>73</v>
      </c>
      <c r="AJ103" s="14" t="s">
        <v>73</v>
      </c>
      <c r="AK103" s="14" t="s">
        <v>73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 t="s">
        <v>506</v>
      </c>
    </row>
    <row r="104" spans="1:55" x14ac:dyDescent="0.3">
      <c r="A104" t="s">
        <v>56</v>
      </c>
      <c r="B104" s="13" t="s">
        <v>57</v>
      </c>
      <c r="C104" s="3" t="s">
        <v>58</v>
      </c>
      <c r="D104" s="3" t="s">
        <v>59</v>
      </c>
      <c r="E104" t="s">
        <v>60</v>
      </c>
      <c r="F104" t="s">
        <v>452</v>
      </c>
      <c r="G104" t="s">
        <v>453</v>
      </c>
      <c r="H104" s="3" t="s">
        <v>458</v>
      </c>
      <c r="I104">
        <v>168</v>
      </c>
      <c r="J104" t="s">
        <v>459</v>
      </c>
      <c r="K104" t="s">
        <v>460</v>
      </c>
      <c r="L104" t="s">
        <v>113</v>
      </c>
      <c r="M104" s="9"/>
      <c r="N104" s="3" t="s">
        <v>113</v>
      </c>
      <c r="O104" t="s">
        <v>461</v>
      </c>
      <c r="P104" s="3" t="s">
        <v>451</v>
      </c>
      <c r="Q104" t="s">
        <v>113</v>
      </c>
      <c r="S104">
        <v>0</v>
      </c>
      <c r="T104" t="s">
        <v>70</v>
      </c>
      <c r="U104" s="3">
        <v>0.55000001192092896</v>
      </c>
      <c r="V104" s="3">
        <v>0</v>
      </c>
      <c r="W104">
        <v>0.55000001192092896</v>
      </c>
      <c r="X104" s="3">
        <v>590</v>
      </c>
      <c r="Y104" s="3">
        <v>0</v>
      </c>
      <c r="Z104">
        <v>391545</v>
      </c>
      <c r="AB104" s="14" t="s">
        <v>73</v>
      </c>
      <c r="AC104" s="14" t="s">
        <v>73</v>
      </c>
      <c r="AD104" s="14" t="s">
        <v>73</v>
      </c>
      <c r="AE104" s="14" t="s">
        <v>73</v>
      </c>
      <c r="AF104" s="14" t="s">
        <v>73</v>
      </c>
      <c r="AG104" s="14" t="s">
        <v>73</v>
      </c>
      <c r="AH104" s="14" t="s">
        <v>73</v>
      </c>
      <c r="AI104" s="14" t="s">
        <v>73</v>
      </c>
      <c r="AJ104" s="14" t="s">
        <v>73</v>
      </c>
      <c r="AK104" s="14" t="s">
        <v>73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 t="s">
        <v>506</v>
      </c>
    </row>
    <row r="105" spans="1:55" x14ac:dyDescent="0.3">
      <c r="A105" t="s">
        <v>56</v>
      </c>
      <c r="B105" s="13" t="s">
        <v>57</v>
      </c>
      <c r="C105" s="3" t="s">
        <v>58</v>
      </c>
      <c r="D105" s="3" t="s">
        <v>59</v>
      </c>
      <c r="E105" t="s">
        <v>60</v>
      </c>
      <c r="F105" t="s">
        <v>109</v>
      </c>
      <c r="G105" t="s">
        <v>110</v>
      </c>
      <c r="H105" s="3" t="s">
        <v>462</v>
      </c>
      <c r="I105">
        <v>170</v>
      </c>
      <c r="J105" t="s">
        <v>463</v>
      </c>
      <c r="K105" t="s">
        <v>464</v>
      </c>
      <c r="L105" t="s">
        <v>113</v>
      </c>
      <c r="M105" s="9"/>
      <c r="N105" s="3" t="s">
        <v>113</v>
      </c>
      <c r="O105" t="s">
        <v>465</v>
      </c>
      <c r="P105" s="3" t="s">
        <v>186</v>
      </c>
      <c r="Q105" t="s">
        <v>113</v>
      </c>
      <c r="S105">
        <v>0</v>
      </c>
      <c r="T105" t="s">
        <v>70</v>
      </c>
      <c r="U105" s="3">
        <v>0.18000000715255737</v>
      </c>
      <c r="V105" s="3">
        <v>0</v>
      </c>
      <c r="W105">
        <v>0</v>
      </c>
      <c r="X105" s="3">
        <v>590</v>
      </c>
      <c r="Y105" s="3">
        <v>365</v>
      </c>
      <c r="Z105">
        <v>1196389</v>
      </c>
      <c r="AA105" t="s">
        <v>466</v>
      </c>
      <c r="AB105" s="14" t="s">
        <v>73</v>
      </c>
      <c r="AC105" s="14" t="s">
        <v>73</v>
      </c>
      <c r="AD105" s="14" t="s">
        <v>73</v>
      </c>
      <c r="AE105" t="s">
        <v>72</v>
      </c>
      <c r="AF105" s="14" t="s">
        <v>73</v>
      </c>
      <c r="AG105" s="14" t="s">
        <v>73</v>
      </c>
      <c r="AH105" s="14" t="s">
        <v>73</v>
      </c>
      <c r="AI105" s="14" t="s">
        <v>73</v>
      </c>
      <c r="AJ105" s="14" t="s">
        <v>73</v>
      </c>
      <c r="AK105" s="14" t="s">
        <v>73</v>
      </c>
      <c r="AL105" t="s">
        <v>74</v>
      </c>
      <c r="AM105">
        <v>5</v>
      </c>
      <c r="AN105">
        <v>90</v>
      </c>
      <c r="AO105">
        <v>40</v>
      </c>
      <c r="AP105">
        <v>58.33</v>
      </c>
      <c r="AQ105">
        <v>1000</v>
      </c>
      <c r="AR105">
        <v>3000</v>
      </c>
      <c r="AS105">
        <v>2000</v>
      </c>
      <c r="AT105">
        <v>-225.55216979980469</v>
      </c>
      <c r="AU105">
        <v>1</v>
      </c>
      <c r="AV105">
        <v>0</v>
      </c>
      <c r="AW105">
        <v>0</v>
      </c>
      <c r="AX105">
        <v>0</v>
      </c>
      <c r="AY105">
        <v>0</v>
      </c>
      <c r="BB105" t="s">
        <v>507</v>
      </c>
    </row>
    <row r="106" spans="1:55" x14ac:dyDescent="0.3">
      <c r="A106" t="s">
        <v>56</v>
      </c>
      <c r="B106" s="13" t="s">
        <v>57</v>
      </c>
      <c r="C106" s="3" t="s">
        <v>58</v>
      </c>
      <c r="D106" s="3" t="s">
        <v>59</v>
      </c>
      <c r="E106" t="s">
        <v>60</v>
      </c>
      <c r="F106" t="s">
        <v>452</v>
      </c>
      <c r="G106" t="s">
        <v>453</v>
      </c>
      <c r="H106" s="3" t="s">
        <v>467</v>
      </c>
      <c r="I106">
        <v>171</v>
      </c>
      <c r="J106" t="s">
        <v>423</v>
      </c>
      <c r="K106" t="s">
        <v>394</v>
      </c>
      <c r="L106" t="s">
        <v>468</v>
      </c>
      <c r="M106" s="9"/>
      <c r="N106" s="3" t="s">
        <v>468</v>
      </c>
      <c r="P106" s="3" t="s">
        <v>451</v>
      </c>
      <c r="Q106" t="s">
        <v>69</v>
      </c>
      <c r="S106">
        <v>0</v>
      </c>
      <c r="T106" t="s">
        <v>70</v>
      </c>
      <c r="U106" s="3">
        <v>0</v>
      </c>
      <c r="V106" s="3">
        <v>0</v>
      </c>
      <c r="W106">
        <v>0</v>
      </c>
      <c r="X106" s="3">
        <v>0</v>
      </c>
      <c r="Y106" s="3">
        <v>0</v>
      </c>
      <c r="Z106">
        <v>0</v>
      </c>
      <c r="AB106" s="14" t="s">
        <v>73</v>
      </c>
      <c r="AC106" s="14" t="s">
        <v>73</v>
      </c>
      <c r="AD106" s="14" t="s">
        <v>73</v>
      </c>
      <c r="AE106" t="s">
        <v>72</v>
      </c>
      <c r="AF106" t="s">
        <v>72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 t="s">
        <v>513</v>
      </c>
    </row>
    <row r="107" spans="1:55" x14ac:dyDescent="0.3">
      <c r="A107" t="s">
        <v>56</v>
      </c>
      <c r="B107" s="13" t="s">
        <v>57</v>
      </c>
      <c r="C107" s="3" t="s">
        <v>58</v>
      </c>
      <c r="D107" s="3" t="s">
        <v>59</v>
      </c>
      <c r="E107" t="s">
        <v>60</v>
      </c>
      <c r="F107" t="s">
        <v>79</v>
      </c>
      <c r="G107" t="s">
        <v>187</v>
      </c>
      <c r="H107" s="3" t="s">
        <v>469</v>
      </c>
      <c r="I107">
        <v>172</v>
      </c>
      <c r="J107" t="s">
        <v>470</v>
      </c>
      <c r="K107" t="s">
        <v>471</v>
      </c>
      <c r="L107" t="s">
        <v>472</v>
      </c>
      <c r="M107" s="9" t="s">
        <v>473</v>
      </c>
      <c r="N107" s="3" t="s">
        <v>472</v>
      </c>
      <c r="O107" t="s">
        <v>474</v>
      </c>
      <c r="P107" s="3" t="s">
        <v>239</v>
      </c>
      <c r="Q107" t="s">
        <v>473</v>
      </c>
      <c r="S107">
        <v>120000</v>
      </c>
      <c r="T107" t="s">
        <v>88</v>
      </c>
      <c r="U107" s="3">
        <v>0</v>
      </c>
      <c r="V107" s="3">
        <v>1.1000000238418579</v>
      </c>
      <c r="W107">
        <v>1.1000000238418579</v>
      </c>
      <c r="X107" s="3">
        <v>0</v>
      </c>
      <c r="Y107" s="3">
        <v>0</v>
      </c>
      <c r="Z107">
        <v>0</v>
      </c>
      <c r="AB107" s="14" t="s">
        <v>73</v>
      </c>
      <c r="AC107" s="14" t="s">
        <v>73</v>
      </c>
      <c r="AD107" s="14" t="s">
        <v>73</v>
      </c>
      <c r="AE107" t="s">
        <v>72</v>
      </c>
      <c r="AF107" s="14" t="s">
        <v>73</v>
      </c>
      <c r="AG107" s="14" t="s">
        <v>73</v>
      </c>
      <c r="AH107" s="14" t="s">
        <v>73</v>
      </c>
      <c r="AI107" s="14" t="s">
        <v>73</v>
      </c>
      <c r="AJ107" t="s">
        <v>72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120000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 t="s">
        <v>495</v>
      </c>
      <c r="BA107" t="s">
        <v>514</v>
      </c>
    </row>
    <row r="108" spans="1:55" x14ac:dyDescent="0.3">
      <c r="A108" t="s">
        <v>56</v>
      </c>
      <c r="B108" s="13" t="s">
        <v>57</v>
      </c>
      <c r="C108" s="3" t="s">
        <v>58</v>
      </c>
      <c r="D108" s="3" t="s">
        <v>59</v>
      </c>
      <c r="E108" t="s">
        <v>70</v>
      </c>
      <c r="F108" t="s">
        <v>475</v>
      </c>
      <c r="G108" t="s">
        <v>476</v>
      </c>
      <c r="H108" s="3" t="s">
        <v>477</v>
      </c>
      <c r="I108">
        <v>188</v>
      </c>
      <c r="L108" t="s">
        <v>478</v>
      </c>
      <c r="M108" s="9" t="s">
        <v>479</v>
      </c>
      <c r="N108" s="3" t="s">
        <v>478</v>
      </c>
      <c r="O108" t="s">
        <v>480</v>
      </c>
      <c r="P108" s="3" t="s">
        <v>481</v>
      </c>
      <c r="Q108" t="s">
        <v>99</v>
      </c>
      <c r="S108">
        <v>0</v>
      </c>
      <c r="T108" t="s">
        <v>70</v>
      </c>
      <c r="U108" s="3">
        <v>0</v>
      </c>
      <c r="V108" s="3">
        <v>0</v>
      </c>
      <c r="W108">
        <v>0</v>
      </c>
      <c r="X108" s="3">
        <v>0</v>
      </c>
      <c r="Y108" s="3">
        <v>0</v>
      </c>
      <c r="Z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502</v>
      </c>
      <c r="BA108" t="s">
        <v>494</v>
      </c>
    </row>
    <row r="109" spans="1:55" x14ac:dyDescent="0.3">
      <c r="A109" t="s">
        <v>56</v>
      </c>
      <c r="B109" s="13" t="s">
        <v>57</v>
      </c>
      <c r="C109" s="3" t="s">
        <v>58</v>
      </c>
      <c r="D109" s="3" t="s">
        <v>59</v>
      </c>
      <c r="E109" t="s">
        <v>60</v>
      </c>
      <c r="F109" t="s">
        <v>61</v>
      </c>
      <c r="G109" t="s">
        <v>62</v>
      </c>
      <c r="H109" s="3" t="s">
        <v>482</v>
      </c>
      <c r="I109">
        <v>174</v>
      </c>
      <c r="J109" t="s">
        <v>117</v>
      </c>
      <c r="K109" t="s">
        <v>93</v>
      </c>
      <c r="L109" t="s">
        <v>483</v>
      </c>
      <c r="M109" s="9" t="s">
        <v>104</v>
      </c>
      <c r="N109" s="3" t="s">
        <v>256</v>
      </c>
      <c r="O109" t="s">
        <v>484</v>
      </c>
      <c r="P109" s="3" t="s">
        <v>485</v>
      </c>
      <c r="Q109" t="s">
        <v>213</v>
      </c>
      <c r="S109">
        <v>120000</v>
      </c>
      <c r="T109" t="s">
        <v>88</v>
      </c>
      <c r="U109" s="3">
        <v>0</v>
      </c>
      <c r="V109" s="3">
        <v>0.30000001192092896</v>
      </c>
      <c r="W109">
        <v>0</v>
      </c>
      <c r="X109" s="3">
        <v>770</v>
      </c>
      <c r="Y109" s="3">
        <v>0</v>
      </c>
      <c r="Z109">
        <v>936833</v>
      </c>
      <c r="AA109" t="s">
        <v>89</v>
      </c>
      <c r="AB109" s="14" t="s">
        <v>73</v>
      </c>
      <c r="AC109" t="s">
        <v>72</v>
      </c>
      <c r="AD109" t="s">
        <v>72</v>
      </c>
      <c r="AE109" t="s">
        <v>72</v>
      </c>
      <c r="AF109" s="14" t="s">
        <v>73</v>
      </c>
      <c r="AG109" s="14" t="s">
        <v>73</v>
      </c>
      <c r="AH109" s="14" t="s">
        <v>73</v>
      </c>
      <c r="AI109" s="14" t="s">
        <v>73</v>
      </c>
      <c r="AJ109" t="s">
        <v>72</v>
      </c>
      <c r="AL109" t="s">
        <v>74</v>
      </c>
      <c r="AM109">
        <v>30</v>
      </c>
      <c r="AN109">
        <v>90</v>
      </c>
      <c r="AO109">
        <v>550</v>
      </c>
      <c r="AP109">
        <v>660</v>
      </c>
      <c r="AQ109">
        <v>0</v>
      </c>
      <c r="AR109">
        <v>120000</v>
      </c>
      <c r="AS109">
        <v>0</v>
      </c>
      <c r="AT109">
        <v>3325</v>
      </c>
      <c r="AU109">
        <v>1</v>
      </c>
      <c r="AV109">
        <v>770</v>
      </c>
      <c r="AW109">
        <v>140525</v>
      </c>
      <c r="AX109">
        <v>600000</v>
      </c>
      <c r="AY109">
        <v>2</v>
      </c>
      <c r="AZ109" t="s">
        <v>495</v>
      </c>
      <c r="BA109" t="s">
        <v>494</v>
      </c>
    </row>
    <row r="110" spans="1:55" x14ac:dyDescent="0.3">
      <c r="A110" t="s">
        <v>56</v>
      </c>
      <c r="B110" s="13" t="s">
        <v>57</v>
      </c>
      <c r="C110" s="3" t="s">
        <v>58</v>
      </c>
      <c r="D110" s="3" t="s">
        <v>59</v>
      </c>
      <c r="E110" t="s">
        <v>60</v>
      </c>
      <c r="F110" t="s">
        <v>61</v>
      </c>
      <c r="G110" t="s">
        <v>62</v>
      </c>
      <c r="H110" s="3" t="s">
        <v>486</v>
      </c>
      <c r="I110">
        <v>178</v>
      </c>
      <c r="J110" t="s">
        <v>117</v>
      </c>
      <c r="K110" t="s">
        <v>93</v>
      </c>
      <c r="L110" t="s">
        <v>483</v>
      </c>
      <c r="M110" s="9" t="s">
        <v>104</v>
      </c>
      <c r="N110" s="3" t="s">
        <v>256</v>
      </c>
      <c r="O110" t="s">
        <v>120</v>
      </c>
      <c r="P110" s="3" t="s">
        <v>121</v>
      </c>
      <c r="Q110" t="s">
        <v>213</v>
      </c>
      <c r="S110">
        <v>120000</v>
      </c>
      <c r="T110" t="s">
        <v>88</v>
      </c>
      <c r="U110" s="3">
        <v>1.4500000476837158</v>
      </c>
      <c r="V110" s="3">
        <v>0.10000000149011612</v>
      </c>
      <c r="W110">
        <v>0</v>
      </c>
      <c r="X110" s="3">
        <v>770</v>
      </c>
      <c r="Y110" s="3">
        <v>3650</v>
      </c>
      <c r="Z110">
        <v>181323</v>
      </c>
      <c r="AA110" t="s">
        <v>123</v>
      </c>
      <c r="AB110" s="14" t="s">
        <v>73</v>
      </c>
      <c r="AC110" t="s">
        <v>72</v>
      </c>
      <c r="AD110" t="s">
        <v>72</v>
      </c>
      <c r="AE110" t="s">
        <v>72</v>
      </c>
      <c r="AF110" s="14" t="s">
        <v>73</v>
      </c>
      <c r="AG110" s="14" t="s">
        <v>73</v>
      </c>
      <c r="AH110" s="14" t="s">
        <v>73</v>
      </c>
      <c r="AI110" s="14" t="s">
        <v>73</v>
      </c>
      <c r="AJ110" t="s">
        <v>72</v>
      </c>
      <c r="AL110" t="s">
        <v>74</v>
      </c>
      <c r="AM110">
        <v>10</v>
      </c>
      <c r="AN110">
        <v>90</v>
      </c>
      <c r="AO110">
        <v>55</v>
      </c>
      <c r="AP110">
        <v>91.67</v>
      </c>
      <c r="AQ110">
        <v>60000</v>
      </c>
      <c r="AR110">
        <v>980000</v>
      </c>
      <c r="AS110">
        <v>800000</v>
      </c>
      <c r="AT110">
        <v>538</v>
      </c>
      <c r="AU110">
        <v>1</v>
      </c>
      <c r="AV110">
        <v>211</v>
      </c>
      <c r="AW110">
        <v>32090</v>
      </c>
      <c r="AX110">
        <v>60000</v>
      </c>
      <c r="AY110">
        <v>2.4000000953674316</v>
      </c>
      <c r="AZ110" t="s">
        <v>495</v>
      </c>
      <c r="BA110" t="s">
        <v>494</v>
      </c>
    </row>
    <row r="111" spans="1:55" x14ac:dyDescent="0.3">
      <c r="A111" t="s">
        <v>56</v>
      </c>
      <c r="B111" s="13" t="s">
        <v>57</v>
      </c>
      <c r="C111" s="3" t="s">
        <v>58</v>
      </c>
      <c r="D111" s="3" t="s">
        <v>59</v>
      </c>
      <c r="E111" t="s">
        <v>60</v>
      </c>
      <c r="F111" t="s">
        <v>61</v>
      </c>
      <c r="G111" t="s">
        <v>62</v>
      </c>
      <c r="H111" s="3" t="s">
        <v>487</v>
      </c>
      <c r="I111">
        <v>184</v>
      </c>
      <c r="J111" t="s">
        <v>117</v>
      </c>
      <c r="K111" t="s">
        <v>93</v>
      </c>
      <c r="L111" t="s">
        <v>488</v>
      </c>
      <c r="M111" s="9" t="s">
        <v>295</v>
      </c>
      <c r="N111" s="3" t="s">
        <v>489</v>
      </c>
      <c r="P111" s="3" t="s">
        <v>490</v>
      </c>
      <c r="Q111" t="s">
        <v>99</v>
      </c>
      <c r="S111">
        <v>120000</v>
      </c>
      <c r="T111" t="s">
        <v>88</v>
      </c>
      <c r="U111" s="3">
        <v>0</v>
      </c>
      <c r="V111" s="3">
        <v>0.30000001192092896</v>
      </c>
      <c r="W111">
        <v>0</v>
      </c>
      <c r="X111" s="3">
        <v>770</v>
      </c>
      <c r="Y111" s="3">
        <v>0</v>
      </c>
      <c r="Z111">
        <v>936833</v>
      </c>
      <c r="AA111" t="s">
        <v>89</v>
      </c>
      <c r="AB111" s="14" t="s">
        <v>73</v>
      </c>
      <c r="AC111" t="s">
        <v>72</v>
      </c>
      <c r="AD111" t="s">
        <v>72</v>
      </c>
      <c r="AE111" t="s">
        <v>72</v>
      </c>
      <c r="AF111" s="14" t="s">
        <v>73</v>
      </c>
      <c r="AG111" t="s">
        <v>72</v>
      </c>
      <c r="AL111" t="s">
        <v>74</v>
      </c>
      <c r="AM111">
        <v>20</v>
      </c>
      <c r="AN111">
        <v>90</v>
      </c>
      <c r="AO111">
        <v>120</v>
      </c>
      <c r="AP111">
        <v>660</v>
      </c>
      <c r="AQ111">
        <v>600000</v>
      </c>
      <c r="AR111">
        <v>740000</v>
      </c>
      <c r="AS111">
        <v>20000</v>
      </c>
      <c r="AT111">
        <v>3325</v>
      </c>
      <c r="AU111">
        <v>1</v>
      </c>
      <c r="AV111">
        <v>770</v>
      </c>
      <c r="AW111">
        <v>140525</v>
      </c>
      <c r="AX111">
        <v>600000</v>
      </c>
      <c r="AY111">
        <v>2</v>
      </c>
      <c r="AZ111" t="s">
        <v>495</v>
      </c>
      <c r="BA111" t="s">
        <v>494</v>
      </c>
    </row>
    <row r="112" spans="1:55" x14ac:dyDescent="0.3">
      <c r="A112" t="s">
        <v>56</v>
      </c>
      <c r="B112" s="13" t="s">
        <v>57</v>
      </c>
      <c r="C112" s="3" t="s">
        <v>515</v>
      </c>
      <c r="D112" s="3" t="s">
        <v>59</v>
      </c>
      <c r="E112" t="s">
        <v>70</v>
      </c>
      <c r="F112" t="s">
        <v>61</v>
      </c>
      <c r="G112" t="s">
        <v>62</v>
      </c>
      <c r="H112" s="3" t="s">
        <v>487</v>
      </c>
      <c r="I112">
        <v>185</v>
      </c>
      <c r="L112" t="s">
        <v>491</v>
      </c>
      <c r="M112" s="9" t="s">
        <v>300</v>
      </c>
      <c r="N112" s="3" t="s">
        <v>491</v>
      </c>
      <c r="P112" s="3" t="s">
        <v>107</v>
      </c>
      <c r="Q112" t="s">
        <v>99</v>
      </c>
      <c r="S112">
        <v>0</v>
      </c>
      <c r="T112" t="s">
        <v>70</v>
      </c>
      <c r="U112" s="3">
        <v>0</v>
      </c>
      <c r="V112" s="3">
        <v>0</v>
      </c>
      <c r="W112">
        <v>0</v>
      </c>
      <c r="X112" s="3">
        <v>0</v>
      </c>
      <c r="Y112" s="3">
        <v>0</v>
      </c>
      <c r="Z112">
        <v>0</v>
      </c>
      <c r="AB112" s="14" t="s">
        <v>73</v>
      </c>
      <c r="AC112" t="s">
        <v>72</v>
      </c>
      <c r="AD112" t="s">
        <v>72</v>
      </c>
      <c r="AE112" t="s">
        <v>72</v>
      </c>
      <c r="AF112" s="14" t="s">
        <v>73</v>
      </c>
      <c r="AG112" t="s">
        <v>72</v>
      </c>
      <c r="AL112" t="s">
        <v>74</v>
      </c>
      <c r="AM112">
        <v>0</v>
      </c>
      <c r="AN112">
        <v>0</v>
      </c>
      <c r="AO112">
        <v>0</v>
      </c>
      <c r="AP112">
        <v>0</v>
      </c>
      <c r="AQ112">
        <v>20000</v>
      </c>
      <c r="AR112">
        <v>20000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495</v>
      </c>
      <c r="BA112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B16"/>
  <sheetViews>
    <sheetView topLeftCell="A7" workbookViewId="0">
      <selection activeCell="D13" sqref="D13"/>
    </sheetView>
  </sheetViews>
  <sheetFormatPr defaultRowHeight="14.4" x14ac:dyDescent="0.3"/>
  <cols>
    <col min="1" max="1" width="13.33203125" bestFit="1" customWidth="1"/>
  </cols>
  <sheetData>
    <row r="7" spans="1:28" ht="57.6" x14ac:dyDescent="0.3">
      <c r="A7" t="s">
        <v>523</v>
      </c>
      <c r="B7" s="12" t="s">
        <v>25</v>
      </c>
      <c r="C7" s="12" t="s">
        <v>26</v>
      </c>
      <c r="D7" s="12" t="s">
        <v>27</v>
      </c>
      <c r="E7" s="12" t="s">
        <v>28</v>
      </c>
      <c r="F7" s="12" t="s">
        <v>29</v>
      </c>
      <c r="G7" s="12" t="s">
        <v>30</v>
      </c>
      <c r="H7" s="12" t="s">
        <v>43</v>
      </c>
      <c r="I7" s="12" t="s">
        <v>44</v>
      </c>
      <c r="J7" s="12" t="s">
        <v>45</v>
      </c>
      <c r="K7" s="12" t="s">
        <v>46</v>
      </c>
      <c r="L7" s="12" t="s">
        <v>47</v>
      </c>
      <c r="M7" s="12" t="s">
        <v>48</v>
      </c>
      <c r="N7" s="12" t="s">
        <v>49</v>
      </c>
      <c r="O7" s="12" t="s">
        <v>50</v>
      </c>
      <c r="P7" s="12" t="s">
        <v>51</v>
      </c>
      <c r="Q7" s="12" t="s">
        <v>52</v>
      </c>
      <c r="R7" s="12" t="s">
        <v>53</v>
      </c>
      <c r="S7" s="12" t="s">
        <v>54</v>
      </c>
      <c r="T7" s="12" t="s">
        <v>55</v>
      </c>
      <c r="V7" s="12" t="s">
        <v>522</v>
      </c>
      <c r="W7" s="12" t="s">
        <v>521</v>
      </c>
      <c r="X7" s="12" t="s">
        <v>517</v>
      </c>
      <c r="Y7" s="12" t="s">
        <v>518</v>
      </c>
      <c r="Z7" s="12" t="s">
        <v>519</v>
      </c>
      <c r="AA7" s="12" t="s">
        <v>30</v>
      </c>
      <c r="AB7" s="12" t="s">
        <v>520</v>
      </c>
    </row>
    <row r="8" spans="1:28" x14ac:dyDescent="0.3">
      <c r="A8">
        <v>120000</v>
      </c>
      <c r="B8" s="3">
        <v>6.5999999046325684</v>
      </c>
      <c r="C8" s="3">
        <v>0.10000000149011612</v>
      </c>
      <c r="D8">
        <v>0</v>
      </c>
      <c r="E8" s="3">
        <v>770</v>
      </c>
      <c r="F8" s="3">
        <v>3650</v>
      </c>
      <c r="G8" s="3">
        <v>41948</v>
      </c>
      <c r="H8">
        <v>15</v>
      </c>
      <c r="I8">
        <v>98</v>
      </c>
      <c r="J8">
        <v>55</v>
      </c>
      <c r="K8">
        <v>110</v>
      </c>
      <c r="L8">
        <v>40000</v>
      </c>
      <c r="M8">
        <v>960000</v>
      </c>
      <c r="N8">
        <v>800000</v>
      </c>
      <c r="O8">
        <v>268</v>
      </c>
      <c r="P8">
        <v>1</v>
      </c>
      <c r="Q8">
        <v>210</v>
      </c>
      <c r="R8">
        <v>11614</v>
      </c>
      <c r="S8">
        <v>40000</v>
      </c>
      <c r="T8">
        <v>6.5999999046325684</v>
      </c>
      <c r="V8">
        <f>J8+K8</f>
        <v>165</v>
      </c>
      <c r="W8">
        <f>L8</f>
        <v>40000</v>
      </c>
      <c r="X8">
        <f>N8+M8</f>
        <v>1760000</v>
      </c>
      <c r="Y8">
        <f>B8/(B8+C8)</f>
        <v>0.98507462643413879</v>
      </c>
      <c r="Z8">
        <f>1-Y8</f>
        <v>1.4925373565861211E-2</v>
      </c>
      <c r="AA8">
        <f>G8</f>
        <v>41948</v>
      </c>
      <c r="AB8">
        <f>(W8*Y8+X8*Z8)/AA8</f>
        <v>1.565548835064396</v>
      </c>
    </row>
    <row r="13" spans="1:28" ht="403.2" x14ac:dyDescent="0.3">
      <c r="F13" s="17" t="s">
        <v>526</v>
      </c>
    </row>
    <row r="15" spans="1:28" ht="409.6" x14ac:dyDescent="0.3">
      <c r="F15" s="17" t="s">
        <v>525</v>
      </c>
    </row>
    <row r="16" spans="1:28" ht="409.6" x14ac:dyDescent="0.3">
      <c r="F16" s="17" t="s">
        <v>524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251FFA0CF2C45AB03055011B4B0E8" ma:contentTypeVersion="15" ma:contentTypeDescription="Create a new document." ma:contentTypeScope="" ma:versionID="6a420925b3e9649d087dc6406147ba4e">
  <xsd:schema xmlns:xsd="http://www.w3.org/2001/XMLSchema" xmlns:xs="http://www.w3.org/2001/XMLSchema" xmlns:p="http://schemas.microsoft.com/office/2006/metadata/properties" xmlns:ns1="http://schemas.microsoft.com/sharepoint/v3" xmlns:ns2="47cd02ea-acfe-4d3a-bf8b-e6b8cbe4c69f" xmlns:ns3="72b47e67-efb4-41d7-b467-cbd75abf0f03" xmlns:ns4="http://schemas.microsoft.com/sharepoint/v3/fields" targetNamespace="http://schemas.microsoft.com/office/2006/metadata/properties" ma:root="true" ma:fieldsID="55d2b2a238cd9a01f665e8fbf3e7bcf5" ns1:_="" ns2:_="" ns3:_="" ns4:_="">
    <xsd:import namespace="http://schemas.microsoft.com/sharepoint/v3"/>
    <xsd:import namespace="47cd02ea-acfe-4d3a-bf8b-e6b8cbe4c69f"/>
    <xsd:import namespace="72b47e67-efb4-41d7-b467-cbd75abf0f0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4:_Version" minOccurs="0"/>
                <xsd:element ref="ns2:MediaServiceLocation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2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3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d02ea-acfe-4d3a-bf8b-e6b8cbe4c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e67-efb4-41d7-b467-cbd75abf0f0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9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0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PublishingExpirationDate xmlns="http://schemas.microsoft.com/sharepoint/v3" xsi:nil="true"/>
    <PublishingStartDate xmlns="http://schemas.microsoft.com/sharepoint/v3" xsi:nil="true"/>
    <SharedWithUsers xmlns="72b47e67-efb4-41d7-b467-cbd75abf0f03">
      <UserInfo>
        <DisplayName>Gavin Treseder</DisplayName>
        <AccountId>69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BFD2F65-0EC0-4403-AE6B-16FAE3F69C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5FD554-7AB7-409F-AED1-5AEC8DAC3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7cd02ea-acfe-4d3a-bf8b-e6b8cbe4c69f"/>
    <ds:schemaRef ds:uri="72b47e67-efb4-41d7-b467-cbd75abf0f03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EEF8B8-9223-45E8-A8A4-49DFB3E38232}">
  <ds:schemaRefs>
    <ds:schemaRef ds:uri="http://schemas.microsoft.com/sharepoint/v3"/>
    <ds:schemaRef ds:uri="http://purl.org/dc/dcmitype/"/>
    <ds:schemaRef ds:uri="http://schemas.microsoft.com/sharepoint/v3/fields"/>
    <ds:schemaRef ds:uri="http://schemas.openxmlformats.org/package/2006/metadata/core-properties"/>
    <ds:schemaRef ds:uri="http://purl.org/dc/elements/1.1/"/>
    <ds:schemaRef ds:uri="47cd02ea-acfe-4d3a-bf8b-e6b8cbe4c69f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72b47e67-efb4-41d7-b467-cbd75abf0f0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Fisher</dc:creator>
  <cp:lastModifiedBy>Treseder, Gavin</cp:lastModifiedBy>
  <dcterms:created xsi:type="dcterms:W3CDTF">2020-06-25T01:48:22Z</dcterms:created>
  <dcterms:modified xsi:type="dcterms:W3CDTF">2020-08-18T06:55:41Z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0x010100678251FFA0CF2C45AB03055011B4B0E8</vt:lpwstr>
  </property>
</Properties>
</file>