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kirton1\OneDrive - KPMG\Documents\Essential Energy\Probability of Failure Model\pof\data\inputs\"/>
    </mc:Choice>
  </mc:AlternateContent>
  <xr:revisionPtr revIDLastSave="41" documentId="8_{C5879872-7951-4CB0-ACEF-966B596EB8E2}" xr6:coauthVersionLast="44" xr6:coauthVersionMax="45" xr10:uidLastSave="{5F649906-F865-4008-9C1C-E00958987C42}"/>
  <bookViews>
    <workbookView xWindow="-108" yWindow="-108" windowWidth="23256" windowHeight="12576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" i="13" l="1"/>
  <c r="H56" i="13"/>
  <c r="H5" i="13" l="1"/>
  <c r="H6" i="13"/>
  <c r="E8" i="1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tc={AAC0151B-041E-4F98-A281-736171BA5E27}</author>
    <author>tc={3FC98A93-1BD2-46CA-8439-5A569DD9E38A}</author>
    <author>tc={A36EDA56-9BB8-4481-8541-35CA7263BBE2}</author>
    <author>tc={DBEF9E9E-4230-44E7-ABF6-F54B4228B979}</author>
    <author>tc={2C545A15-58BF-4325-853E-F01A6E2CD754}</author>
    <author>tc={EC0E2EF5-8010-4E49-AB07-07FB124C96A7}</author>
    <author>tc={DCFF112D-462D-4175-A984-721CA897F36C}</author>
    <author>tc={F63E004C-E28C-407F-8157-9B4F49E13C1A}</author>
    <author>tc={4B69784C-25E6-49F6-83B5-129A9E99077B}</author>
    <author>tc={48D553BA-ED6C-4D23-A1F5-CFB9B8610459}</author>
    <author>tc={0000CD7F-B3CA-4D46-9251-5582612D9DCF}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O5" authorId="1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O8" authorId="4" shapeId="0" xr:uid="{DBEF9E9E-4230-44E7-ABF6-F54B4228B9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G56" authorId="6" shapeId="0" xr:uid="{EC0E2EF5-8010-4E49-AB07-07FB124C96A7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O56" authorId="7" shapeId="0" xr:uid="{DCFF112D-462D-4175-A984-721CA897F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57" authorId="8" shapeId="0" xr:uid="{F63E004C-E28C-407F-8157-9B4F49E13C1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59" authorId="9" shapeId="0" xr:uid="{4B69784C-25E6-49F6-83B5-129A9E99077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O59" authorId="10" shapeId="0" xr:uid="{48D553BA-ED6C-4D23-A1F5-CFB9B86104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D101" authorId="11" shapeId="0" xr:uid="{0000CD7F-B3CA-4D46-9251-5582612D9DC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107" authorId="12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107" authorId="13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C107" authorId="14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109" authorId="15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115" authorId="16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C115" authorId="17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117" authorId="18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123" authorId="19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123" authorId="20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<sst xmlns="http://schemas.openxmlformats.org/spreadsheetml/2006/main" count="1281" uniqueCount="342">
  <si>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</si>
  <si>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</si>
  <si>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</si>
  <si>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</si>
  <si>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</si>
  <si>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</si>
  <si>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</si>
  <si>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</si>
  <si>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</si>
  <si>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</si>
  <si>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</si>
  <si>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</si>
  <si>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</si>
  <si>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</si>
  <si>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</si>
  <si>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</si>
  <si>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</si>
  <si>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</si>
  <si>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</si>
  <si>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</si>
  <si>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</si>
  <si>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</si>
  <si>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</si>
  <si>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</si>
  <si>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</si>
  <si>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</si>
  <si>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</si>
  <si>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</si>
  <si>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</si>
  <si>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</si>
  <si>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</si>
  <si>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</si>
  <si>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</si>
  <si>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</si>
  <si>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</si>
  <si>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</si>
  <si>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</si>
  <si>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</si>
  <si>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</si>
  <si>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</si>
  <si>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</si>
  <si>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</si>
  <si>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</si>
  <si>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</si>
  <si>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</si>
  <si>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</si>
  <si>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</si>
  <si>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</si>
  <si>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</si>
  <si>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</si>
  <si>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</si>
  <si>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</si>
  <si>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</si>
  <si>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</si>
  <si>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</si>
  <si>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</si>
  <si>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</si>
  <si>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</si>
  <si>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</si>
  <si>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</si>
  <si>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</si>
  <si>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</si>
  <si>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</si>
  <si>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</si>
  <si>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</si>
  <si>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</si>
  <si>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</si>
  <si>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</si>
  <si>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</si>
  <si>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</si>
  <si>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</si>
  <si>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</si>
  <si>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</si>
  <si>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</si>
  <si>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</si>
  <si>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</si>
  <si>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</si>
  <si>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</si>
  <si>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</si>
  <si>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</si>
  <si>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</si>
  <si>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</si>
  <si>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</si>
  <si>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</si>
  <si>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</si>
  <si>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</si>
  <si>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</si>
  <si>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</si>
  <si>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</si>
  <si>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</si>
  <si>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</si>
  <si>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</si>
  <si>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</si>
  <si>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</si>
  <si>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</si>
  <si>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</si>
  <si>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</si>
  <si>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</si>
  <si>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</si>
  <si>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</si>
  <si>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</si>
  <si>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</si>
  <si>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</si>
  <si>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</si>
  <si>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</si>
  <si>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</si>
  <si>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</si>
  <si>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</si>
  <si>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</si>
  <si>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</si>
  <si>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</si>
  <si>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</si>
  <si>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</si>
  <si>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</si>
  <si>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</si>
  <si>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</si>
  <si>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</si>
  <si>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</si>
  <si>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</si>
  <si>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</si>
  <si>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</si>
  <si>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</si>
  <si>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</si>
  <si>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</si>
  <si>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</si>
  <si>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</si>
  <si>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</si>
  <si>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</si>
  <si>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</si>
  <si>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</si>
  <si>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</si>
  <si>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</si>
  <si>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</si>
  <si>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</si>
  <si>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</si>
  <si>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</si>
  <si>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</si>
  <si>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</si>
  <si>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</si>
  <si>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</si>
  <si>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</si>
  <si>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</si>
  <si>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</si>
  <si>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</si>
  <si>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</si>
  <si>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</si>
  <si>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</si>
  <si>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</si>
  <si>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</si>
  <si>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</si>
  <si>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</si>
  <si>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</si>
  <si>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</si>
  <si>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</si>
  <si>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</si>
  <si>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</si>
  <si>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</si>
  <si>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</si>
  <si>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</si>
  <si>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</si>
  <si>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</si>
  <si>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</si>
  <si>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</si>
  <si>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</si>
  <si>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</si>
  <si>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</si>
  <si>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</si>
  <si>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</si>
  <si>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</si>
  <si>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</si>
  <si>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</si>
  <si>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</si>
  <si>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</si>
  <si>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</si>
  <si>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</si>
  <si>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</si>
  <si>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</si>
  <si>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</si>
  <si>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</si>
  <si>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</si>
  <si>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</si>
  <si>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</si>
  <si>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</si>
  <si>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</si>
  <si>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</si>
  <si>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</si>
  <si>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</si>
  <si>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</si>
  <si>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</si>
  <si>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</si>
  <si>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</si>
  <si>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</si>
  <si>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</si>
  <si>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</si>
  <si>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</si>
  <si>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</si>
  <si>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</si>
  <si>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</si>
  <si>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</si>
  <si>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</si>
  <si>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</si>
  <si>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</si>
  <si>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</si>
  <si>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</si>
  <si>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</si>
  <si>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</si>
  <si>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</si>
  <si>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</si>
  <si>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</si>
  <si>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</si>
  <si>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</si>
  <si>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</si>
  <si>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</si>
  <si>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</si>
  <si>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</si>
  <si>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</si>
  <si>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</si>
  <si>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</si>
  <si>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</si>
  <si>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</si>
  <si>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</si>
  <si>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</si>
  <si>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</si>
  <si>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</si>
  <si>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</si>
  <si>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</si>
  <si>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</si>
  <si>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</si>
  <si>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</si>
  <si>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</si>
  <si>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</si>
  <si>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</si>
  <si>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</si>
  <si>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</si>
  <si>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</si>
  <si>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</si>
  <si>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</si>
  <si>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</si>
  <si>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</si>
  <si>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</si>
  <si>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</si>
  <si>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</si>
  <si>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</si>
  <si>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</si>
  <si>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</si>
  <si>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</si>
  <si>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</si>
  <si>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</si>
  <si>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</si>
  <si>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</si>
  <si>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</si>
  <si>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</si>
  <si>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</si>
  <si>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</si>
  <si>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</si>
  <si>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</si>
  <si>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</si>
  <si>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</si>
  <si>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</si>
  <si>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</si>
  <si>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</si>
  <si>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</si>
  <si>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</si>
  <si>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</si>
  <si>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</si>
  <si>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</si>
  <si>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</si>
  <si>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</si>
  <si>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</si>
  <si>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</si>
  <si>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</si>
  <si>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</si>
  <si>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</si>
  <si>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</si>
  <si>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</si>
  <si>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</si>
  <si>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</si>
  <si>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</si>
  <si>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</si>
  <si>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</si>
  <si>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</si>
  <si>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</si>
  <si>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</si>
  <si>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</si>
  <si>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</si>
  <si>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</si>
  <si>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</si>
  <si>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</si>
  <si>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</si>
  <si>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</si>
  <si>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</si>
  <si>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</si>
  <si>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</si>
  <si>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</si>
  <si>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</si>
  <si>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</si>
  <si>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</si>
  <si>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</si>
  <si>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</si>
  <si>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</si>
  <si>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</si>
  <si>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</si>
  <si>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</si>
  <si>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</si>
  <si>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</si>
  <si>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</si>
  <si>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</si>
  <si>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</si>
  <si>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</si>
  <si>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</si>
  <si>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</si>
  <si>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</si>
  <si>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</si>
  <si>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</si>
  <si>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</si>
  <si>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</si>
  <si>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</si>
  <si>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</si>
  <si>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</si>
  <si>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</si>
  <si>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</si>
  <si>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</si>
  <si>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</si>
  <si>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</si>
  <si>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</si>
  <si>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</si>
  <si>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</si>
  <si>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</si>
  <si>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</si>
  <si>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</si>
  <si>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</si>
  <si>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</si>
  <si>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</si>
  <si>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</si>
  <si>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</si>
  <si>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</si>
  <si>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</si>
  <si>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</si>
  <si>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</si>
  <si>
    <t>pole_2</t>
  </si>
  <si>
    <t>overhead_network</t>
  </si>
  <si>
    <t>underground_network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</si>
</sst>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  <xf numFmtId="0" fontId="1" fillId="4" borderId="0" xfId="0" applyFont="1" applyFill="1" applyBorder="1"/>
    <xf numFmtId="0" fontId="9" fillId="15" borderId="0" xfId="4" applyBorder="1"/>
    <xf numFmtId="0" fontId="0" fillId="17" borderId="0" xfId="0" applyFont="1" applyFill="1" applyBorder="1"/>
    <xf numFmtId="0" fontId="3" fillId="9" borderId="0" xfId="1" applyBorder="1"/>
    <xf numFmtId="0" fontId="0" fillId="18" borderId="0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Font="1" applyBorder="1"/>
    <xf numFmtId="0" fontId="0" fillId="17" borderId="4" xfId="0" applyFont="1" applyFill="1" applyBorder="1"/>
    <xf numFmtId="0" fontId="0" fillId="0" borderId="4" xfId="0" applyBorder="1"/>
    <xf numFmtId="0" fontId="3" fillId="9" borderId="4" xfId="1" applyBorder="1"/>
    <xf numFmtId="0" fontId="0" fillId="18" borderId="4" xfId="0" applyFont="1" applyFill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0" fillId="0" borderId="5" xfId="0" applyFont="1" applyBorder="1"/>
    <xf numFmtId="0" fontId="0" fillId="17" borderId="5" xfId="0" applyFont="1" applyFill="1" applyBorder="1"/>
    <xf numFmtId="0" fontId="3" fillId="9" borderId="5" xfId="1" applyBorder="1"/>
    <xf numFmtId="0" fontId="0" fillId="18" borderId="5" xfId="0" applyFont="1" applyFill="1" applyBorder="1"/>
    <xf numFmtId="0" fontId="0" fillId="24" borderId="0" xfId="0" applyFont="1" applyFill="1"/>
    <xf numFmtId="0" fontId="0" fillId="0" borderId="0" xfId="0" applyFont="1" applyFill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9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O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O8" dT="2020-09-09T03:33:43.87" personId="{382B0E3D-8CF3-4AD9-8A08-175DF2A62319}" id="{DBEF9E9E-4230-44E7-ABF6-F54B4228B979}">
    <text>Confirm with Peter Couch / Greg Toms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G56" dT="2020-09-09T03:31:05.38" personId="{382B0E3D-8CF3-4AD9-8A08-175DF2A62319}" id="{EC0E2EF5-8010-4E49-AB07-07FB124C96A7}">
    <text>125</text>
  </threadedComment>
  <threadedComment ref="AO56" dT="2020-09-09T03:27:17.71" personId="{382B0E3D-8CF3-4AD9-8A08-175DF2A62319}" id="{DCFF112D-462D-4175-A984-721CA897F36C}">
    <text>20mm of wallthickness loss not detectable</text>
  </threadedComment>
  <threadedComment ref="G57" dT="2020-09-09T03:31:13.87" personId="{382B0E3D-8CF3-4AD9-8A08-175DF2A62319}" id="{F63E004C-E28C-407F-8157-9B4F49E13C1A}">
    <text>250 mm</text>
  </threadedComment>
  <threadedComment ref="E59" dT="2020-10-11T23:14:06.89" personId="{382B0E3D-8CF3-4AD9-8A08-175DF2A62319}" id="{4B69784C-25E6-49F6-83B5-129A9E99077B}">
    <text>Removed to solve timeline error when method wasn't actuall called anywhere</text>
  </threadedComment>
  <threadedComment ref="AO59" dT="2020-09-09T03:33:43.87" personId="{382B0E3D-8CF3-4AD9-8A08-175DF2A62319}" id="{48D553BA-ED6C-4D23-A1F5-CFB9B8610459}">
    <text>Confirm with Peter Couch / Greg Toms</text>
  </threadedComment>
  <threadedComment ref="D101" dT="2020-09-08T22:42:08.98" personId="{382B0E3D-8CF3-4AD9-8A08-175DF2A62319}" id="{0000CD7F-B3CA-4D46-9251-5582612D9DCF}">
    <text>Change task type to planned / reactive / risk?</text>
  </threadedComment>
  <threadedComment ref="D107" dT="2020-09-08T22:23:06.80" personId="{382B0E3D-8CF3-4AD9-8A08-175DF2A62319}" id="{B6F30610-5DE2-43DC-8686-4075E019810F}">
    <text>How do we deal with failures that accelerate other failure modes?</text>
  </threadedComment>
  <threadedComment ref="I107" dT="2020-09-09T04:27:22.95" personId="{382B0E3D-8CF3-4AD9-8A08-175DF2A62319}" id="{F6470554-740D-4816-85E3-E23C5729D666}">
    <text>Break it out later</text>
  </threadedComment>
  <threadedComment ref="AC107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W109" dT="2020-09-09T04:05:19.09" personId="{382B0E3D-8CF3-4AD9-8A08-175DF2A62319}" id="{BE62B33B-1180-42C8-AE27-EADC70606D7B}">
    <text>Make this a repair task</text>
  </threadedComment>
  <threadedComment ref="D115" dT="2020-09-08T22:23:06.80" personId="{382B0E3D-8CF3-4AD9-8A08-175DF2A62319}" id="{C4841757-EFF4-403A-A229-DD7AF8BE79E4}">
    <text>How do we deal with failures that accelerate other failure modes?</text>
  </threadedComment>
  <threadedComment ref="AC115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W117" dT="2020-09-09T04:05:19.09" personId="{382B0E3D-8CF3-4AD9-8A08-175DF2A62319}" id="{65DC17AD-63E9-433B-A662-056382EECC79}">
    <text>Make this a repair task</text>
  </threadedComment>
  <threadedComment ref="E123" dT="2020-09-15T23:18:34.59" personId="{382B0E3D-8CF3-4AD9-8A08-175DF2A62319}" id="{2A9F7F02-73AD-487F-89D9-8F1E4E03126C}">
    <text>fix method to allow multiple indicators for one component</text>
  </threadedComment>
  <threadedComment ref="I123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4.4" x14ac:dyDescent="0.3"/>
  <cols>
    <col min="4" max="4" width="12.44140625" bestFit="1" customWidth="1"/>
    <col min="5" max="5" width="12.33203125" customWidth="1"/>
    <col min="7" max="8" width="10.6640625" customWidth="1"/>
    <col min="13" max="13" width="10.33203125" bestFit="1" customWidth="1"/>
    <col min="18" max="18" width="32.44140625" bestFit="1" customWidth="1"/>
  </cols>
  <sheetData>
    <row r="3" spans="1:19" x14ac:dyDescent="0.3">
      <c r="A3" t="s">
        <v>268</v>
      </c>
      <c r="F3" t="s">
        <v>269</v>
      </c>
    </row>
    <row r="5" spans="1:19" x14ac:dyDescent="0.3">
      <c r="A5" t="s">
        <v>270</v>
      </c>
      <c r="F5" t="s">
        <v>271</v>
      </c>
    </row>
    <row r="6" spans="1:19" x14ac:dyDescent="0.3">
      <c r="A6" t="s">
        <v>272</v>
      </c>
      <c r="N6" t="s">
        <v>273</v>
      </c>
    </row>
    <row r="7" spans="1:19" x14ac:dyDescent="0.3">
      <c r="A7" t="s">
        <v>274</v>
      </c>
    </row>
    <row r="8" spans="1:19" x14ac:dyDescent="0.3">
      <c r="A8" t="s">
        <v>275</v>
      </c>
    </row>
    <row r="12" spans="1:19" x14ac:dyDescent="0.3">
      <c r="O12" s="1" t="s">
        <v>195</v>
      </c>
      <c r="Q12" s="1" t="s">
        <v>276</v>
      </c>
      <c r="S12" s="1" t="s">
        <v>277</v>
      </c>
    </row>
    <row r="13" spans="1:19" x14ac:dyDescent="0.3">
      <c r="F13" s="1" t="s">
        <v>278</v>
      </c>
      <c r="O13" t="s">
        <v>279</v>
      </c>
      <c r="Q13" t="s">
        <v>170</v>
      </c>
      <c r="S13" t="s">
        <v>280</v>
      </c>
    </row>
    <row r="14" spans="1:19" x14ac:dyDescent="0.3">
      <c r="F14" s="12" t="s">
        <v>281</v>
      </c>
      <c r="O14" t="s">
        <v>167</v>
      </c>
      <c r="Q14" t="s">
        <v>282</v>
      </c>
      <c r="S14" t="s">
        <v>283</v>
      </c>
    </row>
    <row r="15" spans="1:19" x14ac:dyDescent="0.3">
      <c r="F15" t="s">
        <v>284</v>
      </c>
      <c r="J15" t="s">
        <v>285</v>
      </c>
      <c r="O15" t="s">
        <v>286</v>
      </c>
      <c r="Q15" t="s">
        <v>287</v>
      </c>
      <c r="S15" t="s">
        <v>131</v>
      </c>
    </row>
    <row r="16" spans="1:19" x14ac:dyDescent="0.3">
      <c r="F16" t="s">
        <v>288</v>
      </c>
      <c r="Q16" t="s">
        <v>97</v>
      </c>
      <c r="S16" t="s">
        <v>289</v>
      </c>
    </row>
    <row r="17" spans="1:19" x14ac:dyDescent="0.3">
      <c r="F17" t="s">
        <v>290</v>
      </c>
      <c r="O17" t="s">
        <v>291</v>
      </c>
      <c r="Q17" t="s">
        <v>292</v>
      </c>
    </row>
    <row r="18" spans="1:19" x14ac:dyDescent="0.3">
      <c r="O18" t="s">
        <v>293</v>
      </c>
    </row>
    <row r="20" spans="1:19" x14ac:dyDescent="0.3">
      <c r="F20" t="s">
        <v>294</v>
      </c>
    </row>
    <row r="27" spans="1:19" x14ac:dyDescent="0.3">
      <c r="A27" t="s">
        <v>295</v>
      </c>
    </row>
    <row r="31" spans="1:19" x14ac:dyDescent="0.3">
      <c r="D31" t="s">
        <v>296</v>
      </c>
      <c r="E31" t="s">
        <v>6</v>
      </c>
      <c r="M31" s="1" t="s">
        <v>81</v>
      </c>
      <c r="N31" s="1" t="s">
        <v>90</v>
      </c>
      <c r="O31" s="1" t="s">
        <v>297</v>
      </c>
      <c r="P31" s="1" t="s">
        <v>96</v>
      </c>
      <c r="R31" s="1" t="s">
        <v>107</v>
      </c>
      <c r="S31" s="1" t="s">
        <v>94</v>
      </c>
    </row>
    <row r="32" spans="1:19" x14ac:dyDescent="0.3">
      <c r="A32" t="s">
        <v>211</v>
      </c>
      <c r="J32" t="s">
        <v>24</v>
      </c>
      <c r="R32" t="s">
        <v>170</v>
      </c>
      <c r="S32" t="s">
        <v>170</v>
      </c>
    </row>
    <row r="33" spans="2:19" x14ac:dyDescent="0.3">
      <c r="B33" t="s">
        <v>195</v>
      </c>
      <c r="K33" t="s">
        <v>51</v>
      </c>
      <c r="R33" t="s">
        <v>282</v>
      </c>
      <c r="S33">
        <v>0</v>
      </c>
    </row>
    <row r="34" spans="2:19" x14ac:dyDescent="0.3">
      <c r="C34" t="s">
        <v>279</v>
      </c>
      <c r="K34" t="s">
        <v>54</v>
      </c>
      <c r="R34" t="s">
        <v>287</v>
      </c>
      <c r="S34">
        <v>0.5</v>
      </c>
    </row>
    <row r="35" spans="2:19" x14ac:dyDescent="0.3">
      <c r="C35" t="s">
        <v>286</v>
      </c>
      <c r="D35" t="s">
        <v>298</v>
      </c>
      <c r="G35" t="s">
        <v>286</v>
      </c>
      <c r="L35" t="s">
        <v>298</v>
      </c>
      <c r="R35" t="s">
        <v>97</v>
      </c>
      <c r="S35">
        <v>1</v>
      </c>
    </row>
    <row r="36" spans="2:19" x14ac:dyDescent="0.3">
      <c r="D36" t="s">
        <v>299</v>
      </c>
      <c r="L36" t="s">
        <v>299</v>
      </c>
      <c r="R36" t="s">
        <v>292</v>
      </c>
      <c r="S36">
        <v>1</v>
      </c>
    </row>
    <row r="37" spans="2:19" x14ac:dyDescent="0.3">
      <c r="D37" s="43" t="s">
        <v>18</v>
      </c>
      <c r="L37" t="s">
        <v>18</v>
      </c>
    </row>
    <row r="38" spans="2:19" x14ac:dyDescent="0.3">
      <c r="C38" t="s">
        <v>293</v>
      </c>
      <c r="E38" t="s">
        <v>167</v>
      </c>
      <c r="K38" t="s">
        <v>2</v>
      </c>
    </row>
    <row r="39" spans="2:19" x14ac:dyDescent="0.3">
      <c r="C39" t="s">
        <v>279</v>
      </c>
      <c r="E39" t="s">
        <v>300</v>
      </c>
      <c r="J39" t="s">
        <v>107</v>
      </c>
    </row>
    <row r="40" spans="2:19" x14ac:dyDescent="0.3">
      <c r="K40" t="s">
        <v>51</v>
      </c>
    </row>
    <row r="41" spans="2:19" x14ac:dyDescent="0.3">
      <c r="K41" t="s">
        <v>54</v>
      </c>
    </row>
    <row r="42" spans="2:19" x14ac:dyDescent="0.3">
      <c r="K42" t="s">
        <v>2</v>
      </c>
    </row>
    <row r="52" spans="1:12" x14ac:dyDescent="0.3">
      <c r="H52" t="s">
        <v>301</v>
      </c>
    </row>
    <row r="53" spans="1:12" x14ac:dyDescent="0.3">
      <c r="A53" s="1" t="s">
        <v>302</v>
      </c>
      <c r="F53" s="1" t="s">
        <v>132</v>
      </c>
      <c r="G53" s="1" t="s">
        <v>133</v>
      </c>
      <c r="H53" s="1" t="s">
        <v>167</v>
      </c>
      <c r="I53" s="1" t="s">
        <v>303</v>
      </c>
    </row>
    <row r="54" spans="1:12" x14ac:dyDescent="0.3">
      <c r="E54" s="1" t="s">
        <v>304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3">
      <c r="L55">
        <f>L54/60/60</f>
        <v>8</v>
      </c>
    </row>
    <row r="57" spans="1:12" x14ac:dyDescent="0.3">
      <c r="A57" s="1" t="s">
        <v>305</v>
      </c>
    </row>
    <row r="59" spans="1:12" x14ac:dyDescent="0.3">
      <c r="F59" t="s">
        <v>306</v>
      </c>
    </row>
    <row r="60" spans="1:12" x14ac:dyDescent="0.3">
      <c r="B60" t="s">
        <v>307</v>
      </c>
      <c r="E60" t="s">
        <v>96</v>
      </c>
    </row>
    <row r="61" spans="1:12" x14ac:dyDescent="0.3">
      <c r="E61" t="s">
        <v>308</v>
      </c>
    </row>
    <row r="62" spans="1:12" x14ac:dyDescent="0.3">
      <c r="E62" t="s">
        <v>309</v>
      </c>
    </row>
    <row r="65" spans="1:3" x14ac:dyDescent="0.3">
      <c r="B65" t="s">
        <v>107</v>
      </c>
      <c r="C65" s="15" t="s">
        <v>310</v>
      </c>
    </row>
    <row r="68" spans="1:3" x14ac:dyDescent="0.3">
      <c r="B68" t="s">
        <v>311</v>
      </c>
    </row>
    <row r="69" spans="1:3" x14ac:dyDescent="0.3">
      <c r="A69" t="s">
        <v>312</v>
      </c>
      <c r="B69">
        <v>4</v>
      </c>
      <c r="C69" t="s">
        <v>313</v>
      </c>
    </row>
    <row r="70" spans="1:3" x14ac:dyDescent="0.3">
      <c r="A70" t="s">
        <v>314</v>
      </c>
      <c r="B70">
        <v>250</v>
      </c>
      <c r="C70" t="s">
        <v>315</v>
      </c>
    </row>
    <row r="71" spans="1:3" x14ac:dyDescent="0.3">
      <c r="A71" t="s">
        <v>316</v>
      </c>
      <c r="B71">
        <v>12.5</v>
      </c>
      <c r="C71" t="s">
        <v>317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4.4" x14ac:dyDescent="0.3"/>
  <cols>
    <col min="4" max="4" width="13.109375" bestFit="1" customWidth="1"/>
    <col min="13" max="13" width="13.109375" bestFit="1" customWidth="1"/>
    <col min="14" max="14" width="15.44140625" bestFit="1" customWidth="1"/>
    <col min="16" max="16" width="12" bestFit="1" customWidth="1"/>
  </cols>
  <sheetData>
    <row r="2" spans="1:19" x14ac:dyDescent="0.3">
      <c r="A2" s="1" t="s">
        <v>318</v>
      </c>
    </row>
    <row r="3" spans="1:19" x14ac:dyDescent="0.3">
      <c r="P3" s="1"/>
      <c r="Q3" s="1"/>
      <c r="R3" s="1" t="s">
        <v>319</v>
      </c>
      <c r="S3" s="1" t="s">
        <v>320</v>
      </c>
    </row>
    <row r="4" spans="1:19" x14ac:dyDescent="0.3">
      <c r="B4" t="s">
        <v>321</v>
      </c>
      <c r="I4" t="s">
        <v>319</v>
      </c>
      <c r="J4" t="s">
        <v>320</v>
      </c>
      <c r="P4" s="1" t="s">
        <v>268</v>
      </c>
      <c r="Q4" s="1" t="s">
        <v>322</v>
      </c>
      <c r="R4" t="s">
        <v>323</v>
      </c>
      <c r="S4" t="s">
        <v>323</v>
      </c>
    </row>
    <row r="5" spans="1:19" x14ac:dyDescent="0.3">
      <c r="B5" t="s">
        <v>324</v>
      </c>
      <c r="H5" t="s">
        <v>322</v>
      </c>
      <c r="I5" s="3">
        <v>14</v>
      </c>
      <c r="J5">
        <v>14</v>
      </c>
      <c r="P5" s="1"/>
      <c r="Q5" s="1" t="s">
        <v>325</v>
      </c>
      <c r="R5" s="41" t="s">
        <v>326</v>
      </c>
      <c r="S5" t="s">
        <v>327</v>
      </c>
    </row>
    <row r="6" spans="1:19" x14ac:dyDescent="0.3">
      <c r="H6" t="s">
        <v>328</v>
      </c>
      <c r="I6">
        <f>I5/4</f>
        <v>3.5</v>
      </c>
      <c r="J6" s="5">
        <f>I6/2</f>
        <v>1.75</v>
      </c>
      <c r="P6" s="1"/>
      <c r="Q6" s="1" t="s">
        <v>329</v>
      </c>
      <c r="R6" t="s">
        <v>323</v>
      </c>
      <c r="S6" t="s">
        <v>323</v>
      </c>
    </row>
    <row r="7" spans="1:19" x14ac:dyDescent="0.3">
      <c r="P7" s="1"/>
      <c r="Q7" s="1" t="s">
        <v>330</v>
      </c>
      <c r="R7" t="s">
        <v>323</v>
      </c>
      <c r="S7" t="s">
        <v>323</v>
      </c>
    </row>
    <row r="8" spans="1:19" x14ac:dyDescent="0.3">
      <c r="H8" t="s">
        <v>329</v>
      </c>
      <c r="I8" s="5">
        <v>320</v>
      </c>
      <c r="P8" s="1"/>
      <c r="Q8" s="1" t="s">
        <v>331</v>
      </c>
      <c r="R8" t="s">
        <v>323</v>
      </c>
      <c r="S8" t="s">
        <v>323</v>
      </c>
    </row>
    <row r="9" spans="1:19" x14ac:dyDescent="0.3">
      <c r="A9" t="s">
        <v>332</v>
      </c>
      <c r="H9" t="s">
        <v>330</v>
      </c>
      <c r="I9" s="5">
        <v>100</v>
      </c>
    </row>
    <row r="10" spans="1:19" x14ac:dyDescent="0.3">
      <c r="H10" t="s">
        <v>331</v>
      </c>
      <c r="I10" s="5">
        <v>10</v>
      </c>
    </row>
    <row r="11" spans="1:19" x14ac:dyDescent="0.3">
      <c r="B11" s="1" t="s">
        <v>333</v>
      </c>
    </row>
    <row r="12" spans="1:19" x14ac:dyDescent="0.3">
      <c r="B12" t="s">
        <v>303</v>
      </c>
      <c r="I12" s="9">
        <v>3.7</v>
      </c>
      <c r="J12">
        <f>I12/J6*I6</f>
        <v>7.4</v>
      </c>
    </row>
    <row r="16" spans="1:19" x14ac:dyDescent="0.3">
      <c r="J16" t="s">
        <v>334</v>
      </c>
      <c r="M16" t="s">
        <v>335</v>
      </c>
    </row>
    <row r="19" spans="10:10" x14ac:dyDescent="0.3">
      <c r="J19" t="s">
        <v>336</v>
      </c>
    </row>
    <row r="1048576" spans="15:15" x14ac:dyDescent="0.3">
      <c r="O1048576" t="s">
        <v>323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4.4" x14ac:dyDescent="0.3"/>
  <cols>
    <col min="1" max="1" width="10.33203125" bestFit="1" customWidth="1"/>
    <col min="4" max="4" width="26.33203125" bestFit="1" customWidth="1"/>
    <col min="9" max="11" width="12.6640625" customWidth="1"/>
    <col min="12" max="12" width="12.6640625" bestFit="1" customWidth="1"/>
    <col min="16" max="16" width="14.44140625" bestFit="1" customWidth="1"/>
    <col min="17" max="17" width="9.109375" customWidth="1"/>
    <col min="18" max="18" width="16.109375" bestFit="1" customWidth="1"/>
    <col min="19" max="19" width="17.6640625" bestFit="1" customWidth="1"/>
    <col min="20" max="20" width="11.44140625" bestFit="1" customWidth="1"/>
    <col min="21" max="21" width="11.6640625" bestFit="1" customWidth="1"/>
    <col min="22" max="22" width="12" bestFit="1" customWidth="1"/>
    <col min="23" max="23" width="13.33203125" bestFit="1" customWidth="1"/>
    <col min="24" max="24" width="13.6640625" bestFit="1" customWidth="1"/>
    <col min="25" max="25" width="13.6640625" customWidth="1"/>
    <col min="26" max="26" width="11.6640625" bestFit="1" customWidth="1"/>
    <col min="27" max="27" width="12" bestFit="1" customWidth="1"/>
    <col min="28" max="28" width="13.6640625" bestFit="1" customWidth="1"/>
    <col min="29" max="29" width="13.33203125" bestFit="1" customWidth="1"/>
    <col min="30" max="30" width="13.33203125" customWidth="1"/>
    <col min="31" max="31" width="6.44140625" bestFit="1" customWidth="1"/>
    <col min="32" max="32" width="9" bestFit="1" customWidth="1"/>
    <col min="33" max="33" width="13.6640625" bestFit="1" customWidth="1"/>
    <col min="34" max="34" width="13.33203125" bestFit="1" customWidth="1"/>
  </cols>
  <sheetData>
    <row r="1" spans="1:29" x14ac:dyDescent="0.3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3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3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3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Y129"/>
  <sheetViews>
    <sheetView tabSelected="1" zoomScale="85" zoomScaleNormal="85" workbookViewId="0">
      <selection activeCell="B107" sqref="B107"/>
    </sheetView>
  </sheetViews>
  <sheetFormatPr defaultRowHeight="14.4" outlineLevelCol="1" x14ac:dyDescent="0.3"/>
  <cols>
    <col min="1" max="1" width="18.44140625" bestFit="1" customWidth="1" outlineLevel="1"/>
    <col min="2" max="2" width="19.21875" bestFit="1" customWidth="1" outlineLevel="1"/>
    <col min="3" max="3" width="13.109375" customWidth="1" outlineLevel="1"/>
    <col min="4" max="4" width="13.109375" style="98" customWidth="1"/>
    <col min="5" max="5" width="19.88671875" bestFit="1" customWidth="1"/>
    <col min="6" max="8" width="13.109375" customWidth="1"/>
    <col min="9" max="9" width="23.44140625" bestFit="1" customWidth="1"/>
    <col min="10" max="10" width="23.44140625" customWidth="1"/>
    <col min="11" max="11" width="11.6640625" customWidth="1"/>
    <col min="12" max="12" width="13.88671875" customWidth="1"/>
    <col min="13" max="13" width="8.88671875" style="138" customWidth="1"/>
    <col min="14" max="14" width="12.109375" style="159" customWidth="1"/>
    <col min="15" max="15" width="6" style="162" customWidth="1"/>
    <col min="16" max="16" width="14.44140625" customWidth="1"/>
    <col min="17" max="17" width="6.88671875" customWidth="1"/>
    <col min="18" max="18" width="9.6640625" style="132" customWidth="1"/>
    <col min="19" max="19" width="25.6640625" bestFit="1" customWidth="1"/>
    <col min="20" max="20" width="8.88671875" bestFit="1" customWidth="1"/>
    <col min="21" max="21" width="10.88671875" bestFit="1" customWidth="1"/>
    <col min="22" max="22" width="6.6640625" style="98" bestFit="1" customWidth="1"/>
    <col min="23" max="23" width="23.5546875" customWidth="1"/>
    <col min="24" max="24" width="11.109375" customWidth="1"/>
    <col min="25" max="25" width="8.88671875" customWidth="1"/>
    <col min="26" max="26" width="14.88671875" customWidth="1"/>
    <col min="27" max="27" width="10.33203125" customWidth="1"/>
    <col min="28" max="28" width="14.88671875" customWidth="1"/>
    <col min="29" max="29" width="14.6640625" customWidth="1"/>
    <col min="30" max="30" width="8.88671875" customWidth="1"/>
    <col min="31" max="31" width="9.5546875" customWidth="1"/>
    <col min="32" max="32" width="23.5546875" style="98" customWidth="1"/>
    <col min="33" max="33" width="12" customWidth="1"/>
    <col min="34" max="35" width="11.5546875" customWidth="1"/>
    <col min="36" max="39" width="8.88671875" style="17" customWidth="1"/>
    <col min="40" max="40" width="8.88671875" style="111" customWidth="1"/>
    <col min="41" max="41" width="17.88671875" style="88" customWidth="1"/>
    <col min="42" max="42" width="14.109375" style="20" customWidth="1"/>
    <col min="43" max="43" width="14.44140625" style="122" customWidth="1"/>
    <col min="44" max="45" width="8.88671875" style="17" customWidth="1"/>
    <col min="46" max="46" width="8.88671875" style="111" customWidth="1"/>
    <col min="47" max="47" width="17.88671875" style="77" customWidth="1"/>
    <col min="48" max="48" width="8.88671875" style="20" customWidth="1"/>
    <col min="49" max="49" width="16.33203125" customWidth="1"/>
    <col min="50" max="50" width="8.88671875" customWidth="1"/>
    <col min="51" max="51" width="16.109375" bestFit="1" customWidth="1"/>
  </cols>
  <sheetData>
    <row r="1" spans="1:51" x14ac:dyDescent="0.3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36"/>
      <c r="N1" s="153"/>
      <c r="O1" s="164"/>
      <c r="P1" s="1"/>
      <c r="Q1" s="1"/>
      <c r="R1" s="127"/>
      <c r="S1" s="1" t="s">
        <v>41</v>
      </c>
      <c r="T1" s="1"/>
      <c r="U1" s="1"/>
      <c r="V1" s="95"/>
      <c r="W1" s="25" t="s">
        <v>42</v>
      </c>
      <c r="X1" s="25"/>
      <c r="Y1" s="25"/>
      <c r="Z1" s="25"/>
      <c r="AA1" s="25"/>
      <c r="AB1" s="25"/>
      <c r="AC1" s="25"/>
      <c r="AD1" s="25"/>
      <c r="AE1" s="25"/>
      <c r="AF1" s="103"/>
      <c r="AG1" s="2"/>
      <c r="AH1" s="2"/>
      <c r="AI1" s="2"/>
      <c r="AJ1" s="66" t="s">
        <v>43</v>
      </c>
      <c r="AK1" s="22"/>
      <c r="AL1" s="22"/>
      <c r="AM1" s="22"/>
      <c r="AN1" s="105"/>
      <c r="AO1" s="66"/>
      <c r="AP1" s="24"/>
      <c r="AQ1" s="114"/>
      <c r="AR1" s="67" t="s">
        <v>44</v>
      </c>
      <c r="AS1" s="67"/>
      <c r="AT1" s="92"/>
      <c r="AU1" s="92"/>
      <c r="AV1" s="92"/>
      <c r="AW1" s="67"/>
      <c r="AX1" s="67"/>
      <c r="AY1" s="67"/>
    </row>
    <row r="2" spans="1:51" x14ac:dyDescent="0.3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"/>
      <c r="M2" s="136"/>
      <c r="N2" s="153" t="s">
        <v>337</v>
      </c>
      <c r="O2" s="164"/>
      <c r="P2" s="1" t="s">
        <v>49</v>
      </c>
      <c r="Q2" s="1"/>
      <c r="R2" s="127"/>
      <c r="S2" s="1" t="s">
        <v>2</v>
      </c>
      <c r="T2" s="1"/>
      <c r="U2" s="1"/>
      <c r="V2" s="95"/>
      <c r="W2" s="25" t="s">
        <v>50</v>
      </c>
      <c r="X2" s="25"/>
      <c r="Y2" s="25"/>
      <c r="Z2" s="25"/>
      <c r="AA2" s="25"/>
      <c r="AB2" s="25"/>
      <c r="AC2" s="25"/>
      <c r="AD2" s="25" t="s">
        <v>51</v>
      </c>
      <c r="AE2" s="25"/>
      <c r="AF2" s="103" t="s">
        <v>52</v>
      </c>
      <c r="AG2" s="2" t="s">
        <v>53</v>
      </c>
      <c r="AH2" s="2"/>
      <c r="AI2" s="2"/>
      <c r="AJ2" s="66" t="s">
        <v>54</v>
      </c>
      <c r="AK2" s="22"/>
      <c r="AL2" s="22"/>
      <c r="AM2" s="22"/>
      <c r="AN2" s="105"/>
      <c r="AO2" s="66" t="s">
        <v>2</v>
      </c>
      <c r="AP2" s="24"/>
      <c r="AQ2" s="114"/>
      <c r="AR2" s="67" t="s">
        <v>54</v>
      </c>
      <c r="AS2" s="67"/>
      <c r="AT2" s="125"/>
      <c r="AU2" s="72" t="s">
        <v>2</v>
      </c>
      <c r="AV2" s="92"/>
      <c r="AW2" s="67"/>
      <c r="AX2" s="125"/>
      <c r="AY2" s="72" t="s">
        <v>45</v>
      </c>
    </row>
    <row r="3" spans="1:51" x14ac:dyDescent="0.3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48" t="s">
        <v>15</v>
      </c>
      <c r="N3" s="154" t="s">
        <v>59</v>
      </c>
      <c r="O3" s="163" t="s">
        <v>338</v>
      </c>
      <c r="P3" s="6" t="s">
        <v>10</v>
      </c>
      <c r="Q3" s="6" t="s">
        <v>11</v>
      </c>
      <c r="R3" s="128" t="s">
        <v>12</v>
      </c>
      <c r="S3" s="6" t="s">
        <v>56</v>
      </c>
      <c r="T3" s="6" t="s">
        <v>13</v>
      </c>
      <c r="U3" s="6" t="s">
        <v>14</v>
      </c>
      <c r="V3" s="101" t="s">
        <v>15</v>
      </c>
      <c r="W3" s="25" t="s">
        <v>56</v>
      </c>
      <c r="X3" s="25" t="s">
        <v>58</v>
      </c>
      <c r="Y3" s="25" t="s">
        <v>59</v>
      </c>
      <c r="Z3" s="25" t="s">
        <v>24</v>
      </c>
      <c r="AA3" s="45" t="s">
        <v>50</v>
      </c>
      <c r="AB3" s="25" t="s">
        <v>60</v>
      </c>
      <c r="AC3" s="45" t="s">
        <v>61</v>
      </c>
      <c r="AD3" s="25" t="s">
        <v>62</v>
      </c>
      <c r="AE3" s="25" t="s">
        <v>63</v>
      </c>
      <c r="AF3" s="103" t="s">
        <v>64</v>
      </c>
      <c r="AG3" s="45" t="s">
        <v>65</v>
      </c>
      <c r="AH3" s="45" t="s">
        <v>66</v>
      </c>
      <c r="AI3" s="45" t="s">
        <v>67</v>
      </c>
      <c r="AJ3" s="66" t="s">
        <v>68</v>
      </c>
      <c r="AK3" s="22" t="s">
        <v>69</v>
      </c>
      <c r="AL3" s="22" t="s">
        <v>70</v>
      </c>
      <c r="AM3" s="44" t="s">
        <v>71</v>
      </c>
      <c r="AN3" s="106" t="s">
        <v>72</v>
      </c>
      <c r="AO3" s="66" t="s">
        <v>56</v>
      </c>
      <c r="AP3" s="24" t="s">
        <v>73</v>
      </c>
      <c r="AQ3" s="114" t="s">
        <v>74</v>
      </c>
      <c r="AR3" s="67" t="s">
        <v>68</v>
      </c>
      <c r="AS3" s="67" t="s">
        <v>69</v>
      </c>
      <c r="AT3" s="125" t="s">
        <v>70</v>
      </c>
      <c r="AU3" s="72" t="s">
        <v>56</v>
      </c>
      <c r="AV3" s="92" t="s">
        <v>75</v>
      </c>
      <c r="AW3" s="67" t="s">
        <v>76</v>
      </c>
      <c r="AX3" s="125" t="s">
        <v>77</v>
      </c>
      <c r="AY3" s="72" t="s">
        <v>78</v>
      </c>
    </row>
    <row r="4" spans="1:51" ht="12" customHeight="1" x14ac:dyDescent="0.3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59"/>
      <c r="M4" s="137"/>
      <c r="N4" s="155"/>
      <c r="O4" s="165"/>
      <c r="P4" s="59"/>
      <c r="Q4" s="59"/>
      <c r="R4" s="129"/>
      <c r="S4" s="59"/>
      <c r="T4" s="59"/>
      <c r="U4" s="59"/>
      <c r="V4" s="96"/>
      <c r="W4" s="59"/>
      <c r="X4" s="59"/>
      <c r="Y4" s="59"/>
      <c r="Z4" s="59"/>
      <c r="AA4" s="59"/>
      <c r="AB4" s="59"/>
      <c r="AC4" s="59"/>
      <c r="AD4" s="59"/>
      <c r="AE4" s="59"/>
      <c r="AF4" s="96"/>
      <c r="AG4" s="59"/>
      <c r="AH4" s="59"/>
      <c r="AI4" s="59"/>
      <c r="AJ4" s="61"/>
      <c r="AK4" s="61"/>
      <c r="AL4" s="61"/>
      <c r="AM4" s="60"/>
      <c r="AN4" s="107"/>
      <c r="AO4" s="81"/>
      <c r="AP4" s="62"/>
      <c r="AQ4" s="115"/>
      <c r="AR4" s="61"/>
      <c r="AS4" s="61"/>
      <c r="AT4" s="126"/>
      <c r="AU4" s="73"/>
      <c r="AV4" s="62"/>
      <c r="AW4" s="59"/>
      <c r="AX4" s="59"/>
      <c r="AY4" s="59"/>
    </row>
    <row r="5" spans="1:51" x14ac:dyDescent="0.3">
      <c r="A5" s="15"/>
      <c r="B5" s="171" t="s">
        <v>340</v>
      </c>
      <c r="C5" s="15"/>
      <c r="D5" s="97" t="s">
        <v>28</v>
      </c>
      <c r="E5" t="s">
        <v>32</v>
      </c>
      <c r="F5" t="s">
        <v>79</v>
      </c>
      <c r="G5" s="42">
        <v>125</v>
      </c>
      <c r="H5" s="147">
        <f>((H7 * G6^3)/(G7*8))^(1/3)</f>
        <v>62.499999999999964</v>
      </c>
      <c r="I5" s="15" t="s">
        <v>30</v>
      </c>
      <c r="J5" s="15">
        <v>1</v>
      </c>
      <c r="K5" s="45" t="s">
        <v>79</v>
      </c>
      <c r="L5" s="45">
        <v>8</v>
      </c>
      <c r="M5" s="149">
        <v>1</v>
      </c>
      <c r="N5" s="156">
        <v>50000</v>
      </c>
      <c r="O5" s="166"/>
      <c r="P5" s="45">
        <v>108</v>
      </c>
      <c r="Q5" s="45">
        <v>2.2999999999999998</v>
      </c>
      <c r="R5" s="130">
        <v>10</v>
      </c>
      <c r="S5" s="15" t="s">
        <v>38</v>
      </c>
      <c r="T5" s="15" t="s">
        <v>79</v>
      </c>
      <c r="U5" s="15"/>
      <c r="V5" s="97"/>
      <c r="W5" s="15" t="s">
        <v>80</v>
      </c>
      <c r="X5" s="45">
        <v>0.8</v>
      </c>
      <c r="Y5" s="45">
        <v>50</v>
      </c>
      <c r="Z5" s="15" t="s">
        <v>51</v>
      </c>
      <c r="AA5" s="15" t="s">
        <v>81</v>
      </c>
      <c r="AB5" s="15" t="s">
        <v>82</v>
      </c>
      <c r="AC5" s="15" t="s">
        <v>83</v>
      </c>
      <c r="AD5" s="41">
        <v>20</v>
      </c>
      <c r="AE5" s="41">
        <v>5</v>
      </c>
      <c r="AF5" s="97" t="s">
        <v>84</v>
      </c>
      <c r="AG5" s="15" t="s">
        <v>85</v>
      </c>
      <c r="AH5" s="15" t="s">
        <v>86</v>
      </c>
      <c r="AI5" s="15" t="s">
        <v>85</v>
      </c>
      <c r="AJ5" s="18" t="b">
        <v>1</v>
      </c>
      <c r="AK5" s="18"/>
      <c r="AL5" s="18"/>
      <c r="AM5" s="18"/>
      <c r="AN5" s="108"/>
      <c r="AO5" s="89" t="s">
        <v>32</v>
      </c>
      <c r="AP5" s="90"/>
      <c r="AQ5" s="116" t="s">
        <v>87</v>
      </c>
      <c r="AR5" s="18"/>
      <c r="AS5" s="18" t="b">
        <v>1</v>
      </c>
      <c r="AT5" s="108"/>
      <c r="AU5" s="74"/>
      <c r="AV5" s="93"/>
      <c r="AW5" s="18"/>
      <c r="AX5" s="18"/>
      <c r="AY5" s="15"/>
    </row>
    <row r="6" spans="1:51" x14ac:dyDescent="0.3">
      <c r="A6" s="15"/>
      <c r="B6" s="15"/>
      <c r="C6" s="15"/>
      <c r="D6" s="97"/>
      <c r="E6" t="s">
        <v>38</v>
      </c>
      <c r="F6" t="s">
        <v>79</v>
      </c>
      <c r="G6" s="42">
        <v>250</v>
      </c>
      <c r="H6" s="147">
        <f>(H7/G7 * G6^3)^(1/3)</f>
        <v>124.99999999999994</v>
      </c>
      <c r="I6" s="15"/>
      <c r="J6" s="15"/>
      <c r="K6" s="15"/>
      <c r="L6" s="15"/>
      <c r="M6" s="139"/>
      <c r="N6" s="157"/>
      <c r="O6" s="167"/>
      <c r="P6" s="15"/>
      <c r="Q6" s="15"/>
      <c r="R6" s="131"/>
      <c r="S6" s="15" t="s">
        <v>32</v>
      </c>
      <c r="T6" s="15" t="s">
        <v>79</v>
      </c>
      <c r="U6" s="15"/>
      <c r="V6" s="97"/>
      <c r="W6" s="15"/>
      <c r="X6" s="45"/>
      <c r="Y6" s="45"/>
      <c r="Z6" s="15"/>
      <c r="AA6" s="15"/>
      <c r="AB6" s="15"/>
      <c r="AC6" s="15"/>
      <c r="AD6" s="41"/>
      <c r="AE6" s="41"/>
      <c r="AF6" s="97"/>
      <c r="AG6" s="15"/>
      <c r="AH6" s="15"/>
      <c r="AI6" s="15"/>
      <c r="AJ6" s="18"/>
      <c r="AK6" s="18"/>
      <c r="AL6" s="18"/>
      <c r="AM6" s="18"/>
      <c r="AN6" s="108"/>
      <c r="AO6" s="89" t="s">
        <v>38</v>
      </c>
      <c r="AP6" s="90"/>
      <c r="AQ6" s="116" t="s">
        <v>87</v>
      </c>
      <c r="AR6" s="18"/>
      <c r="AS6" s="18"/>
      <c r="AT6" s="108"/>
      <c r="AU6" s="74"/>
      <c r="AV6" s="93"/>
      <c r="AW6" s="18"/>
      <c r="AX6" s="18"/>
      <c r="AY6" s="15"/>
    </row>
    <row r="7" spans="1:51" x14ac:dyDescent="0.3">
      <c r="A7" s="15"/>
      <c r="B7" s="15"/>
      <c r="C7" s="15"/>
      <c r="D7" s="97"/>
      <c r="E7" t="s">
        <v>37</v>
      </c>
      <c r="F7" t="s">
        <v>88</v>
      </c>
      <c r="G7">
        <v>4</v>
      </c>
      <c r="H7" s="138">
        <v>0.5</v>
      </c>
      <c r="I7" s="15"/>
      <c r="J7" s="15"/>
      <c r="K7" s="15"/>
      <c r="L7" s="15"/>
      <c r="M7" s="139"/>
      <c r="N7" s="157"/>
      <c r="O7" s="167"/>
      <c r="P7" s="15"/>
      <c r="Q7" s="15"/>
      <c r="R7" s="131"/>
      <c r="S7" s="15"/>
      <c r="T7" s="15"/>
      <c r="U7" s="15"/>
      <c r="V7" s="97"/>
      <c r="W7" s="69"/>
      <c r="X7" s="69"/>
      <c r="Y7" s="69"/>
      <c r="Z7" s="69"/>
      <c r="AA7" s="69"/>
      <c r="AB7" s="69"/>
      <c r="AC7" s="69"/>
      <c r="AD7" s="69"/>
      <c r="AE7" s="69"/>
      <c r="AF7" s="104"/>
      <c r="AG7" s="69"/>
      <c r="AH7" s="69"/>
      <c r="AI7" s="69"/>
      <c r="AJ7" s="70"/>
      <c r="AK7" s="70"/>
      <c r="AL7" s="70"/>
      <c r="AM7" s="70"/>
      <c r="AN7" s="109"/>
      <c r="AO7" s="83"/>
      <c r="AP7" s="68"/>
      <c r="AQ7" s="117"/>
      <c r="AR7" s="70"/>
      <c r="AS7" s="70"/>
      <c r="AT7" s="109"/>
      <c r="AU7" s="75"/>
      <c r="AV7" s="71"/>
      <c r="AW7" s="69"/>
      <c r="AX7" s="69"/>
      <c r="AY7" s="69"/>
    </row>
    <row r="8" spans="1:51" x14ac:dyDescent="0.3">
      <c r="A8" s="15"/>
      <c r="B8" s="15"/>
      <c r="C8" s="15"/>
      <c r="D8" s="97"/>
      <c r="G8" s="138"/>
      <c r="H8" s="138"/>
      <c r="I8" s="15"/>
      <c r="J8" s="15"/>
      <c r="K8" s="15"/>
      <c r="L8" s="15"/>
      <c r="M8" s="139"/>
      <c r="N8" s="157"/>
      <c r="O8" s="167"/>
      <c r="P8" s="15"/>
      <c r="Q8" s="15"/>
      <c r="R8" s="131"/>
      <c r="S8" s="15"/>
      <c r="T8" s="15"/>
      <c r="U8" s="15"/>
      <c r="V8" s="97"/>
      <c r="W8" s="15" t="s">
        <v>89</v>
      </c>
      <c r="X8" s="42">
        <v>0.9</v>
      </c>
      <c r="Y8" s="15">
        <v>100</v>
      </c>
      <c r="Z8" s="15" t="s">
        <v>2</v>
      </c>
      <c r="AA8" s="15" t="s">
        <v>90</v>
      </c>
      <c r="AB8" s="15" t="s">
        <v>91</v>
      </c>
      <c r="AC8" s="15" t="s">
        <v>92</v>
      </c>
      <c r="AD8" s="15"/>
      <c r="AE8" s="15"/>
      <c r="AF8" s="97"/>
      <c r="AG8" s="15"/>
      <c r="AH8" s="15"/>
      <c r="AI8" s="15"/>
      <c r="AJ8" s="16" t="b">
        <v>1</v>
      </c>
      <c r="AK8" s="16" t="b">
        <v>1</v>
      </c>
      <c r="AL8" s="16" t="b">
        <v>0</v>
      </c>
      <c r="AM8" s="16"/>
      <c r="AN8" s="110"/>
      <c r="AO8" s="82" t="s">
        <v>32</v>
      </c>
      <c r="AP8" s="80">
        <v>50</v>
      </c>
      <c r="AQ8" s="118" t="s">
        <v>87</v>
      </c>
      <c r="AR8" s="16" t="b">
        <v>0</v>
      </c>
      <c r="AS8" s="16" t="b">
        <v>0</v>
      </c>
      <c r="AT8" s="110" t="b">
        <v>0</v>
      </c>
      <c r="AU8" s="91" t="s">
        <v>93</v>
      </c>
      <c r="AV8" s="93">
        <v>0</v>
      </c>
      <c r="AW8" s="18" t="s">
        <v>94</v>
      </c>
      <c r="AX8" s="18" t="s">
        <v>2</v>
      </c>
      <c r="AY8" s="15"/>
    </row>
    <row r="9" spans="1:51" x14ac:dyDescent="0.3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5"/>
      <c r="M9" s="139"/>
      <c r="N9" s="157"/>
      <c r="O9" s="167"/>
      <c r="P9" s="15"/>
      <c r="Q9" s="15"/>
      <c r="R9" s="131"/>
      <c r="S9" s="15"/>
      <c r="T9" s="15"/>
      <c r="U9" s="15"/>
      <c r="V9" s="97"/>
      <c r="W9" s="15"/>
      <c r="X9" s="15"/>
      <c r="Y9" s="15"/>
      <c r="Z9" s="15"/>
      <c r="AA9" s="15"/>
      <c r="AB9" s="15"/>
      <c r="AC9" s="15"/>
      <c r="AD9" s="15"/>
      <c r="AE9" s="15"/>
      <c r="AF9" s="97"/>
      <c r="AG9" s="15"/>
      <c r="AH9" s="15"/>
      <c r="AI9" s="15"/>
      <c r="AJ9" s="16"/>
      <c r="AK9" s="16"/>
      <c r="AL9" s="16"/>
      <c r="AM9" s="16"/>
      <c r="AN9" s="110"/>
      <c r="AO9" s="82" t="s">
        <v>38</v>
      </c>
      <c r="AP9" s="80">
        <v>50</v>
      </c>
      <c r="AQ9" s="118" t="s">
        <v>87</v>
      </c>
      <c r="AR9" s="16"/>
      <c r="AS9" s="16"/>
      <c r="AT9" s="110"/>
      <c r="AU9" s="76"/>
      <c r="AV9" s="19"/>
      <c r="AW9" s="15"/>
      <c r="AX9" s="15"/>
      <c r="AY9" s="15"/>
    </row>
    <row r="10" spans="1:51" x14ac:dyDescent="0.3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5"/>
      <c r="M10" s="139"/>
      <c r="N10" s="157"/>
      <c r="O10" s="167"/>
      <c r="P10" s="15"/>
      <c r="Q10" s="15"/>
      <c r="R10" s="131"/>
      <c r="S10" s="15"/>
      <c r="T10" s="15"/>
      <c r="U10" s="15"/>
      <c r="V10" s="97"/>
      <c r="W10" s="69"/>
      <c r="X10" s="69"/>
      <c r="Y10" s="69"/>
      <c r="Z10" s="69"/>
      <c r="AA10" s="69"/>
      <c r="AB10" s="69"/>
      <c r="AC10" s="69"/>
      <c r="AD10" s="69"/>
      <c r="AE10" s="69"/>
      <c r="AF10" s="104"/>
      <c r="AG10" s="69"/>
      <c r="AH10" s="69"/>
      <c r="AI10" s="69"/>
      <c r="AJ10" s="70"/>
      <c r="AK10" s="70"/>
      <c r="AL10" s="70"/>
      <c r="AM10" s="70"/>
      <c r="AN10" s="109"/>
      <c r="AO10" s="83"/>
      <c r="AP10" s="68"/>
      <c r="AQ10" s="117"/>
      <c r="AR10" s="70"/>
      <c r="AS10" s="70"/>
      <c r="AT10" s="109"/>
      <c r="AU10" s="75"/>
      <c r="AV10" s="71"/>
      <c r="AW10" s="69"/>
      <c r="AX10" s="69"/>
      <c r="AY10" s="69"/>
    </row>
    <row r="11" spans="1:51" x14ac:dyDescent="0.3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5"/>
      <c r="M11" s="139"/>
      <c r="N11" s="157"/>
      <c r="O11" s="167"/>
      <c r="P11" s="15"/>
      <c r="Q11" s="15"/>
      <c r="R11" s="131"/>
      <c r="S11" s="15"/>
      <c r="T11" s="15"/>
      <c r="U11" s="15"/>
      <c r="V11" s="97"/>
      <c r="W11" s="15" t="s">
        <v>95</v>
      </c>
      <c r="X11" s="15">
        <v>1</v>
      </c>
      <c r="Y11" s="45">
        <v>3500</v>
      </c>
      <c r="Z11" s="15" t="s">
        <v>2</v>
      </c>
      <c r="AA11" s="15" t="s">
        <v>96</v>
      </c>
      <c r="AB11" s="15" t="s">
        <v>91</v>
      </c>
      <c r="AC11" s="15" t="s">
        <v>97</v>
      </c>
      <c r="AD11" s="15"/>
      <c r="AE11" s="15"/>
      <c r="AF11" s="97"/>
      <c r="AG11" s="15"/>
      <c r="AH11" s="15"/>
      <c r="AI11" s="15"/>
      <c r="AJ11" s="16" t="b">
        <v>1</v>
      </c>
      <c r="AK11" s="16" t="b">
        <v>1</v>
      </c>
      <c r="AL11" s="16" t="b">
        <v>0</v>
      </c>
      <c r="AM11" s="16"/>
      <c r="AN11" s="110"/>
      <c r="AO11" s="82" t="s">
        <v>37</v>
      </c>
      <c r="AP11" s="80">
        <v>0.5</v>
      </c>
      <c r="AQ11" s="119">
        <v>3</v>
      </c>
      <c r="AR11" s="16" t="b">
        <v>0</v>
      </c>
      <c r="AS11" s="16" t="b">
        <v>0</v>
      </c>
      <c r="AT11" s="110" t="b">
        <v>0</v>
      </c>
      <c r="AU11" s="76" t="s">
        <v>93</v>
      </c>
      <c r="AV11" s="19">
        <v>1</v>
      </c>
      <c r="AW11" s="15" t="s">
        <v>94</v>
      </c>
      <c r="AX11" s="15" t="s">
        <v>2</v>
      </c>
      <c r="AY11" s="15" t="s">
        <v>6</v>
      </c>
    </row>
    <row r="12" spans="1:51" x14ac:dyDescent="0.3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5"/>
      <c r="M12" s="139"/>
      <c r="N12" s="157"/>
      <c r="O12" s="167"/>
      <c r="P12" s="15"/>
      <c r="Q12" s="15"/>
      <c r="R12" s="131"/>
      <c r="S12" s="15"/>
      <c r="T12" s="15"/>
      <c r="U12" s="15"/>
      <c r="V12" s="97"/>
      <c r="W12" s="69"/>
      <c r="X12" s="69"/>
      <c r="Y12" s="69"/>
      <c r="Z12" s="69"/>
      <c r="AA12" s="69"/>
      <c r="AB12" s="69"/>
      <c r="AC12" s="69"/>
      <c r="AD12" s="69"/>
      <c r="AE12" s="69"/>
      <c r="AF12" s="104"/>
      <c r="AG12" s="69"/>
      <c r="AH12" s="69"/>
      <c r="AI12" s="69"/>
      <c r="AJ12" s="70"/>
      <c r="AK12" s="70"/>
      <c r="AL12" s="70"/>
      <c r="AM12" s="70"/>
      <c r="AN12" s="109"/>
      <c r="AO12" s="83"/>
      <c r="AP12" s="68"/>
      <c r="AQ12" s="117"/>
      <c r="AR12" s="70"/>
      <c r="AS12" s="70"/>
      <c r="AT12" s="109"/>
      <c r="AU12" s="75"/>
      <c r="AV12" s="71"/>
      <c r="AW12" s="69"/>
      <c r="AX12" s="69"/>
      <c r="AY12" s="69"/>
    </row>
    <row r="13" spans="1:51" x14ac:dyDescent="0.3">
      <c r="A13" s="15"/>
      <c r="B13" s="15"/>
      <c r="C13" s="15"/>
      <c r="D13" s="97"/>
      <c r="E13" s="15"/>
      <c r="F13" s="15"/>
      <c r="G13" s="15"/>
      <c r="H13" s="139"/>
      <c r="I13" s="15"/>
      <c r="J13" s="15"/>
      <c r="K13" s="15"/>
      <c r="L13" s="15"/>
      <c r="M13" s="139"/>
      <c r="N13" s="157"/>
      <c r="O13" s="167"/>
      <c r="P13" s="15"/>
      <c r="Q13" s="15"/>
      <c r="R13" s="131"/>
      <c r="S13" s="15"/>
      <c r="T13" s="15"/>
      <c r="U13" s="15"/>
      <c r="V13" s="97"/>
      <c r="W13" s="15" t="s">
        <v>98</v>
      </c>
      <c r="X13" s="15">
        <v>1</v>
      </c>
      <c r="Y13" s="45">
        <v>7000</v>
      </c>
      <c r="Z13" s="15" t="s">
        <v>2</v>
      </c>
      <c r="AA13" s="15" t="s">
        <v>96</v>
      </c>
      <c r="AB13" s="15" t="s">
        <v>91</v>
      </c>
      <c r="AC13" s="15" t="s">
        <v>97</v>
      </c>
      <c r="AD13" s="15"/>
      <c r="AE13" s="15"/>
      <c r="AF13" s="97"/>
      <c r="AG13" s="15"/>
      <c r="AH13" s="15"/>
      <c r="AI13" s="15"/>
      <c r="AJ13" s="16" t="b">
        <v>1</v>
      </c>
      <c r="AK13" s="16"/>
      <c r="AL13" s="16" t="b">
        <v>1</v>
      </c>
      <c r="AM13" s="16"/>
      <c r="AN13" s="110"/>
      <c r="AO13" s="82"/>
      <c r="AP13" s="80"/>
      <c r="AQ13" s="119"/>
      <c r="AR13" s="16" t="b">
        <v>0</v>
      </c>
      <c r="AS13" s="16" t="b">
        <v>0</v>
      </c>
      <c r="AT13" s="110" t="b">
        <v>0</v>
      </c>
      <c r="AU13" s="76" t="s">
        <v>93</v>
      </c>
      <c r="AV13" s="19">
        <v>1</v>
      </c>
      <c r="AW13" s="15" t="s">
        <v>94</v>
      </c>
      <c r="AX13" s="15" t="s">
        <v>2</v>
      </c>
      <c r="AY13" s="15" t="s">
        <v>6</v>
      </c>
    </row>
    <row r="14" spans="1:51" x14ac:dyDescent="0.3">
      <c r="A14" s="15"/>
      <c r="B14" s="15"/>
      <c r="C14" s="15"/>
      <c r="D14" s="97"/>
      <c r="E14" s="15"/>
      <c r="F14" s="15"/>
      <c r="G14" s="15"/>
      <c r="H14" s="15"/>
      <c r="I14" s="56"/>
      <c r="J14" s="56"/>
      <c r="K14" s="56"/>
      <c r="L14" s="56"/>
      <c r="M14" s="150"/>
      <c r="N14" s="158"/>
      <c r="O14" s="168"/>
      <c r="P14" s="56"/>
      <c r="Q14" s="56"/>
      <c r="R14" s="133"/>
      <c r="S14" s="56"/>
      <c r="T14" s="56"/>
      <c r="U14" s="56"/>
      <c r="V14" s="102"/>
      <c r="W14" s="56"/>
      <c r="X14" s="56"/>
      <c r="Y14" s="56"/>
      <c r="Z14" s="56"/>
      <c r="AA14" s="56"/>
      <c r="AB14" s="56"/>
      <c r="AC14" s="56"/>
      <c r="AD14" s="56"/>
      <c r="AE14" s="56"/>
      <c r="AF14" s="102"/>
      <c r="AG14" s="56"/>
      <c r="AH14" s="56"/>
      <c r="AI14" s="56"/>
      <c r="AJ14" s="57"/>
      <c r="AK14" s="57"/>
      <c r="AL14" s="57"/>
      <c r="AM14" s="57"/>
      <c r="AN14" s="112"/>
      <c r="AO14" s="85"/>
      <c r="AP14" s="58"/>
      <c r="AQ14" s="121"/>
      <c r="AR14" s="57"/>
      <c r="AS14" s="57"/>
      <c r="AT14" s="112"/>
      <c r="AU14" s="78"/>
      <c r="AV14" s="58"/>
      <c r="AW14" s="56"/>
      <c r="AX14" s="56"/>
      <c r="AY14" s="56"/>
    </row>
    <row r="15" spans="1:51" x14ac:dyDescent="0.3">
      <c r="A15" s="15"/>
      <c r="B15" s="15"/>
      <c r="C15" s="15"/>
      <c r="D15" s="97"/>
      <c r="E15" s="15"/>
      <c r="F15" s="15"/>
      <c r="G15" s="15"/>
      <c r="H15" s="15"/>
      <c r="I15" s="15" t="s">
        <v>99</v>
      </c>
      <c r="J15" s="15">
        <v>0</v>
      </c>
      <c r="K15" s="45" t="s">
        <v>79</v>
      </c>
      <c r="L15" s="45">
        <v>10</v>
      </c>
      <c r="M15" s="149">
        <v>1</v>
      </c>
      <c r="N15" s="156">
        <v>50000</v>
      </c>
      <c r="O15" s="166"/>
      <c r="P15" s="45">
        <v>125</v>
      </c>
      <c r="Q15" s="45">
        <v>3.3</v>
      </c>
      <c r="R15" s="130">
        <v>10</v>
      </c>
      <c r="S15" s="15" t="s">
        <v>38</v>
      </c>
      <c r="T15" s="15" t="s">
        <v>79</v>
      </c>
      <c r="U15" s="15"/>
      <c r="V15" s="97"/>
      <c r="W15" s="15" t="s">
        <v>80</v>
      </c>
      <c r="X15" s="45">
        <v>0.8</v>
      </c>
      <c r="Y15" s="15">
        <v>50</v>
      </c>
      <c r="Z15" s="15" t="s">
        <v>51</v>
      </c>
      <c r="AA15" s="15" t="s">
        <v>81</v>
      </c>
      <c r="AB15" s="15" t="s">
        <v>82</v>
      </c>
      <c r="AC15" s="15"/>
      <c r="AD15" s="15">
        <v>20</v>
      </c>
      <c r="AE15" s="15">
        <v>5</v>
      </c>
      <c r="AF15" s="97" t="s">
        <v>84</v>
      </c>
      <c r="AG15" s="15" t="s">
        <v>85</v>
      </c>
      <c r="AH15" s="15" t="s">
        <v>86</v>
      </c>
      <c r="AI15" s="15" t="s">
        <v>85</v>
      </c>
      <c r="AJ15" s="18" t="b">
        <v>1</v>
      </c>
      <c r="AK15" s="18"/>
      <c r="AL15" s="18"/>
      <c r="AM15" s="18"/>
      <c r="AN15" s="108"/>
      <c r="AO15" s="84"/>
      <c r="AP15" s="18"/>
      <c r="AQ15" s="108"/>
      <c r="AR15" s="16"/>
      <c r="AS15" s="18" t="b">
        <v>1</v>
      </c>
      <c r="AT15" s="108"/>
      <c r="AU15" s="74"/>
      <c r="AV15" s="93"/>
      <c r="AW15" s="18"/>
      <c r="AX15" s="18"/>
      <c r="AY15" s="15"/>
    </row>
    <row r="16" spans="1:51" x14ac:dyDescent="0.3">
      <c r="A16" s="15"/>
      <c r="B16" s="15"/>
      <c r="C16" s="15"/>
      <c r="D16" s="97"/>
      <c r="E16" s="15"/>
      <c r="G16" s="15"/>
      <c r="H16" s="15"/>
      <c r="I16" s="15"/>
      <c r="J16" s="15"/>
      <c r="K16" s="15"/>
      <c r="L16" s="15"/>
      <c r="M16" s="139"/>
      <c r="N16" s="157"/>
      <c r="O16" s="167"/>
      <c r="P16" s="15"/>
      <c r="Q16" s="15"/>
      <c r="R16" s="131"/>
      <c r="S16" s="15"/>
      <c r="T16" s="15"/>
      <c r="U16" s="15"/>
      <c r="V16" s="97"/>
      <c r="W16" s="69"/>
      <c r="X16" s="69"/>
      <c r="Y16" s="69"/>
      <c r="Z16" s="69"/>
      <c r="AA16" s="69"/>
      <c r="AB16" s="69"/>
      <c r="AC16" s="69"/>
      <c r="AD16" s="69"/>
      <c r="AE16" s="69"/>
      <c r="AF16" s="104"/>
      <c r="AG16" s="69"/>
      <c r="AH16" s="69"/>
      <c r="AI16" s="69"/>
      <c r="AJ16" s="70"/>
      <c r="AK16" s="70"/>
      <c r="AL16" s="70"/>
      <c r="AM16" s="70"/>
      <c r="AN16" s="109"/>
      <c r="AO16" s="83"/>
      <c r="AP16" s="68"/>
      <c r="AQ16" s="117"/>
      <c r="AR16" s="70"/>
      <c r="AS16" s="70"/>
      <c r="AT16" s="109"/>
      <c r="AU16" s="75"/>
      <c r="AV16" s="71"/>
      <c r="AW16" s="69"/>
      <c r="AX16" s="69"/>
      <c r="AY16" s="69"/>
    </row>
    <row r="17" spans="1:51" x14ac:dyDescent="0.3">
      <c r="A17" s="15"/>
      <c r="B17" s="15"/>
      <c r="C17" s="15"/>
      <c r="D17" s="97"/>
      <c r="E17" s="15"/>
      <c r="G17" s="15"/>
      <c r="H17" s="15"/>
      <c r="I17" s="15"/>
      <c r="J17" s="15"/>
      <c r="K17" s="15"/>
      <c r="L17" s="15"/>
      <c r="M17" s="139"/>
      <c r="N17" s="157"/>
      <c r="O17" s="167"/>
      <c r="P17" s="15"/>
      <c r="Q17" s="15"/>
      <c r="R17" s="131"/>
      <c r="S17" s="15"/>
      <c r="T17" s="15"/>
      <c r="U17" s="15"/>
      <c r="V17" s="97"/>
      <c r="W17" s="15" t="s">
        <v>95</v>
      </c>
      <c r="X17" s="15">
        <v>1</v>
      </c>
      <c r="Y17" s="15">
        <v>3500</v>
      </c>
      <c r="Z17" s="15" t="s">
        <v>2</v>
      </c>
      <c r="AA17" s="15" t="s">
        <v>96</v>
      </c>
      <c r="AB17" s="15" t="s">
        <v>91</v>
      </c>
      <c r="AC17" s="15" t="s">
        <v>97</v>
      </c>
      <c r="AD17" s="15"/>
      <c r="AE17" s="15"/>
      <c r="AF17" s="97"/>
      <c r="AG17" s="15"/>
      <c r="AH17" s="15"/>
      <c r="AI17" s="15"/>
      <c r="AJ17" s="16" t="b">
        <v>1</v>
      </c>
      <c r="AK17" s="16" t="b">
        <v>1</v>
      </c>
      <c r="AL17" s="16" t="b">
        <v>0</v>
      </c>
      <c r="AM17" s="16"/>
      <c r="AN17" s="110"/>
      <c r="AO17" s="84" t="s">
        <v>32</v>
      </c>
      <c r="AP17" s="19">
        <v>0</v>
      </c>
      <c r="AQ17" s="120">
        <v>50</v>
      </c>
      <c r="AR17" s="16" t="b">
        <v>0</v>
      </c>
      <c r="AS17" s="16" t="b">
        <v>0</v>
      </c>
      <c r="AT17" s="110" t="b">
        <v>0</v>
      </c>
      <c r="AU17" s="76" t="s">
        <v>93</v>
      </c>
      <c r="AV17" s="19">
        <v>1</v>
      </c>
      <c r="AW17" s="15" t="s">
        <v>94</v>
      </c>
      <c r="AX17" s="15" t="s">
        <v>2</v>
      </c>
      <c r="AY17" s="15" t="s">
        <v>6</v>
      </c>
    </row>
    <row r="18" spans="1:51" x14ac:dyDescent="0.3">
      <c r="A18" s="15"/>
      <c r="B18" s="15"/>
      <c r="C18" s="15"/>
      <c r="D18" s="97"/>
      <c r="I18" s="15"/>
      <c r="J18" s="15"/>
      <c r="K18" s="15"/>
      <c r="L18" s="15"/>
      <c r="M18" s="139"/>
      <c r="N18" s="157"/>
      <c r="O18" s="167"/>
      <c r="P18" s="15"/>
      <c r="Q18" s="15"/>
      <c r="R18" s="131"/>
      <c r="S18" s="15"/>
      <c r="T18" s="15"/>
      <c r="U18" s="15"/>
      <c r="V18" s="97"/>
      <c r="W18" s="15"/>
      <c r="X18" s="15"/>
      <c r="Y18" s="15"/>
      <c r="Z18" s="15"/>
      <c r="AA18" s="15"/>
      <c r="AB18" s="15"/>
      <c r="AC18" s="15"/>
      <c r="AD18" s="15"/>
      <c r="AE18" s="15"/>
      <c r="AF18" s="97"/>
      <c r="AG18" s="15"/>
      <c r="AH18" s="15"/>
      <c r="AI18" s="15"/>
      <c r="AJ18" s="15"/>
      <c r="AK18" s="15"/>
      <c r="AL18" s="15"/>
      <c r="AM18" s="15"/>
      <c r="AN18" s="97"/>
      <c r="AO18" s="84" t="s">
        <v>38</v>
      </c>
      <c r="AP18" s="19">
        <v>0</v>
      </c>
      <c r="AQ18" s="120">
        <v>50</v>
      </c>
      <c r="AR18" s="16"/>
      <c r="AS18" s="16"/>
      <c r="AT18" s="110"/>
      <c r="AU18" s="76"/>
      <c r="AV18" s="19"/>
      <c r="AW18" s="15"/>
      <c r="AX18" s="15"/>
      <c r="AY18" s="15"/>
    </row>
    <row r="19" spans="1:51" x14ac:dyDescent="0.3">
      <c r="A19" s="15"/>
      <c r="B19" s="15"/>
      <c r="AO19" s="84" t="s">
        <v>37</v>
      </c>
      <c r="AP19" s="20">
        <v>0.5</v>
      </c>
      <c r="AQ19" s="122">
        <v>3</v>
      </c>
    </row>
    <row r="20" spans="1:51" x14ac:dyDescent="0.3">
      <c r="A20" s="15"/>
      <c r="B20" s="15"/>
      <c r="W20" s="69"/>
      <c r="X20" s="69"/>
      <c r="Y20" s="69"/>
      <c r="Z20" s="69"/>
      <c r="AA20" s="69"/>
      <c r="AB20" s="69"/>
      <c r="AC20" s="69"/>
      <c r="AD20" s="69"/>
      <c r="AE20" s="69"/>
      <c r="AF20" s="104"/>
      <c r="AG20" s="69"/>
      <c r="AH20" s="69"/>
      <c r="AI20" s="69"/>
      <c r="AJ20" s="70"/>
      <c r="AK20" s="70"/>
      <c r="AL20" s="70"/>
      <c r="AM20" s="70"/>
      <c r="AN20" s="109"/>
      <c r="AO20" s="83"/>
      <c r="AP20" s="68"/>
      <c r="AQ20" s="117"/>
      <c r="AR20" s="70"/>
      <c r="AS20" s="70"/>
      <c r="AT20" s="109"/>
      <c r="AU20" s="75"/>
      <c r="AV20" s="71"/>
      <c r="AW20" s="69"/>
      <c r="AX20" s="69"/>
      <c r="AY20" s="69"/>
    </row>
    <row r="21" spans="1:51" x14ac:dyDescent="0.3">
      <c r="A21" s="15"/>
      <c r="B21" s="15"/>
      <c r="E21" s="15"/>
      <c r="F21" s="15"/>
      <c r="G21" s="15"/>
      <c r="H21" s="15"/>
      <c r="W21" s="15" t="s">
        <v>98</v>
      </c>
      <c r="X21" s="15">
        <v>1</v>
      </c>
      <c r="Y21" s="45">
        <v>7000</v>
      </c>
      <c r="Z21" s="15" t="s">
        <v>2</v>
      </c>
      <c r="AA21" s="15" t="s">
        <v>96</v>
      </c>
      <c r="AB21" s="15" t="s">
        <v>91</v>
      </c>
      <c r="AC21" s="15" t="s">
        <v>97</v>
      </c>
      <c r="AD21" s="15"/>
      <c r="AE21" s="15"/>
      <c r="AF21" s="97"/>
      <c r="AG21" s="15"/>
      <c r="AH21" s="15"/>
      <c r="AI21" s="15"/>
      <c r="AJ21" s="16" t="b">
        <v>1</v>
      </c>
      <c r="AK21" s="16"/>
      <c r="AL21" s="16" t="b">
        <v>1</v>
      </c>
      <c r="AM21" s="16"/>
      <c r="AN21" s="110"/>
      <c r="AO21" s="84"/>
      <c r="AP21" s="19"/>
      <c r="AQ21" s="120"/>
      <c r="AR21" s="16" t="b">
        <v>0</v>
      </c>
      <c r="AS21" s="16" t="b">
        <v>0</v>
      </c>
      <c r="AT21" s="110" t="b">
        <v>0</v>
      </c>
      <c r="AU21" s="76" t="s">
        <v>93</v>
      </c>
      <c r="AV21" s="19">
        <v>1</v>
      </c>
      <c r="AW21" s="15" t="s">
        <v>94</v>
      </c>
      <c r="AX21" s="15" t="s">
        <v>2</v>
      </c>
      <c r="AY21" s="15" t="s">
        <v>6</v>
      </c>
    </row>
    <row r="22" spans="1:51" x14ac:dyDescent="0.3">
      <c r="A22" s="15"/>
      <c r="B22" s="15"/>
      <c r="C22" s="15"/>
      <c r="D22" s="97"/>
      <c r="E22" s="15"/>
      <c r="F22" s="15"/>
      <c r="G22" s="15"/>
      <c r="H22" s="15"/>
      <c r="I22" s="56"/>
      <c r="J22" s="56"/>
      <c r="K22" s="56"/>
      <c r="L22" s="56"/>
      <c r="M22" s="150"/>
      <c r="N22" s="158"/>
      <c r="O22" s="168"/>
      <c r="P22" s="56"/>
      <c r="Q22" s="56"/>
      <c r="R22" s="133"/>
      <c r="S22" s="56"/>
      <c r="T22" s="56"/>
      <c r="U22" s="56"/>
      <c r="V22" s="102"/>
      <c r="W22" s="56"/>
      <c r="X22" s="56"/>
      <c r="Y22" s="56"/>
      <c r="Z22" s="56"/>
      <c r="AA22" s="56"/>
      <c r="AB22" s="56"/>
      <c r="AC22" s="56"/>
      <c r="AD22" s="56"/>
      <c r="AE22" s="56"/>
      <c r="AF22" s="102"/>
      <c r="AG22" s="56"/>
      <c r="AH22" s="56"/>
      <c r="AI22" s="56"/>
      <c r="AJ22" s="57"/>
      <c r="AK22" s="57"/>
      <c r="AL22" s="57"/>
      <c r="AM22" s="57"/>
      <c r="AN22" s="112"/>
      <c r="AO22" s="85"/>
      <c r="AP22" s="58"/>
      <c r="AQ22" s="121"/>
      <c r="AR22" s="57"/>
      <c r="AS22" s="57"/>
      <c r="AT22" s="112"/>
      <c r="AU22" s="78"/>
      <c r="AV22" s="58"/>
      <c r="AW22" s="56"/>
      <c r="AX22" s="56"/>
      <c r="AY22" s="56"/>
    </row>
    <row r="23" spans="1:51" x14ac:dyDescent="0.3">
      <c r="A23" s="15"/>
      <c r="B23" s="15"/>
      <c r="C23" s="15"/>
      <c r="D23" s="97"/>
      <c r="E23" s="15"/>
      <c r="F23" s="15"/>
      <c r="G23" s="15"/>
      <c r="H23" s="15"/>
      <c r="I23" s="15" t="s">
        <v>100</v>
      </c>
      <c r="J23" s="15">
        <v>0</v>
      </c>
      <c r="K23" s="45" t="s">
        <v>79</v>
      </c>
      <c r="L23" s="45">
        <v>10</v>
      </c>
      <c r="M23" s="149">
        <v>1</v>
      </c>
      <c r="N23" s="156">
        <v>50000</v>
      </c>
      <c r="O23" s="166"/>
      <c r="P23" s="45">
        <v>122</v>
      </c>
      <c r="Q23" s="45">
        <v>2.5</v>
      </c>
      <c r="R23" s="130">
        <v>10</v>
      </c>
      <c r="S23" s="15" t="s">
        <v>32</v>
      </c>
      <c r="T23" s="15" t="s">
        <v>79</v>
      </c>
      <c r="U23" s="15"/>
      <c r="V23" s="97"/>
      <c r="W23" s="15" t="s">
        <v>80</v>
      </c>
      <c r="X23" s="45">
        <v>0.8</v>
      </c>
      <c r="Y23" s="15">
        <v>50</v>
      </c>
      <c r="Z23" s="15" t="s">
        <v>51</v>
      </c>
      <c r="AA23" s="15" t="s">
        <v>81</v>
      </c>
      <c r="AB23" s="15" t="s">
        <v>82</v>
      </c>
      <c r="AC23" s="15" t="s">
        <v>83</v>
      </c>
      <c r="AD23" s="15">
        <v>20</v>
      </c>
      <c r="AE23" s="15">
        <v>5</v>
      </c>
      <c r="AF23" s="97" t="s">
        <v>84</v>
      </c>
      <c r="AG23" s="15" t="s">
        <v>85</v>
      </c>
      <c r="AH23" s="15" t="s">
        <v>86</v>
      </c>
      <c r="AI23" s="15" t="s">
        <v>85</v>
      </c>
      <c r="AJ23" s="18" t="b">
        <v>1</v>
      </c>
      <c r="AK23" s="18"/>
      <c r="AL23" s="18"/>
      <c r="AM23" s="18"/>
      <c r="AN23" s="108"/>
      <c r="AO23" s="84"/>
      <c r="AP23" s="18"/>
      <c r="AQ23" s="108"/>
      <c r="AR23" s="16"/>
      <c r="AS23" s="18" t="b">
        <v>1</v>
      </c>
      <c r="AT23" s="108"/>
      <c r="AU23" s="74"/>
      <c r="AV23" s="93"/>
      <c r="AW23" s="18"/>
      <c r="AX23" s="18"/>
      <c r="AY23" s="15"/>
    </row>
    <row r="24" spans="1:51" x14ac:dyDescent="0.3">
      <c r="A24" s="15"/>
      <c r="B24" s="15"/>
      <c r="C24" s="15"/>
      <c r="D24" s="97"/>
      <c r="E24" s="15"/>
      <c r="G24" s="15"/>
      <c r="H24" s="15"/>
      <c r="I24" s="15"/>
      <c r="J24" s="15"/>
      <c r="K24" s="15"/>
      <c r="L24" s="15"/>
      <c r="M24" s="139"/>
      <c r="N24" s="157"/>
      <c r="O24" s="167"/>
      <c r="P24" s="15"/>
      <c r="Q24" s="15"/>
      <c r="R24" s="131"/>
      <c r="S24" s="15"/>
      <c r="T24" s="15"/>
      <c r="U24" s="15"/>
      <c r="V24" s="97"/>
      <c r="W24" s="69"/>
      <c r="X24" s="69"/>
      <c r="Y24" s="69"/>
      <c r="Z24" s="69"/>
      <c r="AA24" s="69"/>
      <c r="AB24" s="69"/>
      <c r="AC24" s="69"/>
      <c r="AD24" s="69"/>
      <c r="AE24" s="69"/>
      <c r="AF24" s="104"/>
      <c r="AG24" s="69"/>
      <c r="AH24" s="69"/>
      <c r="AI24" s="69"/>
      <c r="AJ24" s="70"/>
      <c r="AK24" s="70"/>
      <c r="AL24" s="70"/>
      <c r="AM24" s="70"/>
      <c r="AN24" s="109"/>
      <c r="AO24" s="83"/>
      <c r="AP24" s="68"/>
      <c r="AQ24" s="117"/>
      <c r="AR24" s="70"/>
      <c r="AS24" s="70"/>
      <c r="AT24" s="109"/>
      <c r="AU24" s="75"/>
      <c r="AV24" s="71"/>
      <c r="AW24" s="69"/>
      <c r="AX24" s="69"/>
      <c r="AY24" s="69"/>
    </row>
    <row r="25" spans="1:51" x14ac:dyDescent="0.3">
      <c r="A25" s="15"/>
      <c r="B25" s="15"/>
      <c r="C25" s="15"/>
      <c r="D25" s="97"/>
      <c r="E25" s="15"/>
      <c r="G25" s="15"/>
      <c r="H25" s="15"/>
      <c r="I25" s="15"/>
      <c r="J25" s="15"/>
      <c r="K25" s="15"/>
      <c r="L25" s="15"/>
      <c r="M25" s="139"/>
      <c r="N25" s="157"/>
      <c r="O25" s="167"/>
      <c r="P25" s="15"/>
      <c r="Q25" s="15"/>
      <c r="R25" s="131"/>
      <c r="S25" s="15"/>
      <c r="T25" s="15"/>
      <c r="U25" s="15"/>
      <c r="V25" s="97"/>
      <c r="W25" s="15" t="s">
        <v>101</v>
      </c>
      <c r="X25" s="45">
        <v>0.9</v>
      </c>
      <c r="Y25" s="15">
        <v>100</v>
      </c>
      <c r="Z25" s="15" t="s">
        <v>2</v>
      </c>
      <c r="AA25" s="15" t="s">
        <v>90</v>
      </c>
      <c r="AB25" s="15" t="s">
        <v>91</v>
      </c>
      <c r="AC25" s="15" t="s">
        <v>83</v>
      </c>
      <c r="AD25" s="15"/>
      <c r="AE25" s="15"/>
      <c r="AF25" s="97"/>
      <c r="AG25" s="15"/>
      <c r="AH25" s="15"/>
      <c r="AI25" s="15"/>
      <c r="AJ25" s="16" t="b">
        <v>1</v>
      </c>
      <c r="AK25" s="16" t="b">
        <v>1</v>
      </c>
      <c r="AL25" s="16" t="b">
        <v>0</v>
      </c>
      <c r="AM25" s="16"/>
      <c r="AN25" s="110"/>
      <c r="AO25" s="82" t="s">
        <v>32</v>
      </c>
      <c r="AP25" s="80">
        <v>50</v>
      </c>
      <c r="AQ25" s="123" t="s">
        <v>87</v>
      </c>
      <c r="AR25" s="16" t="b">
        <v>0</v>
      </c>
      <c r="AS25" s="16" t="b">
        <v>0</v>
      </c>
      <c r="AT25" s="110" t="b">
        <v>0</v>
      </c>
      <c r="AU25" s="74" t="s">
        <v>32</v>
      </c>
      <c r="AV25" s="93">
        <v>0</v>
      </c>
      <c r="AW25" s="18" t="s">
        <v>94</v>
      </c>
      <c r="AX25" s="18" t="s">
        <v>2</v>
      </c>
      <c r="AY25" s="15"/>
    </row>
    <row r="26" spans="1:51" x14ac:dyDescent="0.3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5"/>
      <c r="M26" s="139"/>
      <c r="N26" s="157"/>
      <c r="O26" s="167"/>
      <c r="P26" s="15"/>
      <c r="Q26" s="15"/>
      <c r="R26" s="131"/>
      <c r="S26" s="15"/>
      <c r="T26" s="15"/>
      <c r="U26" s="15"/>
      <c r="V26" s="97"/>
      <c r="W26" s="15"/>
      <c r="X26" s="15"/>
      <c r="Y26" s="15"/>
      <c r="Z26" s="15"/>
      <c r="AA26" s="15"/>
      <c r="AB26" s="15"/>
      <c r="AC26" s="15"/>
      <c r="AD26" s="15"/>
      <c r="AE26" s="15"/>
      <c r="AF26" s="97"/>
      <c r="AG26" s="15"/>
      <c r="AH26" s="15"/>
      <c r="AI26" s="15"/>
      <c r="AJ26" s="16"/>
      <c r="AK26" s="16"/>
      <c r="AL26" s="16"/>
      <c r="AM26" s="16"/>
      <c r="AN26" s="110"/>
      <c r="AO26" s="82" t="s">
        <v>38</v>
      </c>
      <c r="AP26" s="80">
        <v>50</v>
      </c>
      <c r="AQ26" s="123" t="s">
        <v>87</v>
      </c>
      <c r="AR26" s="16"/>
      <c r="AS26" s="16"/>
      <c r="AT26" s="110"/>
      <c r="AU26" s="76"/>
      <c r="AV26" s="19"/>
      <c r="AW26" s="15"/>
      <c r="AX26" s="15"/>
      <c r="AY26" s="15"/>
    </row>
    <row r="27" spans="1:51" x14ac:dyDescent="0.3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5"/>
      <c r="M27" s="139"/>
      <c r="N27" s="157"/>
      <c r="O27" s="167"/>
      <c r="P27" s="15"/>
      <c r="Q27" s="15"/>
      <c r="R27" s="131"/>
      <c r="S27" s="15"/>
      <c r="T27" s="15"/>
      <c r="U27" s="15"/>
      <c r="V27" s="97"/>
      <c r="W27" s="69"/>
      <c r="X27" s="69"/>
      <c r="Y27" s="69"/>
      <c r="Z27" s="69"/>
      <c r="AA27" s="69"/>
      <c r="AB27" s="69"/>
      <c r="AC27" s="69"/>
      <c r="AD27" s="69"/>
      <c r="AE27" s="69"/>
      <c r="AF27" s="104"/>
      <c r="AG27" s="69"/>
      <c r="AH27" s="69"/>
      <c r="AI27" s="69"/>
      <c r="AJ27" s="70"/>
      <c r="AK27" s="70"/>
      <c r="AL27" s="70"/>
      <c r="AM27" s="70"/>
      <c r="AN27" s="109"/>
      <c r="AO27" s="83"/>
      <c r="AP27" s="68"/>
      <c r="AQ27" s="117"/>
      <c r="AR27" s="70"/>
      <c r="AS27" s="70"/>
      <c r="AT27" s="109"/>
      <c r="AU27" s="75"/>
      <c r="AV27" s="71"/>
      <c r="AW27" s="69"/>
      <c r="AX27" s="69"/>
      <c r="AY27" s="69"/>
    </row>
    <row r="28" spans="1:51" x14ac:dyDescent="0.3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5"/>
      <c r="M28" s="139"/>
      <c r="N28" s="157"/>
      <c r="O28" s="167"/>
      <c r="P28" s="15"/>
      <c r="Q28" s="15"/>
      <c r="R28" s="131"/>
      <c r="S28" s="15"/>
      <c r="T28" s="15"/>
      <c r="U28" s="15"/>
      <c r="V28" s="97"/>
      <c r="W28" s="15" t="s">
        <v>95</v>
      </c>
      <c r="X28" s="15">
        <v>1</v>
      </c>
      <c r="Y28" s="15">
        <v>3500</v>
      </c>
      <c r="Z28" s="15" t="s">
        <v>2</v>
      </c>
      <c r="AA28" s="15" t="s">
        <v>96</v>
      </c>
      <c r="AB28" s="15" t="s">
        <v>91</v>
      </c>
      <c r="AC28" s="15" t="s">
        <v>97</v>
      </c>
      <c r="AD28" s="15"/>
      <c r="AE28" s="15"/>
      <c r="AF28" s="97"/>
      <c r="AG28" s="15"/>
      <c r="AH28" s="15"/>
      <c r="AI28" s="15"/>
      <c r="AJ28" s="16" t="b">
        <v>1</v>
      </c>
      <c r="AK28" s="16" t="b">
        <v>1</v>
      </c>
      <c r="AL28" s="16" t="b">
        <v>0</v>
      </c>
      <c r="AM28" s="16"/>
      <c r="AN28" s="110"/>
      <c r="AO28" s="84" t="s">
        <v>37</v>
      </c>
      <c r="AP28" s="20">
        <v>0.5</v>
      </c>
      <c r="AQ28" s="122">
        <v>3</v>
      </c>
      <c r="AR28" s="16" t="b">
        <v>0</v>
      </c>
      <c r="AS28" s="16" t="b">
        <v>0</v>
      </c>
      <c r="AT28" s="110" t="b">
        <v>0</v>
      </c>
      <c r="AU28" s="76" t="s">
        <v>93</v>
      </c>
      <c r="AV28" s="19">
        <v>1</v>
      </c>
      <c r="AW28" s="15" t="s">
        <v>94</v>
      </c>
      <c r="AX28" s="15" t="s">
        <v>2</v>
      </c>
      <c r="AY28" s="15" t="s">
        <v>6</v>
      </c>
    </row>
    <row r="29" spans="1:51" x14ac:dyDescent="0.3">
      <c r="A29" s="15"/>
      <c r="B29" s="15"/>
      <c r="C29" s="15"/>
      <c r="D29" s="97"/>
      <c r="I29" s="15"/>
      <c r="J29" s="15"/>
      <c r="K29" s="15"/>
      <c r="L29" s="15"/>
      <c r="M29" s="139"/>
      <c r="N29" s="157"/>
      <c r="O29" s="167"/>
      <c r="P29" s="15"/>
      <c r="Q29" s="15"/>
      <c r="R29" s="131"/>
      <c r="S29" s="15"/>
      <c r="T29" s="15"/>
      <c r="U29" s="15"/>
      <c r="V29" s="97"/>
      <c r="W29" s="15"/>
      <c r="X29" s="15"/>
      <c r="Y29" s="15"/>
      <c r="Z29" s="15"/>
      <c r="AA29" s="15"/>
      <c r="AB29" s="15"/>
      <c r="AC29" s="15"/>
      <c r="AD29" s="15"/>
      <c r="AE29" s="15"/>
      <c r="AF29" s="97"/>
      <c r="AG29" s="15"/>
      <c r="AH29" s="15"/>
      <c r="AI29" s="15"/>
      <c r="AJ29" s="15"/>
      <c r="AK29" s="15"/>
      <c r="AL29" s="15"/>
      <c r="AM29" s="15"/>
      <c r="AN29" s="97"/>
      <c r="AO29" s="84"/>
      <c r="AP29" s="19"/>
      <c r="AQ29" s="120"/>
      <c r="AR29" s="16"/>
      <c r="AS29" s="16"/>
      <c r="AT29" s="110"/>
      <c r="AU29" s="76"/>
      <c r="AV29" s="19"/>
      <c r="AW29" s="15"/>
      <c r="AX29" s="15"/>
      <c r="AY29" s="15"/>
    </row>
    <row r="30" spans="1:51" x14ac:dyDescent="0.3">
      <c r="A30" s="15"/>
      <c r="B30" s="15"/>
      <c r="AO30" s="84"/>
    </row>
    <row r="31" spans="1:51" x14ac:dyDescent="0.3">
      <c r="A31" s="15"/>
      <c r="B31" s="15"/>
      <c r="W31" s="69"/>
      <c r="X31" s="69"/>
      <c r="Y31" s="69"/>
      <c r="Z31" s="69"/>
      <c r="AA31" s="69"/>
      <c r="AB31" s="69"/>
      <c r="AC31" s="69"/>
      <c r="AD31" s="69"/>
      <c r="AE31" s="69"/>
      <c r="AF31" s="104"/>
      <c r="AG31" s="69"/>
      <c r="AH31" s="69"/>
      <c r="AI31" s="69"/>
      <c r="AJ31" s="70"/>
      <c r="AK31" s="70"/>
      <c r="AL31" s="70"/>
      <c r="AM31" s="70"/>
      <c r="AN31" s="109"/>
      <c r="AO31" s="83"/>
      <c r="AP31" s="68"/>
      <c r="AQ31" s="117"/>
      <c r="AR31" s="70"/>
      <c r="AS31" s="70"/>
      <c r="AT31" s="109"/>
      <c r="AU31" s="75"/>
      <c r="AV31" s="71"/>
      <c r="AW31" s="69"/>
      <c r="AX31" s="69"/>
      <c r="AY31" s="69"/>
    </row>
    <row r="32" spans="1:51" x14ac:dyDescent="0.3">
      <c r="A32" s="15"/>
      <c r="B32" s="15"/>
      <c r="E32" s="15"/>
      <c r="F32" s="15"/>
      <c r="G32" s="15"/>
      <c r="H32" s="15"/>
      <c r="W32" s="15" t="s">
        <v>98</v>
      </c>
      <c r="X32" s="15">
        <v>1</v>
      </c>
      <c r="Y32" s="45">
        <v>7000</v>
      </c>
      <c r="Z32" s="15" t="s">
        <v>2</v>
      </c>
      <c r="AA32" s="15" t="s">
        <v>96</v>
      </c>
      <c r="AB32" s="15" t="s">
        <v>91</v>
      </c>
      <c r="AC32" s="15" t="s">
        <v>97</v>
      </c>
      <c r="AD32" s="15"/>
      <c r="AE32" s="15"/>
      <c r="AF32" s="97"/>
      <c r="AG32" s="15"/>
      <c r="AH32" s="15"/>
      <c r="AI32" s="15"/>
      <c r="AJ32" s="16" t="b">
        <v>1</v>
      </c>
      <c r="AK32" s="16"/>
      <c r="AL32" s="16" t="b">
        <v>1</v>
      </c>
      <c r="AM32" s="16"/>
      <c r="AN32" s="110"/>
      <c r="AO32" s="84"/>
      <c r="AP32" s="19"/>
      <c r="AQ32" s="120"/>
      <c r="AR32" s="16" t="b">
        <v>0</v>
      </c>
      <c r="AS32" s="16" t="b">
        <v>0</v>
      </c>
      <c r="AT32" s="110" t="b">
        <v>0</v>
      </c>
      <c r="AU32" s="76" t="s">
        <v>93</v>
      </c>
      <c r="AV32" s="19">
        <v>1</v>
      </c>
      <c r="AW32" s="15" t="s">
        <v>94</v>
      </c>
      <c r="AX32" s="15" t="s">
        <v>2</v>
      </c>
      <c r="AY32" s="15" t="s">
        <v>6</v>
      </c>
    </row>
    <row r="33" spans="1:51" x14ac:dyDescent="0.3">
      <c r="A33" s="15"/>
      <c r="B33" s="15"/>
      <c r="C33" s="15"/>
      <c r="D33" s="97"/>
      <c r="E33" s="15"/>
      <c r="F33" s="15"/>
      <c r="G33" s="15"/>
      <c r="H33" s="15"/>
      <c r="I33" s="56"/>
      <c r="J33" s="56"/>
      <c r="K33" s="56"/>
      <c r="L33" s="56"/>
      <c r="M33" s="150"/>
      <c r="N33" s="158"/>
      <c r="O33" s="168"/>
      <c r="P33" s="56"/>
      <c r="Q33" s="56"/>
      <c r="R33" s="133"/>
      <c r="S33" s="56"/>
      <c r="T33" s="56"/>
      <c r="U33" s="56"/>
      <c r="V33" s="102"/>
      <c r="W33" s="56"/>
      <c r="X33" s="56"/>
      <c r="Y33" s="56"/>
      <c r="Z33" s="56"/>
      <c r="AA33" s="56"/>
      <c r="AB33" s="56"/>
      <c r="AC33" s="56"/>
      <c r="AD33" s="56"/>
      <c r="AE33" s="56"/>
      <c r="AF33" s="102"/>
      <c r="AG33" s="56"/>
      <c r="AH33" s="56"/>
      <c r="AI33" s="56"/>
      <c r="AJ33" s="57"/>
      <c r="AK33" s="57"/>
      <c r="AL33" s="57"/>
      <c r="AM33" s="57"/>
      <c r="AN33" s="112"/>
      <c r="AO33" s="85"/>
      <c r="AP33" s="58"/>
      <c r="AQ33" s="121"/>
      <c r="AR33" s="57"/>
      <c r="AS33" s="57"/>
      <c r="AT33" s="112"/>
      <c r="AU33" s="78"/>
      <c r="AV33" s="58"/>
      <c r="AW33" s="56"/>
      <c r="AX33" s="56"/>
      <c r="AY33" s="56"/>
    </row>
    <row r="34" spans="1:51" x14ac:dyDescent="0.3">
      <c r="A34" s="15"/>
      <c r="B34" s="15"/>
      <c r="C34" s="15"/>
      <c r="D34" s="97"/>
      <c r="E34" s="15"/>
      <c r="F34" s="15"/>
      <c r="G34" s="15"/>
      <c r="H34" s="15"/>
      <c r="I34" s="15" t="s">
        <v>102</v>
      </c>
      <c r="J34" s="15">
        <v>0</v>
      </c>
      <c r="K34" s="41" t="s">
        <v>103</v>
      </c>
      <c r="L34" s="41">
        <v>0</v>
      </c>
      <c r="M34" s="151">
        <v>0</v>
      </c>
      <c r="N34" s="160">
        <v>50000</v>
      </c>
      <c r="O34" s="169"/>
      <c r="P34" s="41">
        <v>700</v>
      </c>
      <c r="Q34" s="41">
        <v>1.5</v>
      </c>
      <c r="R34" s="134">
        <v>0</v>
      </c>
      <c r="S34" s="94"/>
      <c r="T34" s="41"/>
      <c r="U34" s="41"/>
      <c r="V34" s="99"/>
      <c r="W34" s="15" t="s">
        <v>80</v>
      </c>
      <c r="X34" s="15">
        <v>1</v>
      </c>
      <c r="Y34" s="15">
        <v>50</v>
      </c>
      <c r="Z34" s="15" t="s">
        <v>51</v>
      </c>
      <c r="AA34" s="15" t="s">
        <v>81</v>
      </c>
      <c r="AB34" s="15" t="s">
        <v>82</v>
      </c>
      <c r="AC34" s="15" t="s">
        <v>83</v>
      </c>
      <c r="AD34" s="15">
        <v>20</v>
      </c>
      <c r="AE34" s="15">
        <v>5</v>
      </c>
      <c r="AF34" s="97" t="s">
        <v>84</v>
      </c>
      <c r="AG34" s="15"/>
      <c r="AH34" s="15"/>
      <c r="AI34" s="15"/>
      <c r="AJ34" s="18" t="b">
        <v>1</v>
      </c>
      <c r="AK34" s="18"/>
      <c r="AL34" s="18"/>
      <c r="AM34" s="18"/>
      <c r="AN34" s="108"/>
      <c r="AO34" s="84"/>
      <c r="AP34" s="19"/>
      <c r="AQ34" s="120"/>
      <c r="AR34" s="145"/>
      <c r="AS34" s="145" t="b">
        <v>1</v>
      </c>
      <c r="AT34" s="146"/>
      <c r="AU34" s="76"/>
      <c r="AV34" s="19"/>
      <c r="AW34" s="15"/>
      <c r="AX34" s="15"/>
      <c r="AY34" s="15"/>
    </row>
    <row r="35" spans="1:51" x14ac:dyDescent="0.3">
      <c r="A35" s="15"/>
      <c r="B35" s="15"/>
      <c r="C35" s="15"/>
      <c r="D35" s="97"/>
      <c r="E35" s="15"/>
      <c r="F35" s="15"/>
      <c r="G35" s="15"/>
      <c r="H35" s="15"/>
      <c r="I35" s="15"/>
      <c r="J35" s="15"/>
      <c r="K35" s="15"/>
      <c r="L35" s="15"/>
      <c r="M35" s="139"/>
      <c r="N35" s="157"/>
      <c r="O35" s="167"/>
      <c r="P35" s="15"/>
      <c r="Q35" s="15"/>
      <c r="R35" s="131"/>
      <c r="S35" s="15"/>
      <c r="T35" s="15"/>
      <c r="U35" s="15"/>
      <c r="V35" s="97"/>
      <c r="W35" s="69"/>
      <c r="X35" s="69"/>
      <c r="Y35" s="69"/>
      <c r="Z35" s="69"/>
      <c r="AA35" s="69"/>
      <c r="AB35" s="69"/>
      <c r="AC35" s="69"/>
      <c r="AD35" s="69"/>
      <c r="AE35" s="69"/>
      <c r="AF35" s="104"/>
      <c r="AG35" s="69"/>
      <c r="AH35" s="69"/>
      <c r="AI35" s="69"/>
      <c r="AJ35" s="70"/>
      <c r="AK35" s="70"/>
      <c r="AL35" s="70"/>
      <c r="AM35" s="70"/>
      <c r="AN35" s="109"/>
      <c r="AO35" s="83"/>
      <c r="AP35" s="140"/>
      <c r="AQ35" s="141"/>
      <c r="AR35" s="142"/>
      <c r="AS35" s="142"/>
      <c r="AT35" s="143"/>
      <c r="AU35" s="144"/>
      <c r="AV35" s="71"/>
      <c r="AW35" s="69"/>
      <c r="AX35" s="69"/>
      <c r="AY35" s="69"/>
    </row>
    <row r="36" spans="1:51" x14ac:dyDescent="0.3">
      <c r="A36" s="15"/>
      <c r="B36" s="15"/>
      <c r="C36" s="15"/>
      <c r="D36" s="97"/>
      <c r="E36" s="15"/>
      <c r="F36" s="15"/>
      <c r="G36" s="15"/>
      <c r="H36" s="15"/>
      <c r="I36" s="15"/>
      <c r="J36" s="15"/>
      <c r="K36" s="15"/>
      <c r="L36" s="15"/>
      <c r="M36" s="139"/>
      <c r="N36" s="157"/>
      <c r="O36" s="167"/>
      <c r="P36" s="15"/>
      <c r="Q36" s="15"/>
      <c r="R36" s="131"/>
      <c r="S36" s="15"/>
      <c r="T36" s="15"/>
      <c r="U36" s="15"/>
      <c r="V36" s="97"/>
      <c r="W36" s="15" t="s">
        <v>104</v>
      </c>
      <c r="X36" s="15">
        <v>0.99</v>
      </c>
      <c r="Y36" s="15">
        <v>0</v>
      </c>
      <c r="Z36" s="15" t="s">
        <v>51</v>
      </c>
      <c r="AA36" s="15" t="s">
        <v>81</v>
      </c>
      <c r="AB36" s="15" t="s">
        <v>82</v>
      </c>
      <c r="AC36" s="15"/>
      <c r="AD36" s="15">
        <v>0</v>
      </c>
      <c r="AE36" s="15">
        <v>1</v>
      </c>
      <c r="AF36" s="97" t="s">
        <v>105</v>
      </c>
      <c r="AG36" s="15" t="s">
        <v>85</v>
      </c>
      <c r="AH36" s="15" t="s">
        <v>86</v>
      </c>
      <c r="AI36" s="15" t="s">
        <v>85</v>
      </c>
      <c r="AJ36" s="18" t="b">
        <v>1</v>
      </c>
      <c r="AK36" s="18"/>
      <c r="AL36" s="18"/>
      <c r="AM36" s="18"/>
      <c r="AN36" s="108"/>
      <c r="AO36" s="84"/>
      <c r="AP36" s="19"/>
      <c r="AQ36" s="120"/>
      <c r="AR36" s="145"/>
      <c r="AS36" s="145" t="b">
        <v>1</v>
      </c>
      <c r="AT36" s="146"/>
      <c r="AU36" s="74"/>
      <c r="AV36" s="93"/>
      <c r="AW36" s="18"/>
      <c r="AX36" s="18"/>
      <c r="AY36" s="15"/>
    </row>
    <row r="37" spans="1:51" x14ac:dyDescent="0.3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5"/>
      <c r="M37" s="139"/>
      <c r="N37" s="157"/>
      <c r="O37" s="167"/>
      <c r="P37" s="15"/>
      <c r="Q37" s="15"/>
      <c r="R37" s="131"/>
      <c r="S37" s="15"/>
      <c r="T37" s="15"/>
      <c r="U37" s="15"/>
      <c r="V37" s="97"/>
      <c r="W37" s="69"/>
      <c r="X37" s="69"/>
      <c r="Y37" s="69"/>
      <c r="Z37" s="69"/>
      <c r="AA37" s="69"/>
      <c r="AB37" s="69"/>
      <c r="AC37" s="69"/>
      <c r="AD37" s="69"/>
      <c r="AE37" s="69"/>
      <c r="AF37" s="104"/>
      <c r="AG37" s="69"/>
      <c r="AH37" s="69"/>
      <c r="AI37" s="69"/>
      <c r="AJ37" s="70"/>
      <c r="AK37" s="70"/>
      <c r="AL37" s="70"/>
      <c r="AM37" s="70"/>
      <c r="AN37" s="109"/>
      <c r="AO37" s="83"/>
      <c r="AP37" s="68"/>
      <c r="AQ37" s="117"/>
      <c r="AR37" s="70"/>
      <c r="AS37" s="70"/>
      <c r="AT37" s="109"/>
      <c r="AU37" s="75"/>
      <c r="AV37" s="71"/>
      <c r="AW37" s="69"/>
      <c r="AX37" s="69"/>
      <c r="AY37" s="69"/>
    </row>
    <row r="38" spans="1:51" x14ac:dyDescent="0.3">
      <c r="A38" s="15"/>
      <c r="B38" s="15"/>
      <c r="W38" s="15" t="s">
        <v>98</v>
      </c>
      <c r="X38" s="15">
        <v>1</v>
      </c>
      <c r="Y38" s="45">
        <v>15000</v>
      </c>
      <c r="Z38" s="15" t="s">
        <v>2</v>
      </c>
      <c r="AA38" s="15" t="s">
        <v>96</v>
      </c>
      <c r="AB38" s="15" t="s">
        <v>91</v>
      </c>
      <c r="AC38" s="15" t="s">
        <v>97</v>
      </c>
      <c r="AD38" s="15"/>
      <c r="AE38" s="15"/>
      <c r="AF38" s="97"/>
      <c r="AG38" s="15"/>
      <c r="AH38" s="15"/>
      <c r="AI38" s="15"/>
      <c r="AJ38" s="16" t="b">
        <v>1</v>
      </c>
      <c r="AK38" s="16"/>
      <c r="AL38" s="16" t="b">
        <v>1</v>
      </c>
      <c r="AM38" s="16"/>
      <c r="AN38" s="110"/>
      <c r="AO38" s="84"/>
      <c r="AP38" s="19"/>
      <c r="AQ38" s="120"/>
      <c r="AR38" s="16" t="b">
        <v>0</v>
      </c>
      <c r="AS38" s="16" t="b">
        <v>0</v>
      </c>
      <c r="AT38" s="110" t="b">
        <v>0</v>
      </c>
      <c r="AU38" s="76" t="s">
        <v>93</v>
      </c>
      <c r="AV38" s="19">
        <v>1</v>
      </c>
      <c r="AW38" s="15" t="s">
        <v>94</v>
      </c>
      <c r="AX38" s="15" t="s">
        <v>2</v>
      </c>
      <c r="AY38" s="15" t="s">
        <v>6</v>
      </c>
    </row>
    <row r="39" spans="1:51" x14ac:dyDescent="0.3">
      <c r="A39" s="15"/>
      <c r="B39" s="15"/>
      <c r="C39" s="15"/>
      <c r="D39" s="97"/>
      <c r="E39" s="15"/>
      <c r="F39" s="15"/>
      <c r="G39" s="15"/>
      <c r="H39" s="15"/>
      <c r="I39" s="56"/>
      <c r="J39" s="56"/>
      <c r="K39" s="56"/>
      <c r="L39" s="56"/>
      <c r="M39" s="150"/>
      <c r="N39" s="158"/>
      <c r="O39" s="168"/>
      <c r="P39" s="56"/>
      <c r="Q39" s="56"/>
      <c r="R39" s="133"/>
      <c r="S39" s="56"/>
      <c r="T39" s="56"/>
      <c r="U39" s="56"/>
      <c r="V39" s="102"/>
      <c r="W39" s="56"/>
      <c r="X39" s="56"/>
      <c r="Y39" s="56"/>
      <c r="Z39" s="56"/>
      <c r="AA39" s="56"/>
      <c r="AB39" s="56"/>
      <c r="AC39" s="56"/>
      <c r="AD39" s="56"/>
      <c r="AE39" s="56"/>
      <c r="AF39" s="102"/>
      <c r="AG39" s="56"/>
      <c r="AH39" s="56"/>
      <c r="AI39" s="56"/>
      <c r="AJ39" s="57"/>
      <c r="AK39" s="57"/>
      <c r="AL39" s="57"/>
      <c r="AM39" s="57"/>
      <c r="AN39" s="112"/>
      <c r="AO39" s="85"/>
      <c r="AP39" s="58"/>
      <c r="AQ39" s="121"/>
      <c r="AR39" s="57"/>
      <c r="AS39" s="57"/>
      <c r="AT39" s="112"/>
      <c r="AU39" s="78"/>
      <c r="AV39" s="58"/>
      <c r="AW39" s="56"/>
      <c r="AX39" s="56"/>
      <c r="AY39" s="56"/>
    </row>
    <row r="40" spans="1:51" x14ac:dyDescent="0.3">
      <c r="A40" s="15"/>
      <c r="B40" s="15"/>
      <c r="C40" s="15"/>
      <c r="D40" s="97"/>
      <c r="E40" s="15"/>
      <c r="F40" s="15"/>
      <c r="G40" s="15"/>
      <c r="H40" s="15"/>
      <c r="I40" s="15" t="s">
        <v>106</v>
      </c>
      <c r="J40" s="15">
        <v>0</v>
      </c>
      <c r="K40" s="41" t="s">
        <v>103</v>
      </c>
      <c r="L40" s="41">
        <v>0</v>
      </c>
      <c r="M40" s="151">
        <v>0</v>
      </c>
      <c r="N40" s="160">
        <v>50000</v>
      </c>
      <c r="O40" s="169"/>
      <c r="P40" s="41">
        <v>515</v>
      </c>
      <c r="Q40" s="41">
        <v>1</v>
      </c>
      <c r="R40" s="134">
        <v>0</v>
      </c>
      <c r="S40" s="15"/>
      <c r="T40" s="15"/>
      <c r="U40" s="15"/>
      <c r="V40" s="97"/>
      <c r="W40" s="15" t="s">
        <v>104</v>
      </c>
      <c r="X40" s="15">
        <v>1</v>
      </c>
      <c r="Y40" s="15">
        <v>0</v>
      </c>
      <c r="Z40" s="15" t="s">
        <v>51</v>
      </c>
      <c r="AA40" s="15" t="s">
        <v>81</v>
      </c>
      <c r="AB40" s="15" t="s">
        <v>82</v>
      </c>
      <c r="AC40" s="15" t="s">
        <v>83</v>
      </c>
      <c r="AD40" s="15">
        <v>0</v>
      </c>
      <c r="AE40" s="15">
        <v>1</v>
      </c>
      <c r="AF40" s="97" t="s">
        <v>105</v>
      </c>
      <c r="AG40" s="15"/>
      <c r="AH40" s="15"/>
      <c r="AI40" s="15"/>
      <c r="AJ40" s="18" t="b">
        <v>1</v>
      </c>
      <c r="AK40" s="18"/>
      <c r="AL40" s="18"/>
      <c r="AM40" s="18"/>
      <c r="AN40" s="108"/>
      <c r="AO40" s="84"/>
      <c r="AP40" s="19"/>
      <c r="AQ40" s="120"/>
      <c r="AR40" s="16"/>
      <c r="AS40" s="18" t="b">
        <v>1</v>
      </c>
      <c r="AT40" s="110"/>
      <c r="AU40" s="76"/>
      <c r="AV40" s="19"/>
      <c r="AW40" s="15"/>
      <c r="AX40" s="15"/>
      <c r="AY40" s="15"/>
    </row>
    <row r="41" spans="1:51" x14ac:dyDescent="0.3">
      <c r="A41" s="15"/>
      <c r="B41" s="15"/>
      <c r="W41" s="69"/>
      <c r="X41" s="69"/>
      <c r="Y41" s="69"/>
      <c r="Z41" s="69"/>
      <c r="AA41" s="69"/>
      <c r="AB41" s="69"/>
      <c r="AC41" s="69"/>
      <c r="AD41" s="69"/>
      <c r="AE41" s="69"/>
      <c r="AF41" s="104"/>
      <c r="AG41" s="69"/>
      <c r="AH41" s="69"/>
      <c r="AI41" s="69"/>
      <c r="AJ41" s="70"/>
      <c r="AK41" s="70"/>
      <c r="AL41" s="70"/>
      <c r="AM41" s="70"/>
      <c r="AN41" s="109"/>
      <c r="AO41" s="83"/>
      <c r="AP41" s="68"/>
      <c r="AQ41" s="117"/>
      <c r="AR41" s="70"/>
      <c r="AS41" s="70"/>
      <c r="AT41" s="109"/>
      <c r="AU41" s="75"/>
      <c r="AV41" s="71"/>
      <c r="AW41" s="69"/>
      <c r="AX41" s="69"/>
      <c r="AY41" s="69"/>
    </row>
    <row r="42" spans="1:51" x14ac:dyDescent="0.3">
      <c r="A42" s="15"/>
      <c r="B42" s="15"/>
      <c r="W42" s="15" t="s">
        <v>98</v>
      </c>
      <c r="X42" s="15">
        <v>1</v>
      </c>
      <c r="Y42" s="45">
        <v>15000</v>
      </c>
      <c r="Z42" s="15" t="s">
        <v>2</v>
      </c>
      <c r="AA42" s="15" t="s">
        <v>96</v>
      </c>
      <c r="AB42" s="15" t="s">
        <v>91</v>
      </c>
      <c r="AC42" s="15" t="s">
        <v>97</v>
      </c>
      <c r="AD42" s="15"/>
      <c r="AE42" s="15"/>
      <c r="AF42" s="97"/>
      <c r="AG42" s="15"/>
      <c r="AH42" s="15"/>
      <c r="AI42" s="15"/>
      <c r="AJ42" s="16" t="b">
        <v>1</v>
      </c>
      <c r="AK42" s="16"/>
      <c r="AL42" s="16" t="b">
        <v>1</v>
      </c>
      <c r="AM42" s="16"/>
      <c r="AN42" s="110"/>
      <c r="AO42" s="84"/>
      <c r="AP42" s="19"/>
      <c r="AQ42" s="120"/>
      <c r="AR42" s="16" t="b">
        <v>0</v>
      </c>
      <c r="AS42" s="16" t="b">
        <v>0</v>
      </c>
      <c r="AT42" s="110" t="b">
        <v>0</v>
      </c>
      <c r="AU42" s="76" t="s">
        <v>93</v>
      </c>
      <c r="AV42" s="19">
        <v>1</v>
      </c>
      <c r="AW42" s="15" t="s">
        <v>94</v>
      </c>
      <c r="AX42" s="15" t="s">
        <v>2</v>
      </c>
      <c r="AY42" s="15" t="s">
        <v>6</v>
      </c>
    </row>
    <row r="43" spans="1:51" x14ac:dyDescent="0.3">
      <c r="A43" s="15"/>
      <c r="B43" s="15"/>
      <c r="C43" s="15"/>
      <c r="D43" s="97"/>
      <c r="E43" s="15"/>
      <c r="F43" s="15"/>
      <c r="G43" s="15"/>
      <c r="H43" s="15"/>
      <c r="I43" s="56"/>
      <c r="J43" s="56"/>
      <c r="K43" s="56"/>
      <c r="L43" s="56"/>
      <c r="M43" s="150"/>
      <c r="N43" s="158"/>
      <c r="O43" s="168"/>
      <c r="P43" s="56"/>
      <c r="Q43" s="56"/>
      <c r="R43" s="133"/>
      <c r="S43" s="56"/>
      <c r="T43" s="56"/>
      <c r="U43" s="56"/>
      <c r="V43" s="102"/>
      <c r="W43" s="56"/>
      <c r="X43" s="56"/>
      <c r="Y43" s="56"/>
      <c r="Z43" s="56"/>
      <c r="AA43" s="56"/>
      <c r="AB43" s="56"/>
      <c r="AC43" s="56"/>
      <c r="AD43" s="56"/>
      <c r="AE43" s="56"/>
      <c r="AF43" s="102"/>
      <c r="AG43" s="56"/>
      <c r="AH43" s="56"/>
      <c r="AI43" s="56"/>
      <c r="AJ43" s="57"/>
      <c r="AK43" s="57"/>
      <c r="AL43" s="57"/>
      <c r="AM43" s="57"/>
      <c r="AN43" s="112"/>
      <c r="AO43" s="85"/>
      <c r="AP43" s="58"/>
      <c r="AQ43" s="121"/>
      <c r="AR43" s="57"/>
      <c r="AS43" s="57"/>
      <c r="AT43" s="112"/>
      <c r="AU43" s="78"/>
      <c r="AV43" s="58"/>
      <c r="AW43" s="56"/>
      <c r="AX43" s="56"/>
      <c r="AY43" s="56"/>
    </row>
    <row r="44" spans="1:51" x14ac:dyDescent="0.3">
      <c r="A44" s="15"/>
      <c r="B44" s="15"/>
      <c r="C44" s="15"/>
      <c r="D44" s="97"/>
      <c r="E44" s="15"/>
      <c r="F44" s="15"/>
      <c r="G44" s="15"/>
      <c r="H44" s="15"/>
      <c r="I44" s="15" t="s">
        <v>107</v>
      </c>
      <c r="J44" s="15">
        <v>0</v>
      </c>
      <c r="K44" s="41" t="s">
        <v>103</v>
      </c>
      <c r="L44" s="41">
        <v>0</v>
      </c>
      <c r="M44" s="151">
        <v>0</v>
      </c>
      <c r="N44" s="160">
        <v>50000</v>
      </c>
      <c r="O44" s="169"/>
      <c r="P44" s="41">
        <v>620</v>
      </c>
      <c r="Q44" s="41">
        <v>2.1</v>
      </c>
      <c r="R44" s="134">
        <v>0</v>
      </c>
      <c r="S44" s="15"/>
      <c r="T44" s="15"/>
      <c r="U44" s="15"/>
      <c r="V44" s="97"/>
      <c r="W44" s="15" t="s">
        <v>104</v>
      </c>
      <c r="X44" s="15">
        <v>1</v>
      </c>
      <c r="Y44" s="15">
        <v>0</v>
      </c>
      <c r="Z44" s="15" t="s">
        <v>51</v>
      </c>
      <c r="AA44" s="15" t="s">
        <v>81</v>
      </c>
      <c r="AB44" s="15" t="s">
        <v>82</v>
      </c>
      <c r="AC44" s="15" t="s">
        <v>83</v>
      </c>
      <c r="AD44" s="15">
        <v>0</v>
      </c>
      <c r="AE44" s="15">
        <v>1</v>
      </c>
      <c r="AF44" s="97" t="s">
        <v>105</v>
      </c>
      <c r="AG44" s="15"/>
      <c r="AH44" s="15"/>
      <c r="AI44" s="15"/>
      <c r="AJ44" s="18" t="b">
        <v>1</v>
      </c>
      <c r="AK44" s="18"/>
      <c r="AL44" s="18"/>
      <c r="AM44" s="18"/>
      <c r="AN44" s="108"/>
      <c r="AO44" s="84"/>
      <c r="AP44" s="19"/>
      <c r="AQ44" s="120"/>
      <c r="AR44" s="16"/>
      <c r="AS44" s="18" t="b">
        <v>1</v>
      </c>
      <c r="AT44" s="110"/>
      <c r="AU44" s="76"/>
      <c r="AV44" s="19"/>
      <c r="AW44" s="15"/>
      <c r="AX44" s="15"/>
      <c r="AY44" s="15"/>
    </row>
    <row r="45" spans="1:51" x14ac:dyDescent="0.3">
      <c r="A45" s="15"/>
      <c r="B45" s="15"/>
      <c r="C45" s="15"/>
      <c r="D45" s="97"/>
      <c r="E45" s="15"/>
      <c r="F45" s="15"/>
      <c r="G45" s="15"/>
      <c r="H45" s="15"/>
      <c r="I45" s="15"/>
      <c r="J45" s="15"/>
      <c r="K45" s="15"/>
      <c r="L45" s="15"/>
      <c r="M45" s="139"/>
      <c r="N45" s="157"/>
      <c r="O45" s="167"/>
      <c r="P45" s="15"/>
      <c r="Q45" s="15"/>
      <c r="R45" s="131"/>
      <c r="S45" s="15"/>
      <c r="T45" s="15"/>
      <c r="U45" s="15"/>
      <c r="V45" s="97"/>
      <c r="W45" s="69"/>
      <c r="X45" s="69"/>
      <c r="Y45" s="69"/>
      <c r="Z45" s="69"/>
      <c r="AA45" s="69"/>
      <c r="AB45" s="69"/>
      <c r="AC45" s="69"/>
      <c r="AD45" s="69"/>
      <c r="AE45" s="69"/>
      <c r="AF45" s="104"/>
      <c r="AG45" s="69"/>
      <c r="AH45" s="69"/>
      <c r="AI45" s="69"/>
      <c r="AJ45" s="70"/>
      <c r="AK45" s="70"/>
      <c r="AL45" s="70"/>
      <c r="AM45" s="70"/>
      <c r="AN45" s="109"/>
      <c r="AO45" s="83"/>
      <c r="AP45" s="68"/>
      <c r="AQ45" s="117"/>
      <c r="AR45" s="70"/>
      <c r="AS45" s="70"/>
      <c r="AT45" s="109"/>
      <c r="AU45" s="75"/>
      <c r="AV45" s="71"/>
      <c r="AW45" s="69"/>
      <c r="AX45" s="69"/>
      <c r="AY45" s="69"/>
    </row>
    <row r="46" spans="1:51" x14ac:dyDescent="0.3">
      <c r="A46" s="15"/>
      <c r="B46" s="15"/>
      <c r="W46" s="15" t="s">
        <v>98</v>
      </c>
      <c r="X46" s="15">
        <v>1</v>
      </c>
      <c r="Y46" s="45">
        <v>15000</v>
      </c>
      <c r="Z46" s="15" t="s">
        <v>2</v>
      </c>
      <c r="AA46" s="15" t="s">
        <v>96</v>
      </c>
      <c r="AB46" s="15" t="s">
        <v>91</v>
      </c>
      <c r="AC46" s="15" t="s">
        <v>97</v>
      </c>
      <c r="AD46" s="15"/>
      <c r="AE46" s="15"/>
      <c r="AF46" s="97"/>
      <c r="AG46" s="15"/>
      <c r="AH46" s="15"/>
      <c r="AI46" s="15"/>
      <c r="AJ46" s="16" t="b">
        <v>1</v>
      </c>
      <c r="AK46" s="16"/>
      <c r="AL46" s="16" t="b">
        <v>1</v>
      </c>
      <c r="AM46" s="16"/>
      <c r="AN46" s="110"/>
      <c r="AO46" s="84"/>
      <c r="AP46" s="19"/>
      <c r="AQ46" s="120"/>
      <c r="AR46" s="16" t="b">
        <v>0</v>
      </c>
      <c r="AS46" s="16" t="b">
        <v>0</v>
      </c>
      <c r="AT46" s="110" t="b">
        <v>0</v>
      </c>
      <c r="AU46" s="76" t="s">
        <v>93</v>
      </c>
      <c r="AV46" s="19">
        <v>1</v>
      </c>
      <c r="AW46" s="15" t="s">
        <v>94</v>
      </c>
      <c r="AX46" s="15" t="s">
        <v>2</v>
      </c>
      <c r="AY46" s="15" t="s">
        <v>6</v>
      </c>
    </row>
    <row r="47" spans="1:51" x14ac:dyDescent="0.3">
      <c r="A47" s="15"/>
      <c r="B47" s="15"/>
      <c r="C47" s="15"/>
      <c r="D47" s="97"/>
      <c r="E47" s="15"/>
      <c r="F47" s="15"/>
      <c r="G47" s="15"/>
      <c r="H47" s="15"/>
      <c r="I47" s="56"/>
      <c r="J47" s="56"/>
      <c r="K47" s="56"/>
      <c r="L47" s="56"/>
      <c r="M47" s="150"/>
      <c r="N47" s="158"/>
      <c r="O47" s="168"/>
      <c r="P47" s="56"/>
      <c r="Q47" s="56"/>
      <c r="R47" s="133"/>
      <c r="S47" s="56"/>
      <c r="T47" s="56"/>
      <c r="U47" s="56"/>
      <c r="V47" s="102"/>
      <c r="W47" s="56"/>
      <c r="X47" s="56"/>
      <c r="Y47" s="56"/>
      <c r="Z47" s="56"/>
      <c r="AA47" s="56"/>
      <c r="AB47" s="56"/>
      <c r="AC47" s="56"/>
      <c r="AD47" s="56"/>
      <c r="AE47" s="56"/>
      <c r="AF47" s="102"/>
      <c r="AG47" s="56"/>
      <c r="AH47" s="56"/>
      <c r="AI47" s="56"/>
      <c r="AJ47" s="57"/>
      <c r="AK47" s="57"/>
      <c r="AL47" s="57"/>
      <c r="AM47" s="57"/>
      <c r="AN47" s="112"/>
      <c r="AO47" s="85"/>
      <c r="AP47" s="58"/>
      <c r="AQ47" s="121"/>
      <c r="AR47" s="57"/>
      <c r="AS47" s="57"/>
      <c r="AT47" s="112"/>
      <c r="AU47" s="78"/>
      <c r="AV47" s="58"/>
      <c r="AW47" s="56"/>
      <c r="AX47" s="56"/>
      <c r="AY47" s="56"/>
    </row>
    <row r="48" spans="1:51" x14ac:dyDescent="0.3">
      <c r="A48" s="15"/>
      <c r="B48" s="15"/>
      <c r="C48" s="15"/>
      <c r="D48" s="97"/>
      <c r="E48" s="15"/>
      <c r="F48" s="15"/>
      <c r="G48" s="15"/>
      <c r="H48" s="15"/>
      <c r="I48" s="15" t="s">
        <v>108</v>
      </c>
      <c r="J48" s="15">
        <v>0</v>
      </c>
      <c r="K48" s="41" t="s">
        <v>79</v>
      </c>
      <c r="L48" s="41">
        <v>20</v>
      </c>
      <c r="M48" s="151">
        <v>1</v>
      </c>
      <c r="N48" s="160">
        <v>50000</v>
      </c>
      <c r="O48" s="169"/>
      <c r="P48" s="41">
        <v>161</v>
      </c>
      <c r="Q48" s="41">
        <v>3.5</v>
      </c>
      <c r="R48" s="134">
        <v>30</v>
      </c>
      <c r="S48" s="15" t="s">
        <v>32</v>
      </c>
      <c r="T48" s="15" t="s">
        <v>79</v>
      </c>
      <c r="U48" s="15"/>
      <c r="V48" s="97"/>
      <c r="W48" s="15" t="s">
        <v>80</v>
      </c>
      <c r="X48" s="15">
        <v>1</v>
      </c>
      <c r="Y48" s="15">
        <v>50</v>
      </c>
      <c r="Z48" s="15" t="s">
        <v>51</v>
      </c>
      <c r="AA48" s="15" t="s">
        <v>81</v>
      </c>
      <c r="AB48" s="15" t="s">
        <v>82</v>
      </c>
      <c r="AC48" s="15"/>
      <c r="AD48" s="15">
        <v>20</v>
      </c>
      <c r="AE48" s="15">
        <v>5</v>
      </c>
      <c r="AF48" s="97" t="s">
        <v>84</v>
      </c>
      <c r="AG48" s="15"/>
      <c r="AH48" s="15"/>
      <c r="AI48" s="15"/>
      <c r="AJ48" s="18" t="b">
        <v>1</v>
      </c>
      <c r="AK48" s="18"/>
      <c r="AL48" s="18"/>
      <c r="AM48" s="18"/>
      <c r="AN48" s="108"/>
      <c r="AO48" s="84" t="s">
        <v>38</v>
      </c>
      <c r="AP48" s="19">
        <v>0</v>
      </c>
      <c r="AQ48" s="120">
        <v>50</v>
      </c>
      <c r="AR48" s="16"/>
      <c r="AS48" s="18" t="b">
        <v>1</v>
      </c>
      <c r="AT48" s="110"/>
      <c r="AU48" s="76"/>
      <c r="AV48" s="19"/>
      <c r="AW48" s="15"/>
      <c r="AX48" s="15"/>
      <c r="AY48" s="15"/>
    </row>
    <row r="49" spans="1:51" x14ac:dyDescent="0.3">
      <c r="A49" s="15"/>
      <c r="B49" s="15"/>
      <c r="C49" s="15"/>
      <c r="D49" s="97"/>
      <c r="E49" s="15"/>
      <c r="F49" s="15"/>
      <c r="G49" s="15"/>
      <c r="H49" s="15"/>
      <c r="I49" s="15"/>
      <c r="J49" s="15"/>
      <c r="K49" s="15"/>
      <c r="L49" s="15"/>
      <c r="M49" s="139"/>
      <c r="N49" s="157"/>
      <c r="O49" s="167"/>
      <c r="P49" s="15"/>
      <c r="Q49" s="15"/>
      <c r="R49" s="131"/>
      <c r="S49" s="15" t="s">
        <v>38</v>
      </c>
      <c r="T49" s="15" t="s">
        <v>79</v>
      </c>
      <c r="U49" s="15"/>
      <c r="V49" s="97"/>
      <c r="W49" s="69"/>
      <c r="X49" s="69"/>
      <c r="Y49" s="69"/>
      <c r="Z49" s="69"/>
      <c r="AA49" s="69"/>
      <c r="AB49" s="69"/>
      <c r="AC49" s="69"/>
      <c r="AD49" s="69"/>
      <c r="AE49" s="69"/>
      <c r="AF49" s="104"/>
      <c r="AG49" s="69"/>
      <c r="AH49" s="69"/>
      <c r="AI49" s="69"/>
      <c r="AJ49" s="70"/>
      <c r="AK49" s="70"/>
      <c r="AL49" s="70"/>
      <c r="AM49" s="70"/>
      <c r="AN49" s="109"/>
      <c r="AO49" s="83"/>
      <c r="AP49" s="68"/>
      <c r="AQ49" s="117"/>
      <c r="AR49" s="70"/>
      <c r="AS49" s="70"/>
      <c r="AT49" s="109"/>
      <c r="AU49" s="75"/>
      <c r="AV49" s="71"/>
      <c r="AW49" s="69"/>
      <c r="AX49" s="69"/>
      <c r="AY49" s="69"/>
    </row>
    <row r="50" spans="1:51" x14ac:dyDescent="0.3">
      <c r="A50" s="15"/>
      <c r="B50" s="15"/>
      <c r="C50" s="15"/>
      <c r="D50" s="99"/>
      <c r="E50" s="15"/>
      <c r="F50" s="15"/>
      <c r="G50" s="15"/>
      <c r="H50" s="15"/>
      <c r="I50" s="15"/>
      <c r="J50" s="15"/>
      <c r="K50" s="15"/>
      <c r="L50" s="15"/>
      <c r="M50" s="139"/>
      <c r="N50" s="157"/>
      <c r="O50" s="167"/>
      <c r="P50" s="15"/>
      <c r="Q50" s="15"/>
      <c r="R50" s="131"/>
      <c r="S50" s="15"/>
      <c r="T50" s="15"/>
      <c r="U50" s="15"/>
      <c r="V50" s="97"/>
      <c r="W50" s="15" t="s">
        <v>95</v>
      </c>
      <c r="X50" s="15">
        <v>1</v>
      </c>
      <c r="Y50" s="15">
        <v>3500</v>
      </c>
      <c r="Z50" s="15" t="s">
        <v>2</v>
      </c>
      <c r="AA50" s="15" t="s">
        <v>96</v>
      </c>
      <c r="AB50" s="15" t="s">
        <v>91</v>
      </c>
      <c r="AC50" s="15" t="s">
        <v>97</v>
      </c>
      <c r="AD50" s="15"/>
      <c r="AE50" s="15"/>
      <c r="AF50" s="97"/>
      <c r="AG50" s="15"/>
      <c r="AH50" s="15"/>
      <c r="AI50" s="15"/>
      <c r="AJ50" s="16" t="b">
        <v>1</v>
      </c>
      <c r="AK50" s="16" t="b">
        <v>1</v>
      </c>
      <c r="AL50" s="16" t="b">
        <v>0</v>
      </c>
      <c r="AM50" s="16"/>
      <c r="AN50" s="110"/>
      <c r="AO50" s="84" t="s">
        <v>32</v>
      </c>
      <c r="AP50" s="19">
        <v>0</v>
      </c>
      <c r="AQ50" s="120">
        <v>50</v>
      </c>
      <c r="AR50" s="16" t="b">
        <v>0</v>
      </c>
      <c r="AS50" s="16" t="b">
        <v>0</v>
      </c>
      <c r="AT50" s="110" t="b">
        <v>0</v>
      </c>
      <c r="AU50" s="76" t="s">
        <v>93</v>
      </c>
      <c r="AV50" s="19">
        <v>1</v>
      </c>
      <c r="AW50" s="15" t="s">
        <v>94</v>
      </c>
      <c r="AX50" s="15" t="s">
        <v>2</v>
      </c>
      <c r="AY50" s="15" t="s">
        <v>6</v>
      </c>
    </row>
    <row r="51" spans="1:51" x14ac:dyDescent="0.3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5"/>
      <c r="M51" s="139"/>
      <c r="N51" s="157"/>
      <c r="O51" s="167"/>
      <c r="P51" s="15"/>
      <c r="Q51" s="15"/>
      <c r="R51" s="131"/>
      <c r="S51" s="15"/>
      <c r="T51" s="15"/>
      <c r="U51" s="15"/>
      <c r="V51" s="97"/>
      <c r="W51" s="15"/>
      <c r="X51" s="15"/>
      <c r="Y51" s="15"/>
      <c r="Z51" s="15"/>
      <c r="AA51" s="15"/>
      <c r="AB51" s="15"/>
      <c r="AC51" s="15"/>
      <c r="AD51" s="15"/>
      <c r="AE51" s="15"/>
      <c r="AF51" s="97"/>
      <c r="AG51" s="15"/>
      <c r="AH51" s="15"/>
      <c r="AI51" s="15"/>
      <c r="AJ51" s="15"/>
      <c r="AK51" s="15"/>
      <c r="AL51" s="15"/>
      <c r="AM51" s="15"/>
      <c r="AN51" s="97"/>
      <c r="AO51" s="84" t="s">
        <v>38</v>
      </c>
      <c r="AP51" s="19">
        <v>0</v>
      </c>
      <c r="AQ51" s="120">
        <v>50</v>
      </c>
      <c r="AR51" s="16"/>
      <c r="AS51" s="16"/>
      <c r="AT51" s="110"/>
      <c r="AU51" s="76"/>
      <c r="AV51" s="19"/>
      <c r="AW51" s="15"/>
      <c r="AX51" s="15"/>
      <c r="AY51" s="15"/>
    </row>
    <row r="52" spans="1:51" x14ac:dyDescent="0.3">
      <c r="A52" s="15"/>
      <c r="B52" s="15"/>
      <c r="AO52" s="84" t="s">
        <v>37</v>
      </c>
      <c r="AP52" s="20">
        <v>0.5</v>
      </c>
      <c r="AQ52" s="122">
        <v>3</v>
      </c>
    </row>
    <row r="53" spans="1:51" x14ac:dyDescent="0.3">
      <c r="A53" s="15"/>
      <c r="B53" s="15"/>
      <c r="W53" s="69"/>
      <c r="X53" s="69"/>
      <c r="Y53" s="69"/>
      <c r="Z53" s="69"/>
      <c r="AA53" s="69"/>
      <c r="AB53" s="69"/>
      <c r="AC53" s="69"/>
      <c r="AD53" s="69"/>
      <c r="AE53" s="69"/>
      <c r="AF53" s="104"/>
      <c r="AG53" s="69"/>
      <c r="AH53" s="69"/>
      <c r="AI53" s="69"/>
      <c r="AJ53" s="70"/>
      <c r="AK53" s="70"/>
      <c r="AL53" s="70"/>
      <c r="AM53" s="70"/>
      <c r="AN53" s="109"/>
      <c r="AO53" s="83"/>
      <c r="AP53" s="68"/>
      <c r="AQ53" s="117"/>
      <c r="AR53" s="70"/>
      <c r="AS53" s="70"/>
      <c r="AT53" s="109"/>
      <c r="AU53" s="75"/>
      <c r="AV53" s="71"/>
      <c r="AW53" s="69"/>
      <c r="AX53" s="69"/>
      <c r="AY53" s="69"/>
    </row>
    <row r="54" spans="1:51" x14ac:dyDescent="0.3">
      <c r="A54" s="15"/>
      <c r="B54" s="15"/>
      <c r="W54" s="15" t="s">
        <v>98</v>
      </c>
      <c r="X54" s="15">
        <v>1</v>
      </c>
      <c r="Y54" s="45">
        <v>7000</v>
      </c>
      <c r="Z54" s="15" t="s">
        <v>2</v>
      </c>
      <c r="AA54" s="15" t="s">
        <v>96</v>
      </c>
      <c r="AB54" s="15" t="s">
        <v>91</v>
      </c>
      <c r="AC54" s="15" t="s">
        <v>97</v>
      </c>
      <c r="AD54" s="15"/>
      <c r="AE54" s="15"/>
      <c r="AF54" s="97"/>
      <c r="AG54" s="15"/>
      <c r="AH54" s="15"/>
      <c r="AI54" s="15"/>
      <c r="AJ54" s="16" t="b">
        <v>1</v>
      </c>
      <c r="AK54" s="16"/>
      <c r="AL54" s="16" t="b">
        <v>1</v>
      </c>
      <c r="AM54" s="16"/>
      <c r="AN54" s="110"/>
      <c r="AO54" s="84"/>
      <c r="AP54" s="19"/>
      <c r="AQ54" s="120"/>
      <c r="AR54" s="16" t="b">
        <v>0</v>
      </c>
      <c r="AS54" s="16" t="b">
        <v>0</v>
      </c>
      <c r="AT54" s="110" t="b">
        <v>0</v>
      </c>
      <c r="AU54" s="76" t="s">
        <v>93</v>
      </c>
      <c r="AV54" s="19">
        <v>1</v>
      </c>
      <c r="AW54" s="15" t="s">
        <v>94</v>
      </c>
      <c r="AX54" s="15" t="s">
        <v>2</v>
      </c>
      <c r="AY54" s="15" t="s">
        <v>6</v>
      </c>
    </row>
    <row r="55" spans="1:51" ht="12" customHeight="1" x14ac:dyDescent="0.3">
      <c r="A55" s="59"/>
      <c r="B55" s="59"/>
      <c r="C55" s="59"/>
      <c r="D55" s="96"/>
      <c r="E55" s="59"/>
      <c r="F55" s="59"/>
      <c r="G55" s="59"/>
      <c r="H55" s="59"/>
      <c r="I55" s="59"/>
      <c r="J55" s="59"/>
      <c r="K55" s="59"/>
      <c r="L55" s="59"/>
      <c r="M55" s="137"/>
      <c r="N55" s="155"/>
      <c r="O55" s="165"/>
      <c r="P55" s="59"/>
      <c r="Q55" s="59"/>
      <c r="R55" s="129"/>
      <c r="S55" s="59"/>
      <c r="T55" s="59"/>
      <c r="U55" s="59"/>
      <c r="V55" s="96"/>
      <c r="W55" s="59"/>
      <c r="X55" s="59"/>
      <c r="Y55" s="59"/>
      <c r="Z55" s="59"/>
      <c r="AA55" s="59"/>
      <c r="AB55" s="59"/>
      <c r="AC55" s="59"/>
      <c r="AD55" s="59"/>
      <c r="AE55" s="59"/>
      <c r="AF55" s="96"/>
      <c r="AG55" s="59"/>
      <c r="AH55" s="59"/>
      <c r="AI55" s="59"/>
      <c r="AJ55" s="61"/>
      <c r="AK55" s="61"/>
      <c r="AL55" s="61"/>
      <c r="AM55" s="60"/>
      <c r="AN55" s="107"/>
      <c r="AO55" s="81"/>
      <c r="AP55" s="62"/>
      <c r="AQ55" s="115"/>
      <c r="AR55" s="61"/>
      <c r="AS55" s="61"/>
      <c r="AT55" s="126"/>
      <c r="AU55" s="73"/>
      <c r="AV55" s="62"/>
      <c r="AW55" s="59"/>
      <c r="AX55" s="59"/>
      <c r="AY55" s="59"/>
    </row>
    <row r="56" spans="1:51" x14ac:dyDescent="0.3">
      <c r="A56" s="15"/>
      <c r="B56" s="171" t="s">
        <v>340</v>
      </c>
      <c r="C56" s="15"/>
      <c r="D56" s="97" t="s">
        <v>339</v>
      </c>
      <c r="E56" t="s">
        <v>32</v>
      </c>
      <c r="F56" t="s">
        <v>79</v>
      </c>
      <c r="G56" s="42">
        <v>125</v>
      </c>
      <c r="H56" s="147">
        <f>((H58 * G57^3)/(G58*8))^(1/3)</f>
        <v>62.499999999999964</v>
      </c>
      <c r="I56" s="15" t="s">
        <v>30</v>
      </c>
      <c r="J56" s="15">
        <v>1</v>
      </c>
      <c r="K56" s="45" t="s">
        <v>79</v>
      </c>
      <c r="L56" s="45">
        <v>8</v>
      </c>
      <c r="M56" s="149">
        <v>1</v>
      </c>
      <c r="N56" s="156">
        <v>50000</v>
      </c>
      <c r="O56" s="166"/>
      <c r="P56" s="45">
        <v>108</v>
      </c>
      <c r="Q56" s="45">
        <v>2.2999999999999998</v>
      </c>
      <c r="R56" s="130">
        <v>10</v>
      </c>
      <c r="S56" s="15" t="s">
        <v>38</v>
      </c>
      <c r="T56" s="15" t="s">
        <v>79</v>
      </c>
      <c r="U56" s="15"/>
      <c r="V56" s="97"/>
      <c r="W56" s="15" t="s">
        <v>80</v>
      </c>
      <c r="X56" s="45">
        <v>0.8</v>
      </c>
      <c r="Y56" s="45">
        <v>50</v>
      </c>
      <c r="Z56" s="15" t="s">
        <v>51</v>
      </c>
      <c r="AA56" s="15" t="s">
        <v>81</v>
      </c>
      <c r="AB56" s="15" t="s">
        <v>82</v>
      </c>
      <c r="AC56" s="15" t="s">
        <v>83</v>
      </c>
      <c r="AD56" s="41">
        <v>20</v>
      </c>
      <c r="AE56" s="41">
        <v>5</v>
      </c>
      <c r="AF56" s="97" t="s">
        <v>84</v>
      </c>
      <c r="AG56" s="15" t="s">
        <v>85</v>
      </c>
      <c r="AH56" s="15" t="s">
        <v>86</v>
      </c>
      <c r="AI56" s="15" t="s">
        <v>85</v>
      </c>
      <c r="AJ56" s="18" t="b">
        <v>1</v>
      </c>
      <c r="AK56" s="18"/>
      <c r="AL56" s="18"/>
      <c r="AM56" s="18"/>
      <c r="AN56" s="108"/>
      <c r="AO56" s="89" t="s">
        <v>32</v>
      </c>
      <c r="AP56" s="90"/>
      <c r="AQ56" s="116" t="s">
        <v>87</v>
      </c>
      <c r="AR56" s="18"/>
      <c r="AS56" s="18" t="b">
        <v>1</v>
      </c>
      <c r="AT56" s="108"/>
      <c r="AU56" s="74"/>
      <c r="AV56" s="93"/>
      <c r="AW56" s="18"/>
      <c r="AX56" s="18"/>
      <c r="AY56" s="15"/>
    </row>
    <row r="57" spans="1:51" x14ac:dyDescent="0.3">
      <c r="A57" s="15"/>
      <c r="B57" s="15"/>
      <c r="C57" s="15"/>
      <c r="D57" s="97"/>
      <c r="E57" t="s">
        <v>38</v>
      </c>
      <c r="F57" t="s">
        <v>79</v>
      </c>
      <c r="G57" s="42">
        <v>250</v>
      </c>
      <c r="H57" s="147">
        <f>(H58/G58 * G57^3)^(1/3)</f>
        <v>124.99999999999994</v>
      </c>
      <c r="I57" s="15"/>
      <c r="J57" s="15"/>
      <c r="K57" s="15"/>
      <c r="L57" s="15"/>
      <c r="M57" s="139"/>
      <c r="N57" s="157"/>
      <c r="O57" s="167"/>
      <c r="P57" s="15"/>
      <c r="Q57" s="15"/>
      <c r="R57" s="131"/>
      <c r="S57" s="15" t="s">
        <v>32</v>
      </c>
      <c r="T57" s="15" t="s">
        <v>79</v>
      </c>
      <c r="U57" s="15"/>
      <c r="V57" s="97"/>
      <c r="W57" s="15"/>
      <c r="X57" s="45"/>
      <c r="Y57" s="45"/>
      <c r="Z57" s="15"/>
      <c r="AA57" s="15"/>
      <c r="AB57" s="15"/>
      <c r="AC57" s="15"/>
      <c r="AD57" s="41"/>
      <c r="AE57" s="41"/>
      <c r="AF57" s="97"/>
      <c r="AG57" s="15"/>
      <c r="AH57" s="15"/>
      <c r="AI57" s="15"/>
      <c r="AJ57" s="18"/>
      <c r="AK57" s="18"/>
      <c r="AL57" s="18"/>
      <c r="AM57" s="18"/>
      <c r="AN57" s="108"/>
      <c r="AO57" s="89" t="s">
        <v>38</v>
      </c>
      <c r="AP57" s="90"/>
      <c r="AQ57" s="116" t="s">
        <v>87</v>
      </c>
      <c r="AR57" s="18"/>
      <c r="AS57" s="18"/>
      <c r="AT57" s="108"/>
      <c r="AU57" s="74"/>
      <c r="AV57" s="93"/>
      <c r="AW57" s="18"/>
      <c r="AX57" s="18"/>
      <c r="AY57" s="15"/>
    </row>
    <row r="58" spans="1:51" x14ac:dyDescent="0.3">
      <c r="A58" s="15"/>
      <c r="B58" s="15"/>
      <c r="C58" s="15"/>
      <c r="D58" s="97"/>
      <c r="E58" t="s">
        <v>37</v>
      </c>
      <c r="F58" t="s">
        <v>88</v>
      </c>
      <c r="G58">
        <v>4</v>
      </c>
      <c r="H58" s="138">
        <v>0.5</v>
      </c>
      <c r="I58" s="15"/>
      <c r="J58" s="15"/>
      <c r="K58" s="15"/>
      <c r="L58" s="15"/>
      <c r="M58" s="139"/>
      <c r="N58" s="157"/>
      <c r="O58" s="167"/>
      <c r="P58" s="15"/>
      <c r="Q58" s="15"/>
      <c r="R58" s="131"/>
      <c r="S58" s="15"/>
      <c r="T58" s="15"/>
      <c r="U58" s="15"/>
      <c r="V58" s="97"/>
      <c r="W58" s="69"/>
      <c r="X58" s="69"/>
      <c r="Y58" s="69"/>
      <c r="Z58" s="69"/>
      <c r="AA58" s="69"/>
      <c r="AB58" s="69"/>
      <c r="AC58" s="69"/>
      <c r="AD58" s="69"/>
      <c r="AE58" s="69"/>
      <c r="AF58" s="104"/>
      <c r="AG58" s="69"/>
      <c r="AH58" s="69"/>
      <c r="AI58" s="69"/>
      <c r="AJ58" s="70"/>
      <c r="AK58" s="70"/>
      <c r="AL58" s="70"/>
      <c r="AM58" s="70"/>
      <c r="AN58" s="109"/>
      <c r="AO58" s="83"/>
      <c r="AP58" s="68"/>
      <c r="AQ58" s="117"/>
      <c r="AR58" s="70"/>
      <c r="AS58" s="70"/>
      <c r="AT58" s="109"/>
      <c r="AU58" s="75"/>
      <c r="AV58" s="71"/>
      <c r="AW58" s="69"/>
      <c r="AX58" s="69"/>
      <c r="AY58" s="69"/>
    </row>
    <row r="59" spans="1:51" x14ac:dyDescent="0.3">
      <c r="A59" s="15"/>
      <c r="B59" s="15"/>
      <c r="C59" s="15"/>
      <c r="D59" s="97"/>
      <c r="G59" s="138"/>
      <c r="H59" s="138"/>
      <c r="I59" s="15"/>
      <c r="J59" s="15"/>
      <c r="K59" s="15"/>
      <c r="L59" s="15"/>
      <c r="M59" s="139"/>
      <c r="N59" s="157"/>
      <c r="O59" s="167"/>
      <c r="P59" s="15"/>
      <c r="Q59" s="15"/>
      <c r="R59" s="131"/>
      <c r="S59" s="15"/>
      <c r="T59" s="15"/>
      <c r="U59" s="15"/>
      <c r="V59" s="97"/>
      <c r="W59" s="15" t="s">
        <v>89</v>
      </c>
      <c r="X59" s="42">
        <v>0.9</v>
      </c>
      <c r="Y59" s="15">
        <v>100</v>
      </c>
      <c r="Z59" s="15" t="s">
        <v>2</v>
      </c>
      <c r="AA59" s="15" t="s">
        <v>90</v>
      </c>
      <c r="AB59" s="15" t="s">
        <v>91</v>
      </c>
      <c r="AC59" s="15" t="s">
        <v>92</v>
      </c>
      <c r="AD59" s="15"/>
      <c r="AE59" s="15"/>
      <c r="AF59" s="97"/>
      <c r="AG59" s="15"/>
      <c r="AH59" s="15"/>
      <c r="AI59" s="15"/>
      <c r="AJ59" s="16" t="b">
        <v>1</v>
      </c>
      <c r="AK59" s="16" t="b">
        <v>1</v>
      </c>
      <c r="AL59" s="16" t="b">
        <v>0</v>
      </c>
      <c r="AM59" s="16"/>
      <c r="AN59" s="110"/>
      <c r="AO59" s="82" t="s">
        <v>32</v>
      </c>
      <c r="AP59" s="80">
        <v>50</v>
      </c>
      <c r="AQ59" s="118" t="s">
        <v>87</v>
      </c>
      <c r="AR59" s="16" t="b">
        <v>0</v>
      </c>
      <c r="AS59" s="16" t="b">
        <v>0</v>
      </c>
      <c r="AT59" s="110" t="b">
        <v>0</v>
      </c>
      <c r="AU59" s="91" t="s">
        <v>93</v>
      </c>
      <c r="AV59" s="93">
        <v>0</v>
      </c>
      <c r="AW59" s="18" t="s">
        <v>94</v>
      </c>
      <c r="AX59" s="18" t="s">
        <v>2</v>
      </c>
      <c r="AY59" s="15"/>
    </row>
    <row r="60" spans="1:51" x14ac:dyDescent="0.3">
      <c r="A60" s="15"/>
      <c r="B60" s="15"/>
      <c r="C60" s="15"/>
      <c r="D60" s="97"/>
      <c r="E60" s="15"/>
      <c r="F60" s="15"/>
      <c r="G60" s="15"/>
      <c r="H60" s="139"/>
      <c r="I60" s="15"/>
      <c r="J60" s="15"/>
      <c r="K60" s="15"/>
      <c r="L60" s="15"/>
      <c r="M60" s="139"/>
      <c r="N60" s="157"/>
      <c r="O60" s="167"/>
      <c r="P60" s="15"/>
      <c r="Q60" s="15"/>
      <c r="R60" s="131"/>
      <c r="S60" s="15"/>
      <c r="T60" s="15"/>
      <c r="U60" s="15"/>
      <c r="V60" s="97"/>
      <c r="W60" s="15"/>
      <c r="X60" s="15"/>
      <c r="Y60" s="15"/>
      <c r="Z60" s="15"/>
      <c r="AA60" s="15"/>
      <c r="AB60" s="15"/>
      <c r="AC60" s="15"/>
      <c r="AD60" s="15"/>
      <c r="AE60" s="15"/>
      <c r="AF60" s="97"/>
      <c r="AG60" s="15"/>
      <c r="AH60" s="15"/>
      <c r="AI60" s="15"/>
      <c r="AJ60" s="16"/>
      <c r="AK60" s="16"/>
      <c r="AL60" s="16"/>
      <c r="AM60" s="16"/>
      <c r="AN60" s="110"/>
      <c r="AO60" s="82" t="s">
        <v>38</v>
      </c>
      <c r="AP60" s="80">
        <v>50</v>
      </c>
      <c r="AQ60" s="118" t="s">
        <v>87</v>
      </c>
      <c r="AR60" s="16"/>
      <c r="AS60" s="16"/>
      <c r="AT60" s="110"/>
      <c r="AU60" s="76"/>
      <c r="AV60" s="19"/>
      <c r="AW60" s="15"/>
      <c r="AX60" s="15"/>
      <c r="AY60" s="15"/>
    </row>
    <row r="61" spans="1:51" x14ac:dyDescent="0.3">
      <c r="A61" s="15"/>
      <c r="B61" s="15"/>
      <c r="C61" s="15"/>
      <c r="D61" s="97"/>
      <c r="E61" s="15"/>
      <c r="F61" s="15"/>
      <c r="G61" s="15"/>
      <c r="H61" s="139"/>
      <c r="I61" s="15"/>
      <c r="J61" s="15"/>
      <c r="K61" s="15"/>
      <c r="L61" s="15"/>
      <c r="M61" s="139"/>
      <c r="N61" s="157"/>
      <c r="O61" s="167"/>
      <c r="P61" s="15"/>
      <c r="Q61" s="15"/>
      <c r="R61" s="131"/>
      <c r="S61" s="15"/>
      <c r="T61" s="15"/>
      <c r="U61" s="15"/>
      <c r="V61" s="97"/>
      <c r="W61" s="69"/>
      <c r="X61" s="69"/>
      <c r="Y61" s="69"/>
      <c r="Z61" s="69"/>
      <c r="AA61" s="69"/>
      <c r="AB61" s="69"/>
      <c r="AC61" s="69"/>
      <c r="AD61" s="69"/>
      <c r="AE61" s="69"/>
      <c r="AF61" s="104"/>
      <c r="AG61" s="69"/>
      <c r="AH61" s="69"/>
      <c r="AI61" s="69"/>
      <c r="AJ61" s="70"/>
      <c r="AK61" s="70"/>
      <c r="AL61" s="70"/>
      <c r="AM61" s="70"/>
      <c r="AN61" s="109"/>
      <c r="AO61" s="83"/>
      <c r="AP61" s="68"/>
      <c r="AQ61" s="117"/>
      <c r="AR61" s="70"/>
      <c r="AS61" s="70"/>
      <c r="AT61" s="109"/>
      <c r="AU61" s="75"/>
      <c r="AV61" s="71"/>
      <c r="AW61" s="69"/>
      <c r="AX61" s="69"/>
      <c r="AY61" s="69"/>
    </row>
    <row r="62" spans="1:51" x14ac:dyDescent="0.3">
      <c r="A62" s="15"/>
      <c r="B62" s="15"/>
      <c r="C62" s="15"/>
      <c r="D62" s="97"/>
      <c r="E62" s="15"/>
      <c r="F62" s="15"/>
      <c r="G62" s="15"/>
      <c r="H62" s="139"/>
      <c r="I62" s="15"/>
      <c r="J62" s="15"/>
      <c r="K62" s="15"/>
      <c r="L62" s="15"/>
      <c r="M62" s="139"/>
      <c r="N62" s="157"/>
      <c r="O62" s="167"/>
      <c r="P62" s="15"/>
      <c r="Q62" s="15"/>
      <c r="R62" s="131"/>
      <c r="S62" s="15"/>
      <c r="T62" s="15"/>
      <c r="U62" s="15"/>
      <c r="V62" s="97"/>
      <c r="W62" s="15" t="s">
        <v>95</v>
      </c>
      <c r="X62" s="15">
        <v>1</v>
      </c>
      <c r="Y62" s="45">
        <v>3500</v>
      </c>
      <c r="Z62" s="15" t="s">
        <v>2</v>
      </c>
      <c r="AA62" s="15" t="s">
        <v>96</v>
      </c>
      <c r="AB62" s="15" t="s">
        <v>91</v>
      </c>
      <c r="AC62" s="15" t="s">
        <v>97</v>
      </c>
      <c r="AD62" s="15"/>
      <c r="AE62" s="15"/>
      <c r="AF62" s="97"/>
      <c r="AG62" s="15"/>
      <c r="AH62" s="15"/>
      <c r="AI62" s="15"/>
      <c r="AJ62" s="16" t="b">
        <v>1</v>
      </c>
      <c r="AK62" s="16" t="b">
        <v>1</v>
      </c>
      <c r="AL62" s="16" t="b">
        <v>0</v>
      </c>
      <c r="AM62" s="16"/>
      <c r="AN62" s="110"/>
      <c r="AO62" s="82" t="s">
        <v>37</v>
      </c>
      <c r="AP62" s="80">
        <v>0.5</v>
      </c>
      <c r="AQ62" s="119">
        <v>3</v>
      </c>
      <c r="AR62" s="16" t="b">
        <v>0</v>
      </c>
      <c r="AS62" s="16" t="b">
        <v>0</v>
      </c>
      <c r="AT62" s="110" t="b">
        <v>0</v>
      </c>
      <c r="AU62" s="76" t="s">
        <v>93</v>
      </c>
      <c r="AV62" s="19">
        <v>1</v>
      </c>
      <c r="AW62" s="15" t="s">
        <v>94</v>
      </c>
      <c r="AX62" s="15" t="s">
        <v>2</v>
      </c>
      <c r="AY62" s="15" t="s">
        <v>6</v>
      </c>
    </row>
    <row r="63" spans="1:51" x14ac:dyDescent="0.3">
      <c r="A63" s="15"/>
      <c r="B63" s="15"/>
      <c r="C63" s="15"/>
      <c r="D63" s="97"/>
      <c r="E63" s="15"/>
      <c r="F63" s="15"/>
      <c r="G63" s="15"/>
      <c r="H63" s="139"/>
      <c r="I63" s="15"/>
      <c r="J63" s="15"/>
      <c r="K63" s="15"/>
      <c r="L63" s="15"/>
      <c r="M63" s="139"/>
      <c r="N63" s="157"/>
      <c r="O63" s="167"/>
      <c r="P63" s="15"/>
      <c r="Q63" s="15"/>
      <c r="R63" s="131"/>
      <c r="S63" s="15"/>
      <c r="T63" s="15"/>
      <c r="U63" s="15"/>
      <c r="V63" s="97"/>
      <c r="W63" s="69"/>
      <c r="X63" s="69"/>
      <c r="Y63" s="69"/>
      <c r="Z63" s="69"/>
      <c r="AA63" s="69"/>
      <c r="AB63" s="69"/>
      <c r="AC63" s="69"/>
      <c r="AD63" s="69"/>
      <c r="AE63" s="69"/>
      <c r="AF63" s="104"/>
      <c r="AG63" s="69"/>
      <c r="AH63" s="69"/>
      <c r="AI63" s="69"/>
      <c r="AJ63" s="70"/>
      <c r="AK63" s="70"/>
      <c r="AL63" s="70"/>
      <c r="AM63" s="70"/>
      <c r="AN63" s="109"/>
      <c r="AO63" s="83"/>
      <c r="AP63" s="68"/>
      <c r="AQ63" s="117"/>
      <c r="AR63" s="70"/>
      <c r="AS63" s="70"/>
      <c r="AT63" s="109"/>
      <c r="AU63" s="75"/>
      <c r="AV63" s="71"/>
      <c r="AW63" s="69"/>
      <c r="AX63" s="69"/>
      <c r="AY63" s="69"/>
    </row>
    <row r="64" spans="1:51" x14ac:dyDescent="0.3">
      <c r="A64" s="15"/>
      <c r="B64" s="15"/>
      <c r="C64" s="15"/>
      <c r="D64" s="97"/>
      <c r="E64" s="15"/>
      <c r="F64" s="15"/>
      <c r="G64" s="15"/>
      <c r="H64" s="139"/>
      <c r="I64" s="15"/>
      <c r="J64" s="15"/>
      <c r="K64" s="15"/>
      <c r="L64" s="15"/>
      <c r="M64" s="139"/>
      <c r="N64" s="157"/>
      <c r="O64" s="167"/>
      <c r="P64" s="15"/>
      <c r="Q64" s="15"/>
      <c r="R64" s="131"/>
      <c r="S64" s="15"/>
      <c r="T64" s="15"/>
      <c r="U64" s="15"/>
      <c r="V64" s="97"/>
      <c r="W64" s="15" t="s">
        <v>98</v>
      </c>
      <c r="X64" s="15">
        <v>1</v>
      </c>
      <c r="Y64" s="45">
        <v>7000</v>
      </c>
      <c r="Z64" s="15" t="s">
        <v>2</v>
      </c>
      <c r="AA64" s="15" t="s">
        <v>96</v>
      </c>
      <c r="AB64" s="15" t="s">
        <v>91</v>
      </c>
      <c r="AC64" s="15" t="s">
        <v>97</v>
      </c>
      <c r="AD64" s="15"/>
      <c r="AE64" s="15"/>
      <c r="AF64" s="97"/>
      <c r="AG64" s="15"/>
      <c r="AH64" s="15"/>
      <c r="AI64" s="15"/>
      <c r="AJ64" s="16" t="b">
        <v>1</v>
      </c>
      <c r="AK64" s="16"/>
      <c r="AL64" s="16" t="b">
        <v>1</v>
      </c>
      <c r="AM64" s="16"/>
      <c r="AN64" s="110"/>
      <c r="AO64" s="82"/>
      <c r="AP64" s="80"/>
      <c r="AQ64" s="119"/>
      <c r="AR64" s="16" t="b">
        <v>0</v>
      </c>
      <c r="AS64" s="16" t="b">
        <v>0</v>
      </c>
      <c r="AT64" s="110" t="b">
        <v>0</v>
      </c>
      <c r="AU64" s="76" t="s">
        <v>93</v>
      </c>
      <c r="AV64" s="19">
        <v>1</v>
      </c>
      <c r="AW64" s="15" t="s">
        <v>94</v>
      </c>
      <c r="AX64" s="15" t="s">
        <v>2</v>
      </c>
      <c r="AY64" s="15" t="s">
        <v>6</v>
      </c>
    </row>
    <row r="65" spans="1:51" x14ac:dyDescent="0.3">
      <c r="A65" s="15"/>
      <c r="B65" s="15"/>
      <c r="C65" s="15"/>
      <c r="D65" s="97"/>
      <c r="E65" s="15"/>
      <c r="F65" s="15"/>
      <c r="G65" s="15"/>
      <c r="H65" s="15"/>
      <c r="I65" s="56"/>
      <c r="J65" s="56"/>
      <c r="K65" s="56"/>
      <c r="L65" s="56"/>
      <c r="M65" s="150"/>
      <c r="N65" s="158"/>
      <c r="O65" s="168"/>
      <c r="P65" s="56"/>
      <c r="Q65" s="56"/>
      <c r="R65" s="133"/>
      <c r="S65" s="56"/>
      <c r="T65" s="56"/>
      <c r="U65" s="56"/>
      <c r="V65" s="102"/>
      <c r="W65" s="56"/>
      <c r="X65" s="56"/>
      <c r="Y65" s="56"/>
      <c r="Z65" s="56"/>
      <c r="AA65" s="56"/>
      <c r="AB65" s="56"/>
      <c r="AC65" s="56"/>
      <c r="AD65" s="56"/>
      <c r="AE65" s="56"/>
      <c r="AF65" s="102"/>
      <c r="AG65" s="56"/>
      <c r="AH65" s="56"/>
      <c r="AI65" s="56"/>
      <c r="AJ65" s="57"/>
      <c r="AK65" s="57"/>
      <c r="AL65" s="57"/>
      <c r="AM65" s="57"/>
      <c r="AN65" s="112"/>
      <c r="AO65" s="85"/>
      <c r="AP65" s="58"/>
      <c r="AQ65" s="121"/>
      <c r="AR65" s="57"/>
      <c r="AS65" s="57"/>
      <c r="AT65" s="112"/>
      <c r="AU65" s="78"/>
      <c r="AV65" s="58"/>
      <c r="AW65" s="56"/>
      <c r="AX65" s="56"/>
      <c r="AY65" s="56"/>
    </row>
    <row r="66" spans="1:51" x14ac:dyDescent="0.3">
      <c r="A66" s="15"/>
      <c r="B66" s="15"/>
      <c r="C66" s="15"/>
      <c r="D66" s="97"/>
      <c r="E66" s="15"/>
      <c r="F66" s="15"/>
      <c r="G66" s="15"/>
      <c r="H66" s="15"/>
      <c r="I66" s="15" t="s">
        <v>99</v>
      </c>
      <c r="J66" s="15">
        <v>0</v>
      </c>
      <c r="K66" s="45" t="s">
        <v>79</v>
      </c>
      <c r="L66" s="45">
        <v>10</v>
      </c>
      <c r="M66" s="149">
        <v>1</v>
      </c>
      <c r="N66" s="156">
        <v>50000</v>
      </c>
      <c r="O66" s="166"/>
      <c r="P66" s="45">
        <v>125</v>
      </c>
      <c r="Q66" s="45">
        <v>3.3</v>
      </c>
      <c r="R66" s="130">
        <v>10</v>
      </c>
      <c r="S66" s="15" t="s">
        <v>38</v>
      </c>
      <c r="T66" s="15" t="s">
        <v>79</v>
      </c>
      <c r="U66" s="15"/>
      <c r="V66" s="97"/>
      <c r="W66" s="15" t="s">
        <v>80</v>
      </c>
      <c r="X66" s="45">
        <v>0.8</v>
      </c>
      <c r="Y66" s="15">
        <v>50</v>
      </c>
      <c r="Z66" s="15" t="s">
        <v>51</v>
      </c>
      <c r="AA66" s="15" t="s">
        <v>81</v>
      </c>
      <c r="AB66" s="15" t="s">
        <v>82</v>
      </c>
      <c r="AC66" s="15"/>
      <c r="AD66" s="15">
        <v>20</v>
      </c>
      <c r="AE66" s="15">
        <v>5</v>
      </c>
      <c r="AF66" s="97" t="s">
        <v>84</v>
      </c>
      <c r="AG66" s="15" t="s">
        <v>85</v>
      </c>
      <c r="AH66" s="15" t="s">
        <v>86</v>
      </c>
      <c r="AI66" s="15" t="s">
        <v>85</v>
      </c>
      <c r="AJ66" s="18" t="b">
        <v>1</v>
      </c>
      <c r="AK66" s="18"/>
      <c r="AL66" s="18"/>
      <c r="AM66" s="18"/>
      <c r="AN66" s="108"/>
      <c r="AO66" s="84"/>
      <c r="AP66" s="18"/>
      <c r="AQ66" s="108"/>
      <c r="AR66" s="16"/>
      <c r="AS66" s="18" t="b">
        <v>1</v>
      </c>
      <c r="AT66" s="108"/>
      <c r="AU66" s="74"/>
      <c r="AV66" s="93"/>
      <c r="AW66" s="18"/>
      <c r="AX66" s="18"/>
      <c r="AY66" s="15"/>
    </row>
    <row r="67" spans="1:51" x14ac:dyDescent="0.3">
      <c r="A67" s="15"/>
      <c r="B67" s="15"/>
      <c r="C67" s="15"/>
      <c r="D67" s="97"/>
      <c r="E67" s="15"/>
      <c r="G67" s="15"/>
      <c r="H67" s="15"/>
      <c r="I67" s="15"/>
      <c r="J67" s="15"/>
      <c r="K67" s="15"/>
      <c r="L67" s="15"/>
      <c r="M67" s="139"/>
      <c r="N67" s="157"/>
      <c r="O67" s="167"/>
      <c r="P67" s="15"/>
      <c r="Q67" s="15"/>
      <c r="R67" s="131"/>
      <c r="S67" s="15"/>
      <c r="T67" s="15"/>
      <c r="U67" s="15"/>
      <c r="V67" s="97"/>
      <c r="W67" s="69"/>
      <c r="X67" s="69"/>
      <c r="Y67" s="69"/>
      <c r="Z67" s="69"/>
      <c r="AA67" s="69"/>
      <c r="AB67" s="69"/>
      <c r="AC67" s="69"/>
      <c r="AD67" s="69"/>
      <c r="AE67" s="69"/>
      <c r="AF67" s="104"/>
      <c r="AG67" s="69"/>
      <c r="AH67" s="69"/>
      <c r="AI67" s="69"/>
      <c r="AJ67" s="70"/>
      <c r="AK67" s="70"/>
      <c r="AL67" s="70"/>
      <c r="AM67" s="70"/>
      <c r="AN67" s="109"/>
      <c r="AO67" s="83"/>
      <c r="AP67" s="68"/>
      <c r="AQ67" s="117"/>
      <c r="AR67" s="70"/>
      <c r="AS67" s="70"/>
      <c r="AT67" s="109"/>
      <c r="AU67" s="75"/>
      <c r="AV67" s="71"/>
      <c r="AW67" s="69"/>
      <c r="AX67" s="69"/>
      <c r="AY67" s="69"/>
    </row>
    <row r="68" spans="1:51" x14ac:dyDescent="0.3">
      <c r="A68" s="15"/>
      <c r="B68" s="15"/>
      <c r="C68" s="15"/>
      <c r="D68" s="97"/>
      <c r="E68" s="15"/>
      <c r="G68" s="15"/>
      <c r="H68" s="15"/>
      <c r="I68" s="15"/>
      <c r="J68" s="15"/>
      <c r="K68" s="15"/>
      <c r="L68" s="15"/>
      <c r="M68" s="139"/>
      <c r="N68" s="157"/>
      <c r="O68" s="167"/>
      <c r="P68" s="15"/>
      <c r="Q68" s="15"/>
      <c r="R68" s="131"/>
      <c r="S68" s="15"/>
      <c r="T68" s="15"/>
      <c r="U68" s="15"/>
      <c r="V68" s="97"/>
      <c r="W68" s="15" t="s">
        <v>95</v>
      </c>
      <c r="X68" s="15">
        <v>1</v>
      </c>
      <c r="Y68" s="15">
        <v>3500</v>
      </c>
      <c r="Z68" s="15" t="s">
        <v>2</v>
      </c>
      <c r="AA68" s="15" t="s">
        <v>96</v>
      </c>
      <c r="AB68" s="15" t="s">
        <v>91</v>
      </c>
      <c r="AC68" s="15" t="s">
        <v>97</v>
      </c>
      <c r="AD68" s="15"/>
      <c r="AE68" s="15"/>
      <c r="AF68" s="97"/>
      <c r="AG68" s="15"/>
      <c r="AH68" s="15"/>
      <c r="AI68" s="15"/>
      <c r="AJ68" s="16" t="b">
        <v>1</v>
      </c>
      <c r="AK68" s="16" t="b">
        <v>1</v>
      </c>
      <c r="AL68" s="16" t="b">
        <v>0</v>
      </c>
      <c r="AM68" s="16"/>
      <c r="AN68" s="110"/>
      <c r="AO68" s="84" t="s">
        <v>32</v>
      </c>
      <c r="AP68" s="19">
        <v>0</v>
      </c>
      <c r="AQ68" s="120">
        <v>50</v>
      </c>
      <c r="AR68" s="16" t="b">
        <v>0</v>
      </c>
      <c r="AS68" s="16" t="b">
        <v>0</v>
      </c>
      <c r="AT68" s="110" t="b">
        <v>0</v>
      </c>
      <c r="AU68" s="76" t="s">
        <v>93</v>
      </c>
      <c r="AV68" s="19">
        <v>1</v>
      </c>
      <c r="AW68" s="15" t="s">
        <v>94</v>
      </c>
      <c r="AX68" s="15" t="s">
        <v>2</v>
      </c>
      <c r="AY68" s="15" t="s">
        <v>6</v>
      </c>
    </row>
    <row r="69" spans="1:51" x14ac:dyDescent="0.3">
      <c r="A69" s="15"/>
      <c r="B69" s="15"/>
      <c r="C69" s="15"/>
      <c r="D69" s="97"/>
      <c r="I69" s="15"/>
      <c r="J69" s="15"/>
      <c r="K69" s="15"/>
      <c r="L69" s="15"/>
      <c r="M69" s="139"/>
      <c r="N69" s="157"/>
      <c r="O69" s="167"/>
      <c r="P69" s="15"/>
      <c r="Q69" s="15"/>
      <c r="R69" s="131"/>
      <c r="S69" s="15"/>
      <c r="T69" s="15"/>
      <c r="U69" s="15"/>
      <c r="V69" s="97"/>
      <c r="W69" s="15"/>
      <c r="X69" s="15"/>
      <c r="Y69" s="15"/>
      <c r="Z69" s="15"/>
      <c r="AA69" s="15"/>
      <c r="AB69" s="15"/>
      <c r="AC69" s="15"/>
      <c r="AD69" s="15"/>
      <c r="AE69" s="15"/>
      <c r="AF69" s="97"/>
      <c r="AG69" s="15"/>
      <c r="AH69" s="15"/>
      <c r="AI69" s="15"/>
      <c r="AJ69" s="15"/>
      <c r="AK69" s="15"/>
      <c r="AL69" s="15"/>
      <c r="AM69" s="15"/>
      <c r="AN69" s="97"/>
      <c r="AO69" s="84" t="s">
        <v>38</v>
      </c>
      <c r="AP69" s="19">
        <v>0</v>
      </c>
      <c r="AQ69" s="120">
        <v>50</v>
      </c>
      <c r="AR69" s="16"/>
      <c r="AS69" s="16"/>
      <c r="AT69" s="110"/>
      <c r="AU69" s="76"/>
      <c r="AV69" s="19"/>
      <c r="AW69" s="15"/>
      <c r="AX69" s="15"/>
      <c r="AY69" s="15"/>
    </row>
    <row r="70" spans="1:51" x14ac:dyDescent="0.3">
      <c r="A70" s="15"/>
      <c r="B70" s="15"/>
      <c r="AO70" s="84" t="s">
        <v>37</v>
      </c>
      <c r="AP70" s="20">
        <v>0.5</v>
      </c>
      <c r="AQ70" s="122">
        <v>3</v>
      </c>
    </row>
    <row r="71" spans="1:51" x14ac:dyDescent="0.3">
      <c r="A71" s="15"/>
      <c r="B71" s="15"/>
      <c r="W71" s="69"/>
      <c r="X71" s="69"/>
      <c r="Y71" s="69"/>
      <c r="Z71" s="69"/>
      <c r="AA71" s="69"/>
      <c r="AB71" s="69"/>
      <c r="AC71" s="69"/>
      <c r="AD71" s="69"/>
      <c r="AE71" s="69"/>
      <c r="AF71" s="104"/>
      <c r="AG71" s="69"/>
      <c r="AH71" s="69"/>
      <c r="AI71" s="69"/>
      <c r="AJ71" s="70"/>
      <c r="AK71" s="70"/>
      <c r="AL71" s="70"/>
      <c r="AM71" s="70"/>
      <c r="AN71" s="109"/>
      <c r="AO71" s="83"/>
      <c r="AP71" s="68"/>
      <c r="AQ71" s="117"/>
      <c r="AR71" s="70"/>
      <c r="AS71" s="70"/>
      <c r="AT71" s="109"/>
      <c r="AU71" s="75"/>
      <c r="AV71" s="71"/>
      <c r="AW71" s="69"/>
      <c r="AX71" s="69"/>
      <c r="AY71" s="69"/>
    </row>
    <row r="72" spans="1:51" x14ac:dyDescent="0.3">
      <c r="A72" s="15"/>
      <c r="B72" s="15"/>
      <c r="E72" s="15"/>
      <c r="F72" s="15"/>
      <c r="G72" s="15"/>
      <c r="H72" s="15"/>
      <c r="W72" s="15" t="s">
        <v>98</v>
      </c>
      <c r="X72" s="15">
        <v>1</v>
      </c>
      <c r="Y72" s="45">
        <v>7000</v>
      </c>
      <c r="Z72" s="15" t="s">
        <v>2</v>
      </c>
      <c r="AA72" s="15" t="s">
        <v>96</v>
      </c>
      <c r="AB72" s="15" t="s">
        <v>91</v>
      </c>
      <c r="AC72" s="15" t="s">
        <v>97</v>
      </c>
      <c r="AD72" s="15"/>
      <c r="AE72" s="15"/>
      <c r="AF72" s="97"/>
      <c r="AG72" s="15"/>
      <c r="AH72" s="15"/>
      <c r="AI72" s="15"/>
      <c r="AJ72" s="16" t="b">
        <v>1</v>
      </c>
      <c r="AK72" s="16"/>
      <c r="AL72" s="16" t="b">
        <v>1</v>
      </c>
      <c r="AM72" s="16"/>
      <c r="AN72" s="110"/>
      <c r="AO72" s="84"/>
      <c r="AP72" s="19"/>
      <c r="AQ72" s="120"/>
      <c r="AR72" s="16" t="b">
        <v>0</v>
      </c>
      <c r="AS72" s="16" t="b">
        <v>0</v>
      </c>
      <c r="AT72" s="110" t="b">
        <v>0</v>
      </c>
      <c r="AU72" s="76" t="s">
        <v>93</v>
      </c>
      <c r="AV72" s="19">
        <v>1</v>
      </c>
      <c r="AW72" s="15" t="s">
        <v>94</v>
      </c>
      <c r="AX72" s="15" t="s">
        <v>2</v>
      </c>
      <c r="AY72" s="15" t="s">
        <v>6</v>
      </c>
    </row>
    <row r="73" spans="1:51" x14ac:dyDescent="0.3">
      <c r="A73" s="15"/>
      <c r="B73" s="15"/>
      <c r="C73" s="15"/>
      <c r="D73" s="97"/>
      <c r="E73" s="15"/>
      <c r="F73" s="15"/>
      <c r="G73" s="15"/>
      <c r="H73" s="15"/>
      <c r="I73" s="56"/>
      <c r="J73" s="56"/>
      <c r="K73" s="56"/>
      <c r="L73" s="56"/>
      <c r="M73" s="150"/>
      <c r="N73" s="158"/>
      <c r="O73" s="168"/>
      <c r="P73" s="56"/>
      <c r="Q73" s="56"/>
      <c r="R73" s="133"/>
      <c r="S73" s="56"/>
      <c r="T73" s="56"/>
      <c r="U73" s="56"/>
      <c r="V73" s="102"/>
      <c r="W73" s="56"/>
      <c r="X73" s="56"/>
      <c r="Y73" s="56"/>
      <c r="Z73" s="56"/>
      <c r="AA73" s="56"/>
      <c r="AB73" s="56"/>
      <c r="AC73" s="56"/>
      <c r="AD73" s="56"/>
      <c r="AE73" s="56"/>
      <c r="AF73" s="102"/>
      <c r="AG73" s="56"/>
      <c r="AH73" s="56"/>
      <c r="AI73" s="56"/>
      <c r="AJ73" s="57"/>
      <c r="AK73" s="57"/>
      <c r="AL73" s="57"/>
      <c r="AM73" s="57"/>
      <c r="AN73" s="112"/>
      <c r="AO73" s="85"/>
      <c r="AP73" s="58"/>
      <c r="AQ73" s="121"/>
      <c r="AR73" s="57"/>
      <c r="AS73" s="57"/>
      <c r="AT73" s="112"/>
      <c r="AU73" s="78"/>
      <c r="AV73" s="58"/>
      <c r="AW73" s="56"/>
      <c r="AX73" s="56"/>
      <c r="AY73" s="56"/>
    </row>
    <row r="74" spans="1:51" x14ac:dyDescent="0.3">
      <c r="A74" s="15"/>
      <c r="B74" s="15"/>
      <c r="C74" s="15"/>
      <c r="D74" s="97"/>
      <c r="E74" s="15"/>
      <c r="F74" s="15"/>
      <c r="G74" s="15"/>
      <c r="H74" s="15"/>
      <c r="I74" s="15" t="s">
        <v>100</v>
      </c>
      <c r="J74" s="15">
        <v>0</v>
      </c>
      <c r="K74" s="45" t="s">
        <v>79</v>
      </c>
      <c r="L74" s="45">
        <v>10</v>
      </c>
      <c r="M74" s="149">
        <v>1</v>
      </c>
      <c r="N74" s="156">
        <v>50000</v>
      </c>
      <c r="O74" s="166"/>
      <c r="P74" s="45">
        <v>122</v>
      </c>
      <c r="Q74" s="45">
        <v>2.5</v>
      </c>
      <c r="R74" s="130">
        <v>10</v>
      </c>
      <c r="S74" s="15" t="s">
        <v>32</v>
      </c>
      <c r="T74" s="15" t="s">
        <v>79</v>
      </c>
      <c r="U74" s="15"/>
      <c r="V74" s="97"/>
      <c r="W74" s="15" t="s">
        <v>80</v>
      </c>
      <c r="X74" s="45">
        <v>0.8</v>
      </c>
      <c r="Y74" s="15">
        <v>50</v>
      </c>
      <c r="Z74" s="15" t="s">
        <v>51</v>
      </c>
      <c r="AA74" s="15" t="s">
        <v>81</v>
      </c>
      <c r="AB74" s="15" t="s">
        <v>82</v>
      </c>
      <c r="AC74" s="15" t="s">
        <v>83</v>
      </c>
      <c r="AD74" s="15">
        <v>20</v>
      </c>
      <c r="AE74" s="15">
        <v>5</v>
      </c>
      <c r="AF74" s="97" t="s">
        <v>84</v>
      </c>
      <c r="AG74" s="15" t="s">
        <v>85</v>
      </c>
      <c r="AH74" s="15" t="s">
        <v>86</v>
      </c>
      <c r="AI74" s="15" t="s">
        <v>85</v>
      </c>
      <c r="AJ74" s="18" t="b">
        <v>1</v>
      </c>
      <c r="AK74" s="18"/>
      <c r="AL74" s="18"/>
      <c r="AM74" s="18"/>
      <c r="AN74" s="108"/>
      <c r="AO74" s="84"/>
      <c r="AP74" s="18"/>
      <c r="AQ74" s="108"/>
      <c r="AR74" s="16"/>
      <c r="AS74" s="18" t="b">
        <v>1</v>
      </c>
      <c r="AT74" s="108"/>
      <c r="AU74" s="74"/>
      <c r="AV74" s="93"/>
      <c r="AW74" s="18"/>
      <c r="AX74" s="18"/>
      <c r="AY74" s="15"/>
    </row>
    <row r="75" spans="1:51" x14ac:dyDescent="0.3">
      <c r="A75" s="15"/>
      <c r="B75" s="15"/>
      <c r="C75" s="15"/>
      <c r="D75" s="97"/>
      <c r="E75" s="15"/>
      <c r="G75" s="15"/>
      <c r="H75" s="15"/>
      <c r="I75" s="15"/>
      <c r="J75" s="15"/>
      <c r="K75" s="15"/>
      <c r="L75" s="15"/>
      <c r="M75" s="139"/>
      <c r="N75" s="157"/>
      <c r="O75" s="167"/>
      <c r="P75" s="15"/>
      <c r="Q75" s="15"/>
      <c r="R75" s="131"/>
      <c r="S75" s="15"/>
      <c r="T75" s="15"/>
      <c r="U75" s="15"/>
      <c r="V75" s="97"/>
      <c r="W75" s="69"/>
      <c r="X75" s="69"/>
      <c r="Y75" s="69"/>
      <c r="Z75" s="69"/>
      <c r="AA75" s="69"/>
      <c r="AB75" s="69"/>
      <c r="AC75" s="69"/>
      <c r="AD75" s="69"/>
      <c r="AE75" s="69"/>
      <c r="AF75" s="104"/>
      <c r="AG75" s="69"/>
      <c r="AH75" s="69"/>
      <c r="AI75" s="69"/>
      <c r="AJ75" s="70"/>
      <c r="AK75" s="70"/>
      <c r="AL75" s="70"/>
      <c r="AM75" s="70"/>
      <c r="AN75" s="109"/>
      <c r="AO75" s="83"/>
      <c r="AP75" s="68"/>
      <c r="AQ75" s="117"/>
      <c r="AR75" s="70"/>
      <c r="AS75" s="70"/>
      <c r="AT75" s="109"/>
      <c r="AU75" s="75"/>
      <c r="AV75" s="71"/>
      <c r="AW75" s="69"/>
      <c r="AX75" s="69"/>
      <c r="AY75" s="69"/>
    </row>
    <row r="76" spans="1:51" x14ac:dyDescent="0.3">
      <c r="A76" s="15"/>
      <c r="B76" s="15"/>
      <c r="C76" s="15"/>
      <c r="D76" s="97"/>
      <c r="E76" s="15"/>
      <c r="G76" s="15"/>
      <c r="H76" s="15"/>
      <c r="I76" s="15"/>
      <c r="J76" s="15"/>
      <c r="K76" s="15"/>
      <c r="L76" s="15"/>
      <c r="M76" s="139"/>
      <c r="N76" s="157"/>
      <c r="O76" s="167"/>
      <c r="P76" s="15"/>
      <c r="Q76" s="15"/>
      <c r="R76" s="131"/>
      <c r="S76" s="15"/>
      <c r="T76" s="15"/>
      <c r="U76" s="15"/>
      <c r="V76" s="97"/>
      <c r="W76" s="15" t="s">
        <v>101</v>
      </c>
      <c r="X76" s="45">
        <v>0.9</v>
      </c>
      <c r="Y76" s="15">
        <v>100</v>
      </c>
      <c r="Z76" s="15" t="s">
        <v>2</v>
      </c>
      <c r="AA76" s="15" t="s">
        <v>90</v>
      </c>
      <c r="AB76" s="15" t="s">
        <v>91</v>
      </c>
      <c r="AC76" s="15" t="s">
        <v>83</v>
      </c>
      <c r="AD76" s="15"/>
      <c r="AE76" s="15"/>
      <c r="AF76" s="97"/>
      <c r="AG76" s="15"/>
      <c r="AH76" s="15"/>
      <c r="AI76" s="15"/>
      <c r="AJ76" s="16" t="b">
        <v>1</v>
      </c>
      <c r="AK76" s="16" t="b">
        <v>1</v>
      </c>
      <c r="AL76" s="16" t="b">
        <v>0</v>
      </c>
      <c r="AM76" s="16"/>
      <c r="AN76" s="110"/>
      <c r="AO76" s="82" t="s">
        <v>32</v>
      </c>
      <c r="AP76" s="80">
        <v>50</v>
      </c>
      <c r="AQ76" s="123" t="s">
        <v>87</v>
      </c>
      <c r="AR76" s="16" t="b">
        <v>0</v>
      </c>
      <c r="AS76" s="16" t="b">
        <v>0</v>
      </c>
      <c r="AT76" s="110" t="b">
        <v>0</v>
      </c>
      <c r="AU76" s="74" t="s">
        <v>32</v>
      </c>
      <c r="AV76" s="93">
        <v>0</v>
      </c>
      <c r="AW76" s="18" t="s">
        <v>94</v>
      </c>
      <c r="AX76" s="18" t="s">
        <v>2</v>
      </c>
      <c r="AY76" s="15"/>
    </row>
    <row r="77" spans="1:51" x14ac:dyDescent="0.3">
      <c r="A77" s="15"/>
      <c r="B77" s="15"/>
      <c r="C77" s="15"/>
      <c r="D77" s="97"/>
      <c r="E77" s="15"/>
      <c r="G77" s="15"/>
      <c r="H77" s="15"/>
      <c r="I77" s="15"/>
      <c r="J77" s="15"/>
      <c r="K77" s="15"/>
      <c r="L77" s="15"/>
      <c r="M77" s="139"/>
      <c r="N77" s="157"/>
      <c r="O77" s="167"/>
      <c r="P77" s="15"/>
      <c r="Q77" s="15"/>
      <c r="R77" s="131"/>
      <c r="S77" s="15"/>
      <c r="T77" s="15"/>
      <c r="U77" s="15"/>
      <c r="V77" s="97"/>
      <c r="W77" s="15"/>
      <c r="X77" s="15"/>
      <c r="Y77" s="15"/>
      <c r="Z77" s="15"/>
      <c r="AA77" s="15"/>
      <c r="AB77" s="15"/>
      <c r="AC77" s="15"/>
      <c r="AD77" s="15"/>
      <c r="AE77" s="15"/>
      <c r="AF77" s="97"/>
      <c r="AG77" s="15"/>
      <c r="AH77" s="15"/>
      <c r="AI77" s="15"/>
      <c r="AJ77" s="16"/>
      <c r="AK77" s="16"/>
      <c r="AL77" s="16"/>
      <c r="AM77" s="16"/>
      <c r="AN77" s="110"/>
      <c r="AO77" s="82" t="s">
        <v>38</v>
      </c>
      <c r="AP77" s="80">
        <v>50</v>
      </c>
      <c r="AQ77" s="123" t="s">
        <v>87</v>
      </c>
      <c r="AR77" s="16"/>
      <c r="AS77" s="16"/>
      <c r="AT77" s="110"/>
      <c r="AU77" s="76"/>
      <c r="AV77" s="19"/>
      <c r="AW77" s="15"/>
      <c r="AX77" s="15"/>
      <c r="AY77" s="15"/>
    </row>
    <row r="78" spans="1:51" x14ac:dyDescent="0.3">
      <c r="A78" s="15"/>
      <c r="B78" s="15"/>
      <c r="C78" s="15"/>
      <c r="D78" s="97"/>
      <c r="E78" s="15"/>
      <c r="G78" s="15"/>
      <c r="H78" s="15"/>
      <c r="I78" s="15"/>
      <c r="J78" s="15"/>
      <c r="K78" s="15"/>
      <c r="L78" s="15"/>
      <c r="M78" s="139"/>
      <c r="N78" s="157"/>
      <c r="O78" s="167"/>
      <c r="P78" s="15"/>
      <c r="Q78" s="15"/>
      <c r="R78" s="131"/>
      <c r="S78" s="15"/>
      <c r="T78" s="15"/>
      <c r="U78" s="15"/>
      <c r="V78" s="97"/>
      <c r="W78" s="69"/>
      <c r="X78" s="69"/>
      <c r="Y78" s="69"/>
      <c r="Z78" s="69"/>
      <c r="AA78" s="69"/>
      <c r="AB78" s="69"/>
      <c r="AC78" s="69"/>
      <c r="AD78" s="69"/>
      <c r="AE78" s="69"/>
      <c r="AF78" s="104"/>
      <c r="AG78" s="69"/>
      <c r="AH78" s="69"/>
      <c r="AI78" s="69"/>
      <c r="AJ78" s="70"/>
      <c r="AK78" s="70"/>
      <c r="AL78" s="70"/>
      <c r="AM78" s="70"/>
      <c r="AN78" s="109"/>
      <c r="AO78" s="83"/>
      <c r="AP78" s="68"/>
      <c r="AQ78" s="117"/>
      <c r="AR78" s="70"/>
      <c r="AS78" s="70"/>
      <c r="AT78" s="109"/>
      <c r="AU78" s="75"/>
      <c r="AV78" s="71"/>
      <c r="AW78" s="69"/>
      <c r="AX78" s="69"/>
      <c r="AY78" s="69"/>
    </row>
    <row r="79" spans="1:51" x14ac:dyDescent="0.3">
      <c r="A79" s="15"/>
      <c r="B79" s="15"/>
      <c r="C79" s="15"/>
      <c r="D79" s="97"/>
      <c r="E79" s="15"/>
      <c r="G79" s="15"/>
      <c r="H79" s="15"/>
      <c r="I79" s="15"/>
      <c r="J79" s="15"/>
      <c r="K79" s="15"/>
      <c r="L79" s="15"/>
      <c r="M79" s="139"/>
      <c r="N79" s="157"/>
      <c r="O79" s="167"/>
      <c r="P79" s="15"/>
      <c r="Q79" s="15"/>
      <c r="R79" s="131"/>
      <c r="S79" s="15"/>
      <c r="T79" s="15"/>
      <c r="U79" s="15"/>
      <c r="V79" s="97"/>
      <c r="W79" s="15" t="s">
        <v>95</v>
      </c>
      <c r="X79" s="15">
        <v>1</v>
      </c>
      <c r="Y79" s="15">
        <v>3500</v>
      </c>
      <c r="Z79" s="15" t="s">
        <v>2</v>
      </c>
      <c r="AA79" s="15" t="s">
        <v>96</v>
      </c>
      <c r="AB79" s="15" t="s">
        <v>91</v>
      </c>
      <c r="AC79" s="15" t="s">
        <v>97</v>
      </c>
      <c r="AD79" s="15"/>
      <c r="AE79" s="15"/>
      <c r="AF79" s="97"/>
      <c r="AG79" s="15"/>
      <c r="AH79" s="15"/>
      <c r="AI79" s="15"/>
      <c r="AJ79" s="16" t="b">
        <v>1</v>
      </c>
      <c r="AK79" s="16" t="b">
        <v>1</v>
      </c>
      <c r="AL79" s="16" t="b">
        <v>0</v>
      </c>
      <c r="AM79" s="16"/>
      <c r="AN79" s="110"/>
      <c r="AO79" s="84" t="s">
        <v>37</v>
      </c>
      <c r="AP79" s="20">
        <v>0.5</v>
      </c>
      <c r="AQ79" s="122">
        <v>3</v>
      </c>
      <c r="AR79" s="16" t="b">
        <v>0</v>
      </c>
      <c r="AS79" s="16" t="b">
        <v>0</v>
      </c>
      <c r="AT79" s="110" t="b">
        <v>0</v>
      </c>
      <c r="AU79" s="76" t="s">
        <v>93</v>
      </c>
      <c r="AV79" s="19">
        <v>1</v>
      </c>
      <c r="AW79" s="15" t="s">
        <v>94</v>
      </c>
      <c r="AX79" s="15" t="s">
        <v>2</v>
      </c>
      <c r="AY79" s="15" t="s">
        <v>6</v>
      </c>
    </row>
    <row r="80" spans="1:51" x14ac:dyDescent="0.3">
      <c r="A80" s="15"/>
      <c r="B80" s="15"/>
      <c r="C80" s="15"/>
      <c r="D80" s="97"/>
      <c r="I80" s="15"/>
      <c r="J80" s="15"/>
      <c r="K80" s="15"/>
      <c r="L80" s="15"/>
      <c r="M80" s="139"/>
      <c r="N80" s="157"/>
      <c r="O80" s="167"/>
      <c r="P80" s="15"/>
      <c r="Q80" s="15"/>
      <c r="R80" s="131"/>
      <c r="S80" s="15"/>
      <c r="T80" s="15"/>
      <c r="U80" s="15"/>
      <c r="V80" s="97"/>
      <c r="W80" s="15"/>
      <c r="X80" s="15"/>
      <c r="Y80" s="15"/>
      <c r="Z80" s="15"/>
      <c r="AA80" s="15"/>
      <c r="AB80" s="15"/>
      <c r="AC80" s="15"/>
      <c r="AD80" s="15"/>
      <c r="AE80" s="15"/>
      <c r="AF80" s="97"/>
      <c r="AG80" s="15"/>
      <c r="AH80" s="15"/>
      <c r="AI80" s="15"/>
      <c r="AJ80" s="15"/>
      <c r="AK80" s="15"/>
      <c r="AL80" s="15"/>
      <c r="AM80" s="15"/>
      <c r="AN80" s="97"/>
      <c r="AO80" s="84"/>
      <c r="AP80" s="19"/>
      <c r="AQ80" s="120"/>
      <c r="AR80" s="16"/>
      <c r="AS80" s="16"/>
      <c r="AT80" s="110"/>
      <c r="AU80" s="76"/>
      <c r="AV80" s="19"/>
      <c r="AW80" s="15"/>
      <c r="AX80" s="15"/>
      <c r="AY80" s="15"/>
    </row>
    <row r="81" spans="1:51" x14ac:dyDescent="0.3">
      <c r="A81" s="15"/>
      <c r="B81" s="15"/>
      <c r="AO81" s="84"/>
    </row>
    <row r="82" spans="1:51" x14ac:dyDescent="0.3">
      <c r="A82" s="15"/>
      <c r="B82" s="15"/>
      <c r="W82" s="69"/>
      <c r="X82" s="69"/>
      <c r="Y82" s="69"/>
      <c r="Z82" s="69"/>
      <c r="AA82" s="69"/>
      <c r="AB82" s="69"/>
      <c r="AC82" s="69"/>
      <c r="AD82" s="69"/>
      <c r="AE82" s="69"/>
      <c r="AF82" s="104"/>
      <c r="AG82" s="69"/>
      <c r="AH82" s="69"/>
      <c r="AI82" s="69"/>
      <c r="AJ82" s="70"/>
      <c r="AK82" s="70"/>
      <c r="AL82" s="70"/>
      <c r="AM82" s="70"/>
      <c r="AN82" s="109"/>
      <c r="AO82" s="83"/>
      <c r="AP82" s="68"/>
      <c r="AQ82" s="117"/>
      <c r="AR82" s="70"/>
      <c r="AS82" s="70"/>
      <c r="AT82" s="109"/>
      <c r="AU82" s="75"/>
      <c r="AV82" s="71"/>
      <c r="AW82" s="69"/>
      <c r="AX82" s="69"/>
      <c r="AY82" s="69"/>
    </row>
    <row r="83" spans="1:51" x14ac:dyDescent="0.3">
      <c r="A83" s="15"/>
      <c r="B83" s="15"/>
      <c r="E83" s="15"/>
      <c r="F83" s="15"/>
      <c r="G83" s="15"/>
      <c r="H83" s="15"/>
      <c r="W83" s="15" t="s">
        <v>98</v>
      </c>
      <c r="X83" s="15">
        <v>1</v>
      </c>
      <c r="Y83" s="45">
        <v>7000</v>
      </c>
      <c r="Z83" s="15" t="s">
        <v>2</v>
      </c>
      <c r="AA83" s="15" t="s">
        <v>96</v>
      </c>
      <c r="AB83" s="15" t="s">
        <v>91</v>
      </c>
      <c r="AC83" s="15" t="s">
        <v>97</v>
      </c>
      <c r="AD83" s="15"/>
      <c r="AE83" s="15"/>
      <c r="AF83" s="97"/>
      <c r="AG83" s="15"/>
      <c r="AH83" s="15"/>
      <c r="AI83" s="15"/>
      <c r="AJ83" s="16" t="b">
        <v>1</v>
      </c>
      <c r="AK83" s="16"/>
      <c r="AL83" s="16" t="b">
        <v>1</v>
      </c>
      <c r="AM83" s="16"/>
      <c r="AN83" s="110"/>
      <c r="AO83" s="84"/>
      <c r="AP83" s="19"/>
      <c r="AQ83" s="120"/>
      <c r="AR83" s="16" t="b">
        <v>0</v>
      </c>
      <c r="AS83" s="16" t="b">
        <v>0</v>
      </c>
      <c r="AT83" s="110" t="b">
        <v>0</v>
      </c>
      <c r="AU83" s="76" t="s">
        <v>93</v>
      </c>
      <c r="AV83" s="19">
        <v>1</v>
      </c>
      <c r="AW83" s="15" t="s">
        <v>94</v>
      </c>
      <c r="AX83" s="15" t="s">
        <v>2</v>
      </c>
      <c r="AY83" s="15" t="s">
        <v>6</v>
      </c>
    </row>
    <row r="84" spans="1:51" x14ac:dyDescent="0.3">
      <c r="A84" s="15"/>
      <c r="B84" s="15"/>
      <c r="C84" s="15"/>
      <c r="D84" s="97"/>
      <c r="E84" s="15"/>
      <c r="F84" s="15"/>
      <c r="G84" s="15"/>
      <c r="H84" s="15"/>
      <c r="I84" s="56"/>
      <c r="J84" s="56"/>
      <c r="K84" s="56"/>
      <c r="L84" s="56"/>
      <c r="M84" s="150"/>
      <c r="N84" s="158"/>
      <c r="O84" s="168"/>
      <c r="P84" s="56"/>
      <c r="Q84" s="56"/>
      <c r="R84" s="133"/>
      <c r="S84" s="56"/>
      <c r="T84" s="56"/>
      <c r="U84" s="56"/>
      <c r="V84" s="102"/>
      <c r="W84" s="56"/>
      <c r="X84" s="56"/>
      <c r="Y84" s="56"/>
      <c r="Z84" s="56"/>
      <c r="AA84" s="56"/>
      <c r="AB84" s="56"/>
      <c r="AC84" s="56"/>
      <c r="AD84" s="56"/>
      <c r="AE84" s="56"/>
      <c r="AF84" s="102"/>
      <c r="AG84" s="56"/>
      <c r="AH84" s="56"/>
      <c r="AI84" s="56"/>
      <c r="AJ84" s="57"/>
      <c r="AK84" s="57"/>
      <c r="AL84" s="57"/>
      <c r="AM84" s="57"/>
      <c r="AN84" s="112"/>
      <c r="AO84" s="85"/>
      <c r="AP84" s="58"/>
      <c r="AQ84" s="121"/>
      <c r="AR84" s="57"/>
      <c r="AS84" s="57"/>
      <c r="AT84" s="112"/>
      <c r="AU84" s="78"/>
      <c r="AV84" s="58"/>
      <c r="AW84" s="56"/>
      <c r="AX84" s="56"/>
      <c r="AY84" s="56"/>
    </row>
    <row r="85" spans="1:51" x14ac:dyDescent="0.3">
      <c r="A85" s="15"/>
      <c r="B85" s="15"/>
      <c r="C85" s="15"/>
      <c r="D85" s="97"/>
      <c r="E85" s="15"/>
      <c r="F85" s="15"/>
      <c r="G85" s="15"/>
      <c r="H85" s="15"/>
      <c r="I85" s="15" t="s">
        <v>102</v>
      </c>
      <c r="J85" s="15">
        <v>0</v>
      </c>
      <c r="K85" s="41" t="s">
        <v>103</v>
      </c>
      <c r="L85" s="41">
        <v>0</v>
      </c>
      <c r="M85" s="151">
        <v>0</v>
      </c>
      <c r="N85" s="160">
        <v>50000</v>
      </c>
      <c r="O85" s="169"/>
      <c r="P85" s="41">
        <v>700</v>
      </c>
      <c r="Q85" s="41">
        <v>1.5</v>
      </c>
      <c r="R85" s="134">
        <v>0</v>
      </c>
      <c r="S85" s="94"/>
      <c r="T85" s="41"/>
      <c r="U85" s="41"/>
      <c r="V85" s="99"/>
      <c r="W85" s="15" t="s">
        <v>80</v>
      </c>
      <c r="X85" s="15">
        <v>1</v>
      </c>
      <c r="Y85" s="15">
        <v>50</v>
      </c>
      <c r="Z85" s="15" t="s">
        <v>51</v>
      </c>
      <c r="AA85" s="15" t="s">
        <v>81</v>
      </c>
      <c r="AB85" s="15" t="s">
        <v>82</v>
      </c>
      <c r="AC85" s="15" t="s">
        <v>83</v>
      </c>
      <c r="AD85" s="15">
        <v>20</v>
      </c>
      <c r="AE85" s="15">
        <v>5</v>
      </c>
      <c r="AF85" s="97" t="s">
        <v>84</v>
      </c>
      <c r="AG85" s="15"/>
      <c r="AH85" s="15"/>
      <c r="AI85" s="15"/>
      <c r="AJ85" s="18" t="b">
        <v>1</v>
      </c>
      <c r="AK85" s="18"/>
      <c r="AL85" s="18"/>
      <c r="AM85" s="18"/>
      <c r="AN85" s="108"/>
      <c r="AO85" s="84"/>
      <c r="AP85" s="19"/>
      <c r="AQ85" s="120"/>
      <c r="AR85" s="145"/>
      <c r="AS85" s="145" t="b">
        <v>1</v>
      </c>
      <c r="AT85" s="146"/>
      <c r="AU85" s="76"/>
      <c r="AV85" s="19"/>
      <c r="AW85" s="15"/>
      <c r="AX85" s="15"/>
      <c r="AY85" s="15"/>
    </row>
    <row r="86" spans="1:51" x14ac:dyDescent="0.3">
      <c r="A86" s="15"/>
      <c r="B86" s="15"/>
      <c r="C86" s="15"/>
      <c r="D86" s="97"/>
      <c r="E86" s="15"/>
      <c r="F86" s="15"/>
      <c r="G86" s="15"/>
      <c r="H86" s="15"/>
      <c r="I86" s="15"/>
      <c r="J86" s="15"/>
      <c r="K86" s="15"/>
      <c r="L86" s="15"/>
      <c r="M86" s="139"/>
      <c r="N86" s="157"/>
      <c r="O86" s="167"/>
      <c r="P86" s="15"/>
      <c r="Q86" s="15"/>
      <c r="R86" s="131"/>
      <c r="S86" s="15"/>
      <c r="T86" s="15"/>
      <c r="U86" s="15"/>
      <c r="V86" s="97"/>
      <c r="W86" s="69"/>
      <c r="X86" s="69"/>
      <c r="Y86" s="69"/>
      <c r="Z86" s="69"/>
      <c r="AA86" s="69"/>
      <c r="AB86" s="69"/>
      <c r="AC86" s="69"/>
      <c r="AD86" s="69"/>
      <c r="AE86" s="69"/>
      <c r="AF86" s="104"/>
      <c r="AG86" s="69"/>
      <c r="AH86" s="69"/>
      <c r="AI86" s="69"/>
      <c r="AJ86" s="70"/>
      <c r="AK86" s="70"/>
      <c r="AL86" s="70"/>
      <c r="AM86" s="70"/>
      <c r="AN86" s="109"/>
      <c r="AO86" s="83"/>
      <c r="AP86" s="140"/>
      <c r="AQ86" s="141"/>
      <c r="AR86" s="142"/>
      <c r="AS86" s="142"/>
      <c r="AT86" s="143"/>
      <c r="AU86" s="144"/>
      <c r="AV86" s="71"/>
      <c r="AW86" s="69"/>
      <c r="AX86" s="69"/>
      <c r="AY86" s="69"/>
    </row>
    <row r="87" spans="1:51" x14ac:dyDescent="0.3">
      <c r="A87" s="15"/>
      <c r="B87" s="15"/>
      <c r="C87" s="15"/>
      <c r="D87" s="97"/>
      <c r="E87" s="15"/>
      <c r="F87" s="15"/>
      <c r="G87" s="15"/>
      <c r="H87" s="15"/>
      <c r="I87" s="15"/>
      <c r="J87" s="15"/>
      <c r="K87" s="15"/>
      <c r="L87" s="15"/>
      <c r="M87" s="139"/>
      <c r="N87" s="157"/>
      <c r="O87" s="167"/>
      <c r="P87" s="15"/>
      <c r="Q87" s="15"/>
      <c r="R87" s="131"/>
      <c r="S87" s="15"/>
      <c r="T87" s="15"/>
      <c r="U87" s="15"/>
      <c r="V87" s="97"/>
      <c r="W87" s="15" t="s">
        <v>104</v>
      </c>
      <c r="X87" s="15">
        <v>0.99</v>
      </c>
      <c r="Y87" s="15">
        <v>0</v>
      </c>
      <c r="Z87" s="15" t="s">
        <v>51</v>
      </c>
      <c r="AA87" s="15" t="s">
        <v>81</v>
      </c>
      <c r="AB87" s="15" t="s">
        <v>82</v>
      </c>
      <c r="AC87" s="15"/>
      <c r="AD87" s="15">
        <v>0</v>
      </c>
      <c r="AE87" s="15">
        <v>1</v>
      </c>
      <c r="AF87" s="97" t="s">
        <v>105</v>
      </c>
      <c r="AG87" s="15" t="s">
        <v>85</v>
      </c>
      <c r="AH87" s="15" t="s">
        <v>86</v>
      </c>
      <c r="AI87" s="15" t="s">
        <v>85</v>
      </c>
      <c r="AJ87" s="18" t="b">
        <v>1</v>
      </c>
      <c r="AK87" s="18"/>
      <c r="AL87" s="18"/>
      <c r="AM87" s="18"/>
      <c r="AN87" s="108"/>
      <c r="AO87" s="84"/>
      <c r="AP87" s="19"/>
      <c r="AQ87" s="120"/>
      <c r="AR87" s="145"/>
      <c r="AS87" s="145" t="b">
        <v>1</v>
      </c>
      <c r="AT87" s="146"/>
      <c r="AU87" s="74"/>
      <c r="AV87" s="93"/>
      <c r="AW87" s="18"/>
      <c r="AX87" s="18"/>
      <c r="AY87" s="15"/>
    </row>
    <row r="88" spans="1:51" x14ac:dyDescent="0.3">
      <c r="A88" s="15"/>
      <c r="B88" s="15"/>
      <c r="C88" s="15"/>
      <c r="D88" s="97"/>
      <c r="E88" s="15"/>
      <c r="F88" s="15"/>
      <c r="G88" s="15"/>
      <c r="H88" s="15"/>
      <c r="I88" s="15"/>
      <c r="J88" s="15"/>
      <c r="K88" s="15"/>
      <c r="L88" s="15"/>
      <c r="M88" s="139"/>
      <c r="N88" s="157"/>
      <c r="O88" s="167"/>
      <c r="P88" s="15"/>
      <c r="Q88" s="15"/>
      <c r="R88" s="131"/>
      <c r="S88" s="15"/>
      <c r="T88" s="15"/>
      <c r="U88" s="15"/>
      <c r="V88" s="97"/>
      <c r="W88" s="69"/>
      <c r="X88" s="69"/>
      <c r="Y88" s="69"/>
      <c r="Z88" s="69"/>
      <c r="AA88" s="69"/>
      <c r="AB88" s="69"/>
      <c r="AC88" s="69"/>
      <c r="AD88" s="69"/>
      <c r="AE88" s="69"/>
      <c r="AF88" s="104"/>
      <c r="AG88" s="69"/>
      <c r="AH88" s="69"/>
      <c r="AI88" s="69"/>
      <c r="AJ88" s="70"/>
      <c r="AK88" s="70"/>
      <c r="AL88" s="70"/>
      <c r="AM88" s="70"/>
      <c r="AN88" s="109"/>
      <c r="AO88" s="83"/>
      <c r="AP88" s="68"/>
      <c r="AQ88" s="117"/>
      <c r="AR88" s="70"/>
      <c r="AS88" s="70"/>
      <c r="AT88" s="109"/>
      <c r="AU88" s="75"/>
      <c r="AV88" s="71"/>
      <c r="AW88" s="69"/>
      <c r="AX88" s="69"/>
      <c r="AY88" s="69"/>
    </row>
    <row r="89" spans="1:51" x14ac:dyDescent="0.3">
      <c r="A89" s="15"/>
      <c r="B89" s="15"/>
      <c r="W89" s="15" t="s">
        <v>98</v>
      </c>
      <c r="X89" s="15">
        <v>1</v>
      </c>
      <c r="Y89" s="45">
        <v>15000</v>
      </c>
      <c r="Z89" s="15" t="s">
        <v>2</v>
      </c>
      <c r="AA89" s="15" t="s">
        <v>96</v>
      </c>
      <c r="AB89" s="15" t="s">
        <v>91</v>
      </c>
      <c r="AC89" s="15" t="s">
        <v>97</v>
      </c>
      <c r="AD89" s="15"/>
      <c r="AE89" s="15"/>
      <c r="AF89" s="97"/>
      <c r="AG89" s="15"/>
      <c r="AH89" s="15"/>
      <c r="AI89" s="15"/>
      <c r="AJ89" s="16" t="b">
        <v>1</v>
      </c>
      <c r="AK89" s="16"/>
      <c r="AL89" s="16" t="b">
        <v>1</v>
      </c>
      <c r="AM89" s="16"/>
      <c r="AN89" s="110"/>
      <c r="AO89" s="84"/>
      <c r="AP89" s="19"/>
      <c r="AQ89" s="120"/>
      <c r="AR89" s="16" t="b">
        <v>0</v>
      </c>
      <c r="AS89" s="16" t="b">
        <v>0</v>
      </c>
      <c r="AT89" s="110" t="b">
        <v>0</v>
      </c>
      <c r="AU89" s="76" t="s">
        <v>93</v>
      </c>
      <c r="AV89" s="19">
        <v>1</v>
      </c>
      <c r="AW89" s="15" t="s">
        <v>94</v>
      </c>
      <c r="AX89" s="15" t="s">
        <v>2</v>
      </c>
      <c r="AY89" s="15" t="s">
        <v>6</v>
      </c>
    </row>
    <row r="90" spans="1:51" x14ac:dyDescent="0.3">
      <c r="A90" s="15"/>
      <c r="B90" s="15"/>
      <c r="C90" s="15"/>
      <c r="D90" s="97"/>
      <c r="E90" s="15"/>
      <c r="F90" s="15"/>
      <c r="G90" s="15"/>
      <c r="H90" s="15"/>
      <c r="I90" s="56"/>
      <c r="J90" s="56"/>
      <c r="K90" s="56"/>
      <c r="L90" s="56"/>
      <c r="M90" s="150"/>
      <c r="N90" s="158"/>
      <c r="O90" s="168"/>
      <c r="P90" s="56"/>
      <c r="Q90" s="56"/>
      <c r="R90" s="133"/>
      <c r="S90" s="56"/>
      <c r="T90" s="56"/>
      <c r="U90" s="56"/>
      <c r="V90" s="102"/>
      <c r="W90" s="56"/>
      <c r="X90" s="56"/>
      <c r="Y90" s="56"/>
      <c r="Z90" s="56"/>
      <c r="AA90" s="56"/>
      <c r="AB90" s="56"/>
      <c r="AC90" s="56"/>
      <c r="AD90" s="56"/>
      <c r="AE90" s="56"/>
      <c r="AF90" s="102"/>
      <c r="AG90" s="56"/>
      <c r="AH90" s="56"/>
      <c r="AI90" s="56"/>
      <c r="AJ90" s="57"/>
      <c r="AK90" s="57"/>
      <c r="AL90" s="57"/>
      <c r="AM90" s="57"/>
      <c r="AN90" s="112"/>
      <c r="AO90" s="85"/>
      <c r="AP90" s="58"/>
      <c r="AQ90" s="121"/>
      <c r="AR90" s="57"/>
      <c r="AS90" s="57"/>
      <c r="AT90" s="112"/>
      <c r="AU90" s="78"/>
      <c r="AV90" s="58"/>
      <c r="AW90" s="56"/>
      <c r="AX90" s="56"/>
      <c r="AY90" s="56"/>
    </row>
    <row r="91" spans="1:51" x14ac:dyDescent="0.3">
      <c r="A91" s="15"/>
      <c r="B91" s="15"/>
      <c r="C91" s="15"/>
      <c r="D91" s="97"/>
      <c r="E91" s="15"/>
      <c r="F91" s="15"/>
      <c r="G91" s="15"/>
      <c r="H91" s="15"/>
      <c r="I91" s="15" t="s">
        <v>106</v>
      </c>
      <c r="J91" s="15">
        <v>0</v>
      </c>
      <c r="K91" s="41" t="s">
        <v>103</v>
      </c>
      <c r="L91" s="41">
        <v>0</v>
      </c>
      <c r="M91" s="151">
        <v>0</v>
      </c>
      <c r="N91" s="160">
        <v>50000</v>
      </c>
      <c r="O91" s="169"/>
      <c r="P91" s="41">
        <v>515</v>
      </c>
      <c r="Q91" s="41">
        <v>1</v>
      </c>
      <c r="R91" s="134">
        <v>0</v>
      </c>
      <c r="S91" s="15"/>
      <c r="T91" s="15"/>
      <c r="U91" s="15"/>
      <c r="V91" s="97"/>
      <c r="W91" s="15" t="s">
        <v>104</v>
      </c>
      <c r="X91" s="15">
        <v>1</v>
      </c>
      <c r="Y91" s="15">
        <v>0</v>
      </c>
      <c r="Z91" s="15" t="s">
        <v>51</v>
      </c>
      <c r="AA91" s="15" t="s">
        <v>81</v>
      </c>
      <c r="AB91" s="15" t="s">
        <v>82</v>
      </c>
      <c r="AC91" s="15" t="s">
        <v>83</v>
      </c>
      <c r="AD91" s="15">
        <v>0</v>
      </c>
      <c r="AE91" s="15">
        <v>1</v>
      </c>
      <c r="AF91" s="97" t="s">
        <v>105</v>
      </c>
      <c r="AG91" s="15"/>
      <c r="AH91" s="15"/>
      <c r="AI91" s="15"/>
      <c r="AJ91" s="18" t="b">
        <v>1</v>
      </c>
      <c r="AK91" s="18"/>
      <c r="AL91" s="18"/>
      <c r="AM91" s="18"/>
      <c r="AN91" s="108"/>
      <c r="AO91" s="84"/>
      <c r="AP91" s="19"/>
      <c r="AQ91" s="120"/>
      <c r="AR91" s="16"/>
      <c r="AS91" s="18" t="b">
        <v>1</v>
      </c>
      <c r="AT91" s="110"/>
      <c r="AU91" s="76"/>
      <c r="AV91" s="19"/>
      <c r="AW91" s="15"/>
      <c r="AX91" s="15"/>
      <c r="AY91" s="15"/>
    </row>
    <row r="92" spans="1:51" x14ac:dyDescent="0.3">
      <c r="A92" s="15"/>
      <c r="B92" s="15"/>
      <c r="W92" s="69"/>
      <c r="X92" s="69"/>
      <c r="Y92" s="69"/>
      <c r="Z92" s="69"/>
      <c r="AA92" s="69"/>
      <c r="AB92" s="69"/>
      <c r="AC92" s="69"/>
      <c r="AD92" s="69"/>
      <c r="AE92" s="69"/>
      <c r="AF92" s="104"/>
      <c r="AG92" s="69"/>
      <c r="AH92" s="69"/>
      <c r="AI92" s="69"/>
      <c r="AJ92" s="70"/>
      <c r="AK92" s="70"/>
      <c r="AL92" s="70"/>
      <c r="AM92" s="70"/>
      <c r="AN92" s="109"/>
      <c r="AO92" s="83"/>
      <c r="AP92" s="68"/>
      <c r="AQ92" s="117"/>
      <c r="AR92" s="70"/>
      <c r="AS92" s="70"/>
      <c r="AT92" s="109"/>
      <c r="AU92" s="75"/>
      <c r="AV92" s="71"/>
      <c r="AW92" s="69"/>
      <c r="AX92" s="69"/>
      <c r="AY92" s="69"/>
    </row>
    <row r="93" spans="1:51" x14ac:dyDescent="0.3">
      <c r="A93" s="15"/>
      <c r="B93" s="15"/>
      <c r="W93" s="15" t="s">
        <v>98</v>
      </c>
      <c r="X93" s="15">
        <v>1</v>
      </c>
      <c r="Y93" s="45">
        <v>15000</v>
      </c>
      <c r="Z93" s="15" t="s">
        <v>2</v>
      </c>
      <c r="AA93" s="15" t="s">
        <v>96</v>
      </c>
      <c r="AB93" s="15" t="s">
        <v>91</v>
      </c>
      <c r="AC93" s="15" t="s">
        <v>97</v>
      </c>
      <c r="AD93" s="15"/>
      <c r="AE93" s="15"/>
      <c r="AF93" s="97"/>
      <c r="AG93" s="15"/>
      <c r="AH93" s="15"/>
      <c r="AI93" s="15"/>
      <c r="AJ93" s="16" t="b">
        <v>1</v>
      </c>
      <c r="AK93" s="16"/>
      <c r="AL93" s="16" t="b">
        <v>1</v>
      </c>
      <c r="AM93" s="16"/>
      <c r="AN93" s="110"/>
      <c r="AO93" s="84"/>
      <c r="AP93" s="19"/>
      <c r="AQ93" s="120"/>
      <c r="AR93" s="16" t="b">
        <v>0</v>
      </c>
      <c r="AS93" s="16" t="b">
        <v>0</v>
      </c>
      <c r="AT93" s="110" t="b">
        <v>0</v>
      </c>
      <c r="AU93" s="76" t="s">
        <v>93</v>
      </c>
      <c r="AV93" s="19">
        <v>1</v>
      </c>
      <c r="AW93" s="15" t="s">
        <v>94</v>
      </c>
      <c r="AX93" s="15" t="s">
        <v>2</v>
      </c>
      <c r="AY93" s="15" t="s">
        <v>6</v>
      </c>
    </row>
    <row r="94" spans="1:51" x14ac:dyDescent="0.3">
      <c r="A94" s="15"/>
      <c r="B94" s="15"/>
      <c r="C94" s="15"/>
      <c r="D94" s="97"/>
      <c r="E94" s="15"/>
      <c r="F94" s="15"/>
      <c r="G94" s="15"/>
      <c r="H94" s="15"/>
      <c r="I94" s="56"/>
      <c r="J94" s="56"/>
      <c r="K94" s="56"/>
      <c r="L94" s="56"/>
      <c r="M94" s="150"/>
      <c r="N94" s="158"/>
      <c r="O94" s="168"/>
      <c r="P94" s="56"/>
      <c r="Q94" s="56"/>
      <c r="R94" s="133"/>
      <c r="S94" s="56"/>
      <c r="T94" s="56"/>
      <c r="U94" s="56"/>
      <c r="V94" s="102"/>
      <c r="W94" s="56"/>
      <c r="X94" s="56"/>
      <c r="Y94" s="56"/>
      <c r="Z94" s="56"/>
      <c r="AA94" s="56"/>
      <c r="AB94" s="56"/>
      <c r="AC94" s="56"/>
      <c r="AD94" s="56"/>
      <c r="AE94" s="56"/>
      <c r="AF94" s="102"/>
      <c r="AG94" s="56"/>
      <c r="AH94" s="56"/>
      <c r="AI94" s="56"/>
      <c r="AJ94" s="57"/>
      <c r="AK94" s="57"/>
      <c r="AL94" s="57"/>
      <c r="AM94" s="57"/>
      <c r="AN94" s="112"/>
      <c r="AO94" s="85"/>
      <c r="AP94" s="58"/>
      <c r="AQ94" s="121"/>
      <c r="AR94" s="57"/>
      <c r="AS94" s="57"/>
      <c r="AT94" s="112"/>
      <c r="AU94" s="78"/>
      <c r="AV94" s="58"/>
      <c r="AW94" s="56"/>
      <c r="AX94" s="56"/>
      <c r="AY94" s="56"/>
    </row>
    <row r="95" spans="1:51" x14ac:dyDescent="0.3">
      <c r="A95" s="15"/>
      <c r="B95" s="15"/>
      <c r="C95" s="15"/>
      <c r="D95" s="97"/>
      <c r="E95" s="15"/>
      <c r="F95" s="15"/>
      <c r="G95" s="15"/>
      <c r="H95" s="15"/>
      <c r="I95" s="15" t="s">
        <v>107</v>
      </c>
      <c r="J95" s="15">
        <v>0</v>
      </c>
      <c r="K95" s="41" t="s">
        <v>103</v>
      </c>
      <c r="L95" s="41">
        <v>0</v>
      </c>
      <c r="M95" s="151">
        <v>0</v>
      </c>
      <c r="N95" s="160">
        <v>50000</v>
      </c>
      <c r="O95" s="169"/>
      <c r="P95" s="41">
        <v>620</v>
      </c>
      <c r="Q95" s="41">
        <v>2.1</v>
      </c>
      <c r="R95" s="134">
        <v>0</v>
      </c>
      <c r="S95" s="15"/>
      <c r="T95" s="15"/>
      <c r="U95" s="15"/>
      <c r="V95" s="97"/>
      <c r="W95" s="15" t="s">
        <v>104</v>
      </c>
      <c r="X95" s="15">
        <v>1</v>
      </c>
      <c r="Y95" s="15">
        <v>0</v>
      </c>
      <c r="Z95" s="15" t="s">
        <v>51</v>
      </c>
      <c r="AA95" s="15" t="s">
        <v>81</v>
      </c>
      <c r="AB95" s="15" t="s">
        <v>82</v>
      </c>
      <c r="AC95" s="15" t="s">
        <v>83</v>
      </c>
      <c r="AD95" s="15">
        <v>0</v>
      </c>
      <c r="AE95" s="15">
        <v>1</v>
      </c>
      <c r="AF95" s="97" t="s">
        <v>105</v>
      </c>
      <c r="AG95" s="15"/>
      <c r="AH95" s="15"/>
      <c r="AI95" s="15"/>
      <c r="AJ95" s="18" t="b">
        <v>1</v>
      </c>
      <c r="AK95" s="18"/>
      <c r="AL95" s="18"/>
      <c r="AM95" s="18"/>
      <c r="AN95" s="108"/>
      <c r="AO95" s="84"/>
      <c r="AP95" s="19"/>
      <c r="AQ95" s="120"/>
      <c r="AR95" s="16"/>
      <c r="AS95" s="18" t="b">
        <v>1</v>
      </c>
      <c r="AT95" s="110"/>
      <c r="AU95" s="76"/>
      <c r="AV95" s="19"/>
      <c r="AW95" s="15"/>
      <c r="AX95" s="15"/>
      <c r="AY95" s="15"/>
    </row>
    <row r="96" spans="1:51" x14ac:dyDescent="0.3">
      <c r="A96" s="15"/>
      <c r="B96" s="15"/>
      <c r="C96" s="15"/>
      <c r="D96" s="97"/>
      <c r="E96" s="15"/>
      <c r="F96" s="15"/>
      <c r="G96" s="15"/>
      <c r="H96" s="15"/>
      <c r="I96" s="15"/>
      <c r="J96" s="15"/>
      <c r="K96" s="15"/>
      <c r="L96" s="15"/>
      <c r="M96" s="139"/>
      <c r="N96" s="157"/>
      <c r="O96" s="167"/>
      <c r="P96" s="15"/>
      <c r="Q96" s="15"/>
      <c r="R96" s="131"/>
      <c r="S96" s="15"/>
      <c r="T96" s="15"/>
      <c r="U96" s="15"/>
      <c r="V96" s="97"/>
      <c r="W96" s="69"/>
      <c r="X96" s="69"/>
      <c r="Y96" s="69"/>
      <c r="Z96" s="69"/>
      <c r="AA96" s="69"/>
      <c r="AB96" s="69"/>
      <c r="AC96" s="69"/>
      <c r="AD96" s="69"/>
      <c r="AE96" s="69"/>
      <c r="AF96" s="104"/>
      <c r="AG96" s="69"/>
      <c r="AH96" s="69"/>
      <c r="AI96" s="69"/>
      <c r="AJ96" s="70"/>
      <c r="AK96" s="70"/>
      <c r="AL96" s="70"/>
      <c r="AM96" s="70"/>
      <c r="AN96" s="109"/>
      <c r="AO96" s="83"/>
      <c r="AP96" s="68"/>
      <c r="AQ96" s="117"/>
      <c r="AR96" s="70"/>
      <c r="AS96" s="70"/>
      <c r="AT96" s="109"/>
      <c r="AU96" s="75"/>
      <c r="AV96" s="71"/>
      <c r="AW96" s="69"/>
      <c r="AX96" s="69"/>
      <c r="AY96" s="69"/>
    </row>
    <row r="97" spans="1:51" x14ac:dyDescent="0.3">
      <c r="A97" s="15"/>
      <c r="B97" s="15"/>
      <c r="W97" s="15" t="s">
        <v>98</v>
      </c>
      <c r="X97" s="15">
        <v>1</v>
      </c>
      <c r="Y97" s="45">
        <v>15000</v>
      </c>
      <c r="Z97" s="15" t="s">
        <v>2</v>
      </c>
      <c r="AA97" s="15" t="s">
        <v>96</v>
      </c>
      <c r="AB97" s="15" t="s">
        <v>91</v>
      </c>
      <c r="AC97" s="15" t="s">
        <v>97</v>
      </c>
      <c r="AD97" s="15"/>
      <c r="AE97" s="15"/>
      <c r="AF97" s="97"/>
      <c r="AG97" s="15"/>
      <c r="AH97" s="15"/>
      <c r="AI97" s="15"/>
      <c r="AJ97" s="16" t="b">
        <v>1</v>
      </c>
      <c r="AK97" s="16"/>
      <c r="AL97" s="16" t="b">
        <v>1</v>
      </c>
      <c r="AM97" s="16"/>
      <c r="AN97" s="110"/>
      <c r="AO97" s="84"/>
      <c r="AP97" s="19"/>
      <c r="AQ97" s="120"/>
      <c r="AR97" s="16" t="b">
        <v>0</v>
      </c>
      <c r="AS97" s="16" t="b">
        <v>0</v>
      </c>
      <c r="AT97" s="110" t="b">
        <v>0</v>
      </c>
      <c r="AU97" s="76" t="s">
        <v>93</v>
      </c>
      <c r="AV97" s="19">
        <v>1</v>
      </c>
      <c r="AW97" s="15" t="s">
        <v>94</v>
      </c>
      <c r="AX97" s="15" t="s">
        <v>2</v>
      </c>
      <c r="AY97" s="15" t="s">
        <v>6</v>
      </c>
    </row>
    <row r="98" spans="1:51" x14ac:dyDescent="0.3">
      <c r="A98" s="15"/>
      <c r="B98" s="15"/>
      <c r="C98" s="15"/>
      <c r="D98" s="97"/>
      <c r="E98" s="15"/>
      <c r="F98" s="15"/>
      <c r="G98" s="15"/>
      <c r="H98" s="15"/>
      <c r="I98" s="56"/>
      <c r="J98" s="56"/>
      <c r="K98" s="56"/>
      <c r="L98" s="56"/>
      <c r="M98" s="150"/>
      <c r="N98" s="158"/>
      <c r="O98" s="168"/>
      <c r="P98" s="56"/>
      <c r="Q98" s="56"/>
      <c r="R98" s="133"/>
      <c r="S98" s="56"/>
      <c r="T98" s="56"/>
      <c r="U98" s="56"/>
      <c r="V98" s="102"/>
      <c r="W98" s="56"/>
      <c r="X98" s="56"/>
      <c r="Y98" s="56"/>
      <c r="Z98" s="56"/>
      <c r="AA98" s="56"/>
      <c r="AB98" s="56"/>
      <c r="AC98" s="56"/>
      <c r="AD98" s="56"/>
      <c r="AE98" s="56"/>
      <c r="AF98" s="102"/>
      <c r="AG98" s="56"/>
      <c r="AH98" s="56"/>
      <c r="AI98" s="56"/>
      <c r="AJ98" s="57"/>
      <c r="AK98" s="57"/>
      <c r="AL98" s="57"/>
      <c r="AM98" s="57"/>
      <c r="AN98" s="112"/>
      <c r="AO98" s="85"/>
      <c r="AP98" s="58"/>
      <c r="AQ98" s="121"/>
      <c r="AR98" s="57"/>
      <c r="AS98" s="57"/>
      <c r="AT98" s="112"/>
      <c r="AU98" s="78"/>
      <c r="AV98" s="58"/>
      <c r="AW98" s="56"/>
      <c r="AX98" s="56"/>
      <c r="AY98" s="56"/>
    </row>
    <row r="99" spans="1:51" x14ac:dyDescent="0.3">
      <c r="A99" s="15"/>
      <c r="B99" s="15"/>
      <c r="C99" s="15"/>
      <c r="D99" s="97"/>
      <c r="E99" s="15"/>
      <c r="F99" s="15"/>
      <c r="G99" s="15"/>
      <c r="H99" s="15"/>
      <c r="I99" s="15" t="s">
        <v>108</v>
      </c>
      <c r="J99" s="15">
        <v>0</v>
      </c>
      <c r="K99" s="41" t="s">
        <v>79</v>
      </c>
      <c r="L99" s="41">
        <v>20</v>
      </c>
      <c r="M99" s="151">
        <v>1</v>
      </c>
      <c r="N99" s="160">
        <v>50000</v>
      </c>
      <c r="O99" s="169"/>
      <c r="P99" s="41">
        <v>161</v>
      </c>
      <c r="Q99" s="41">
        <v>3.5</v>
      </c>
      <c r="R99" s="134">
        <v>30</v>
      </c>
      <c r="S99" s="15" t="s">
        <v>32</v>
      </c>
      <c r="T99" s="15" t="s">
        <v>79</v>
      </c>
      <c r="U99" s="15"/>
      <c r="V99" s="97"/>
      <c r="W99" s="15" t="s">
        <v>80</v>
      </c>
      <c r="X99" s="15">
        <v>1</v>
      </c>
      <c r="Y99" s="15">
        <v>50</v>
      </c>
      <c r="Z99" s="15" t="s">
        <v>51</v>
      </c>
      <c r="AA99" s="15" t="s">
        <v>81</v>
      </c>
      <c r="AB99" s="15" t="s">
        <v>82</v>
      </c>
      <c r="AC99" s="15"/>
      <c r="AD99" s="15">
        <v>20</v>
      </c>
      <c r="AE99" s="15">
        <v>5</v>
      </c>
      <c r="AF99" s="97" t="s">
        <v>84</v>
      </c>
      <c r="AG99" s="15"/>
      <c r="AH99" s="15"/>
      <c r="AI99" s="15"/>
      <c r="AJ99" s="18" t="b">
        <v>1</v>
      </c>
      <c r="AK99" s="18"/>
      <c r="AL99" s="18"/>
      <c r="AM99" s="18"/>
      <c r="AN99" s="108"/>
      <c r="AO99" s="84" t="s">
        <v>38</v>
      </c>
      <c r="AP99" s="19">
        <v>0</v>
      </c>
      <c r="AQ99" s="120">
        <v>50</v>
      </c>
      <c r="AR99" s="16"/>
      <c r="AS99" s="18" t="b">
        <v>1</v>
      </c>
      <c r="AT99" s="110"/>
      <c r="AU99" s="76"/>
      <c r="AV99" s="19"/>
      <c r="AW99" s="15"/>
      <c r="AX99" s="15"/>
      <c r="AY99" s="15"/>
    </row>
    <row r="100" spans="1:51" x14ac:dyDescent="0.3">
      <c r="A100" s="15"/>
      <c r="B100" s="15"/>
      <c r="C100" s="15"/>
      <c r="D100" s="97"/>
      <c r="E100" s="15"/>
      <c r="F100" s="15"/>
      <c r="G100" s="15"/>
      <c r="H100" s="15"/>
      <c r="I100" s="15"/>
      <c r="J100" s="15"/>
      <c r="K100" s="15"/>
      <c r="L100" s="15"/>
      <c r="M100" s="139"/>
      <c r="N100" s="157"/>
      <c r="O100" s="167"/>
      <c r="P100" s="15"/>
      <c r="Q100" s="15"/>
      <c r="R100" s="131"/>
      <c r="S100" s="15" t="s">
        <v>38</v>
      </c>
      <c r="T100" s="15" t="s">
        <v>79</v>
      </c>
      <c r="U100" s="15"/>
      <c r="V100" s="97"/>
      <c r="W100" s="69"/>
      <c r="X100" s="69"/>
      <c r="Y100" s="69"/>
      <c r="Z100" s="69"/>
      <c r="AA100" s="69"/>
      <c r="AB100" s="69"/>
      <c r="AC100" s="69"/>
      <c r="AD100" s="69"/>
      <c r="AE100" s="69"/>
      <c r="AF100" s="104"/>
      <c r="AG100" s="69"/>
      <c r="AH100" s="69"/>
      <c r="AI100" s="69"/>
      <c r="AJ100" s="70"/>
      <c r="AK100" s="70"/>
      <c r="AL100" s="70"/>
      <c r="AM100" s="70"/>
      <c r="AN100" s="109"/>
      <c r="AO100" s="83"/>
      <c r="AP100" s="68"/>
      <c r="AQ100" s="117"/>
      <c r="AR100" s="70"/>
      <c r="AS100" s="70"/>
      <c r="AT100" s="109"/>
      <c r="AU100" s="75"/>
      <c r="AV100" s="71"/>
      <c r="AW100" s="69"/>
      <c r="AX100" s="69"/>
      <c r="AY100" s="69"/>
    </row>
    <row r="101" spans="1:51" x14ac:dyDescent="0.3">
      <c r="A101" s="15"/>
      <c r="B101" s="15"/>
      <c r="C101" s="15"/>
      <c r="D101" s="99"/>
      <c r="E101" s="15"/>
      <c r="F101" s="15"/>
      <c r="G101" s="15"/>
      <c r="H101" s="15"/>
      <c r="I101" s="15"/>
      <c r="J101" s="15"/>
      <c r="K101" s="15"/>
      <c r="L101" s="15"/>
      <c r="M101" s="139"/>
      <c r="N101" s="157"/>
      <c r="O101" s="167"/>
      <c r="P101" s="15"/>
      <c r="Q101" s="15"/>
      <c r="R101" s="131"/>
      <c r="S101" s="15"/>
      <c r="T101" s="15"/>
      <c r="U101" s="15"/>
      <c r="V101" s="97"/>
      <c r="W101" s="15" t="s">
        <v>95</v>
      </c>
      <c r="X101" s="15">
        <v>1</v>
      </c>
      <c r="Y101" s="15">
        <v>3500</v>
      </c>
      <c r="Z101" s="15" t="s">
        <v>2</v>
      </c>
      <c r="AA101" s="15" t="s">
        <v>96</v>
      </c>
      <c r="AB101" s="15" t="s">
        <v>91</v>
      </c>
      <c r="AC101" s="15" t="s">
        <v>97</v>
      </c>
      <c r="AD101" s="15"/>
      <c r="AE101" s="15"/>
      <c r="AF101" s="97"/>
      <c r="AG101" s="15"/>
      <c r="AH101" s="15"/>
      <c r="AI101" s="15"/>
      <c r="AJ101" s="16" t="b">
        <v>1</v>
      </c>
      <c r="AK101" s="16" t="b">
        <v>1</v>
      </c>
      <c r="AL101" s="16" t="b">
        <v>0</v>
      </c>
      <c r="AM101" s="16"/>
      <c r="AN101" s="110"/>
      <c r="AO101" s="84" t="s">
        <v>32</v>
      </c>
      <c r="AP101" s="19">
        <v>0</v>
      </c>
      <c r="AQ101" s="120">
        <v>50</v>
      </c>
      <c r="AR101" s="16" t="b">
        <v>0</v>
      </c>
      <c r="AS101" s="16" t="b">
        <v>0</v>
      </c>
      <c r="AT101" s="110" t="b">
        <v>0</v>
      </c>
      <c r="AU101" s="76" t="s">
        <v>93</v>
      </c>
      <c r="AV101" s="19">
        <v>1</v>
      </c>
      <c r="AW101" s="15" t="s">
        <v>94</v>
      </c>
      <c r="AX101" s="15" t="s">
        <v>2</v>
      </c>
      <c r="AY101" s="15" t="s">
        <v>6</v>
      </c>
    </row>
    <row r="102" spans="1:51" x14ac:dyDescent="0.3">
      <c r="A102" s="15"/>
      <c r="B102" s="15"/>
      <c r="C102" s="15"/>
      <c r="D102" s="97"/>
      <c r="E102" s="15"/>
      <c r="F102" s="15"/>
      <c r="G102" s="15"/>
      <c r="H102" s="15"/>
      <c r="I102" s="15"/>
      <c r="J102" s="15"/>
      <c r="K102" s="15"/>
      <c r="L102" s="15"/>
      <c r="M102" s="139"/>
      <c r="N102" s="157"/>
      <c r="O102" s="167"/>
      <c r="P102" s="15"/>
      <c r="Q102" s="15"/>
      <c r="R102" s="131"/>
      <c r="S102" s="15"/>
      <c r="T102" s="15"/>
      <c r="U102" s="15"/>
      <c r="V102" s="97"/>
      <c r="W102" s="15"/>
      <c r="X102" s="15"/>
      <c r="Y102" s="15"/>
      <c r="Z102" s="15"/>
      <c r="AA102" s="15"/>
      <c r="AB102" s="15"/>
      <c r="AC102" s="15"/>
      <c r="AD102" s="15"/>
      <c r="AE102" s="15"/>
      <c r="AF102" s="97"/>
      <c r="AG102" s="15"/>
      <c r="AH102" s="15"/>
      <c r="AI102" s="15"/>
      <c r="AJ102" s="15"/>
      <c r="AK102" s="15"/>
      <c r="AL102" s="15"/>
      <c r="AM102" s="15"/>
      <c r="AN102" s="97"/>
      <c r="AO102" s="84" t="s">
        <v>38</v>
      </c>
      <c r="AP102" s="19">
        <v>0</v>
      </c>
      <c r="AQ102" s="120">
        <v>50</v>
      </c>
      <c r="AR102" s="16"/>
      <c r="AS102" s="16"/>
      <c r="AT102" s="110"/>
      <c r="AU102" s="76"/>
      <c r="AV102" s="19"/>
      <c r="AW102" s="15"/>
      <c r="AX102" s="15"/>
      <c r="AY102" s="15"/>
    </row>
    <row r="103" spans="1:51" x14ac:dyDescent="0.3">
      <c r="A103" s="15"/>
      <c r="B103" s="15"/>
      <c r="AO103" s="84" t="s">
        <v>37</v>
      </c>
      <c r="AP103" s="20">
        <v>0.5</v>
      </c>
      <c r="AQ103" s="122">
        <v>3</v>
      </c>
    </row>
    <row r="104" spans="1:51" x14ac:dyDescent="0.3">
      <c r="A104" s="15"/>
      <c r="B104" s="15"/>
      <c r="W104" s="69"/>
      <c r="X104" s="69"/>
      <c r="Y104" s="69"/>
      <c r="Z104" s="69"/>
      <c r="AA104" s="69"/>
      <c r="AB104" s="69"/>
      <c r="AC104" s="69"/>
      <c r="AD104" s="69"/>
      <c r="AE104" s="69"/>
      <c r="AF104" s="104"/>
      <c r="AG104" s="69"/>
      <c r="AH104" s="69"/>
      <c r="AI104" s="69"/>
      <c r="AJ104" s="70"/>
      <c r="AK104" s="70"/>
      <c r="AL104" s="70"/>
      <c r="AM104" s="70"/>
      <c r="AN104" s="109"/>
      <c r="AO104" s="83"/>
      <c r="AP104" s="68"/>
      <c r="AQ104" s="117"/>
      <c r="AR104" s="70"/>
      <c r="AS104" s="70"/>
      <c r="AT104" s="109"/>
      <c r="AU104" s="75"/>
      <c r="AV104" s="71"/>
      <c r="AW104" s="69"/>
      <c r="AX104" s="69"/>
      <c r="AY104" s="69"/>
    </row>
    <row r="105" spans="1:51" x14ac:dyDescent="0.3">
      <c r="A105" s="15"/>
      <c r="B105" s="15"/>
      <c r="W105" s="15" t="s">
        <v>98</v>
      </c>
      <c r="X105" s="15">
        <v>1</v>
      </c>
      <c r="Y105" s="45">
        <v>7000</v>
      </c>
      <c r="Z105" s="15" t="s">
        <v>2</v>
      </c>
      <c r="AA105" s="15" t="s">
        <v>96</v>
      </c>
      <c r="AB105" s="15" t="s">
        <v>91</v>
      </c>
      <c r="AC105" s="15" t="s">
        <v>97</v>
      </c>
      <c r="AD105" s="15"/>
      <c r="AE105" s="15"/>
      <c r="AF105" s="97"/>
      <c r="AG105" s="15"/>
      <c r="AH105" s="15"/>
      <c r="AI105" s="15"/>
      <c r="AJ105" s="16" t="b">
        <v>1</v>
      </c>
      <c r="AK105" s="16"/>
      <c r="AL105" s="16" t="b">
        <v>1</v>
      </c>
      <c r="AM105" s="16"/>
      <c r="AN105" s="110"/>
      <c r="AO105" s="84"/>
      <c r="AP105" s="19"/>
      <c r="AQ105" s="120"/>
      <c r="AR105" s="16" t="b">
        <v>0</v>
      </c>
      <c r="AS105" s="16" t="b">
        <v>0</v>
      </c>
      <c r="AT105" s="110" t="b">
        <v>0</v>
      </c>
      <c r="AU105" s="76" t="s">
        <v>93</v>
      </c>
      <c r="AV105" s="19">
        <v>1</v>
      </c>
      <c r="AW105" s="15" t="s">
        <v>94</v>
      </c>
      <c r="AX105" s="15" t="s">
        <v>2</v>
      </c>
      <c r="AY105" s="15" t="s">
        <v>6</v>
      </c>
    </row>
    <row r="106" spans="1:51" ht="12" customHeight="1" x14ac:dyDescent="0.3">
      <c r="A106" s="59"/>
      <c r="B106" s="59"/>
      <c r="C106" s="59"/>
      <c r="D106" s="96"/>
      <c r="E106" s="59"/>
      <c r="F106" s="59"/>
      <c r="G106" s="59"/>
      <c r="H106" s="59"/>
      <c r="I106" s="59"/>
      <c r="J106" s="59"/>
      <c r="K106" s="59"/>
      <c r="L106" s="59"/>
      <c r="M106" s="137"/>
      <c r="N106" s="155"/>
      <c r="O106" s="165"/>
      <c r="P106" s="59"/>
      <c r="Q106" s="59"/>
      <c r="R106" s="129"/>
      <c r="S106" s="59"/>
      <c r="T106" s="59"/>
      <c r="U106" s="59"/>
      <c r="V106" s="96"/>
      <c r="W106" s="59"/>
      <c r="X106" s="59"/>
      <c r="Y106" s="59"/>
      <c r="Z106" s="59"/>
      <c r="AA106" s="59"/>
      <c r="AB106" s="59"/>
      <c r="AC106" s="59"/>
      <c r="AD106" s="59"/>
      <c r="AE106" s="59"/>
      <c r="AF106" s="96"/>
      <c r="AG106" s="59"/>
      <c r="AH106" s="59"/>
      <c r="AI106" s="59"/>
      <c r="AJ106" s="61"/>
      <c r="AK106" s="61"/>
      <c r="AL106" s="61"/>
      <c r="AM106" s="60"/>
      <c r="AN106" s="107"/>
      <c r="AO106" s="81"/>
      <c r="AP106" s="62"/>
      <c r="AQ106" s="115"/>
      <c r="AR106" s="61"/>
      <c r="AS106" s="61"/>
      <c r="AT106" s="126"/>
      <c r="AU106" s="73"/>
      <c r="AV106" s="62"/>
      <c r="AW106" s="59"/>
      <c r="AX106" s="59"/>
      <c r="AY106" s="59"/>
    </row>
    <row r="107" spans="1:51" x14ac:dyDescent="0.3">
      <c r="A107" s="15"/>
      <c r="B107" s="171" t="s">
        <v>341</v>
      </c>
      <c r="C107" s="41"/>
      <c r="D107" s="99" t="s">
        <v>109</v>
      </c>
      <c r="E107" t="s">
        <v>110</v>
      </c>
      <c r="F107" t="s">
        <v>103</v>
      </c>
      <c r="G107" s="15" t="b">
        <v>0</v>
      </c>
      <c r="H107" s="15"/>
      <c r="I107" s="42" t="s">
        <v>111</v>
      </c>
      <c r="J107" s="42">
        <v>0</v>
      </c>
      <c r="K107" s="41" t="s">
        <v>79</v>
      </c>
      <c r="L107" s="41">
        <v>20</v>
      </c>
      <c r="M107" s="151">
        <v>1</v>
      </c>
      <c r="N107" s="160">
        <v>50000</v>
      </c>
      <c r="O107" s="169"/>
      <c r="P107" s="41">
        <v>50</v>
      </c>
      <c r="Q107" s="41">
        <v>1.5</v>
      </c>
      <c r="R107" s="134">
        <v>10</v>
      </c>
      <c r="S107" s="15" t="s">
        <v>112</v>
      </c>
      <c r="T107" s="15"/>
      <c r="U107" s="15"/>
      <c r="V107" s="97"/>
      <c r="W107" s="15" t="s">
        <v>80</v>
      </c>
      <c r="X107" s="15">
        <v>0.8</v>
      </c>
      <c r="Y107" s="15">
        <v>50</v>
      </c>
      <c r="Z107" s="15" t="s">
        <v>51</v>
      </c>
      <c r="AA107" s="15" t="s">
        <v>81</v>
      </c>
      <c r="AB107" s="15" t="s">
        <v>82</v>
      </c>
      <c r="AC107" s="41" t="s">
        <v>83</v>
      </c>
      <c r="AD107" s="15">
        <v>20</v>
      </c>
      <c r="AE107" s="15">
        <v>5</v>
      </c>
      <c r="AF107" s="97" t="s">
        <v>84</v>
      </c>
      <c r="AG107" s="15" t="s">
        <v>85</v>
      </c>
      <c r="AH107" s="15" t="s">
        <v>86</v>
      </c>
      <c r="AI107" s="15" t="s">
        <v>85</v>
      </c>
      <c r="AJ107" s="18" t="b">
        <v>1</v>
      </c>
      <c r="AK107" s="18"/>
      <c r="AL107" s="18"/>
      <c r="AM107" s="18"/>
      <c r="AN107" s="108"/>
      <c r="AO107" s="86"/>
      <c r="AP107" s="18"/>
      <c r="AQ107" s="108"/>
      <c r="AR107" s="18"/>
      <c r="AS107" s="18" t="b">
        <v>1</v>
      </c>
      <c r="AT107" s="108"/>
      <c r="AU107" s="74"/>
      <c r="AV107" s="93"/>
      <c r="AW107" s="18"/>
      <c r="AX107" s="18"/>
      <c r="AY107" s="15"/>
    </row>
    <row r="108" spans="1:51" x14ac:dyDescent="0.3">
      <c r="A108" s="15"/>
      <c r="B108" s="15"/>
      <c r="C108" s="41"/>
      <c r="D108" s="99"/>
      <c r="E108" s="15"/>
      <c r="F108" s="15"/>
      <c r="G108" s="15"/>
      <c r="H108" s="15"/>
      <c r="I108" s="15"/>
      <c r="J108" s="15"/>
      <c r="K108" s="15"/>
      <c r="L108" s="15"/>
      <c r="M108" s="139"/>
      <c r="N108" s="157"/>
      <c r="O108" s="167"/>
      <c r="P108" s="15"/>
      <c r="Q108" s="15"/>
      <c r="R108" s="131"/>
      <c r="S108" s="15"/>
      <c r="T108" s="15"/>
      <c r="U108" s="15"/>
      <c r="V108" s="97"/>
      <c r="W108" s="69"/>
      <c r="X108" s="69"/>
      <c r="Y108" s="69"/>
      <c r="Z108" s="69"/>
      <c r="AA108" s="69"/>
      <c r="AB108" s="69"/>
      <c r="AC108" s="69"/>
      <c r="AD108" s="69"/>
      <c r="AE108" s="69"/>
      <c r="AF108" s="104"/>
      <c r="AG108" s="69"/>
      <c r="AH108" s="69"/>
      <c r="AI108" s="69"/>
      <c r="AJ108" s="70"/>
      <c r="AK108" s="70"/>
      <c r="AL108" s="70"/>
      <c r="AM108" s="70"/>
      <c r="AN108" s="109"/>
      <c r="AO108" s="83"/>
      <c r="AP108" s="68"/>
      <c r="AQ108" s="117"/>
      <c r="AR108" s="70"/>
      <c r="AS108" s="70"/>
      <c r="AT108" s="109"/>
      <c r="AU108" s="75"/>
      <c r="AV108" s="71"/>
      <c r="AW108" s="69"/>
      <c r="AX108" s="69"/>
      <c r="AY108" s="69"/>
    </row>
    <row r="109" spans="1:51" x14ac:dyDescent="0.3">
      <c r="A109" s="15"/>
      <c r="B109" s="15"/>
      <c r="C109" s="15"/>
      <c r="D109" s="97"/>
      <c r="E109" s="15"/>
      <c r="F109" s="15"/>
      <c r="G109" s="15"/>
      <c r="H109" s="15"/>
      <c r="I109" s="15"/>
      <c r="J109" s="15"/>
      <c r="K109" s="15"/>
      <c r="L109" s="15"/>
      <c r="M109" s="139"/>
      <c r="N109" s="157"/>
      <c r="O109" s="167"/>
      <c r="P109" s="15"/>
      <c r="Q109" s="15"/>
      <c r="R109" s="131"/>
      <c r="S109" s="15"/>
      <c r="T109" s="15"/>
      <c r="U109" s="15"/>
      <c r="V109" s="97"/>
      <c r="W109" s="45" t="s">
        <v>113</v>
      </c>
      <c r="X109" s="15">
        <v>1</v>
      </c>
      <c r="Y109" s="15">
        <v>100</v>
      </c>
      <c r="Z109" s="15" t="s">
        <v>2</v>
      </c>
      <c r="AA109" s="15" t="s">
        <v>96</v>
      </c>
      <c r="AB109" s="15" t="s">
        <v>91</v>
      </c>
      <c r="AC109" s="15" t="s">
        <v>97</v>
      </c>
      <c r="AD109" s="15"/>
      <c r="AE109" s="15"/>
      <c r="AF109" s="97"/>
      <c r="AG109" s="15"/>
      <c r="AH109" s="15"/>
      <c r="AI109" s="15"/>
      <c r="AJ109" s="16" t="b">
        <v>1</v>
      </c>
      <c r="AK109" s="16" t="b">
        <v>1</v>
      </c>
      <c r="AL109" s="16" t="b">
        <v>0</v>
      </c>
      <c r="AM109" s="16"/>
      <c r="AN109" s="110"/>
      <c r="AO109" s="84" t="s">
        <v>32</v>
      </c>
      <c r="AP109" s="19">
        <v>0</v>
      </c>
      <c r="AQ109" s="120">
        <v>50</v>
      </c>
      <c r="AR109" s="16" t="b">
        <v>0</v>
      </c>
      <c r="AS109" s="16" t="b">
        <v>0</v>
      </c>
      <c r="AT109" s="110" t="b">
        <v>0</v>
      </c>
      <c r="AU109" s="76" t="s">
        <v>93</v>
      </c>
      <c r="AV109" s="19">
        <v>1</v>
      </c>
      <c r="AW109" s="15" t="s">
        <v>94</v>
      </c>
      <c r="AX109" s="15" t="s">
        <v>2</v>
      </c>
      <c r="AY109" s="15" t="s">
        <v>6</v>
      </c>
    </row>
    <row r="110" spans="1:51" x14ac:dyDescent="0.3">
      <c r="A110" s="15"/>
      <c r="B110" s="15"/>
      <c r="C110" s="15"/>
      <c r="D110" s="97"/>
      <c r="E110" s="15"/>
      <c r="F110" s="15"/>
      <c r="G110" s="15"/>
      <c r="H110" s="15"/>
      <c r="I110" s="15"/>
      <c r="J110" s="15"/>
      <c r="K110" s="15"/>
      <c r="L110" s="15"/>
      <c r="M110" s="139"/>
      <c r="N110" s="157"/>
      <c r="O110" s="167"/>
      <c r="P110" s="15"/>
      <c r="Q110" s="15"/>
      <c r="R110" s="131"/>
      <c r="S110" s="15"/>
      <c r="T110" s="15"/>
      <c r="U110" s="15"/>
      <c r="V110" s="97"/>
      <c r="W110" s="45"/>
      <c r="X110" s="15"/>
      <c r="Y110" s="15"/>
      <c r="Z110" s="15"/>
      <c r="AA110" s="15"/>
      <c r="AB110" s="15"/>
      <c r="AC110" s="15"/>
      <c r="AD110" s="15"/>
      <c r="AE110" s="15"/>
      <c r="AF110" s="97"/>
      <c r="AG110" s="15"/>
      <c r="AH110" s="15"/>
      <c r="AI110" s="15"/>
      <c r="AJ110" s="15"/>
      <c r="AK110" s="15"/>
      <c r="AL110" s="15"/>
      <c r="AM110" s="15"/>
      <c r="AN110" s="97"/>
      <c r="AO110" s="84" t="s">
        <v>38</v>
      </c>
      <c r="AP110" s="19">
        <v>0</v>
      </c>
      <c r="AQ110" s="120">
        <v>50</v>
      </c>
      <c r="AR110" s="16"/>
      <c r="AS110" s="16"/>
      <c r="AT110" s="110"/>
      <c r="AU110" s="76"/>
      <c r="AV110" s="19"/>
      <c r="AW110" s="15"/>
      <c r="AX110" s="15"/>
      <c r="AY110" s="15"/>
    </row>
    <row r="111" spans="1:51" x14ac:dyDescent="0.3">
      <c r="A111" s="15"/>
      <c r="B111" s="15"/>
      <c r="W111" s="45"/>
      <c r="AO111" s="84" t="s">
        <v>37</v>
      </c>
      <c r="AP111" s="20">
        <v>0</v>
      </c>
      <c r="AQ111" s="122">
        <v>3</v>
      </c>
    </row>
    <row r="112" spans="1:51" x14ac:dyDescent="0.3">
      <c r="A112" s="15"/>
      <c r="B112" s="15"/>
      <c r="C112" s="15"/>
      <c r="D112" s="97"/>
      <c r="E112" s="15"/>
      <c r="F112" s="15"/>
      <c r="G112" s="15"/>
      <c r="H112" s="15"/>
      <c r="I112" s="15"/>
      <c r="J112" s="15"/>
      <c r="K112" s="15"/>
      <c r="L112" s="15"/>
      <c r="M112" s="139"/>
      <c r="N112" s="157"/>
      <c r="O112" s="167"/>
      <c r="P112" s="15"/>
      <c r="Q112" s="15"/>
      <c r="R112" s="131"/>
      <c r="S112" s="15"/>
      <c r="T112" s="15"/>
      <c r="U112" s="15"/>
      <c r="V112" s="97"/>
      <c r="W112" s="69"/>
      <c r="X112" s="69"/>
      <c r="Y112" s="69"/>
      <c r="Z112" s="69"/>
      <c r="AA112" s="69"/>
      <c r="AB112" s="69"/>
      <c r="AC112" s="69"/>
      <c r="AD112" s="69"/>
      <c r="AE112" s="69"/>
      <c r="AF112" s="104"/>
      <c r="AG112" s="69"/>
      <c r="AH112" s="69"/>
      <c r="AI112" s="69"/>
      <c r="AJ112" s="70"/>
      <c r="AK112" s="70"/>
      <c r="AL112" s="70"/>
      <c r="AM112" s="70"/>
      <c r="AN112" s="109"/>
      <c r="AO112" s="83"/>
      <c r="AP112" s="68"/>
      <c r="AQ112" s="117"/>
      <c r="AR112" s="70"/>
      <c r="AS112" s="70"/>
      <c r="AT112" s="109"/>
      <c r="AU112" s="75"/>
      <c r="AV112" s="71"/>
      <c r="AW112" s="69"/>
      <c r="AX112" s="69"/>
      <c r="AY112" s="69"/>
    </row>
    <row r="113" spans="1:51" x14ac:dyDescent="0.3">
      <c r="A113" s="15"/>
      <c r="B113" s="15"/>
      <c r="C113" s="15"/>
      <c r="D113" s="97"/>
      <c r="E113" s="15"/>
      <c r="F113" s="15"/>
      <c r="G113" s="15"/>
      <c r="H113" s="15"/>
      <c r="I113" s="15"/>
      <c r="J113" s="15"/>
      <c r="K113" s="15"/>
      <c r="L113" s="15"/>
      <c r="M113" s="139"/>
      <c r="N113" s="157"/>
      <c r="O113" s="167"/>
      <c r="P113" s="15"/>
      <c r="Q113" s="15"/>
      <c r="R113" s="131"/>
      <c r="S113" s="15"/>
      <c r="T113" s="15"/>
      <c r="U113" s="15"/>
      <c r="V113" s="97"/>
      <c r="W113" s="15" t="s">
        <v>114</v>
      </c>
      <c r="X113" s="15">
        <v>1</v>
      </c>
      <c r="Y113" s="15">
        <v>200</v>
      </c>
      <c r="Z113" s="15" t="s">
        <v>69</v>
      </c>
      <c r="AA113" s="15" t="s">
        <v>96</v>
      </c>
      <c r="AB113" s="15" t="s">
        <v>91</v>
      </c>
      <c r="AC113" s="15" t="s">
        <v>97</v>
      </c>
      <c r="AD113" s="15"/>
      <c r="AE113" s="15"/>
      <c r="AF113" s="97"/>
      <c r="AG113" s="15"/>
      <c r="AH113" s="15"/>
      <c r="AI113" s="15"/>
      <c r="AJ113" s="16"/>
      <c r="AK113" s="16"/>
      <c r="AL113" s="16" t="b">
        <v>1</v>
      </c>
      <c r="AM113" s="16"/>
      <c r="AN113" s="110"/>
      <c r="AO113" s="84"/>
      <c r="AP113" s="19"/>
      <c r="AQ113" s="120"/>
      <c r="AR113" s="16" t="b">
        <v>0</v>
      </c>
      <c r="AS113" s="16" t="b">
        <v>0</v>
      </c>
      <c r="AT113" s="110" t="b">
        <v>0</v>
      </c>
      <c r="AU113" s="76" t="s">
        <v>93</v>
      </c>
      <c r="AV113" s="19">
        <v>1</v>
      </c>
      <c r="AW113" s="15" t="s">
        <v>94</v>
      </c>
      <c r="AX113" s="15" t="s">
        <v>2</v>
      </c>
      <c r="AY113" s="15" t="s">
        <v>6</v>
      </c>
    </row>
    <row r="114" spans="1:51" ht="12" customHeight="1" x14ac:dyDescent="0.3">
      <c r="A114" s="59"/>
      <c r="B114" s="59"/>
      <c r="C114" s="59"/>
      <c r="D114" s="96"/>
      <c r="E114" s="59"/>
      <c r="F114" s="59"/>
      <c r="G114" s="59"/>
      <c r="H114" s="59"/>
      <c r="I114" s="59"/>
      <c r="J114" s="59"/>
      <c r="K114" s="59"/>
      <c r="L114" s="59"/>
      <c r="M114" s="137"/>
      <c r="N114" s="155"/>
      <c r="O114" s="165"/>
      <c r="P114" s="59"/>
      <c r="Q114" s="59"/>
      <c r="R114" s="129"/>
      <c r="S114" s="59"/>
      <c r="T114" s="59"/>
      <c r="U114" s="59"/>
      <c r="V114" s="96"/>
      <c r="W114" s="59"/>
      <c r="X114" s="59"/>
      <c r="Y114" s="59"/>
      <c r="Z114" s="59"/>
      <c r="AA114" s="59"/>
      <c r="AB114" s="59"/>
      <c r="AC114" s="59"/>
      <c r="AD114" s="59"/>
      <c r="AE114" s="59"/>
      <c r="AF114" s="96"/>
      <c r="AG114" s="59"/>
      <c r="AH114" s="59"/>
      <c r="AI114" s="59"/>
      <c r="AJ114" s="61"/>
      <c r="AK114" s="61"/>
      <c r="AL114" s="61"/>
      <c r="AM114" s="60"/>
      <c r="AN114" s="107"/>
      <c r="AO114" s="81"/>
      <c r="AP114" s="62"/>
      <c r="AQ114" s="115"/>
      <c r="AR114" s="61"/>
      <c r="AS114" s="61"/>
      <c r="AT114" s="126"/>
      <c r="AU114" s="73"/>
      <c r="AV114" s="62"/>
      <c r="AW114" s="59"/>
      <c r="AX114" s="59"/>
      <c r="AY114" s="59"/>
    </row>
    <row r="115" spans="1:51" x14ac:dyDescent="0.3">
      <c r="A115" s="15"/>
      <c r="B115" s="172"/>
      <c r="C115" s="41"/>
      <c r="D115" s="99" t="s">
        <v>115</v>
      </c>
      <c r="E115" t="s">
        <v>116</v>
      </c>
      <c r="F115" t="s">
        <v>103</v>
      </c>
      <c r="G115" s="15" t="b">
        <v>0</v>
      </c>
      <c r="H115" s="172"/>
      <c r="I115" s="15" t="s">
        <v>111</v>
      </c>
      <c r="J115" s="15">
        <v>0</v>
      </c>
      <c r="K115" s="41" t="s">
        <v>79</v>
      </c>
      <c r="L115" s="41">
        <v>20</v>
      </c>
      <c r="M115" s="151">
        <v>1</v>
      </c>
      <c r="N115" s="160">
        <v>50000</v>
      </c>
      <c r="O115" s="169"/>
      <c r="P115" s="41">
        <v>50</v>
      </c>
      <c r="Q115" s="41">
        <v>1.5</v>
      </c>
      <c r="R115" s="134">
        <v>10</v>
      </c>
      <c r="S115" s="15" t="s">
        <v>38</v>
      </c>
      <c r="T115" s="15"/>
      <c r="U115" s="15"/>
      <c r="V115" s="97"/>
      <c r="W115" s="15" t="s">
        <v>80</v>
      </c>
      <c r="X115" s="15">
        <v>0.8</v>
      </c>
      <c r="Y115" s="15">
        <v>50</v>
      </c>
      <c r="Z115" s="15" t="s">
        <v>51</v>
      </c>
      <c r="AA115" s="15" t="s">
        <v>81</v>
      </c>
      <c r="AB115" s="15" t="s">
        <v>82</v>
      </c>
      <c r="AC115" s="41" t="s">
        <v>83</v>
      </c>
      <c r="AD115" s="15">
        <v>20</v>
      </c>
      <c r="AE115" s="15">
        <v>5</v>
      </c>
      <c r="AF115" s="97" t="s">
        <v>84</v>
      </c>
      <c r="AG115" s="15" t="s">
        <v>85</v>
      </c>
      <c r="AH115" s="15" t="s">
        <v>86</v>
      </c>
      <c r="AI115" s="15" t="s">
        <v>85</v>
      </c>
      <c r="AJ115" s="18" t="b">
        <v>1</v>
      </c>
      <c r="AK115" s="18"/>
      <c r="AL115" s="18"/>
      <c r="AM115" s="18"/>
      <c r="AN115" s="108"/>
      <c r="AO115" s="86"/>
      <c r="AP115" s="18"/>
      <c r="AQ115" s="108"/>
      <c r="AR115" s="18"/>
      <c r="AS115" s="18" t="b">
        <v>1</v>
      </c>
      <c r="AT115" s="108"/>
      <c r="AU115" s="74"/>
      <c r="AV115" s="93"/>
      <c r="AW115" s="18"/>
      <c r="AX115" s="18"/>
      <c r="AY115" s="15"/>
    </row>
    <row r="116" spans="1:51" x14ac:dyDescent="0.3">
      <c r="A116" s="15"/>
      <c r="B116" s="15"/>
      <c r="C116" s="41"/>
      <c r="D116" s="99"/>
      <c r="E116" s="15"/>
      <c r="F116" s="15"/>
      <c r="G116" s="15"/>
      <c r="H116" s="15"/>
      <c r="I116" s="15"/>
      <c r="J116" s="15"/>
      <c r="K116" s="15"/>
      <c r="L116" s="15"/>
      <c r="M116" s="139"/>
      <c r="N116" s="157"/>
      <c r="O116" s="167"/>
      <c r="P116" s="15"/>
      <c r="Q116" s="15"/>
      <c r="R116" s="131"/>
      <c r="S116" s="15" t="s">
        <v>32</v>
      </c>
      <c r="T116" s="15"/>
      <c r="U116" s="15"/>
      <c r="V116" s="97"/>
      <c r="W116" s="69"/>
      <c r="X116" s="69"/>
      <c r="Y116" s="69"/>
      <c r="Z116" s="69"/>
      <c r="AA116" s="69"/>
      <c r="AB116" s="69"/>
      <c r="AC116" s="69"/>
      <c r="AD116" s="69"/>
      <c r="AE116" s="69"/>
      <c r="AF116" s="104"/>
      <c r="AG116" s="69"/>
      <c r="AH116" s="69"/>
      <c r="AI116" s="69"/>
      <c r="AJ116" s="70"/>
      <c r="AK116" s="70"/>
      <c r="AL116" s="70"/>
      <c r="AM116" s="70"/>
      <c r="AN116" s="109"/>
      <c r="AO116" s="83"/>
      <c r="AP116" s="68"/>
      <c r="AQ116" s="117"/>
      <c r="AR116" s="70"/>
      <c r="AS116" s="70"/>
      <c r="AT116" s="109"/>
      <c r="AU116" s="75"/>
      <c r="AV116" s="71"/>
      <c r="AW116" s="69"/>
      <c r="AX116" s="69"/>
      <c r="AY116" s="69"/>
    </row>
    <row r="117" spans="1:51" x14ac:dyDescent="0.3">
      <c r="A117" s="15"/>
      <c r="B117" s="15"/>
      <c r="C117" s="15"/>
      <c r="D117" s="97"/>
      <c r="E117" s="15"/>
      <c r="F117" s="15"/>
      <c r="G117" s="15"/>
      <c r="H117" s="15"/>
      <c r="I117" s="15"/>
      <c r="J117" s="15"/>
      <c r="K117" s="15"/>
      <c r="L117" s="15"/>
      <c r="M117" s="139"/>
      <c r="N117" s="157"/>
      <c r="O117" s="167"/>
      <c r="P117" s="15"/>
      <c r="Q117" s="15"/>
      <c r="R117" s="131"/>
      <c r="S117" s="15"/>
      <c r="T117" s="15"/>
      <c r="U117" s="15"/>
      <c r="V117" s="97"/>
      <c r="W117" s="45" t="s">
        <v>117</v>
      </c>
      <c r="X117" s="15">
        <v>1</v>
      </c>
      <c r="Y117" s="15">
        <v>100</v>
      </c>
      <c r="Z117" s="15" t="s">
        <v>2</v>
      </c>
      <c r="AA117" s="15" t="s">
        <v>96</v>
      </c>
      <c r="AB117" s="15" t="s">
        <v>91</v>
      </c>
      <c r="AC117" s="15" t="s">
        <v>97</v>
      </c>
      <c r="AD117" s="15"/>
      <c r="AE117" s="15"/>
      <c r="AF117" s="97"/>
      <c r="AG117" s="15"/>
      <c r="AH117" s="15"/>
      <c r="AI117" s="15"/>
      <c r="AJ117" s="16" t="b">
        <v>1</v>
      </c>
      <c r="AK117" s="16" t="b">
        <v>1</v>
      </c>
      <c r="AL117" s="16" t="b">
        <v>0</v>
      </c>
      <c r="AM117" s="16"/>
      <c r="AN117" s="110"/>
      <c r="AO117" s="82" t="s">
        <v>32</v>
      </c>
      <c r="AP117" s="80">
        <v>0</v>
      </c>
      <c r="AQ117" s="119">
        <v>50</v>
      </c>
      <c r="AR117" s="16" t="b">
        <v>0</v>
      </c>
      <c r="AS117" s="16" t="b">
        <v>0</v>
      </c>
      <c r="AT117" s="110" t="b">
        <v>0</v>
      </c>
      <c r="AU117" s="76" t="s">
        <v>93</v>
      </c>
      <c r="AV117" s="19">
        <v>1</v>
      </c>
      <c r="AW117" s="15" t="s">
        <v>94</v>
      </c>
      <c r="AX117" s="15" t="s">
        <v>2</v>
      </c>
      <c r="AY117" s="15" t="s">
        <v>6</v>
      </c>
    </row>
    <row r="118" spans="1:51" x14ac:dyDescent="0.3">
      <c r="A118" s="15"/>
      <c r="B118" s="15"/>
      <c r="C118" s="15"/>
      <c r="D118" s="97"/>
      <c r="E118" s="15"/>
      <c r="F118" s="15"/>
      <c r="G118" s="15"/>
      <c r="H118" s="15"/>
      <c r="I118" s="15"/>
      <c r="J118" s="15"/>
      <c r="K118" s="15"/>
      <c r="L118" s="15"/>
      <c r="M118" s="139"/>
      <c r="N118" s="157"/>
      <c r="O118" s="167"/>
      <c r="P118" s="15"/>
      <c r="Q118" s="15"/>
      <c r="R118" s="131"/>
      <c r="S118" s="15"/>
      <c r="T118" s="15"/>
      <c r="U118" s="15"/>
      <c r="V118" s="97"/>
      <c r="W118" s="45"/>
      <c r="X118" s="15"/>
      <c r="Y118" s="15"/>
      <c r="Z118" s="15"/>
      <c r="AA118" s="15"/>
      <c r="AB118" s="15"/>
      <c r="AC118" s="15"/>
      <c r="AD118" s="15"/>
      <c r="AE118" s="15"/>
      <c r="AF118" s="97"/>
      <c r="AG118" s="15"/>
      <c r="AH118" s="15"/>
      <c r="AI118" s="15"/>
      <c r="AJ118" s="15"/>
      <c r="AK118" s="15"/>
      <c r="AL118" s="15"/>
      <c r="AM118" s="15"/>
      <c r="AN118" s="97"/>
      <c r="AO118" s="82" t="s">
        <v>38</v>
      </c>
      <c r="AP118" s="80">
        <v>0</v>
      </c>
      <c r="AQ118" s="119">
        <v>50</v>
      </c>
      <c r="AR118" s="16"/>
      <c r="AS118" s="16"/>
      <c r="AT118" s="110"/>
      <c r="AU118" s="76"/>
      <c r="AV118" s="19"/>
      <c r="AW118" s="15"/>
      <c r="AX118" s="15"/>
      <c r="AY118" s="15"/>
    </row>
    <row r="119" spans="1:51" x14ac:dyDescent="0.3">
      <c r="A119" s="15"/>
      <c r="B119" s="15"/>
      <c r="W119" s="45"/>
      <c r="AO119" s="82" t="s">
        <v>37</v>
      </c>
      <c r="AP119" s="80">
        <v>0</v>
      </c>
      <c r="AQ119" s="119">
        <v>3</v>
      </c>
    </row>
    <row r="120" spans="1:51" x14ac:dyDescent="0.3">
      <c r="A120" s="15"/>
      <c r="B120" s="15"/>
      <c r="C120" s="15"/>
      <c r="D120" s="97"/>
      <c r="E120" s="15"/>
      <c r="F120" s="15"/>
      <c r="G120" s="15"/>
      <c r="H120" s="15"/>
      <c r="I120" s="15"/>
      <c r="J120" s="15"/>
      <c r="K120" s="15"/>
      <c r="L120" s="15"/>
      <c r="M120" s="139"/>
      <c r="N120" s="157"/>
      <c r="O120" s="167"/>
      <c r="P120" s="15"/>
      <c r="Q120" s="15"/>
      <c r="R120" s="131"/>
      <c r="S120" s="15"/>
      <c r="T120" s="15"/>
      <c r="U120" s="15"/>
      <c r="V120" s="97"/>
      <c r="W120" s="69"/>
      <c r="X120" s="69"/>
      <c r="Y120" s="69"/>
      <c r="Z120" s="69"/>
      <c r="AA120" s="69"/>
      <c r="AB120" s="69"/>
      <c r="AC120" s="69"/>
      <c r="AD120" s="69"/>
      <c r="AE120" s="69"/>
      <c r="AF120" s="104"/>
      <c r="AG120" s="69"/>
      <c r="AH120" s="69"/>
      <c r="AI120" s="69"/>
      <c r="AJ120" s="70"/>
      <c r="AK120" s="70"/>
      <c r="AL120" s="70"/>
      <c r="AM120" s="70"/>
      <c r="AN120" s="109"/>
      <c r="AO120" s="83"/>
      <c r="AP120" s="68"/>
      <c r="AQ120" s="117"/>
      <c r="AR120" s="70"/>
      <c r="AS120" s="70"/>
      <c r="AT120" s="109"/>
      <c r="AU120" s="75"/>
      <c r="AV120" s="71"/>
      <c r="AW120" s="69"/>
      <c r="AX120" s="69"/>
      <c r="AY120" s="69"/>
    </row>
    <row r="121" spans="1:51" x14ac:dyDescent="0.3">
      <c r="A121" s="15"/>
      <c r="B121" s="15"/>
      <c r="C121" s="15"/>
      <c r="D121" s="97"/>
      <c r="E121" s="15"/>
      <c r="F121" s="15"/>
      <c r="G121" s="15"/>
      <c r="H121" s="15"/>
      <c r="I121" s="15"/>
      <c r="J121" s="15"/>
      <c r="K121" s="15"/>
      <c r="L121" s="15"/>
      <c r="M121" s="139"/>
      <c r="N121" s="157"/>
      <c r="O121" s="167"/>
      <c r="P121" s="15"/>
      <c r="Q121" s="15"/>
      <c r="R121" s="131"/>
      <c r="S121" s="15"/>
      <c r="T121" s="15"/>
      <c r="U121" s="15"/>
      <c r="V121" s="97"/>
      <c r="W121" s="45" t="s">
        <v>118</v>
      </c>
      <c r="X121" s="15">
        <v>1</v>
      </c>
      <c r="Y121" s="15">
        <v>200</v>
      </c>
      <c r="Z121" s="15" t="s">
        <v>69</v>
      </c>
      <c r="AA121" s="15" t="s">
        <v>96</v>
      </c>
      <c r="AB121" s="15" t="s">
        <v>91</v>
      </c>
      <c r="AC121" s="15" t="s">
        <v>97</v>
      </c>
      <c r="AD121" s="15"/>
      <c r="AE121" s="15"/>
      <c r="AF121" s="97"/>
      <c r="AG121" s="15"/>
      <c r="AH121" s="15"/>
      <c r="AI121" s="15"/>
      <c r="AJ121" s="16"/>
      <c r="AK121" s="16"/>
      <c r="AL121" s="16" t="b">
        <v>1</v>
      </c>
      <c r="AM121" s="16"/>
      <c r="AN121" s="110"/>
      <c r="AO121" s="84"/>
      <c r="AP121" s="19"/>
      <c r="AQ121" s="120"/>
      <c r="AR121" s="16" t="b">
        <v>0</v>
      </c>
      <c r="AS121" s="16" t="b">
        <v>0</v>
      </c>
      <c r="AT121" s="110" t="b">
        <v>0</v>
      </c>
      <c r="AU121" s="76" t="s">
        <v>93</v>
      </c>
      <c r="AV121" s="19">
        <v>1</v>
      </c>
      <c r="AW121" s="15" t="s">
        <v>94</v>
      </c>
      <c r="AX121" s="15" t="s">
        <v>2</v>
      </c>
      <c r="AY121" s="15" t="s">
        <v>6</v>
      </c>
    </row>
    <row r="122" spans="1:51" x14ac:dyDescent="0.3">
      <c r="A122" s="63"/>
      <c r="B122" s="63"/>
      <c r="C122" s="63"/>
      <c r="D122" s="100"/>
      <c r="E122" s="63"/>
      <c r="F122" s="63"/>
      <c r="G122" s="63"/>
      <c r="H122" s="63"/>
      <c r="I122" s="63"/>
      <c r="J122" s="63"/>
      <c r="K122" s="63"/>
      <c r="L122" s="63"/>
      <c r="M122" s="152"/>
      <c r="N122" s="161"/>
      <c r="O122" s="170"/>
      <c r="P122" s="63"/>
      <c r="Q122" s="63"/>
      <c r="R122" s="135"/>
      <c r="S122" s="63"/>
      <c r="T122" s="63"/>
      <c r="U122" s="63"/>
      <c r="V122" s="100"/>
      <c r="W122" s="63"/>
      <c r="X122" s="63"/>
      <c r="Y122" s="63"/>
      <c r="Z122" s="63"/>
      <c r="AA122" s="63"/>
      <c r="AB122" s="63"/>
      <c r="AC122" s="63"/>
      <c r="AD122" s="63"/>
      <c r="AE122" s="63"/>
      <c r="AF122" s="100"/>
      <c r="AG122" s="63"/>
      <c r="AH122" s="63"/>
      <c r="AI122" s="63"/>
      <c r="AJ122" s="64"/>
      <c r="AK122" s="64"/>
      <c r="AL122" s="64"/>
      <c r="AM122" s="64"/>
      <c r="AN122" s="113"/>
      <c r="AO122" s="87"/>
      <c r="AP122" s="65"/>
      <c r="AQ122" s="124"/>
      <c r="AR122" s="64"/>
      <c r="AS122" s="64"/>
      <c r="AT122" s="113"/>
      <c r="AU122" s="79"/>
      <c r="AV122" s="65"/>
      <c r="AW122" s="63"/>
      <c r="AX122" s="63"/>
      <c r="AY122" s="63"/>
    </row>
    <row r="123" spans="1:51" x14ac:dyDescent="0.3">
      <c r="A123" s="15"/>
      <c r="B123" s="172"/>
      <c r="C123" s="15"/>
      <c r="D123" s="97" t="s">
        <v>119</v>
      </c>
      <c r="E123" s="15" t="s">
        <v>120</v>
      </c>
      <c r="F123" s="15"/>
      <c r="G123" s="172"/>
      <c r="H123" s="172"/>
      <c r="I123" s="15" t="s">
        <v>121</v>
      </c>
      <c r="J123" s="15">
        <v>0</v>
      </c>
      <c r="K123" s="15" t="s">
        <v>79</v>
      </c>
      <c r="L123" s="15">
        <v>10</v>
      </c>
      <c r="M123" s="139">
        <v>10</v>
      </c>
      <c r="N123" s="157">
        <v>50000</v>
      </c>
      <c r="O123" s="167"/>
      <c r="P123" s="15">
        <v>10</v>
      </c>
      <c r="Q123" s="15">
        <v>10</v>
      </c>
      <c r="R123" s="131">
        <v>10</v>
      </c>
      <c r="S123" s="15" t="s">
        <v>122</v>
      </c>
      <c r="T123" s="15"/>
      <c r="U123" s="15"/>
      <c r="V123" s="97"/>
      <c r="W123" s="15" t="s">
        <v>123</v>
      </c>
      <c r="X123" s="15">
        <v>0.9</v>
      </c>
      <c r="Y123" s="15">
        <v>50</v>
      </c>
      <c r="Z123" s="15" t="s">
        <v>2</v>
      </c>
      <c r="AA123" s="15" t="s">
        <v>124</v>
      </c>
      <c r="AB123" s="15" t="s">
        <v>91</v>
      </c>
      <c r="AC123" s="15"/>
      <c r="AD123" s="15"/>
      <c r="AE123" s="15"/>
      <c r="AF123" s="97" t="s">
        <v>123</v>
      </c>
      <c r="AG123" s="15" t="s">
        <v>86</v>
      </c>
      <c r="AH123" s="15" t="s">
        <v>86</v>
      </c>
      <c r="AI123" s="15" t="s">
        <v>86</v>
      </c>
      <c r="AJ123" s="16" t="b">
        <v>1</v>
      </c>
      <c r="AK123" s="16" t="b">
        <v>1</v>
      </c>
      <c r="AL123" s="16" t="b">
        <v>0</v>
      </c>
      <c r="AM123" s="16" t="b">
        <v>0</v>
      </c>
      <c r="AN123" s="110"/>
      <c r="AO123" s="84" t="s">
        <v>32</v>
      </c>
      <c r="AP123" s="19">
        <v>50</v>
      </c>
      <c r="AQ123" s="120" t="s">
        <v>87</v>
      </c>
      <c r="AR123" s="16"/>
      <c r="AS123" s="16"/>
      <c r="AT123" s="110"/>
      <c r="AU123" s="76" t="s">
        <v>32</v>
      </c>
      <c r="AV123" s="19">
        <v>50</v>
      </c>
      <c r="AW123" s="16" t="s">
        <v>125</v>
      </c>
      <c r="AX123" s="15"/>
      <c r="AY123" s="15" t="s">
        <v>6</v>
      </c>
    </row>
    <row r="124" spans="1:51" x14ac:dyDescent="0.3">
      <c r="A124" s="15"/>
      <c r="B124" s="15"/>
      <c r="C124" s="15"/>
      <c r="D124" s="97"/>
      <c r="E124" s="15" t="s">
        <v>126</v>
      </c>
      <c r="F124" s="15"/>
      <c r="G124" s="172"/>
      <c r="H124" s="172"/>
      <c r="I124" s="15"/>
      <c r="J124" s="15"/>
      <c r="K124" s="15"/>
      <c r="L124" s="15"/>
      <c r="M124" s="139"/>
      <c r="N124" s="157"/>
      <c r="O124" s="167"/>
      <c r="P124" s="15"/>
      <c r="Q124" s="15"/>
      <c r="R124" s="131"/>
      <c r="S124" s="15"/>
      <c r="T124" s="15"/>
      <c r="U124" s="15"/>
      <c r="V124" s="97"/>
      <c r="W124" s="15"/>
      <c r="X124" s="15"/>
      <c r="Y124" s="15"/>
      <c r="Z124" s="15"/>
      <c r="AA124" s="15"/>
      <c r="AB124" s="15"/>
      <c r="AC124" s="15"/>
      <c r="AD124" s="15"/>
      <c r="AE124" s="15"/>
      <c r="AF124" s="97"/>
      <c r="AG124" s="15"/>
      <c r="AH124" s="15"/>
      <c r="AI124" s="15"/>
      <c r="AJ124" s="16"/>
      <c r="AK124" s="16"/>
      <c r="AL124" s="16"/>
      <c r="AM124" s="16"/>
      <c r="AN124" s="110"/>
      <c r="AO124" s="84" t="s">
        <v>38</v>
      </c>
      <c r="AP124" s="19">
        <v>170</v>
      </c>
      <c r="AQ124" s="120" t="s">
        <v>87</v>
      </c>
      <c r="AR124" s="16"/>
      <c r="AS124" s="16"/>
      <c r="AT124" s="110"/>
      <c r="AU124" s="76" t="s">
        <v>38</v>
      </c>
      <c r="AV124" s="19">
        <v>50</v>
      </c>
      <c r="AW124" s="16" t="s">
        <v>125</v>
      </c>
      <c r="AX124" s="15"/>
      <c r="AY124" s="15"/>
    </row>
    <row r="129" spans="2:8" x14ac:dyDescent="0.3">
      <c r="B129" s="1"/>
      <c r="C129" s="1"/>
      <c r="D129" s="95"/>
      <c r="E129" s="1"/>
      <c r="F129" s="1"/>
      <c r="G129" s="1"/>
      <c r="H129" s="1"/>
    </row>
  </sheetData>
  <conditionalFormatting sqref="B7:B11 AA15 C21:D21 E20:H21 B116:B119 B14:B21 C16:D18 E15:H17 C7:G7 AG48:AR48 AO17:AT18 AR37:AT37 AR16:AY16 AR45:AY45 AR41:AY41 AR24:AY26 AR35:AT35 AU35:AY37 AO117:AY118 AR116:AY116 AO121:AY121 AR120:AY120 AO109:AY110 AR108:AY108 AO113:AY113 AR112:AY112 S35:V38 S46:V46 S120:V121 S110:V110 S32:V32 S27:V29 S125:X126 S25:AB25 AO36:AT36 S40:V42 B33:H54 AC15:AF15 W16:AE16 W120:AE120 W116:AE116 W35:AN35 W112:AE112 Z125:AE126 AB22:AX22 S26:AE26 AF109:AI109 S24:AN24 S108:AE109 AF108:AN108 AY108:AY109 S122:AE124 AF122:AX126 S33:AX33 S43:AX43 AF47:AX47 S39:AX39 AD34:AT34 AA17:AE17 AF16:AN17 W20:AN20 W37:AN37 S45:AN45 W41:AN41 AD23:AF23 AD25:AE25 AF25:AQ26 AR20:AY20 X117:AE117 AF116:AN117 AY115:AY117 X121:AE121 AF120:AN121 AY120:AY126 AC36:AF36 X113:AE113 AF112:AN113 AY112:AY113 C9:G11 C8:F8 W40:AB40 S47:AE48 AD40:AR40 AD44:AR44 AY22:AY26 AY33:AY37 AY39:AY41 AY43:AY45 AY47:AY48 AY15:AY17 C22:H23 AJ15:AR15 AT15:AY15 AJ23:AR23 AT23:AY23 AT40 AT44 AT48 P15:W15 P23:W23 P34:AB34 P44:AB44 P107:AY107 P115:AX115 P21:V21 I21:N29 P16:V18 I16:N18 P32:R33 I32:N54 P22:Z22 P116:V118 C116:N118 P120:R126 P108:R110 C108:N110 P112:V113 B112:N113 P24:R29 P35:R43 P45:R48 P49:V54 P14:Z14 C14:N15 P12:AN13 K5:N13 P7:AE11 P5:AQ6 B107:N107 B120:N126 B5:G6 B115:N115">
    <cfRule type="cellIs" dxfId="193" priority="339" operator="equal">
      <formula>"nil"</formula>
    </cfRule>
  </conditionalFormatting>
  <conditionalFormatting sqref="X15:Y15">
    <cfRule type="cellIs" dxfId="192" priority="337" operator="equal">
      <formula>"nil"</formula>
    </cfRule>
  </conditionalFormatting>
  <conditionalFormatting sqref="AF15">
    <cfRule type="cellIs" dxfId="191" priority="335" operator="equal">
      <formula>"nil"</formula>
    </cfRule>
  </conditionalFormatting>
  <conditionalFormatting sqref="AG15:AI15">
    <cfRule type="cellIs" dxfId="190" priority="334" operator="equal">
      <formula>"nil"</formula>
    </cfRule>
  </conditionalFormatting>
  <conditionalFormatting sqref="Z15:AB15">
    <cfRule type="cellIs" dxfId="189" priority="333" operator="equal">
      <formula>"nil"</formula>
    </cfRule>
  </conditionalFormatting>
  <conditionalFormatting sqref="X33:Z33">
    <cfRule type="cellIs" dxfId="188" priority="327" operator="equal">
      <formula>"nil"</formula>
    </cfRule>
  </conditionalFormatting>
  <conditionalFormatting sqref="X34:Y34">
    <cfRule type="cellIs" dxfId="187" priority="326" operator="equal">
      <formula>"nil"</formula>
    </cfRule>
  </conditionalFormatting>
  <conditionalFormatting sqref="AF34">
    <cfRule type="cellIs" dxfId="186" priority="324" operator="equal">
      <formula>"nil"</formula>
    </cfRule>
  </conditionalFormatting>
  <conditionalFormatting sqref="AG34:AI34">
    <cfRule type="cellIs" dxfId="185" priority="323" operator="equal">
      <formula>"nil"</formula>
    </cfRule>
  </conditionalFormatting>
  <conditionalFormatting sqref="Z34:AB34">
    <cfRule type="cellIs" dxfId="184" priority="322" operator="equal">
      <formula>"nil"</formula>
    </cfRule>
  </conditionalFormatting>
  <conditionalFormatting sqref="AU34:AY34">
    <cfRule type="cellIs" dxfId="183" priority="317" operator="equal">
      <formula>"nil"</formula>
    </cfRule>
  </conditionalFormatting>
  <conditionalFormatting sqref="AU17:AY18 AO19 W17:Y17">
    <cfRule type="cellIs" dxfId="182" priority="307" operator="equal">
      <formula>"nil"</formula>
    </cfRule>
  </conditionalFormatting>
  <conditionalFormatting sqref="X44:Y44">
    <cfRule type="cellIs" dxfId="181" priority="288" operator="equal">
      <formula>"nil"</formula>
    </cfRule>
  </conditionalFormatting>
  <conditionalFormatting sqref="AF44">
    <cfRule type="cellIs" dxfId="180" priority="287" operator="equal">
      <formula>"nil"</formula>
    </cfRule>
  </conditionalFormatting>
  <conditionalFormatting sqref="AG44:AI44">
    <cfRule type="cellIs" dxfId="179" priority="286" operator="equal">
      <formula>"nil"</formula>
    </cfRule>
  </conditionalFormatting>
  <conditionalFormatting sqref="Z44:AB44">
    <cfRule type="cellIs" dxfId="178" priority="285" operator="equal">
      <formula>"nil"</formula>
    </cfRule>
  </conditionalFormatting>
  <conditionalFormatting sqref="AU44:AY44">
    <cfRule type="cellIs" dxfId="177" priority="282" operator="equal">
      <formula>"nil"</formula>
    </cfRule>
  </conditionalFormatting>
  <conditionalFormatting sqref="X48:Y48">
    <cfRule type="cellIs" dxfId="176" priority="270" operator="equal">
      <formula>"nil"</formula>
    </cfRule>
  </conditionalFormatting>
  <conditionalFormatting sqref="AG48:AI48">
    <cfRule type="cellIs" dxfId="175" priority="268" operator="equal">
      <formula>"nil"</formula>
    </cfRule>
  </conditionalFormatting>
  <conditionalFormatting sqref="Z48:AB48">
    <cfRule type="cellIs" dxfId="174" priority="267" operator="equal">
      <formula>"nil"</formula>
    </cfRule>
  </conditionalFormatting>
  <conditionalFormatting sqref="AU48:AY48">
    <cfRule type="cellIs" dxfId="173" priority="264" operator="equal">
      <formula>"nil"</formula>
    </cfRule>
  </conditionalFormatting>
  <conditionalFormatting sqref="X40:Y40">
    <cfRule type="cellIs" dxfId="172" priority="252" operator="equal">
      <formula>"nil"</formula>
    </cfRule>
  </conditionalFormatting>
  <conditionalFormatting sqref="AF40">
    <cfRule type="cellIs" dxfId="171" priority="251" operator="equal">
      <formula>"nil"</formula>
    </cfRule>
  </conditionalFormatting>
  <conditionalFormatting sqref="AG40:AI40">
    <cfRule type="cellIs" dxfId="170" priority="250" operator="equal">
      <formula>"nil"</formula>
    </cfRule>
  </conditionalFormatting>
  <conditionalFormatting sqref="Z40:AB40">
    <cfRule type="cellIs" dxfId="169" priority="249" operator="equal">
      <formula>"nil"</formula>
    </cfRule>
  </conditionalFormatting>
  <conditionalFormatting sqref="AU40:AY40">
    <cfRule type="cellIs" dxfId="168" priority="246" operator="equal">
      <formula>"nil"</formula>
    </cfRule>
  </conditionalFormatting>
  <conditionalFormatting sqref="AA22:AA23 B22:B32 C24:D29 E24:H28 C32:D32 E31:H32">
    <cfRule type="cellIs" dxfId="167" priority="236" operator="equal">
      <formula>"nil"</formula>
    </cfRule>
  </conditionalFormatting>
  <conditionalFormatting sqref="X23:Y23">
    <cfRule type="cellIs" dxfId="166" priority="235" operator="equal">
      <formula>"nil"</formula>
    </cfRule>
  </conditionalFormatting>
  <conditionalFormatting sqref="AF23">
    <cfRule type="cellIs" dxfId="165" priority="234" operator="equal">
      <formula>"nil"</formula>
    </cfRule>
  </conditionalFormatting>
  <conditionalFormatting sqref="AG23:AI23">
    <cfRule type="cellIs" dxfId="164" priority="233" operator="equal">
      <formula>"nil"</formula>
    </cfRule>
  </conditionalFormatting>
  <conditionalFormatting sqref="Z23:AB23">
    <cfRule type="cellIs" dxfId="163" priority="232" operator="equal">
      <formula>"nil"</formula>
    </cfRule>
  </conditionalFormatting>
  <conditionalFormatting sqref="AO119">
    <cfRule type="cellIs" dxfId="162" priority="212" operator="equal">
      <formula>"nil"</formula>
    </cfRule>
  </conditionalFormatting>
  <conditionalFormatting sqref="Z17">
    <cfRule type="cellIs" dxfId="161" priority="202" operator="equal">
      <formula>"nil"</formula>
    </cfRule>
  </conditionalFormatting>
  <conditionalFormatting sqref="AC44">
    <cfRule type="cellIs" dxfId="160" priority="201" operator="equal">
      <formula>"nil"</formula>
    </cfRule>
  </conditionalFormatting>
  <conditionalFormatting sqref="AC40">
    <cfRule type="cellIs" dxfId="159" priority="200" operator="equal">
      <formula>"nil"</formula>
    </cfRule>
  </conditionalFormatting>
  <conditionalFormatting sqref="AC34">
    <cfRule type="cellIs" dxfId="158" priority="199" operator="equal">
      <formula>"nil"</formula>
    </cfRule>
  </conditionalFormatting>
  <conditionalFormatting sqref="AC23">
    <cfRule type="cellIs" dxfId="157" priority="198" operator="equal">
      <formula>"nil"</formula>
    </cfRule>
  </conditionalFormatting>
  <conditionalFormatting sqref="AC25">
    <cfRule type="cellIs" dxfId="156" priority="197" operator="equal">
      <formula>"nil"</formula>
    </cfRule>
  </conditionalFormatting>
  <conditionalFormatting sqref="AF48">
    <cfRule type="cellIs" dxfId="155" priority="196" operator="equal">
      <formula>"nil"</formula>
    </cfRule>
  </conditionalFormatting>
  <conditionalFormatting sqref="AF48">
    <cfRule type="cellIs" dxfId="154" priority="195" operator="equal">
      <formula>"nil"</formula>
    </cfRule>
  </conditionalFormatting>
  <conditionalFormatting sqref="W121">
    <cfRule type="cellIs" dxfId="153" priority="188" operator="equal">
      <formula>"nil"</formula>
    </cfRule>
  </conditionalFormatting>
  <conditionalFormatting sqref="AA36 W36">
    <cfRule type="cellIs" dxfId="152" priority="185" operator="equal">
      <formula>"nil"</formula>
    </cfRule>
  </conditionalFormatting>
  <conditionalFormatting sqref="X36:Y36 AJ36:AN36">
    <cfRule type="cellIs" dxfId="151" priority="184" operator="equal">
      <formula>"nil"</formula>
    </cfRule>
  </conditionalFormatting>
  <conditionalFormatting sqref="AF36">
    <cfRule type="cellIs" dxfId="150" priority="183" operator="equal">
      <formula>"nil"</formula>
    </cfRule>
  </conditionalFormatting>
  <conditionalFormatting sqref="AG36:AI36">
    <cfRule type="cellIs" dxfId="149" priority="182" operator="equal">
      <formula>"nil"</formula>
    </cfRule>
  </conditionalFormatting>
  <conditionalFormatting sqref="Z36:AB36">
    <cfRule type="cellIs" dxfId="148" priority="181" operator="equal">
      <formula>"nil"</formula>
    </cfRule>
  </conditionalFormatting>
  <conditionalFormatting sqref="B108:B111">
    <cfRule type="cellIs" dxfId="147" priority="176" operator="equal">
      <formula>"nil"</formula>
    </cfRule>
  </conditionalFormatting>
  <conditionalFormatting sqref="AO111 AJ109:AN109">
    <cfRule type="cellIs" dxfId="146" priority="175" operator="equal">
      <formula>"nil"</formula>
    </cfRule>
  </conditionalFormatting>
  <conditionalFormatting sqref="W113">
    <cfRule type="cellIs" dxfId="145" priority="167" operator="equal">
      <formula>"nil"</formula>
    </cfRule>
  </conditionalFormatting>
  <conditionalFormatting sqref="W117">
    <cfRule type="cellIs" dxfId="144" priority="166" operator="equal">
      <formula>"nil"</formula>
    </cfRule>
  </conditionalFormatting>
  <conditionalFormatting sqref="H5:H11 G8">
    <cfRule type="cellIs" dxfId="143" priority="158" operator="equal">
      <formula>"nil"</formula>
    </cfRule>
  </conditionalFormatting>
  <conditionalFormatting sqref="AF40">
    <cfRule type="cellIs" dxfId="142" priority="157" operator="equal">
      <formula>"nil"</formula>
    </cfRule>
  </conditionalFormatting>
  <conditionalFormatting sqref="AF44">
    <cfRule type="cellIs" dxfId="141" priority="156" operator="equal">
      <formula>"nil"</formula>
    </cfRule>
  </conditionalFormatting>
  <conditionalFormatting sqref="B12:G13">
    <cfRule type="cellIs" dxfId="140" priority="155" operator="equal">
      <formula>"nil"</formula>
    </cfRule>
  </conditionalFormatting>
  <conditionalFormatting sqref="H12:H13">
    <cfRule type="cellIs" dxfId="139" priority="154" operator="equal">
      <formula>"nil"</formula>
    </cfRule>
  </conditionalFormatting>
  <conditionalFormatting sqref="W21:Y21 AA21:AY21">
    <cfRule type="cellIs" dxfId="138" priority="152" operator="equal">
      <formula>"nil"</formula>
    </cfRule>
  </conditionalFormatting>
  <conditionalFormatting sqref="Z21">
    <cfRule type="cellIs" dxfId="137" priority="151" operator="equal">
      <formula>"nil"</formula>
    </cfRule>
  </conditionalFormatting>
  <conditionalFormatting sqref="W38:Y38 AA38:AY38">
    <cfRule type="cellIs" dxfId="136" priority="148" operator="equal">
      <formula>"nil"</formula>
    </cfRule>
  </conditionalFormatting>
  <conditionalFormatting sqref="Z38">
    <cfRule type="cellIs" dxfId="135" priority="147" operator="equal">
      <formula>"nil"</formula>
    </cfRule>
  </conditionalFormatting>
  <conditionalFormatting sqref="W42:Y42 AA42:AY42">
    <cfRule type="cellIs" dxfId="134" priority="146" operator="equal">
      <formula>"nil"</formula>
    </cfRule>
  </conditionalFormatting>
  <conditionalFormatting sqref="Z42">
    <cfRule type="cellIs" dxfId="133" priority="145" operator="equal">
      <formula>"nil"</formula>
    </cfRule>
  </conditionalFormatting>
  <conditionalFormatting sqref="W46:Y46 AA46:AY46">
    <cfRule type="cellIs" dxfId="132" priority="144" operator="equal">
      <formula>"nil"</formula>
    </cfRule>
  </conditionalFormatting>
  <conditionalFormatting sqref="Z46">
    <cfRule type="cellIs" dxfId="131" priority="143" operator="equal">
      <formula>"nil"</formula>
    </cfRule>
  </conditionalFormatting>
  <conditionalFormatting sqref="AB14:AY14">
    <cfRule type="cellIs" dxfId="130" priority="132" operator="equal">
      <formula>"nil"</formula>
    </cfRule>
  </conditionalFormatting>
  <conditionalFormatting sqref="AA14">
    <cfRule type="cellIs" dxfId="129" priority="131" operator="equal">
      <formula>"nil"</formula>
    </cfRule>
  </conditionalFormatting>
  <conditionalFormatting sqref="I6:J13">
    <cfRule type="cellIs" dxfId="128" priority="130" operator="equal">
      <formula>"nil"</formula>
    </cfRule>
  </conditionalFormatting>
  <conditionalFormatting sqref="I5:J5">
    <cfRule type="cellIs" dxfId="127" priority="129" operator="equal">
      <formula>"nil"</formula>
    </cfRule>
  </conditionalFormatting>
  <conditionalFormatting sqref="AR12:AY12 AO13:AY13">
    <cfRule type="cellIs" dxfId="126" priority="127" operator="equal">
      <formula>"nil"</formula>
    </cfRule>
  </conditionalFormatting>
  <conditionalFormatting sqref="AO11">
    <cfRule type="cellIs" dxfId="125" priority="126" operator="equal">
      <formula>"nil"</formula>
    </cfRule>
  </conditionalFormatting>
  <conditionalFormatting sqref="AF10:AN11 AF8:AQ9 AF7:AN7 AR5:AY11">
    <cfRule type="cellIs" dxfId="124" priority="128" operator="equal">
      <formula>"nil"</formula>
    </cfRule>
  </conditionalFormatting>
  <conditionalFormatting sqref="AR27:AY27 W27:AE27 AA28:AE28 AF27:AN28 W31:AN31 AR31:AY31 AY28 AR28:AT29">
    <cfRule type="cellIs" dxfId="123" priority="123" operator="equal">
      <formula>"nil"</formula>
    </cfRule>
  </conditionalFormatting>
  <conditionalFormatting sqref="AU28:AY29 W28:Y28">
    <cfRule type="cellIs" dxfId="122" priority="122" operator="equal">
      <formula>"nil"</formula>
    </cfRule>
  </conditionalFormatting>
  <conditionalFormatting sqref="Z28">
    <cfRule type="cellIs" dxfId="121" priority="121" operator="equal">
      <formula>"nil"</formula>
    </cfRule>
  </conditionalFormatting>
  <conditionalFormatting sqref="W32:Y32 AA32:AY32">
    <cfRule type="cellIs" dxfId="120" priority="120" operator="equal">
      <formula>"nil"</formula>
    </cfRule>
  </conditionalFormatting>
  <conditionalFormatting sqref="Z32">
    <cfRule type="cellIs" dxfId="119" priority="119" operator="equal">
      <formula>"nil"</formula>
    </cfRule>
  </conditionalFormatting>
  <conditionalFormatting sqref="AO50:AT51 AR49:AY49 W49:AE49 AA50:AE50 AF49:AN50 W53:AN53 AR53:AY53 AY50">
    <cfRule type="cellIs" dxfId="118" priority="118" operator="equal">
      <formula>"nil"</formula>
    </cfRule>
  </conditionalFormatting>
  <conditionalFormatting sqref="AU50:AY51 AO52 W50:Y50">
    <cfRule type="cellIs" dxfId="117" priority="117" operator="equal">
      <formula>"nil"</formula>
    </cfRule>
  </conditionalFormatting>
  <conditionalFormatting sqref="Z50">
    <cfRule type="cellIs" dxfId="116" priority="116" operator="equal">
      <formula>"nil"</formula>
    </cfRule>
  </conditionalFormatting>
  <conditionalFormatting sqref="W54:Y54 AA54:AY54">
    <cfRule type="cellIs" dxfId="115" priority="115" operator="equal">
      <formula>"nil"</formula>
    </cfRule>
  </conditionalFormatting>
  <conditionalFormatting sqref="Z54">
    <cfRule type="cellIs" dxfId="114" priority="114" operator="equal">
      <formula>"nil"</formula>
    </cfRule>
  </conditionalFormatting>
  <conditionalFormatting sqref="AS15">
    <cfRule type="cellIs" dxfId="113" priority="113" operator="equal">
      <formula>"nil"</formula>
    </cfRule>
  </conditionalFormatting>
  <conditionalFormatting sqref="AS23">
    <cfRule type="cellIs" dxfId="112" priority="112" operator="equal">
      <formula>"nil"</formula>
    </cfRule>
  </conditionalFormatting>
  <conditionalFormatting sqref="AS40">
    <cfRule type="cellIs" dxfId="111" priority="111" operator="equal">
      <formula>"nil"</formula>
    </cfRule>
  </conditionalFormatting>
  <conditionalFormatting sqref="AS44">
    <cfRule type="cellIs" dxfId="110" priority="110" operator="equal">
      <formula>"nil"</formula>
    </cfRule>
  </conditionalFormatting>
  <conditionalFormatting sqref="AS48">
    <cfRule type="cellIs" dxfId="109" priority="109" operator="equal">
      <formula>"nil"</formula>
    </cfRule>
  </conditionalFormatting>
  <conditionalFormatting sqref="N15">
    <cfRule type="cellIs" dxfId="108" priority="108" operator="equal">
      <formula>"nil"</formula>
    </cfRule>
  </conditionalFormatting>
  <conditionalFormatting sqref="N23">
    <cfRule type="cellIs" dxfId="107" priority="107" operator="equal">
      <formula>"nil"</formula>
    </cfRule>
  </conditionalFormatting>
  <conditionalFormatting sqref="N107">
    <cfRule type="cellIs" dxfId="106" priority="99" operator="equal">
      <formula>"nil"</formula>
    </cfRule>
  </conditionalFormatting>
  <conditionalFormatting sqref="N44">
    <cfRule type="cellIs" dxfId="105" priority="97" operator="equal">
      <formula>"nil"</formula>
    </cfRule>
  </conditionalFormatting>
  <conditionalFormatting sqref="N34">
    <cfRule type="cellIs" dxfId="104" priority="95" operator="equal">
      <formula>"nil"</formula>
    </cfRule>
  </conditionalFormatting>
  <conditionalFormatting sqref="N115">
    <cfRule type="cellIs" dxfId="103" priority="100" operator="equal">
      <formula>"nil"</formula>
    </cfRule>
  </conditionalFormatting>
  <conditionalFormatting sqref="N48">
    <cfRule type="cellIs" dxfId="102" priority="98" operator="equal">
      <formula>"nil"</formula>
    </cfRule>
  </conditionalFormatting>
  <conditionalFormatting sqref="N40">
    <cfRule type="cellIs" dxfId="101" priority="96" operator="equal">
      <formula>"nil"</formula>
    </cfRule>
  </conditionalFormatting>
  <conditionalFormatting sqref="O115:O118 O120:O126 O107:O110 O112:O113 O21:O29 O32:O54 O5:O18">
    <cfRule type="cellIs" dxfId="100" priority="94" operator="equal">
      <formula>"nil"</formula>
    </cfRule>
  </conditionalFormatting>
  <conditionalFormatting sqref="AO30">
    <cfRule type="cellIs" dxfId="99" priority="92" operator="equal">
      <formula>"nil"</formula>
    </cfRule>
  </conditionalFormatting>
  <conditionalFormatting sqref="AO29:AQ29">
    <cfRule type="cellIs" dxfId="98" priority="91" operator="equal">
      <formula>"nil"</formula>
    </cfRule>
  </conditionalFormatting>
  <conditionalFormatting sqref="AO28">
    <cfRule type="cellIs" dxfId="97" priority="90" operator="equal">
      <formula>"nil"</formula>
    </cfRule>
  </conditionalFormatting>
  <conditionalFormatting sqref="B58:B62 AA66 C72:D72 E71:H72 B65:B72 C58:G58 AG99:AR99 AO68:AT69 AR88:AT88 AR67:AY67 AR96:AY96 AR92:AY92 AR75:AY77 AR86:AT86 AU86:AY88 S86:V89 S97:V97 S83:V83 S78:V80 S76:AB76 AO87:AT87 S91:V93 B84:H105 AC66:AF66 W67:AE67 W86:AN86 AB73:AX73 S77:AE77 S75:AN75 S84:AX84 S94:AX94 AF98:AX98 S90:AX90 AD85:AT85 AA68:AE68 AF67:AN68 W71:AN71 W88:AN88 S96:AN96 W92:AN92 AD74:AF74 AD76:AE76 AF76:AQ77 AR71:AY71 AC87:AF87 C60:G62 C59:F59 W91:AB91 S98:AE99 AD91:AR91 AD95:AR95 AY73:AY74 AY84:AY85 AY90:AY91 AY94:AY95 AY98:AY99 AY68 C73:H74 AJ66:AR66 AT66:AY66 AJ74:AR74 AT74:AX74 AT91 AT95 AT99 P66:W66 P74:W74 P85:AB85 P95:AB95 P72:V72 I72:N80 P67:V69 P83:R84 I83:N105 P73:Z73 P75:R80 P86:R94 P96:R99 P100:V105 P65:Z65 E65:H68 C65:D69 I65:N69 P63:AN64 K56:N64 P58:AE62 P56:AQ57 B56:G57">
    <cfRule type="cellIs" dxfId="96" priority="89" operator="equal">
      <formula>"nil"</formula>
    </cfRule>
  </conditionalFormatting>
  <conditionalFormatting sqref="X66:Y66">
    <cfRule type="cellIs" dxfId="95" priority="88" operator="equal">
      <formula>"nil"</formula>
    </cfRule>
  </conditionalFormatting>
  <conditionalFormatting sqref="AF66">
    <cfRule type="cellIs" dxfId="94" priority="87" operator="equal">
      <formula>"nil"</formula>
    </cfRule>
  </conditionalFormatting>
  <conditionalFormatting sqref="AG66:AI66">
    <cfRule type="cellIs" dxfId="93" priority="86" operator="equal">
      <formula>"nil"</formula>
    </cfRule>
  </conditionalFormatting>
  <conditionalFormatting sqref="Z66:AB66">
    <cfRule type="cellIs" dxfId="92" priority="85" operator="equal">
      <formula>"nil"</formula>
    </cfRule>
  </conditionalFormatting>
  <conditionalFormatting sqref="X84:Z84">
    <cfRule type="cellIs" dxfId="91" priority="84" operator="equal">
      <formula>"nil"</formula>
    </cfRule>
  </conditionalFormatting>
  <conditionalFormatting sqref="X85:Y85">
    <cfRule type="cellIs" dxfId="90" priority="83" operator="equal">
      <formula>"nil"</formula>
    </cfRule>
  </conditionalFormatting>
  <conditionalFormatting sqref="AF85">
    <cfRule type="cellIs" dxfId="89" priority="82" operator="equal">
      <formula>"nil"</formula>
    </cfRule>
  </conditionalFormatting>
  <conditionalFormatting sqref="AG85:AI85">
    <cfRule type="cellIs" dxfId="88" priority="81" operator="equal">
      <formula>"nil"</formula>
    </cfRule>
  </conditionalFormatting>
  <conditionalFormatting sqref="Z85:AB85">
    <cfRule type="cellIs" dxfId="87" priority="80" operator="equal">
      <formula>"nil"</formula>
    </cfRule>
  </conditionalFormatting>
  <conditionalFormatting sqref="AU85:AY85">
    <cfRule type="cellIs" dxfId="86" priority="79" operator="equal">
      <formula>"nil"</formula>
    </cfRule>
  </conditionalFormatting>
  <conditionalFormatting sqref="AU68:AY69 AO70 W68:Y68">
    <cfRule type="cellIs" dxfId="85" priority="78" operator="equal">
      <formula>"nil"</formula>
    </cfRule>
  </conditionalFormatting>
  <conditionalFormatting sqref="X95:Y95">
    <cfRule type="cellIs" dxfId="84" priority="77" operator="equal">
      <formula>"nil"</formula>
    </cfRule>
  </conditionalFormatting>
  <conditionalFormatting sqref="AF95">
    <cfRule type="cellIs" dxfId="83" priority="76" operator="equal">
      <formula>"nil"</formula>
    </cfRule>
  </conditionalFormatting>
  <conditionalFormatting sqref="AG95:AI95">
    <cfRule type="cellIs" dxfId="82" priority="75" operator="equal">
      <formula>"nil"</formula>
    </cfRule>
  </conditionalFormatting>
  <conditionalFormatting sqref="Z95:AB95">
    <cfRule type="cellIs" dxfId="81" priority="74" operator="equal">
      <formula>"nil"</formula>
    </cfRule>
  </conditionalFormatting>
  <conditionalFormatting sqref="AU95:AY95">
    <cfRule type="cellIs" dxfId="80" priority="73" operator="equal">
      <formula>"nil"</formula>
    </cfRule>
  </conditionalFormatting>
  <conditionalFormatting sqref="X99:Y99">
    <cfRule type="cellIs" dxfId="79" priority="72" operator="equal">
      <formula>"nil"</formula>
    </cfRule>
  </conditionalFormatting>
  <conditionalFormatting sqref="AG99:AI99">
    <cfRule type="cellIs" dxfId="78" priority="71" operator="equal">
      <formula>"nil"</formula>
    </cfRule>
  </conditionalFormatting>
  <conditionalFormatting sqref="Z99:AB99">
    <cfRule type="cellIs" dxfId="77" priority="70" operator="equal">
      <formula>"nil"</formula>
    </cfRule>
  </conditionalFormatting>
  <conditionalFormatting sqref="AU99:AY99">
    <cfRule type="cellIs" dxfId="76" priority="69" operator="equal">
      <formula>"nil"</formula>
    </cfRule>
  </conditionalFormatting>
  <conditionalFormatting sqref="X91:Y91">
    <cfRule type="cellIs" dxfId="75" priority="68" operator="equal">
      <formula>"nil"</formula>
    </cfRule>
  </conditionalFormatting>
  <conditionalFormatting sqref="AF91">
    <cfRule type="cellIs" dxfId="74" priority="67" operator="equal">
      <formula>"nil"</formula>
    </cfRule>
  </conditionalFormatting>
  <conditionalFormatting sqref="AG91:AI91">
    <cfRule type="cellIs" dxfId="73" priority="66" operator="equal">
      <formula>"nil"</formula>
    </cfRule>
  </conditionalFormatting>
  <conditionalFormatting sqref="Z91:AB91">
    <cfRule type="cellIs" dxfId="72" priority="65" operator="equal">
      <formula>"nil"</formula>
    </cfRule>
  </conditionalFormatting>
  <conditionalFormatting sqref="AU91:AY91">
    <cfRule type="cellIs" dxfId="71" priority="64" operator="equal">
      <formula>"nil"</formula>
    </cfRule>
  </conditionalFormatting>
  <conditionalFormatting sqref="AA73:AA74 B73:B83 C75:D80 E75:H79 C83:D83 E82:H83">
    <cfRule type="cellIs" dxfId="70" priority="63" operator="equal">
      <formula>"nil"</formula>
    </cfRule>
  </conditionalFormatting>
  <conditionalFormatting sqref="X74:Y74">
    <cfRule type="cellIs" dxfId="69" priority="62" operator="equal">
      <formula>"nil"</formula>
    </cfRule>
  </conditionalFormatting>
  <conditionalFormatting sqref="AF74">
    <cfRule type="cellIs" dxfId="68" priority="61" operator="equal">
      <formula>"nil"</formula>
    </cfRule>
  </conditionalFormatting>
  <conditionalFormatting sqref="AG74:AI74">
    <cfRule type="cellIs" dxfId="67" priority="60" operator="equal">
      <formula>"nil"</formula>
    </cfRule>
  </conditionalFormatting>
  <conditionalFormatting sqref="Z74:AB74">
    <cfRule type="cellIs" dxfId="66" priority="59" operator="equal">
      <formula>"nil"</formula>
    </cfRule>
  </conditionalFormatting>
  <conditionalFormatting sqref="Z68">
    <cfRule type="cellIs" dxfId="65" priority="58" operator="equal">
      <formula>"nil"</formula>
    </cfRule>
  </conditionalFormatting>
  <conditionalFormatting sqref="AC95">
    <cfRule type="cellIs" dxfId="64" priority="57" operator="equal">
      <formula>"nil"</formula>
    </cfRule>
  </conditionalFormatting>
  <conditionalFormatting sqref="AC91">
    <cfRule type="cellIs" dxfId="63" priority="56" operator="equal">
      <formula>"nil"</formula>
    </cfRule>
  </conditionalFormatting>
  <conditionalFormatting sqref="AC85">
    <cfRule type="cellIs" dxfId="62" priority="55" operator="equal">
      <formula>"nil"</formula>
    </cfRule>
  </conditionalFormatting>
  <conditionalFormatting sqref="AC74">
    <cfRule type="cellIs" dxfId="61" priority="54" operator="equal">
      <formula>"nil"</formula>
    </cfRule>
  </conditionalFormatting>
  <conditionalFormatting sqref="AC76">
    <cfRule type="cellIs" dxfId="60" priority="53" operator="equal">
      <formula>"nil"</formula>
    </cfRule>
  </conditionalFormatting>
  <conditionalFormatting sqref="AF99">
    <cfRule type="cellIs" dxfId="59" priority="52" operator="equal">
      <formula>"nil"</formula>
    </cfRule>
  </conditionalFormatting>
  <conditionalFormatting sqref="AF99">
    <cfRule type="cellIs" dxfId="58" priority="51" operator="equal">
      <formula>"nil"</formula>
    </cfRule>
  </conditionalFormatting>
  <conditionalFormatting sqref="AA87 W87">
    <cfRule type="cellIs" dxfId="57" priority="50" operator="equal">
      <formula>"nil"</formula>
    </cfRule>
  </conditionalFormatting>
  <conditionalFormatting sqref="X87:Y87 AJ87:AN87">
    <cfRule type="cellIs" dxfId="56" priority="49" operator="equal">
      <formula>"nil"</formula>
    </cfRule>
  </conditionalFormatting>
  <conditionalFormatting sqref="AF87">
    <cfRule type="cellIs" dxfId="55" priority="48" operator="equal">
      <formula>"nil"</formula>
    </cfRule>
  </conditionalFormatting>
  <conditionalFormatting sqref="AG87:AI87">
    <cfRule type="cellIs" dxfId="54" priority="47" operator="equal">
      <formula>"nil"</formula>
    </cfRule>
  </conditionalFormatting>
  <conditionalFormatting sqref="Z87:AB87">
    <cfRule type="cellIs" dxfId="53" priority="46" operator="equal">
      <formula>"nil"</formula>
    </cfRule>
  </conditionalFormatting>
  <conditionalFormatting sqref="H56:H62 G59">
    <cfRule type="cellIs" dxfId="52" priority="45" operator="equal">
      <formula>"nil"</formula>
    </cfRule>
  </conditionalFormatting>
  <conditionalFormatting sqref="AF91">
    <cfRule type="cellIs" dxfId="51" priority="44" operator="equal">
      <formula>"nil"</formula>
    </cfRule>
  </conditionalFormatting>
  <conditionalFormatting sqref="AF95">
    <cfRule type="cellIs" dxfId="50" priority="43" operator="equal">
      <formula>"nil"</formula>
    </cfRule>
  </conditionalFormatting>
  <conditionalFormatting sqref="B63:G64">
    <cfRule type="cellIs" dxfId="49" priority="42" operator="equal">
      <formula>"nil"</formula>
    </cfRule>
  </conditionalFormatting>
  <conditionalFormatting sqref="H63:H64">
    <cfRule type="cellIs" dxfId="48" priority="41" operator="equal">
      <formula>"nil"</formula>
    </cfRule>
  </conditionalFormatting>
  <conditionalFormatting sqref="W72:Y72 AA72:AY72">
    <cfRule type="cellIs" dxfId="47" priority="40" operator="equal">
      <formula>"nil"</formula>
    </cfRule>
  </conditionalFormatting>
  <conditionalFormatting sqref="Z72">
    <cfRule type="cellIs" dxfId="46" priority="39" operator="equal">
      <formula>"nil"</formula>
    </cfRule>
  </conditionalFormatting>
  <conditionalFormatting sqref="W89:Y89 AA89:AY89">
    <cfRule type="cellIs" dxfId="45" priority="38" operator="equal">
      <formula>"nil"</formula>
    </cfRule>
  </conditionalFormatting>
  <conditionalFormatting sqref="Z89">
    <cfRule type="cellIs" dxfId="44" priority="37" operator="equal">
      <formula>"nil"</formula>
    </cfRule>
  </conditionalFormatting>
  <conditionalFormatting sqref="W93:Y93 AA93:AY93">
    <cfRule type="cellIs" dxfId="43" priority="36" operator="equal">
      <formula>"nil"</formula>
    </cfRule>
  </conditionalFormatting>
  <conditionalFormatting sqref="Z93">
    <cfRule type="cellIs" dxfId="42" priority="35" operator="equal">
      <formula>"nil"</formula>
    </cfRule>
  </conditionalFormatting>
  <conditionalFormatting sqref="W97:Y97 AA97:AY97">
    <cfRule type="cellIs" dxfId="41" priority="34" operator="equal">
      <formula>"nil"</formula>
    </cfRule>
  </conditionalFormatting>
  <conditionalFormatting sqref="Z97">
    <cfRule type="cellIs" dxfId="40" priority="33" operator="equal">
      <formula>"nil"</formula>
    </cfRule>
  </conditionalFormatting>
  <conditionalFormatting sqref="AB65:AY65">
    <cfRule type="cellIs" dxfId="39" priority="32" operator="equal">
      <formula>"nil"</formula>
    </cfRule>
  </conditionalFormatting>
  <conditionalFormatting sqref="AA65">
    <cfRule type="cellIs" dxfId="38" priority="31" operator="equal">
      <formula>"nil"</formula>
    </cfRule>
  </conditionalFormatting>
  <conditionalFormatting sqref="I57:J64">
    <cfRule type="cellIs" dxfId="37" priority="30" operator="equal">
      <formula>"nil"</formula>
    </cfRule>
  </conditionalFormatting>
  <conditionalFormatting sqref="I56:J56">
    <cfRule type="cellIs" dxfId="36" priority="29" operator="equal">
      <formula>"nil"</formula>
    </cfRule>
  </conditionalFormatting>
  <conditionalFormatting sqref="AR63:AY63 AO64:AY64">
    <cfRule type="cellIs" dxfId="35" priority="27" operator="equal">
      <formula>"nil"</formula>
    </cfRule>
  </conditionalFormatting>
  <conditionalFormatting sqref="AO62">
    <cfRule type="cellIs" dxfId="34" priority="26" operator="equal">
      <formula>"nil"</formula>
    </cfRule>
  </conditionalFormatting>
  <conditionalFormatting sqref="AF61:AN62 AF59:AQ60 AF58:AN58 AR56:AY62">
    <cfRule type="cellIs" dxfId="33" priority="28" operator="equal">
      <formula>"nil"</formula>
    </cfRule>
  </conditionalFormatting>
  <conditionalFormatting sqref="AR78:AY78 W78:AE78 AA79:AE79 AF78:AN79 W82:AN82 AR82:AY82 AY79 AR79:AT80">
    <cfRule type="cellIs" dxfId="32" priority="25" operator="equal">
      <formula>"nil"</formula>
    </cfRule>
  </conditionalFormatting>
  <conditionalFormatting sqref="AU79:AY80 W79:Y79">
    <cfRule type="cellIs" dxfId="31" priority="24" operator="equal">
      <formula>"nil"</formula>
    </cfRule>
  </conditionalFormatting>
  <conditionalFormatting sqref="Z79">
    <cfRule type="cellIs" dxfId="30" priority="23" operator="equal">
      <formula>"nil"</formula>
    </cfRule>
  </conditionalFormatting>
  <conditionalFormatting sqref="W83:Y83 AA83:AY83">
    <cfRule type="cellIs" dxfId="29" priority="22" operator="equal">
      <formula>"nil"</formula>
    </cfRule>
  </conditionalFormatting>
  <conditionalFormatting sqref="Z83">
    <cfRule type="cellIs" dxfId="28" priority="21" operator="equal">
      <formula>"nil"</formula>
    </cfRule>
  </conditionalFormatting>
  <conditionalFormatting sqref="AO101:AT102 AR100:AY100 W100:AE100 AA101:AE101 AF100:AN101 W104:AN104 AR104:AY104 AY101">
    <cfRule type="cellIs" dxfId="27" priority="20" operator="equal">
      <formula>"nil"</formula>
    </cfRule>
  </conditionalFormatting>
  <conditionalFormatting sqref="AU101:AY102 AO103 W101:Y101">
    <cfRule type="cellIs" dxfId="26" priority="19" operator="equal">
      <formula>"nil"</formula>
    </cfRule>
  </conditionalFormatting>
  <conditionalFormatting sqref="Z101">
    <cfRule type="cellIs" dxfId="25" priority="18" operator="equal">
      <formula>"nil"</formula>
    </cfRule>
  </conditionalFormatting>
  <conditionalFormatting sqref="W105:Y105 AA105:AY105">
    <cfRule type="cellIs" dxfId="24" priority="17" operator="equal">
      <formula>"nil"</formula>
    </cfRule>
  </conditionalFormatting>
  <conditionalFormatting sqref="Z105">
    <cfRule type="cellIs" dxfId="23" priority="16" operator="equal">
      <formula>"nil"</formula>
    </cfRule>
  </conditionalFormatting>
  <conditionalFormatting sqref="AS66">
    <cfRule type="cellIs" dxfId="22" priority="15" operator="equal">
      <formula>"nil"</formula>
    </cfRule>
  </conditionalFormatting>
  <conditionalFormatting sqref="AS74">
    <cfRule type="cellIs" dxfId="21" priority="14" operator="equal">
      <formula>"nil"</formula>
    </cfRule>
  </conditionalFormatting>
  <conditionalFormatting sqref="AS91">
    <cfRule type="cellIs" dxfId="20" priority="13" operator="equal">
      <formula>"nil"</formula>
    </cfRule>
  </conditionalFormatting>
  <conditionalFormatting sqref="AS95">
    <cfRule type="cellIs" dxfId="19" priority="12" operator="equal">
      <formula>"nil"</formula>
    </cfRule>
  </conditionalFormatting>
  <conditionalFormatting sqref="AS99">
    <cfRule type="cellIs" dxfId="18" priority="11" operator="equal">
      <formula>"nil"</formula>
    </cfRule>
  </conditionalFormatting>
  <conditionalFormatting sqref="N66">
    <cfRule type="cellIs" dxfId="17" priority="10" operator="equal">
      <formula>"nil"</formula>
    </cfRule>
  </conditionalFormatting>
  <conditionalFormatting sqref="N74">
    <cfRule type="cellIs" dxfId="16" priority="9" operator="equal">
      <formula>"nil"</formula>
    </cfRule>
  </conditionalFormatting>
  <conditionalFormatting sqref="N95">
    <cfRule type="cellIs" dxfId="15" priority="7" operator="equal">
      <formula>"nil"</formula>
    </cfRule>
  </conditionalFormatting>
  <conditionalFormatting sqref="N85">
    <cfRule type="cellIs" dxfId="14" priority="5" operator="equal">
      <formula>"nil"</formula>
    </cfRule>
  </conditionalFormatting>
  <conditionalFormatting sqref="N99">
    <cfRule type="cellIs" dxfId="13" priority="8" operator="equal">
      <formula>"nil"</formula>
    </cfRule>
  </conditionalFormatting>
  <conditionalFormatting sqref="N91">
    <cfRule type="cellIs" dxfId="12" priority="6" operator="equal">
      <formula>"nil"</formula>
    </cfRule>
  </conditionalFormatting>
  <conditionalFormatting sqref="O72:O80 O83:O105 O56:O69">
    <cfRule type="cellIs" dxfId="11" priority="4" operator="equal">
      <formula>"nil"</formula>
    </cfRule>
  </conditionalFormatting>
  <conditionalFormatting sqref="AO81">
    <cfRule type="cellIs" dxfId="10" priority="3" operator="equal">
      <formula>"nil"</formula>
    </cfRule>
  </conditionalFormatting>
  <conditionalFormatting sqref="AO80:AQ80">
    <cfRule type="cellIs" dxfId="9" priority="2" operator="equal">
      <formula>"nil"</formula>
    </cfRule>
  </conditionalFormatting>
  <conditionalFormatting sqref="AO79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4.4" x14ac:dyDescent="0.3"/>
  <cols>
    <col min="2" max="2" width="11.44140625" bestFit="1" customWidth="1"/>
    <col min="18" max="18" width="16.88671875" bestFit="1" customWidth="1"/>
    <col min="20" max="20" width="20" bestFit="1" customWidth="1"/>
  </cols>
  <sheetData>
    <row r="2" spans="1:20" x14ac:dyDescent="0.3">
      <c r="J2" s="1"/>
      <c r="Q2" s="26" t="s">
        <v>127</v>
      </c>
      <c r="R2" s="27" t="s">
        <v>128</v>
      </c>
      <c r="S2" s="27" t="s">
        <v>129</v>
      </c>
      <c r="T2" s="27" t="s">
        <v>130</v>
      </c>
    </row>
    <row r="3" spans="1:20" x14ac:dyDescent="0.3">
      <c r="A3" s="1" t="s">
        <v>127</v>
      </c>
      <c r="B3" s="1" t="s">
        <v>131</v>
      </c>
      <c r="C3" t="s">
        <v>132</v>
      </c>
      <c r="D3" t="s">
        <v>133</v>
      </c>
      <c r="Q3" s="28"/>
    </row>
    <row r="4" spans="1:20" x14ac:dyDescent="0.3">
      <c r="B4" t="s">
        <v>134</v>
      </c>
      <c r="Q4" s="29" t="s">
        <v>134</v>
      </c>
      <c r="R4" s="29"/>
      <c r="S4" s="29"/>
      <c r="T4" s="29"/>
    </row>
    <row r="5" spans="1:20" x14ac:dyDescent="0.3">
      <c r="B5" t="s">
        <v>135</v>
      </c>
      <c r="Q5" s="29"/>
      <c r="R5" s="30" t="s">
        <v>28</v>
      </c>
      <c r="S5" s="29"/>
      <c r="T5" s="29"/>
    </row>
    <row r="6" spans="1:20" x14ac:dyDescent="0.3">
      <c r="B6" t="s">
        <v>136</v>
      </c>
      <c r="Q6" s="31"/>
      <c r="R6" s="31"/>
      <c r="S6" s="31" t="s">
        <v>28</v>
      </c>
      <c r="T6" s="31"/>
    </row>
    <row r="7" spans="1:20" x14ac:dyDescent="0.3">
      <c r="B7" t="s">
        <v>137</v>
      </c>
      <c r="T7" t="s">
        <v>138</v>
      </c>
    </row>
    <row r="8" spans="1:20" x14ac:dyDescent="0.3">
      <c r="T8" t="s">
        <v>139</v>
      </c>
    </row>
    <row r="9" spans="1:20" x14ac:dyDescent="0.3">
      <c r="T9" t="s">
        <v>140</v>
      </c>
    </row>
    <row r="10" spans="1:20" x14ac:dyDescent="0.3">
      <c r="T10" t="s">
        <v>141</v>
      </c>
    </row>
    <row r="11" spans="1:20" x14ac:dyDescent="0.3">
      <c r="T11" t="s">
        <v>142</v>
      </c>
    </row>
    <row r="12" spans="1:20" x14ac:dyDescent="0.3">
      <c r="Q12" s="31"/>
      <c r="R12" s="31"/>
      <c r="S12" s="31" t="s">
        <v>109</v>
      </c>
      <c r="T12" s="31"/>
    </row>
    <row r="13" spans="1:20" x14ac:dyDescent="0.3">
      <c r="T13" t="s">
        <v>109</v>
      </c>
    </row>
    <row r="14" spans="1:20" x14ac:dyDescent="0.3">
      <c r="Q14" s="31"/>
      <c r="R14" s="31"/>
      <c r="S14" s="31" t="s">
        <v>143</v>
      </c>
      <c r="T14" s="31"/>
    </row>
    <row r="15" spans="1:20" x14ac:dyDescent="0.3">
      <c r="T15" t="s">
        <v>144</v>
      </c>
    </row>
    <row r="16" spans="1:20" x14ac:dyDescent="0.3">
      <c r="T16" t="s">
        <v>145</v>
      </c>
    </row>
    <row r="17" spans="17:20" x14ac:dyDescent="0.3">
      <c r="T17" t="s">
        <v>146</v>
      </c>
    </row>
    <row r="18" spans="17:20" x14ac:dyDescent="0.3">
      <c r="Q18" s="29"/>
      <c r="R18" s="30" t="s">
        <v>147</v>
      </c>
      <c r="S18" s="29"/>
      <c r="T18" s="29"/>
    </row>
    <row r="19" spans="17:20" x14ac:dyDescent="0.3">
      <c r="Q19" s="31"/>
      <c r="R19" s="31"/>
      <c r="S19" s="31" t="s">
        <v>148</v>
      </c>
      <c r="T19" s="31"/>
    </row>
    <row r="20" spans="17:20" x14ac:dyDescent="0.3">
      <c r="T20" t="s">
        <v>149</v>
      </c>
    </row>
    <row r="21" spans="17:20" x14ac:dyDescent="0.3">
      <c r="Q21" s="28"/>
      <c r="S21" t="s">
        <v>150</v>
      </c>
    </row>
    <row r="22" spans="17:20" x14ac:dyDescent="0.3">
      <c r="Q22" s="28"/>
      <c r="T22" t="s">
        <v>150</v>
      </c>
    </row>
    <row r="23" spans="17:20" x14ac:dyDescent="0.3">
      <c r="Q23" s="28"/>
      <c r="S23" t="s">
        <v>151</v>
      </c>
    </row>
    <row r="24" spans="17:20" x14ac:dyDescent="0.3">
      <c r="Q24" s="28"/>
      <c r="T24" t="s">
        <v>152</v>
      </c>
    </row>
    <row r="25" spans="17:20" x14ac:dyDescent="0.3">
      <c r="Q25" s="28"/>
      <c r="T25" t="s">
        <v>151</v>
      </c>
    </row>
    <row r="26" spans="17:20" x14ac:dyDescent="0.3">
      <c r="Q26" s="28"/>
      <c r="S26" t="s">
        <v>153</v>
      </c>
    </row>
    <row r="27" spans="17:20" x14ac:dyDescent="0.3">
      <c r="Q27" s="28"/>
      <c r="S27" t="s">
        <v>154</v>
      </c>
    </row>
    <row r="28" spans="17:20" x14ac:dyDescent="0.3">
      <c r="Q28" s="28"/>
      <c r="T28" t="s">
        <v>155</v>
      </c>
    </row>
    <row r="29" spans="17:20" x14ac:dyDescent="0.3">
      <c r="Q29" s="28"/>
      <c r="S29" t="s">
        <v>156</v>
      </c>
    </row>
    <row r="30" spans="17:20" x14ac:dyDescent="0.3">
      <c r="Q30" s="28"/>
      <c r="T30" t="s">
        <v>156</v>
      </c>
    </row>
    <row r="31" spans="17:20" x14ac:dyDescent="0.3">
      <c r="Q31" s="28"/>
      <c r="T31" t="s">
        <v>157</v>
      </c>
    </row>
    <row r="32" spans="17:20" x14ac:dyDescent="0.3">
      <c r="Q32" s="29"/>
      <c r="R32" s="30" t="s">
        <v>158</v>
      </c>
      <c r="S32" s="29"/>
      <c r="T32" s="29"/>
    </row>
    <row r="33" spans="17:20" x14ac:dyDescent="0.3">
      <c r="Q33" s="31"/>
      <c r="R33" s="31"/>
      <c r="S33" s="31" t="s">
        <v>159</v>
      </c>
      <c r="T33" s="31"/>
    </row>
    <row r="34" spans="17:20" x14ac:dyDescent="0.3">
      <c r="Q34" s="28"/>
      <c r="T34" t="s">
        <v>160</v>
      </c>
    </row>
    <row r="35" spans="17:20" x14ac:dyDescent="0.3">
      <c r="Q35" s="31"/>
      <c r="R35" s="31"/>
      <c r="S35" s="31" t="s">
        <v>123</v>
      </c>
      <c r="T35" s="31"/>
    </row>
    <row r="36" spans="17:20" x14ac:dyDescent="0.3">
      <c r="Q36" s="28"/>
      <c r="T36" t="s">
        <v>161</v>
      </c>
    </row>
    <row r="37" spans="17:20" x14ac:dyDescent="0.3">
      <c r="Q37" s="29"/>
      <c r="R37" s="30" t="s">
        <v>162</v>
      </c>
      <c r="S37" s="29"/>
      <c r="T37" s="29"/>
    </row>
    <row r="38" spans="17:20" x14ac:dyDescent="0.3">
      <c r="Q38" s="31"/>
      <c r="R38" s="31"/>
      <c r="S38" s="31" t="s">
        <v>163</v>
      </c>
      <c r="T38" s="31"/>
    </row>
    <row r="39" spans="17:20" x14ac:dyDescent="0.3">
      <c r="Q39" s="28"/>
      <c r="T39" t="s">
        <v>163</v>
      </c>
    </row>
    <row r="40" spans="17:20" x14ac:dyDescent="0.3">
      <c r="Q40" s="31"/>
      <c r="R40" s="31"/>
      <c r="S40" s="31" t="s">
        <v>164</v>
      </c>
      <c r="T40" s="31"/>
    </row>
    <row r="41" spans="17:20" x14ac:dyDescent="0.3">
      <c r="Q41" s="28"/>
      <c r="T41" t="s">
        <v>165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4.4" x14ac:dyDescent="0.3"/>
  <cols>
    <col min="1" max="1" width="43.88671875" bestFit="1" customWidth="1"/>
    <col min="4" max="5" width="12.6640625" customWidth="1"/>
    <col min="6" max="6" width="17.88671875" bestFit="1" customWidth="1"/>
    <col min="8" max="8" width="17.88671875" bestFit="1" customWidth="1"/>
    <col min="10" max="10" width="13.33203125" customWidth="1"/>
    <col min="11" max="11" width="6.44140625" bestFit="1" customWidth="1"/>
    <col min="12" max="12" width="9" bestFit="1" customWidth="1"/>
    <col min="13" max="13" width="13.6640625" bestFit="1" customWidth="1"/>
    <col min="14" max="14" width="13.33203125" bestFit="1" customWidth="1"/>
  </cols>
  <sheetData>
    <row r="1" spans="1:10" s="1" customFormat="1" x14ac:dyDescent="0.3">
      <c r="A1" s="6" t="s">
        <v>1</v>
      </c>
      <c r="B1" s="6"/>
      <c r="C1" s="7"/>
      <c r="D1" s="7"/>
      <c r="E1" s="7"/>
      <c r="F1" s="7"/>
      <c r="G1" s="7"/>
      <c r="H1" s="1" t="s">
        <v>166</v>
      </c>
    </row>
    <row r="2" spans="1:10" x14ac:dyDescent="0.3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167</v>
      </c>
    </row>
    <row r="3" spans="1:10" x14ac:dyDescent="0.3">
      <c r="A3" t="s">
        <v>168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3">
      <c r="E4" t="s">
        <v>79</v>
      </c>
      <c r="F4">
        <v>20</v>
      </c>
      <c r="G4">
        <v>1</v>
      </c>
      <c r="H4" t="s">
        <v>32</v>
      </c>
    </row>
    <row r="5" spans="1:10" x14ac:dyDescent="0.3">
      <c r="A5" t="s">
        <v>169</v>
      </c>
      <c r="E5" t="s">
        <v>103</v>
      </c>
      <c r="F5">
        <v>1</v>
      </c>
      <c r="G5">
        <v>1</v>
      </c>
      <c r="H5" t="s">
        <v>170</v>
      </c>
    </row>
    <row r="6" spans="1:10" x14ac:dyDescent="0.3">
      <c r="A6" t="s">
        <v>171</v>
      </c>
      <c r="B6">
        <v>50</v>
      </c>
      <c r="C6">
        <v>1.5</v>
      </c>
      <c r="D6">
        <v>10</v>
      </c>
      <c r="E6" t="s">
        <v>103</v>
      </c>
      <c r="H6" t="s">
        <v>170</v>
      </c>
    </row>
    <row r="7" spans="1:10" x14ac:dyDescent="0.3">
      <c r="A7" t="s">
        <v>172</v>
      </c>
      <c r="E7" t="s">
        <v>103</v>
      </c>
      <c r="H7" t="s">
        <v>38</v>
      </c>
    </row>
    <row r="8" spans="1:10" x14ac:dyDescent="0.3">
      <c r="A8" t="s">
        <v>173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3">
      <c r="A9" t="s">
        <v>174</v>
      </c>
      <c r="E9" t="s">
        <v>79</v>
      </c>
      <c r="H9" t="s">
        <v>38</v>
      </c>
    </row>
    <row r="10" spans="1:10" x14ac:dyDescent="0.3">
      <c r="A10" t="s">
        <v>175</v>
      </c>
      <c r="E10" t="s">
        <v>79</v>
      </c>
      <c r="H10" t="s">
        <v>38</v>
      </c>
    </row>
    <row r="11" spans="1:10" x14ac:dyDescent="0.3">
      <c r="A11" t="s">
        <v>176</v>
      </c>
      <c r="B11" s="42"/>
      <c r="C11" s="42"/>
      <c r="D11" s="42"/>
    </row>
    <row r="12" spans="1:10" x14ac:dyDescent="0.3">
      <c r="A12" t="s">
        <v>177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178</v>
      </c>
      <c r="J12" s="45"/>
    </row>
    <row r="13" spans="1:10" x14ac:dyDescent="0.3">
      <c r="A13" t="s">
        <v>179</v>
      </c>
      <c r="F13">
        <v>25</v>
      </c>
    </row>
    <row r="14" spans="1:10" x14ac:dyDescent="0.3">
      <c r="A14" t="s">
        <v>180</v>
      </c>
    </row>
    <row r="15" spans="1:10" x14ac:dyDescent="0.3">
      <c r="A15" t="s">
        <v>181</v>
      </c>
    </row>
    <row r="16" spans="1:10" x14ac:dyDescent="0.3">
      <c r="A16" s="42" t="s">
        <v>182</v>
      </c>
    </row>
    <row r="19" spans="1:8" x14ac:dyDescent="0.3">
      <c r="A19" t="s">
        <v>183</v>
      </c>
      <c r="B19">
        <v>50</v>
      </c>
      <c r="C19">
        <v>1.5</v>
      </c>
      <c r="D19">
        <v>10</v>
      </c>
      <c r="E19" t="s">
        <v>103</v>
      </c>
      <c r="H19" t="s">
        <v>184</v>
      </c>
    </row>
    <row r="20" spans="1:8" x14ac:dyDescent="0.3">
      <c r="A20" t="s">
        <v>183</v>
      </c>
      <c r="B20">
        <v>50</v>
      </c>
      <c r="C20">
        <v>1.5</v>
      </c>
      <c r="D20">
        <v>10</v>
      </c>
      <c r="E20" t="s">
        <v>103</v>
      </c>
      <c r="H20" t="s">
        <v>184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4.4" x14ac:dyDescent="0.3"/>
  <cols>
    <col min="1" max="1" width="11.44140625" bestFit="1" customWidth="1"/>
    <col min="2" max="2" width="21.44140625" bestFit="1" customWidth="1"/>
    <col min="8" max="8" width="17.88671875" bestFit="1" customWidth="1"/>
  </cols>
  <sheetData>
    <row r="2" spans="1:7" x14ac:dyDescent="0.3">
      <c r="A2" s="1" t="s">
        <v>131</v>
      </c>
      <c r="B2" s="1" t="s">
        <v>166</v>
      </c>
      <c r="C2" s="1" t="s">
        <v>16</v>
      </c>
      <c r="D2" s="1" t="s">
        <v>17</v>
      </c>
      <c r="E2" s="1" t="s">
        <v>18</v>
      </c>
    </row>
    <row r="3" spans="1:7" x14ac:dyDescent="0.3">
      <c r="A3" t="s">
        <v>134</v>
      </c>
      <c r="B3" t="s">
        <v>32</v>
      </c>
      <c r="C3" t="s">
        <v>33</v>
      </c>
      <c r="E3">
        <v>0</v>
      </c>
    </row>
    <row r="4" spans="1:7" x14ac:dyDescent="0.3">
      <c r="B4" t="s">
        <v>38</v>
      </c>
      <c r="C4" t="s">
        <v>33</v>
      </c>
      <c r="E4">
        <v>0</v>
      </c>
    </row>
    <row r="5" spans="1:7" x14ac:dyDescent="0.3">
      <c r="B5" t="s">
        <v>185</v>
      </c>
      <c r="C5" t="s">
        <v>186</v>
      </c>
      <c r="D5">
        <v>4</v>
      </c>
      <c r="E5">
        <v>1</v>
      </c>
      <c r="G5" t="s">
        <v>187</v>
      </c>
    </row>
    <row r="6" spans="1:7" x14ac:dyDescent="0.3">
      <c r="B6" t="s">
        <v>188</v>
      </c>
      <c r="C6" t="s">
        <v>189</v>
      </c>
      <c r="E6">
        <v>1</v>
      </c>
      <c r="G6" t="s">
        <v>190</v>
      </c>
    </row>
    <row r="7" spans="1:7" x14ac:dyDescent="0.3">
      <c r="A7" t="s">
        <v>191</v>
      </c>
      <c r="B7" t="s">
        <v>170</v>
      </c>
    </row>
    <row r="8" spans="1:7" x14ac:dyDescent="0.3">
      <c r="A8" t="s">
        <v>192</v>
      </c>
      <c r="B8" t="s">
        <v>170</v>
      </c>
    </row>
    <row r="9" spans="1:7" x14ac:dyDescent="0.3">
      <c r="A9" s="3" t="s">
        <v>193</v>
      </c>
      <c r="B9" t="s">
        <v>178</v>
      </c>
      <c r="C9" t="s">
        <v>103</v>
      </c>
    </row>
    <row r="10" spans="1:7" x14ac:dyDescent="0.3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4.4" x14ac:dyDescent="0.3"/>
  <cols>
    <col min="1" max="2" width="13.109375" bestFit="1" customWidth="1"/>
    <col min="3" max="3" width="23.5546875" bestFit="1" customWidth="1"/>
    <col min="5" max="5" width="11.109375" bestFit="1" customWidth="1"/>
    <col min="7" max="7" width="14.88671875" bestFit="1" customWidth="1"/>
    <col min="8" max="8" width="10.33203125" bestFit="1" customWidth="1"/>
    <col min="9" max="9" width="14.6640625" bestFit="1" customWidth="1"/>
    <col min="11" max="11" width="9.5546875" bestFit="1" customWidth="1"/>
    <col min="12" max="12" width="16.109375" bestFit="1" customWidth="1"/>
    <col min="13" max="13" width="23.5546875" customWidth="1"/>
    <col min="14" max="14" width="12" bestFit="1" customWidth="1"/>
    <col min="15" max="16" width="11.5546875" bestFit="1" customWidth="1"/>
    <col min="17" max="21" width="9.109375" style="17"/>
    <col min="22" max="22" width="2.88671875" style="51" customWidth="1"/>
    <col min="23" max="23" width="17.88671875" bestFit="1" customWidth="1"/>
    <col min="24" max="24" width="14.109375" style="20" bestFit="1" customWidth="1"/>
    <col min="25" max="25" width="14.44140625" style="20" bestFit="1" customWidth="1"/>
    <col min="26" max="26" width="2.44140625" style="54" customWidth="1"/>
    <col min="27" max="29" width="9.109375" style="17"/>
    <col min="30" max="30" width="2.44140625" style="51" customWidth="1"/>
    <col min="31" max="31" width="17.88671875" bestFit="1" customWidth="1"/>
    <col min="33" max="33" width="15.88671875" bestFit="1" customWidth="1"/>
    <col min="35" max="35" width="2.44140625" style="48" customWidth="1"/>
  </cols>
  <sheetData>
    <row r="1" spans="1:35" s="1" customFormat="1" x14ac:dyDescent="0.3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3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167</v>
      </c>
      <c r="AF2" s="4"/>
      <c r="AG2" s="4"/>
      <c r="AH2" s="4"/>
      <c r="AI2" s="46"/>
    </row>
    <row r="3" spans="1:35" s="1" customFormat="1" x14ac:dyDescent="0.3">
      <c r="A3" s="1" t="s">
        <v>6</v>
      </c>
      <c r="B3" s="1" t="s">
        <v>48</v>
      </c>
      <c r="C3" s="1" t="s">
        <v>197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198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199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199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3">
      <c r="A4" s="15" t="s">
        <v>28</v>
      </c>
      <c r="B4" s="15" t="s">
        <v>200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170</v>
      </c>
      <c r="M4" s="15" t="s">
        <v>201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202</v>
      </c>
      <c r="S4" s="18" t="s">
        <v>202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3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3">
      <c r="C6" s="15" t="s">
        <v>203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3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3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3">
      <c r="C9" s="15" t="s">
        <v>205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3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3">
      <c r="W11" s="15" t="s">
        <v>37</v>
      </c>
      <c r="X11" s="20">
        <v>0</v>
      </c>
      <c r="Y11" s="20">
        <v>3</v>
      </c>
    </row>
    <row r="12" spans="1:35" s="15" customFormat="1" x14ac:dyDescent="0.3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3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3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3">
      <c r="A15" s="15" t="s">
        <v>28</v>
      </c>
      <c r="B15" s="15" t="s">
        <v>206</v>
      </c>
      <c r="C15" s="15" t="s">
        <v>81</v>
      </c>
      <c r="E15" s="15">
        <v>0.8</v>
      </c>
      <c r="F15" s="15">
        <v>50</v>
      </c>
      <c r="G15" s="15" t="s">
        <v>207</v>
      </c>
      <c r="H15" s="15" t="s">
        <v>81</v>
      </c>
      <c r="J15" s="15">
        <v>20</v>
      </c>
      <c r="K15" s="15">
        <v>5</v>
      </c>
      <c r="M15" s="15" t="s">
        <v>201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202</v>
      </c>
      <c r="S15" s="18" t="s">
        <v>202</v>
      </c>
      <c r="T15" s="18"/>
      <c r="U15" s="18"/>
      <c r="V15" s="50"/>
      <c r="W15" s="15" t="s">
        <v>170</v>
      </c>
      <c r="X15" s="18" t="s">
        <v>170</v>
      </c>
      <c r="Y15" s="18" t="s">
        <v>170</v>
      </c>
      <c r="Z15" s="50"/>
      <c r="AA15" s="16" t="s">
        <v>170</v>
      </c>
      <c r="AB15" s="18" t="s">
        <v>170</v>
      </c>
      <c r="AC15" s="18" t="s">
        <v>170</v>
      </c>
      <c r="AD15" s="50"/>
      <c r="AE15" s="18" t="s">
        <v>170</v>
      </c>
      <c r="AF15" s="18" t="s">
        <v>170</v>
      </c>
      <c r="AG15" s="18" t="s">
        <v>170</v>
      </c>
      <c r="AH15" s="18" t="s">
        <v>170</v>
      </c>
      <c r="AI15" s="47"/>
    </row>
    <row r="16" spans="1:35" s="15" customFormat="1" x14ac:dyDescent="0.3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170</v>
      </c>
      <c r="AF16" s="18" t="s">
        <v>170</v>
      </c>
      <c r="AG16" s="18" t="s">
        <v>170</v>
      </c>
      <c r="AH16" s="18" t="s">
        <v>170</v>
      </c>
      <c r="AI16" s="47"/>
    </row>
    <row r="17" spans="1:35" s="15" customFormat="1" x14ac:dyDescent="0.3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3">
      <c r="C18" s="15" t="s">
        <v>208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3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3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3">
      <c r="A21"/>
      <c r="B21"/>
      <c r="C21" s="15" t="s">
        <v>209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202</v>
      </c>
      <c r="R21" s="15" t="s">
        <v>202</v>
      </c>
      <c r="S21" s="15" t="b">
        <v>1</v>
      </c>
      <c r="V21" s="47"/>
      <c r="W21" s="15" t="s">
        <v>170</v>
      </c>
      <c r="X21" s="15" t="s">
        <v>170</v>
      </c>
      <c r="Y21" s="15" t="s">
        <v>170</v>
      </c>
      <c r="Z21" s="47"/>
      <c r="AA21" s="15" t="s">
        <v>170</v>
      </c>
      <c r="AB21" s="15" t="s">
        <v>170</v>
      </c>
      <c r="AC21" s="15" t="s">
        <v>170</v>
      </c>
      <c r="AD21" s="47"/>
      <c r="AE21"/>
      <c r="AF21"/>
      <c r="AG21"/>
      <c r="AH21"/>
      <c r="AI21" s="47"/>
    </row>
    <row r="22" spans="1:35" s="15" customFormat="1" x14ac:dyDescent="0.3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3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170</v>
      </c>
      <c r="AB23" s="16" t="s">
        <v>170</v>
      </c>
      <c r="AC23" s="16" t="s">
        <v>170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 x14ac:dyDescent="0.3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170</v>
      </c>
      <c r="AB24" s="16" t="s">
        <v>170</v>
      </c>
      <c r="AC24" s="16" t="s">
        <v>170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 x14ac:dyDescent="0.3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3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3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3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3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3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4.4" x14ac:dyDescent="0.3"/>
  <cols>
    <col min="1" max="1" width="12.6640625" bestFit="1" customWidth="1"/>
    <col min="2" max="2" width="30.88671875" bestFit="1" customWidth="1"/>
    <col min="3" max="3" width="19.33203125" bestFit="1" customWidth="1"/>
  </cols>
  <sheetData>
    <row r="2" spans="1:8" x14ac:dyDescent="0.3">
      <c r="A2" s="1" t="s">
        <v>131</v>
      </c>
      <c r="B2" s="1" t="s">
        <v>210</v>
      </c>
      <c r="C2" s="1" t="s">
        <v>211</v>
      </c>
      <c r="D2" s="1" t="s">
        <v>212</v>
      </c>
      <c r="E2" s="1" t="s">
        <v>213</v>
      </c>
      <c r="F2" s="1" t="s">
        <v>59</v>
      </c>
      <c r="G2" s="1" t="s">
        <v>16</v>
      </c>
      <c r="H2" s="1" t="s">
        <v>15</v>
      </c>
    </row>
    <row r="3" spans="1:8" x14ac:dyDescent="0.3">
      <c r="A3" t="s">
        <v>134</v>
      </c>
      <c r="B3" t="s">
        <v>168</v>
      </c>
      <c r="C3" t="s">
        <v>81</v>
      </c>
      <c r="D3" t="s">
        <v>214</v>
      </c>
      <c r="E3" t="s">
        <v>87</v>
      </c>
      <c r="F3">
        <v>50</v>
      </c>
    </row>
    <row r="4" spans="1:8" x14ac:dyDescent="0.3">
      <c r="C4" t="s">
        <v>203</v>
      </c>
      <c r="D4" t="s">
        <v>214</v>
      </c>
      <c r="E4" t="s">
        <v>87</v>
      </c>
    </row>
    <row r="5" spans="1:8" x14ac:dyDescent="0.3">
      <c r="C5" t="s">
        <v>205</v>
      </c>
      <c r="D5">
        <v>0</v>
      </c>
      <c r="E5">
        <v>1</v>
      </c>
      <c r="F5">
        <v>100000</v>
      </c>
      <c r="G5" t="s">
        <v>215</v>
      </c>
    </row>
    <row r="6" spans="1:8" x14ac:dyDescent="0.3">
      <c r="D6">
        <v>1</v>
      </c>
      <c r="E6">
        <v>4</v>
      </c>
      <c r="F6">
        <v>50000</v>
      </c>
    </row>
    <row r="7" spans="1:8" x14ac:dyDescent="0.3">
      <c r="D7">
        <v>4</v>
      </c>
      <c r="E7">
        <v>52</v>
      </c>
      <c r="F7">
        <v>9000</v>
      </c>
    </row>
    <row r="8" spans="1:8" x14ac:dyDescent="0.3">
      <c r="D8">
        <v>52</v>
      </c>
      <c r="E8">
        <f>D8*4</f>
        <v>208</v>
      </c>
      <c r="F8">
        <v>7000</v>
      </c>
    </row>
    <row r="9" spans="1:8" x14ac:dyDescent="0.3">
      <c r="D9">
        <v>208</v>
      </c>
      <c r="E9" t="s">
        <v>87</v>
      </c>
      <c r="F9">
        <v>3500</v>
      </c>
    </row>
    <row r="12" spans="1:8" x14ac:dyDescent="0.3">
      <c r="A12" s="1" t="s">
        <v>131</v>
      </c>
      <c r="B12" s="1" t="s">
        <v>210</v>
      </c>
      <c r="C12" s="1" t="s">
        <v>211</v>
      </c>
      <c r="D12" s="1" t="s">
        <v>212</v>
      </c>
      <c r="E12" s="1" t="s">
        <v>213</v>
      </c>
      <c r="F12" s="1" t="s">
        <v>59</v>
      </c>
    </row>
    <row r="13" spans="1:8" x14ac:dyDescent="0.3">
      <c r="A13" t="s">
        <v>134</v>
      </c>
      <c r="B13" t="s">
        <v>168</v>
      </c>
      <c r="C13" t="s">
        <v>81</v>
      </c>
      <c r="D13" t="s">
        <v>214</v>
      </c>
      <c r="E13" t="s">
        <v>87</v>
      </c>
      <c r="F13">
        <v>50</v>
      </c>
      <c r="H13" t="s">
        <v>216</v>
      </c>
    </row>
    <row r="14" spans="1:8" x14ac:dyDescent="0.3">
      <c r="C14" t="s">
        <v>203</v>
      </c>
      <c r="D14" t="s">
        <v>214</v>
      </c>
      <c r="E14" t="s">
        <v>87</v>
      </c>
      <c r="F14">
        <v>36</v>
      </c>
    </row>
    <row r="15" spans="1:8" x14ac:dyDescent="0.3">
      <c r="C15" t="s">
        <v>114</v>
      </c>
      <c r="D15">
        <v>0</v>
      </c>
      <c r="E15">
        <v>26</v>
      </c>
      <c r="F15">
        <v>30000</v>
      </c>
    </row>
    <row r="16" spans="1:8" x14ac:dyDescent="0.3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4.4" x14ac:dyDescent="0.3"/>
  <cols>
    <col min="1" max="1" width="21.5546875" bestFit="1" customWidth="1"/>
    <col min="3" max="3" width="7.109375" bestFit="1" customWidth="1"/>
    <col min="4" max="4" width="59.109375" bestFit="1" customWidth="1"/>
  </cols>
  <sheetData>
    <row r="2" spans="1:4" x14ac:dyDescent="0.3">
      <c r="A2" s="5" t="s">
        <v>0</v>
      </c>
      <c r="B2" s="5"/>
      <c r="C2" s="5"/>
      <c r="D2" s="5"/>
    </row>
    <row r="3" spans="1:4" x14ac:dyDescent="0.3">
      <c r="A3" s="40" t="s">
        <v>6</v>
      </c>
      <c r="B3" s="40" t="s">
        <v>7</v>
      </c>
      <c r="C3" s="40"/>
      <c r="D3" s="40" t="s">
        <v>8</v>
      </c>
    </row>
    <row r="4" spans="1:4" x14ac:dyDescent="0.3">
      <c r="A4" s="32" t="s">
        <v>217</v>
      </c>
      <c r="B4" s="32" t="s">
        <v>218</v>
      </c>
      <c r="C4" s="32" t="e">
        <v>#REF!</v>
      </c>
      <c r="D4" s="32" t="s">
        <v>219</v>
      </c>
    </row>
    <row r="5" spans="1:4" x14ac:dyDescent="0.3">
      <c r="A5" s="32" t="s">
        <v>217</v>
      </c>
      <c r="B5" s="33" t="s">
        <v>218</v>
      </c>
      <c r="C5" s="33" t="e">
        <v>#REF!</v>
      </c>
      <c r="D5" s="33" t="s">
        <v>220</v>
      </c>
    </row>
    <row r="6" spans="1:4" x14ac:dyDescent="0.3">
      <c r="A6" s="32" t="s">
        <v>217</v>
      </c>
      <c r="B6" s="32" t="s">
        <v>218</v>
      </c>
      <c r="C6" s="32" t="e">
        <v>#REF!</v>
      </c>
      <c r="D6" s="32" t="s">
        <v>221</v>
      </c>
    </row>
    <row r="7" spans="1:4" x14ac:dyDescent="0.3">
      <c r="A7" s="32" t="s">
        <v>217</v>
      </c>
      <c r="B7" s="33" t="s">
        <v>218</v>
      </c>
      <c r="C7" s="33" t="e">
        <v>#REF!</v>
      </c>
      <c r="D7" s="33" t="s">
        <v>222</v>
      </c>
    </row>
    <row r="8" spans="1:4" x14ac:dyDescent="0.3">
      <c r="A8" s="32" t="s">
        <v>217</v>
      </c>
      <c r="B8" s="32" t="s">
        <v>218</v>
      </c>
      <c r="C8" s="32" t="e">
        <v>#REF!</v>
      </c>
      <c r="D8" s="32" t="s">
        <v>223</v>
      </c>
    </row>
    <row r="9" spans="1:4" x14ac:dyDescent="0.3">
      <c r="A9" s="32" t="s">
        <v>217</v>
      </c>
      <c r="B9" s="33" t="s">
        <v>218</v>
      </c>
      <c r="C9" s="33" t="e">
        <v>#REF!</v>
      </c>
      <c r="D9" s="33" t="s">
        <v>224</v>
      </c>
    </row>
    <row r="10" spans="1:4" x14ac:dyDescent="0.3">
      <c r="A10" s="32" t="s">
        <v>217</v>
      </c>
      <c r="B10" s="34" t="s">
        <v>218</v>
      </c>
      <c r="C10" s="34" t="e">
        <v>#REF!</v>
      </c>
      <c r="D10" s="34" t="s">
        <v>225</v>
      </c>
    </row>
    <row r="11" spans="1:4" x14ac:dyDescent="0.3">
      <c r="A11" s="32" t="s">
        <v>217</v>
      </c>
      <c r="B11" s="34" t="s">
        <v>218</v>
      </c>
      <c r="C11" s="34" t="e">
        <v>#REF!</v>
      </c>
      <c r="D11" s="34" t="s">
        <v>226</v>
      </c>
    </row>
    <row r="12" spans="1:4" x14ac:dyDescent="0.3">
      <c r="A12" s="32" t="s">
        <v>217</v>
      </c>
      <c r="B12" s="34" t="s">
        <v>218</v>
      </c>
      <c r="C12" s="34" t="e">
        <v>#REF!</v>
      </c>
      <c r="D12" s="34" t="s">
        <v>227</v>
      </c>
    </row>
    <row r="13" spans="1:4" x14ac:dyDescent="0.3">
      <c r="A13" s="32" t="s">
        <v>217</v>
      </c>
      <c r="B13" s="34" t="s">
        <v>218</v>
      </c>
      <c r="C13" s="34" t="e">
        <v>#REF!</v>
      </c>
      <c r="D13" s="34" t="s">
        <v>228</v>
      </c>
    </row>
    <row r="14" spans="1:4" x14ac:dyDescent="0.3">
      <c r="A14" s="32" t="s">
        <v>217</v>
      </c>
      <c r="B14" s="34" t="s">
        <v>218</v>
      </c>
      <c r="C14" s="34" t="e">
        <v>#REF!</v>
      </c>
      <c r="D14" s="34" t="s">
        <v>229</v>
      </c>
    </row>
    <row r="15" spans="1:4" x14ac:dyDescent="0.3">
      <c r="A15" s="32" t="s">
        <v>217</v>
      </c>
      <c r="B15" s="34" t="s">
        <v>218</v>
      </c>
      <c r="C15" s="33" t="e">
        <v>#REF!</v>
      </c>
      <c r="D15" s="33" t="s">
        <v>230</v>
      </c>
    </row>
    <row r="16" spans="1:4" x14ac:dyDescent="0.3">
      <c r="A16" s="32" t="s">
        <v>217</v>
      </c>
      <c r="B16" s="32" t="s">
        <v>231</v>
      </c>
      <c r="C16" s="32" t="e">
        <v>#REF!</v>
      </c>
      <c r="D16" s="32" t="s">
        <v>230</v>
      </c>
    </row>
    <row r="17" spans="1:4" x14ac:dyDescent="0.3">
      <c r="A17" s="33" t="s">
        <v>232</v>
      </c>
      <c r="B17" s="33" t="s">
        <v>233</v>
      </c>
      <c r="C17" s="33" t="e">
        <v>#REF!</v>
      </c>
      <c r="D17" s="33" t="s">
        <v>230</v>
      </c>
    </row>
    <row r="18" spans="1:4" x14ac:dyDescent="0.3">
      <c r="A18" s="33" t="s">
        <v>232</v>
      </c>
      <c r="B18" s="32" t="s">
        <v>233</v>
      </c>
      <c r="C18" s="32" t="e">
        <v>#REF!</v>
      </c>
      <c r="D18" s="32" t="s">
        <v>228</v>
      </c>
    </row>
    <row r="19" spans="1:4" x14ac:dyDescent="0.3">
      <c r="A19" s="32" t="s">
        <v>217</v>
      </c>
      <c r="B19" s="33" t="s">
        <v>234</v>
      </c>
      <c r="C19" s="33" t="e">
        <v>#REF!</v>
      </c>
      <c r="D19" s="33" t="s">
        <v>219</v>
      </c>
    </row>
    <row r="20" spans="1:4" x14ac:dyDescent="0.3">
      <c r="A20" s="32"/>
      <c r="B20" s="32"/>
      <c r="C20" s="32" t="e">
        <v>#REF!</v>
      </c>
      <c r="D20" s="32"/>
    </row>
    <row r="21" spans="1:4" x14ac:dyDescent="0.3">
      <c r="A21" s="35"/>
      <c r="B21" s="35"/>
      <c r="C21" s="35" t="e">
        <v>#REF!</v>
      </c>
      <c r="D21" s="35"/>
    </row>
    <row r="22" spans="1:4" x14ac:dyDescent="0.3">
      <c r="A22" s="32" t="s">
        <v>235</v>
      </c>
      <c r="B22" s="32" t="s">
        <v>236</v>
      </c>
      <c r="C22" s="32" t="e">
        <v>#REF!</v>
      </c>
      <c r="D22" s="32" t="s">
        <v>237</v>
      </c>
    </row>
    <row r="23" spans="1:4" x14ac:dyDescent="0.3">
      <c r="A23" s="33" t="s">
        <v>235</v>
      </c>
      <c r="B23" s="33" t="s">
        <v>236</v>
      </c>
      <c r="C23" s="33" t="e">
        <v>#REF!</v>
      </c>
      <c r="D23" s="33" t="s">
        <v>224</v>
      </c>
    </row>
    <row r="24" spans="1:4" x14ac:dyDescent="0.3">
      <c r="A24" s="32" t="s">
        <v>235</v>
      </c>
      <c r="B24" s="32" t="s">
        <v>236</v>
      </c>
      <c r="C24" s="32" t="e">
        <v>#REF!</v>
      </c>
      <c r="D24" s="32" t="s">
        <v>238</v>
      </c>
    </row>
    <row r="25" spans="1:4" x14ac:dyDescent="0.3">
      <c r="A25" s="33" t="s">
        <v>235</v>
      </c>
      <c r="B25" s="33" t="s">
        <v>239</v>
      </c>
      <c r="C25" s="33" t="e">
        <v>#REF!</v>
      </c>
      <c r="D25" s="33" t="s">
        <v>240</v>
      </c>
    </row>
    <row r="26" spans="1:4" x14ac:dyDescent="0.3">
      <c r="A26" s="32" t="s">
        <v>235</v>
      </c>
      <c r="B26" s="32" t="s">
        <v>241</v>
      </c>
      <c r="C26" s="32" t="e">
        <v>#REF!</v>
      </c>
      <c r="D26" s="32" t="s">
        <v>221</v>
      </c>
    </row>
    <row r="27" spans="1:4" x14ac:dyDescent="0.3">
      <c r="A27" s="35"/>
      <c r="B27" s="35"/>
      <c r="C27" s="35" t="e">
        <v>#REF!</v>
      </c>
      <c r="D27" s="35"/>
    </row>
    <row r="28" spans="1:4" x14ac:dyDescent="0.3">
      <c r="A28" s="32" t="s">
        <v>242</v>
      </c>
      <c r="B28" s="32" t="s">
        <v>243</v>
      </c>
      <c r="C28" s="32" t="e">
        <v>#REF!</v>
      </c>
      <c r="D28" s="32" t="s">
        <v>244</v>
      </c>
    </row>
    <row r="29" spans="1:4" x14ac:dyDescent="0.3">
      <c r="A29" s="33" t="s">
        <v>242</v>
      </c>
      <c r="B29" s="33" t="s">
        <v>239</v>
      </c>
      <c r="C29" s="33" t="e">
        <v>#REF!</v>
      </c>
      <c r="D29" s="33" t="s">
        <v>240</v>
      </c>
    </row>
    <row r="30" spans="1:4" x14ac:dyDescent="0.3">
      <c r="A30" s="32" t="s">
        <v>242</v>
      </c>
      <c r="B30" s="32" t="s">
        <v>245</v>
      </c>
      <c r="C30" s="32" t="e">
        <v>#REF!</v>
      </c>
      <c r="D30" s="32" t="s">
        <v>240</v>
      </c>
    </row>
    <row r="31" spans="1:4" x14ac:dyDescent="0.3">
      <c r="A31" s="33" t="s">
        <v>246</v>
      </c>
      <c r="B31" s="33" t="s">
        <v>243</v>
      </c>
      <c r="C31" s="33" t="e">
        <v>#REF!</v>
      </c>
      <c r="D31" s="33" t="s">
        <v>240</v>
      </c>
    </row>
    <row r="32" spans="1:4" x14ac:dyDescent="0.3">
      <c r="A32" s="32" t="s">
        <v>246</v>
      </c>
      <c r="B32" s="32" t="s">
        <v>239</v>
      </c>
      <c r="C32" s="32" t="e">
        <v>#REF!</v>
      </c>
      <c r="D32" s="32" t="s">
        <v>230</v>
      </c>
    </row>
    <row r="33" spans="1:4" x14ac:dyDescent="0.3">
      <c r="A33" s="33" t="s">
        <v>247</v>
      </c>
      <c r="B33" s="33" t="s">
        <v>248</v>
      </c>
      <c r="C33" s="33" t="e">
        <v>#REF!</v>
      </c>
      <c r="D33" s="36" t="s">
        <v>244</v>
      </c>
    </row>
    <row r="34" spans="1:4" x14ac:dyDescent="0.3">
      <c r="A34" s="35"/>
      <c r="B34" s="35"/>
      <c r="C34" s="35" t="e">
        <v>#REF!</v>
      </c>
      <c r="D34" s="35"/>
    </row>
    <row r="35" spans="1:4" x14ac:dyDescent="0.3">
      <c r="A35" s="33" t="s">
        <v>249</v>
      </c>
      <c r="B35" s="33" t="s">
        <v>243</v>
      </c>
      <c r="C35" s="33" t="e">
        <v>#REF!</v>
      </c>
      <c r="D35" s="33" t="s">
        <v>240</v>
      </c>
    </row>
    <row r="36" spans="1:4" x14ac:dyDescent="0.3">
      <c r="A36" s="32" t="s">
        <v>249</v>
      </c>
      <c r="B36" s="32" t="s">
        <v>250</v>
      </c>
      <c r="C36" s="32" t="e">
        <v>#REF!</v>
      </c>
      <c r="D36" s="32" t="s">
        <v>251</v>
      </c>
    </row>
    <row r="37" spans="1:4" x14ac:dyDescent="0.3">
      <c r="A37" s="33" t="s">
        <v>249</v>
      </c>
      <c r="B37" s="33" t="s">
        <v>250</v>
      </c>
      <c r="C37" s="33" t="e">
        <v>#REF!</v>
      </c>
      <c r="D37" s="33" t="s">
        <v>252</v>
      </c>
    </row>
    <row r="38" spans="1:4" x14ac:dyDescent="0.3">
      <c r="A38" s="32" t="s">
        <v>253</v>
      </c>
      <c r="B38" s="32" t="s">
        <v>243</v>
      </c>
      <c r="C38" s="32" t="e">
        <v>#REF!</v>
      </c>
      <c r="D38" s="32" t="s">
        <v>240</v>
      </c>
    </row>
    <row r="39" spans="1:4" x14ac:dyDescent="0.3">
      <c r="A39" s="33" t="s">
        <v>253</v>
      </c>
      <c r="B39" s="33" t="s">
        <v>250</v>
      </c>
      <c r="C39" s="33" t="e">
        <v>#REF!</v>
      </c>
      <c r="D39" s="33" t="s">
        <v>251</v>
      </c>
    </row>
    <row r="40" spans="1:4" x14ac:dyDescent="0.3">
      <c r="A40" s="37"/>
      <c r="B40" s="37"/>
      <c r="C40" s="37" t="e">
        <v>#REF!</v>
      </c>
      <c r="D40" s="38"/>
    </row>
    <row r="41" spans="1:4" x14ac:dyDescent="0.3">
      <c r="A41" s="35"/>
      <c r="B41" s="35"/>
      <c r="C41" s="35" t="e">
        <v>#REF!</v>
      </c>
      <c r="D41" s="35"/>
    </row>
    <row r="42" spans="1:4" x14ac:dyDescent="0.3">
      <c r="A42" s="32" t="s">
        <v>254</v>
      </c>
      <c r="B42" s="32" t="s">
        <v>239</v>
      </c>
      <c r="C42" s="32" t="e">
        <v>#REF!</v>
      </c>
      <c r="D42" s="32" t="s">
        <v>240</v>
      </c>
    </row>
    <row r="43" spans="1:4" x14ac:dyDescent="0.3">
      <c r="A43" s="35"/>
      <c r="B43" s="35"/>
      <c r="C43" s="35" t="e">
        <v>#REF!</v>
      </c>
      <c r="D43" s="35"/>
    </row>
    <row r="44" spans="1:4" x14ac:dyDescent="0.3">
      <c r="A44" s="32" t="s">
        <v>255</v>
      </c>
      <c r="B44" s="39" t="s">
        <v>243</v>
      </c>
      <c r="C44" s="32" t="e">
        <v>#REF!</v>
      </c>
      <c r="D44" s="32" t="s">
        <v>240</v>
      </c>
    </row>
    <row r="45" spans="1:4" x14ac:dyDescent="0.3">
      <c r="A45" s="33" t="s">
        <v>255</v>
      </c>
      <c r="B45" s="36" t="s">
        <v>239</v>
      </c>
      <c r="C45" s="33" t="e">
        <v>#REF!</v>
      </c>
      <c r="D45" s="33" t="s">
        <v>256</v>
      </c>
    </row>
    <row r="46" spans="1:4" x14ac:dyDescent="0.3">
      <c r="A46" s="32" t="s">
        <v>257</v>
      </c>
      <c r="B46" s="39" t="s">
        <v>218</v>
      </c>
      <c r="C46" s="32" t="e">
        <v>#REF!</v>
      </c>
      <c r="D46" s="32" t="s">
        <v>258</v>
      </c>
    </row>
    <row r="47" spans="1:4" x14ac:dyDescent="0.3">
      <c r="A47" s="33" t="s">
        <v>257</v>
      </c>
      <c r="B47" s="36" t="s">
        <v>218</v>
      </c>
      <c r="C47" s="33" t="e">
        <v>#REF!</v>
      </c>
      <c r="D47" s="33" t="s">
        <v>259</v>
      </c>
    </row>
    <row r="48" spans="1:4" x14ac:dyDescent="0.3">
      <c r="A48" s="32" t="s">
        <v>257</v>
      </c>
      <c r="B48" s="39" t="s">
        <v>239</v>
      </c>
      <c r="C48" s="32" t="e">
        <v>#REF!</v>
      </c>
      <c r="D48" s="32" t="s">
        <v>244</v>
      </c>
    </row>
    <row r="49" spans="1:4" x14ac:dyDescent="0.3">
      <c r="A49" s="33" t="s">
        <v>260</v>
      </c>
      <c r="B49" s="36" t="s">
        <v>218</v>
      </c>
      <c r="C49" s="33" t="e">
        <v>#REF!</v>
      </c>
      <c r="D49" s="33" t="s">
        <v>258</v>
      </c>
    </row>
    <row r="50" spans="1:4" x14ac:dyDescent="0.3">
      <c r="A50" s="32" t="s">
        <v>260</v>
      </c>
      <c r="B50" s="39" t="s">
        <v>218</v>
      </c>
      <c r="C50" s="32" t="e">
        <v>#REF!</v>
      </c>
      <c r="D50" s="32" t="s">
        <v>261</v>
      </c>
    </row>
    <row r="51" spans="1:4" x14ac:dyDescent="0.3">
      <c r="A51" s="33" t="s">
        <v>260</v>
      </c>
      <c r="B51" s="36" t="s">
        <v>218</v>
      </c>
      <c r="C51" s="33" t="e">
        <v>#REF!</v>
      </c>
      <c r="D51" s="33" t="s">
        <v>259</v>
      </c>
    </row>
    <row r="52" spans="1:4" x14ac:dyDescent="0.3">
      <c r="A52" s="32" t="s">
        <v>260</v>
      </c>
      <c r="B52" s="39" t="s">
        <v>218</v>
      </c>
      <c r="C52" s="32" t="e">
        <v>#REF!</v>
      </c>
      <c r="D52" s="32" t="s">
        <v>221</v>
      </c>
    </row>
    <row r="53" spans="1:4" x14ac:dyDescent="0.3">
      <c r="A53" s="33" t="s">
        <v>260</v>
      </c>
      <c r="B53" s="33" t="s">
        <v>218</v>
      </c>
      <c r="C53" s="33" t="e">
        <v>#REF!</v>
      </c>
      <c r="D53" s="33" t="s">
        <v>220</v>
      </c>
    </row>
    <row r="54" spans="1:4" x14ac:dyDescent="0.3">
      <c r="A54" s="32" t="s">
        <v>262</v>
      </c>
      <c r="B54" s="32" t="s">
        <v>218</v>
      </c>
      <c r="C54" s="32" t="e">
        <v>#REF!</v>
      </c>
      <c r="D54" s="32" t="s">
        <v>220</v>
      </c>
    </row>
    <row r="55" spans="1:4" x14ac:dyDescent="0.3">
      <c r="A55" s="33" t="s">
        <v>262</v>
      </c>
      <c r="B55" s="33" t="s">
        <v>218</v>
      </c>
      <c r="C55" s="33" t="e">
        <v>#REF!</v>
      </c>
      <c r="D55" s="33" t="s">
        <v>221</v>
      </c>
    </row>
    <row r="56" spans="1:4" x14ac:dyDescent="0.3">
      <c r="A56" s="32" t="s">
        <v>262</v>
      </c>
      <c r="B56" s="32" t="s">
        <v>218</v>
      </c>
      <c r="C56" s="32" t="e">
        <v>#REF!</v>
      </c>
      <c r="D56" s="32" t="s">
        <v>238</v>
      </c>
    </row>
    <row r="57" spans="1:4" x14ac:dyDescent="0.3">
      <c r="A57" s="33" t="s">
        <v>262</v>
      </c>
      <c r="B57" s="33" t="s">
        <v>243</v>
      </c>
      <c r="C57" s="33" t="e">
        <v>#REF!</v>
      </c>
      <c r="D57" s="33" t="s">
        <v>244</v>
      </c>
    </row>
    <row r="58" spans="1:4" x14ac:dyDescent="0.3">
      <c r="A58" s="32" t="s">
        <v>263</v>
      </c>
      <c r="B58" s="39" t="s">
        <v>218</v>
      </c>
      <c r="C58" s="32" t="e">
        <v>#REF!</v>
      </c>
      <c r="D58" s="32" t="s">
        <v>221</v>
      </c>
    </row>
    <row r="59" spans="1:4" x14ac:dyDescent="0.3">
      <c r="A59" s="33" t="s">
        <v>263</v>
      </c>
      <c r="B59" s="36" t="s">
        <v>243</v>
      </c>
      <c r="C59" s="33" t="e">
        <v>#REF!</v>
      </c>
      <c r="D59" s="33" t="s">
        <v>244</v>
      </c>
    </row>
    <row r="60" spans="1:4" x14ac:dyDescent="0.3">
      <c r="A60" s="35"/>
      <c r="B60" s="35"/>
      <c r="C60" s="35" t="e">
        <v>#REF!</v>
      </c>
      <c r="D60" s="35"/>
    </row>
    <row r="61" spans="1:4" x14ac:dyDescent="0.3">
      <c r="A61" s="33" t="s">
        <v>264</v>
      </c>
      <c r="B61" s="36" t="s">
        <v>218</v>
      </c>
      <c r="C61" s="33" t="e">
        <v>#REF!</v>
      </c>
      <c r="D61" s="33" t="s">
        <v>258</v>
      </c>
    </row>
    <row r="62" spans="1:4" x14ac:dyDescent="0.3">
      <c r="A62" s="32" t="s">
        <v>264</v>
      </c>
      <c r="B62" s="39" t="s">
        <v>218</v>
      </c>
      <c r="C62" s="32" t="e">
        <v>#REF!</v>
      </c>
      <c r="D62" s="32" t="s">
        <v>221</v>
      </c>
    </row>
    <row r="63" spans="1:4" x14ac:dyDescent="0.3">
      <c r="A63" s="33" t="s">
        <v>265</v>
      </c>
      <c r="B63" s="33" t="s">
        <v>236</v>
      </c>
      <c r="C63" s="33" t="e">
        <v>#REF!</v>
      </c>
      <c r="D63" s="33" t="s">
        <v>237</v>
      </c>
    </row>
    <row r="64" spans="1:4" x14ac:dyDescent="0.3">
      <c r="A64" s="32" t="s">
        <v>265</v>
      </c>
      <c r="B64" s="32" t="s">
        <v>236</v>
      </c>
      <c r="C64" s="32" t="e">
        <v>#REF!</v>
      </c>
      <c r="D64" s="32" t="s">
        <v>224</v>
      </c>
    </row>
    <row r="65" spans="1:4" x14ac:dyDescent="0.3">
      <c r="A65" s="33" t="s">
        <v>265</v>
      </c>
      <c r="B65" s="33" t="s">
        <v>236</v>
      </c>
      <c r="C65" s="33" t="e">
        <v>#REF!</v>
      </c>
      <c r="D65" s="33" t="s">
        <v>238</v>
      </c>
    </row>
    <row r="66" spans="1:4" x14ac:dyDescent="0.3">
      <c r="A66" s="32" t="s">
        <v>265</v>
      </c>
      <c r="B66" s="32" t="s">
        <v>239</v>
      </c>
      <c r="C66" s="32" t="e">
        <v>#REF!</v>
      </c>
      <c r="D66" s="32" t="s">
        <v>240</v>
      </c>
    </row>
    <row r="67" spans="1:4" x14ac:dyDescent="0.3">
      <c r="A67" s="37"/>
      <c r="B67" s="37"/>
      <c r="C67" s="37" t="e">
        <v>#REF!</v>
      </c>
      <c r="D67" s="38"/>
    </row>
    <row r="68" spans="1:4" x14ac:dyDescent="0.3">
      <c r="A68" s="35"/>
      <c r="B68" s="35"/>
      <c r="C68" s="35" t="e">
        <v>#REF!</v>
      </c>
      <c r="D68" s="35"/>
    </row>
    <row r="69" spans="1:4" x14ac:dyDescent="0.3">
      <c r="A69" s="33" t="s">
        <v>266</v>
      </c>
      <c r="B69" s="33" t="s">
        <v>218</v>
      </c>
      <c r="C69" s="33" t="e">
        <v>#REF!</v>
      </c>
      <c r="D69" s="33" t="s">
        <v>261</v>
      </c>
    </row>
    <row r="70" spans="1:4" x14ac:dyDescent="0.3">
      <c r="A70" s="32" t="s">
        <v>267</v>
      </c>
      <c r="B70" s="32" t="s">
        <v>218</v>
      </c>
      <c r="C70" s="32" t="e">
        <v>#REF!</v>
      </c>
      <c r="D70" s="32" t="s">
        <v>261</v>
      </c>
    </row>
    <row r="71" spans="1:4" x14ac:dyDescent="0.3">
      <c r="A71" s="33" t="s">
        <v>267</v>
      </c>
      <c r="B71" s="33" t="s">
        <v>239</v>
      </c>
      <c r="C71" s="33" t="e">
        <v>#REF!</v>
      </c>
      <c r="D71" s="33" t="s">
        <v>244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150BA15A4CBB4492EFB8152E4E759E" ma:contentTypeVersion="12" ma:contentTypeDescription="Create a new document." ma:contentTypeScope="" ma:versionID="bfb34dfac972a429e39e3109fbb224d5">
  <xsd:schema xmlns:xsd="http://www.w3.org/2001/XMLSchema" xmlns:xs="http://www.w3.org/2001/XMLSchema" xmlns:p="http://schemas.microsoft.com/office/2006/metadata/properties" xmlns:ns3="baaa9275-19f9-4a2b-a151-73b4e9fd671a" xmlns:ns4="b042a6b5-c228-4c69-99ce-a5c0ad023c83" targetNamespace="http://schemas.microsoft.com/office/2006/metadata/properties" ma:root="true" ma:fieldsID="303057154643c7eb6a12163d8b62d149" ns3:_="" ns4:_="">
    <xsd:import namespace="baaa9275-19f9-4a2b-a151-73b4e9fd671a"/>
    <xsd:import namespace="b042a6b5-c228-4c69-99ce-a5c0ad023c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a9275-19f9-4a2b-a151-73b4e9fd67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2a6b5-c228-4c69-99ce-a5c0ad023c8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12AD29-266B-46D2-BEF4-96B014429C3A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baaa9275-19f9-4a2b-a151-73b4e9fd671a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042a6b5-c228-4c69-99ce-a5c0ad023c83"/>
  </ds:schemaRefs>
</ds:datastoreItem>
</file>

<file path=customXml/itemProps2.xml><?xml version="1.0" encoding="utf-8"?>
<ds:datastoreItem xmlns:ds="http://schemas.openxmlformats.org/officeDocument/2006/customXml" ds:itemID="{4199D506-1C71-4E3E-ABD0-216861904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aa9275-19f9-4a2b-a151-73b4e9fd671a"/>
    <ds:schemaRef ds:uri="b042a6b5-c228-4c69-99ce-a5c0ad023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CB046A-9DE5-44A1-9B5C-9872CB9114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Kirton, Melanie</cp:lastModifiedBy>
  <cp:revision/>
  <dcterms:created xsi:type="dcterms:W3CDTF">2020-07-12T04:30:40Z</dcterms:created>
  <dcterms:modified xsi:type="dcterms:W3CDTF">2021-02-02T02:07:30Z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0x01010052150BA15A4CBB4492EFB8152E4E759E</vt:lpwstr>
  </property>
</Properties>
</file>