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807" documentId="11_4669E9524D91413C1C566AE84EAFB5F40377797C" xr6:coauthVersionLast="44" xr6:coauthVersionMax="44" xr10:uidLastSave="{5219A21D-4450-4A9E-95D3-35F744F14E38}"/>
  <bookViews>
    <workbookView xWindow="4395" yWindow="1545" windowWidth="21600" windowHeight="11385" activeTab="4" xr2:uid="{00000000-000D-0000-FFFF-FFFF00000000}"/>
  </bookViews>
  <sheets>
    <sheet name="README" sheetId="2" r:id="rId1"/>
    <sheet name="Inputs" sheetId="1" r:id="rId2"/>
    <sheet name="Asset Heirarchy" sheetId="8" r:id="rId3"/>
    <sheet name="Failure Modes" sheetId="6" r:id="rId4"/>
    <sheet name="Indicators" sheetId="9" r:id="rId5"/>
    <sheet name="Tasks" sheetId="5" r:id="rId6"/>
    <sheet name="DELETE" sheetId="12" r:id="rId7"/>
    <sheet name="CostModel" sheetId="11" r:id="rId8"/>
    <sheet name="Task Groups" sheetId="7" r:id="rId9"/>
    <sheet name="brainstorming" sheetId="4" r:id="rId10"/>
    <sheet name="Sheet3" sheetId="10" r:id="rId11"/>
  </sheets>
  <externalReferences>
    <externalReference r:id="rId12"/>
  </externalReferences>
  <definedNames>
    <definedName name="ddIssue">[1]!TIssue[Issue]</definedName>
    <definedName name="ddReason">[1]!TReason[R1]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2" l="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I6" i="10" l="1"/>
  <c r="J6" i="10" s="1"/>
  <c r="J12" i="10" s="1"/>
</calcChain>
</file>

<file path=xl/sharedStrings.xml><?xml version="1.0" encoding="utf-8"?>
<sst xmlns="http://schemas.openxmlformats.org/spreadsheetml/2006/main" count="564" uniqueCount="254">
  <si>
    <t>component</t>
  </si>
  <si>
    <t>issue</t>
  </si>
  <si>
    <t>reason</t>
  </si>
  <si>
    <t>alpha</t>
  </si>
  <si>
    <t>beta</t>
  </si>
  <si>
    <t>gamma</t>
  </si>
  <si>
    <t>Cause</t>
  </si>
  <si>
    <t>broken</t>
  </si>
  <si>
    <t>termites</t>
  </si>
  <si>
    <t>pole</t>
  </si>
  <si>
    <t>years</t>
  </si>
  <si>
    <t>unit</t>
  </si>
  <si>
    <t>PM</t>
  </si>
  <si>
    <t>Inputs</t>
  </si>
  <si>
    <t>Asset</t>
  </si>
  <si>
    <t>Operational</t>
  </si>
  <si>
    <t>Environment</t>
  </si>
  <si>
    <t>Health</t>
  </si>
  <si>
    <t>Outputs</t>
  </si>
  <si>
    <t>Probability of Failure</t>
  </si>
  <si>
    <t>condition</t>
  </si>
  <si>
    <t>wall_thickness</t>
  </si>
  <si>
    <t>dist</t>
  </si>
  <si>
    <t>Questions for Occa</t>
  </si>
  <si>
    <t>Condition v Symptom</t>
  </si>
  <si>
    <t>Modifier v Acceleration Factor</t>
  </si>
  <si>
    <t>Simple -&gt; Modifier -&gt; Af -&gt; Physics of Failure</t>
  </si>
  <si>
    <t>Fungal Decay species</t>
  </si>
  <si>
    <t>How to include failure mode initiation?</t>
  </si>
  <si>
    <t>inspect_interval</t>
  </si>
  <si>
    <t>inspect_cost</t>
  </si>
  <si>
    <t>inspect_p_effective</t>
  </si>
  <si>
    <t>inspection strategy</t>
  </si>
  <si>
    <t>inspect_threshold</t>
  </si>
  <si>
    <t>trigger</t>
  </si>
  <si>
    <t>threshold_min</t>
  </si>
  <si>
    <t>threshold_max</t>
  </si>
  <si>
    <t>on_condition</t>
  </si>
  <si>
    <t>safety_factor</t>
  </si>
  <si>
    <t>CM</t>
  </si>
  <si>
    <t>An asset that has made it 100 years?</t>
  </si>
  <si>
    <t>action</t>
  </si>
  <si>
    <t>Termite_</t>
  </si>
  <si>
    <t>failure_model</t>
  </si>
  <si>
    <t>Failures</t>
  </si>
  <si>
    <t>external_diameter</t>
  </si>
  <si>
    <t>pbt</t>
  </si>
  <si>
    <t>pf_interval</t>
  </si>
  <si>
    <t>pf_curve</t>
  </si>
  <si>
    <t>pf_std</t>
  </si>
  <si>
    <t>pf_linear</t>
  </si>
  <si>
    <t>perfect</t>
  </si>
  <si>
    <t>failed</t>
  </si>
  <si>
    <t>failure_mode</t>
  </si>
  <si>
    <t>task</t>
  </si>
  <si>
    <t>p_effective</t>
  </si>
  <si>
    <t>cost</t>
  </si>
  <si>
    <t>t_delay</t>
  </si>
  <si>
    <t>t_interval</t>
  </si>
  <si>
    <t>time</t>
  </si>
  <si>
    <t>state</t>
  </si>
  <si>
    <t>impact</t>
  </si>
  <si>
    <t>initiation</t>
  </si>
  <si>
    <t>detection</t>
  </si>
  <si>
    <t>failure</t>
  </si>
  <si>
    <t>Condition</t>
  </si>
  <si>
    <t>target</t>
  </si>
  <si>
    <t>method</t>
  </si>
  <si>
    <t>axis</t>
  </si>
  <si>
    <t>Trigger</t>
  </si>
  <si>
    <t>condition_name</t>
  </si>
  <si>
    <t>inspection</t>
  </si>
  <si>
    <t>termite_powder</t>
  </si>
  <si>
    <t>replace</t>
  </si>
  <si>
    <t>task_name</t>
  </si>
  <si>
    <t>repair</t>
  </si>
  <si>
    <t>tasks</t>
  </si>
  <si>
    <t>any</t>
  </si>
  <si>
    <t>nil</t>
  </si>
  <si>
    <t>max</t>
  </si>
  <si>
    <t>early_replacement</t>
  </si>
  <si>
    <t>emergency_replacement</t>
  </si>
  <si>
    <t>fungal decay</t>
  </si>
  <si>
    <t>pole_saver_rod</t>
  </si>
  <si>
    <t>linear</t>
  </si>
  <si>
    <t>[pole] {broken} due to (termites)</t>
  </si>
  <si>
    <t>task_group</t>
  </si>
  <si>
    <t>level_3_inspection</t>
  </si>
  <si>
    <t>task_group_name</t>
  </si>
  <si>
    <t>apportion_costs</t>
  </si>
  <si>
    <t>admin</t>
  </si>
  <si>
    <t>maint</t>
  </si>
  <si>
    <t>travel</t>
  </si>
  <si>
    <t>yes</t>
  </si>
  <si>
    <t>no</t>
  </si>
  <si>
    <t>Occas Thoughts</t>
  </si>
  <si>
    <t>bearing example</t>
  </si>
  <si>
    <t>Level of Failure</t>
  </si>
  <si>
    <t>fm</t>
  </si>
  <si>
    <t>component_1</t>
  </si>
  <si>
    <t>schedule</t>
  </si>
  <si>
    <t>Schedule</t>
  </si>
  <si>
    <t>Sate</t>
  </si>
  <si>
    <t>Impact</t>
  </si>
  <si>
    <t>Level of Impact</t>
  </si>
  <si>
    <t>[pole] {broken} due to (impact)</t>
  </si>
  <si>
    <t>[pole] {broken} due to (fire damage)</t>
  </si>
  <si>
    <t>System</t>
  </si>
  <si>
    <t>Sub System</t>
  </si>
  <si>
    <t>Module</t>
  </si>
  <si>
    <t>Maintainable Item</t>
  </si>
  <si>
    <t>Pole</t>
  </si>
  <si>
    <t>pole (common)</t>
  </si>
  <si>
    <t>pole (timber)</t>
  </si>
  <si>
    <t>pole (concrete)</t>
  </si>
  <si>
    <t>pole (steel)</t>
  </si>
  <si>
    <t>pole (composite)</t>
  </si>
  <si>
    <t>pole footing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</si>
  <si>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</si>
  <si>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</si>
  <si>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</si>
  <si>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</si>
  <si>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</si>
  <si>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</si>
  <si>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</si>
  <si>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</si>
  <si>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</si>
  <si>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</si>
  <si>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</si>
  <si>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</si>
  <si>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</si>
  <si>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</si>
  <si>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</si>
  <si>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</si>
  <si>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</si>
  <si>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</si>
  <si>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strut</t>
  </si>
  <si>
    <t>acroprop</t>
  </si>
  <si>
    <t>pole accessories</t>
  </si>
  <si>
    <t>fauna protection</t>
  </si>
  <si>
    <t>stay protection</t>
  </si>
  <si>
    <t>cattle guard post</t>
  </si>
  <si>
    <t>[pole] {broken} due to (lightning)</t>
  </si>
  <si>
    <t>[pole] {broken} due to (weathering)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</si>
  <si>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</si>
  <si>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</si>
  <si>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</si>
  <si>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</si>
  <si>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</si>
  <si>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</si>
  <si>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</si>
  <si>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</si>
  <si>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</si>
  <si>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</si>
  <si>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</si>
  <si>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</si>
  <si>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</si>
  <si>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</si>
  <si>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</si>
  <si>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</si>
  <si>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</si>
  <si>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</si>
  <si>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</si>
  <si>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</si>
  <si>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</si>
  <si>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</si>
  <si>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</si>
  <si>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</si>
  <si>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</si>
  <si>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</si>
  <si>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</si>
  <si>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</si>
  <si>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</si>
  <si>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</si>
  <si>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</si>
  <si>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</si>
  <si>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</si>
  <si>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</si>
  <si>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</si>
  <si>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</si>
  <si>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</si>
  <si>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</si>
  <si>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</si>
  <si>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</si>
  <si>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</si>
  <si>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</si>
  <si>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</si>
  <si>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</si>
  <si>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</si>
  <si>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</si>
  <si>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</si>
  <si>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</si>
  <si>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</si>
  <si>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[pole]</t>
  </si>
  <si>
    <t>[pole sapwood]</t>
  </si>
  <si>
    <t>Component</t>
  </si>
  <si>
    <t>dsf_calc</t>
  </si>
  <si>
    <t>Stay</t>
  </si>
  <si>
    <t>Footing</t>
  </si>
  <si>
    <t>Simplified</t>
  </si>
  <si>
    <t>Pole Stay</t>
  </si>
  <si>
    <t>[pole] {broken} due to (fungal decay - internal)</t>
  </si>
  <si>
    <t>[pole] {broken} due to (fungal decay - external)</t>
  </si>
  <si>
    <t>Degrade condition</t>
  </si>
  <si>
    <t>Pole Sre</t>
  </si>
  <si>
    <t>Pole Strength</t>
  </si>
  <si>
    <t>CZD</t>
  </si>
  <si>
    <t>AGD</t>
  </si>
  <si>
    <t>WT</t>
  </si>
  <si>
    <t>SSF</t>
  </si>
  <si>
    <t>PLP SF</t>
  </si>
  <si>
    <t>Load</t>
  </si>
  <si>
    <t>pole_strength / actual load</t>
  </si>
  <si>
    <t>pole_strength / pole load</t>
  </si>
  <si>
    <t>pole_load = pole_ strength / 4</t>
  </si>
  <si>
    <t>Pole Load</t>
  </si>
  <si>
    <t>pole_strength/4</t>
  </si>
  <si>
    <t>WASP</t>
  </si>
  <si>
    <t>PLP</t>
  </si>
  <si>
    <t>Story to explain</t>
  </si>
  <si>
    <t>inspection interval for new poles</t>
  </si>
  <si>
    <t>inspection interval for each poles</t>
  </si>
  <si>
    <t>For each type</t>
  </si>
  <si>
    <t>Starting Condition</t>
  </si>
  <si>
    <t>Age</t>
  </si>
  <si>
    <t>Pole cap</t>
  </si>
  <si>
    <t>Pole Cap</t>
  </si>
  <si>
    <t>actual_safety_factor</t>
  </si>
  <si>
    <t>simple_safety_factor</t>
  </si>
  <si>
    <t>ssf</t>
  </si>
  <si>
    <t>asf</t>
  </si>
  <si>
    <t>top_of_pole_stregnth</t>
  </si>
  <si>
    <t>pole_cap_present</t>
  </si>
  <si>
    <t>step</t>
  </si>
  <si>
    <t>Material</t>
  </si>
  <si>
    <t>Treatment</t>
  </si>
  <si>
    <t>[pole foundation] due to (unknown)</t>
  </si>
  <si>
    <t>[pole cap] due to (unknown)</t>
  </si>
  <si>
    <t>[pole stay] due to (bed log)</t>
  </si>
  <si>
    <t>[pole stay] due to (impact)</t>
  </si>
  <si>
    <t>[pole stay] due to (corrosion)</t>
  </si>
  <si>
    <t>[pole stay] due to (unknown)</t>
  </si>
  <si>
    <t>Indicators</t>
  </si>
  <si>
    <t>Task</t>
  </si>
  <si>
    <t>State</t>
  </si>
  <si>
    <t>Time</t>
  </si>
  <si>
    <t>initiated</t>
  </si>
  <si>
    <t>detected</t>
  </si>
  <si>
    <t>Indicator</t>
  </si>
  <si>
    <t>Safety Factor</t>
  </si>
  <si>
    <t>failure mode</t>
  </si>
  <si>
    <t>restore</t>
  </si>
  <si>
    <t>replacement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</si>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</sst>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4">
    <xf numFmtId="0" fontId="0" fillId="0" borderId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right"/>
    </xf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2" fillId="0" borderId="1" xfId="0" applyFont="1" applyBorder="1"/>
    <xf numFmtId="0" fontId="2" fillId="14" borderId="1" xfId="0" applyFont="1" applyFill="1" applyBorder="1"/>
    <xf numFmtId="0" fontId="2" fillId="5" borderId="1" xfId="0" applyFont="1" applyFill="1" applyBorder="1"/>
    <xf numFmtId="0" fontId="2" fillId="13" borderId="1" xfId="0" applyFont="1" applyFill="1" applyBorder="1"/>
    <xf numFmtId="0" fontId="2" fillId="14" borderId="1" xfId="3" applyFill="1" applyBorder="1"/>
    <xf numFmtId="0" fontId="7" fillId="12" borderId="1" xfId="0" applyFont="1" applyFill="1" applyBorder="1"/>
    <xf numFmtId="0" fontId="8" fillId="12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10" borderId="0" xfId="1"/>
    <xf numFmtId="0" fontId="4" fillId="11" borderId="0" xfId="2"/>
    <xf numFmtId="0" fontId="0" fillId="15" borderId="0" xfId="0" applyFill="1"/>
  </cellXfs>
  <cellStyles count="4"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tilnsw.sharepoint.com/teams/AssetManagement-StrategyProject/Shared%20Documents/General/2.%20Methodologies,%20Frameworks%20and%20Processes/Modelling/PoF%20Attempt%201/Asset%20Strategy%20-%20Modelling%20v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Instructions"/>
      <sheetName val="Failure History"/>
      <sheetName val="Data Validation"/>
      <sheetName val="Input"/>
      <sheetName val="RCM"/>
      <sheetName val="System"/>
      <sheetName val="Insp Outcome"/>
      <sheetName val="Effect"/>
      <sheetName val="Likelihood"/>
      <sheetName val="Assumptions"/>
      <sheetName val="R(t)"/>
      <sheetName val="F(t step)"/>
      <sheetName val="Failures"/>
      <sheetName val="Failures w Replacement"/>
      <sheetName val="Maintenance Strategy"/>
      <sheetName val="Asset Strategy - Modelling v0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P42"/>
  <sheetViews>
    <sheetView topLeftCell="A10" workbookViewId="0">
      <selection activeCell="D32" sqref="D32"/>
    </sheetView>
  </sheetViews>
  <sheetFormatPr defaultRowHeight="15" x14ac:dyDescent="0.25"/>
  <cols>
    <col min="4" max="4" width="12.42578125" bestFit="1" customWidth="1"/>
    <col min="13" max="13" width="10.28515625" bestFit="1" customWidth="1"/>
  </cols>
  <sheetData>
    <row r="3" spans="1:14" x14ac:dyDescent="0.25">
      <c r="A3" t="s">
        <v>13</v>
      </c>
      <c r="F3" t="s">
        <v>18</v>
      </c>
    </row>
    <row r="5" spans="1:14" x14ac:dyDescent="0.25">
      <c r="A5" t="s">
        <v>14</v>
      </c>
      <c r="F5" t="s">
        <v>19</v>
      </c>
    </row>
    <row r="6" spans="1:14" x14ac:dyDescent="0.25">
      <c r="A6" t="s">
        <v>15</v>
      </c>
      <c r="N6" t="s">
        <v>204</v>
      </c>
    </row>
    <row r="7" spans="1:14" x14ac:dyDescent="0.25">
      <c r="A7" t="s">
        <v>16</v>
      </c>
    </row>
    <row r="8" spans="1:14" x14ac:dyDescent="0.25">
      <c r="A8" t="s">
        <v>17</v>
      </c>
    </row>
    <row r="13" spans="1:14" x14ac:dyDescent="0.25">
      <c r="F13" s="1" t="s">
        <v>23</v>
      </c>
    </row>
    <row r="14" spans="1:14" x14ac:dyDescent="0.25">
      <c r="F14" s="12" t="s">
        <v>24</v>
      </c>
    </row>
    <row r="15" spans="1:14" x14ac:dyDescent="0.25">
      <c r="F15" t="s">
        <v>25</v>
      </c>
      <c r="J15" t="s">
        <v>27</v>
      </c>
    </row>
    <row r="16" spans="1:14" x14ac:dyDescent="0.25">
      <c r="F16" t="s">
        <v>26</v>
      </c>
    </row>
    <row r="17" spans="1:16" x14ac:dyDescent="0.25">
      <c r="F17" t="s">
        <v>28</v>
      </c>
    </row>
    <row r="20" spans="1:16" x14ac:dyDescent="0.25">
      <c r="F20" t="s">
        <v>40</v>
      </c>
    </row>
    <row r="27" spans="1:16" x14ac:dyDescent="0.25">
      <c r="A27" t="s">
        <v>203</v>
      </c>
    </row>
    <row r="31" spans="1:16" x14ac:dyDescent="0.25">
      <c r="D31" t="s">
        <v>250</v>
      </c>
      <c r="E31" t="s">
        <v>0</v>
      </c>
      <c r="M31" t="s">
        <v>71</v>
      </c>
      <c r="N31" t="s">
        <v>75</v>
      </c>
      <c r="O31" t="s">
        <v>251</v>
      </c>
      <c r="P31" t="s">
        <v>73</v>
      </c>
    </row>
    <row r="32" spans="1:16" x14ac:dyDescent="0.25">
      <c r="A32" t="s">
        <v>243</v>
      </c>
      <c r="J32" t="s">
        <v>34</v>
      </c>
    </row>
    <row r="33" spans="2:12" x14ac:dyDescent="0.25">
      <c r="B33" t="s">
        <v>69</v>
      </c>
      <c r="K33" t="s">
        <v>59</v>
      </c>
    </row>
    <row r="34" spans="2:12" x14ac:dyDescent="0.25">
      <c r="C34" t="s">
        <v>245</v>
      </c>
      <c r="K34" t="s">
        <v>60</v>
      </c>
    </row>
    <row r="35" spans="2:12" x14ac:dyDescent="0.25">
      <c r="C35" t="s">
        <v>244</v>
      </c>
      <c r="D35" t="s">
        <v>246</v>
      </c>
      <c r="G35" t="s">
        <v>244</v>
      </c>
      <c r="L35" t="s">
        <v>246</v>
      </c>
    </row>
    <row r="36" spans="2:12" x14ac:dyDescent="0.25">
      <c r="D36" t="s">
        <v>247</v>
      </c>
      <c r="L36" t="s">
        <v>247</v>
      </c>
    </row>
    <row r="37" spans="2:12" x14ac:dyDescent="0.25">
      <c r="D37" s="46" t="s">
        <v>52</v>
      </c>
      <c r="L37" t="s">
        <v>52</v>
      </c>
    </row>
    <row r="38" spans="2:12" x14ac:dyDescent="0.25">
      <c r="C38" t="s">
        <v>248</v>
      </c>
      <c r="E38" t="s">
        <v>65</v>
      </c>
      <c r="K38" t="s">
        <v>20</v>
      </c>
    </row>
    <row r="39" spans="2:12" x14ac:dyDescent="0.25">
      <c r="E39" t="s">
        <v>249</v>
      </c>
      <c r="J39" t="s">
        <v>61</v>
      </c>
    </row>
    <row r="40" spans="2:12" x14ac:dyDescent="0.25">
      <c r="K40" t="s">
        <v>59</v>
      </c>
    </row>
    <row r="41" spans="2:12" x14ac:dyDescent="0.25">
      <c r="K41" t="s">
        <v>60</v>
      </c>
    </row>
    <row r="42" spans="2:12" x14ac:dyDescent="0.25">
      <c r="K42" t="s">
        <v>20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 x14ac:dyDescent="0.2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 x14ac:dyDescent="0.25">
      <c r="A2" s="1" t="s">
        <v>219</v>
      </c>
    </row>
    <row r="3" spans="1:19" x14ac:dyDescent="0.25">
      <c r="P3" s="1"/>
      <c r="Q3" s="1"/>
      <c r="R3" s="1" t="s">
        <v>209</v>
      </c>
      <c r="S3" s="1" t="s">
        <v>210</v>
      </c>
    </row>
    <row r="4" spans="1:19" x14ac:dyDescent="0.25">
      <c r="B4" t="s">
        <v>220</v>
      </c>
      <c r="I4" t="s">
        <v>209</v>
      </c>
      <c r="J4" t="s">
        <v>210</v>
      </c>
      <c r="P4" s="1" t="s">
        <v>13</v>
      </c>
      <c r="Q4" s="1" t="s">
        <v>205</v>
      </c>
      <c r="R4" t="s">
        <v>217</v>
      </c>
      <c r="S4" t="s">
        <v>217</v>
      </c>
    </row>
    <row r="5" spans="1:19" x14ac:dyDescent="0.25">
      <c r="B5" t="s">
        <v>221</v>
      </c>
      <c r="H5" t="s">
        <v>205</v>
      </c>
      <c r="I5" s="3">
        <v>14</v>
      </c>
      <c r="J5">
        <v>14</v>
      </c>
      <c r="P5" s="1"/>
      <c r="Q5" s="1" t="s">
        <v>215</v>
      </c>
      <c r="R5" s="44" t="s">
        <v>216</v>
      </c>
      <c r="S5" t="s">
        <v>218</v>
      </c>
    </row>
    <row r="6" spans="1:19" x14ac:dyDescent="0.25">
      <c r="H6" t="s">
        <v>211</v>
      </c>
      <c r="I6">
        <f>I5/4</f>
        <v>3.5</v>
      </c>
      <c r="J6" s="5">
        <f>I6/2</f>
        <v>1.75</v>
      </c>
      <c r="P6" s="1"/>
      <c r="Q6" s="1" t="s">
        <v>207</v>
      </c>
      <c r="R6" t="s">
        <v>217</v>
      </c>
      <c r="S6" t="s">
        <v>217</v>
      </c>
    </row>
    <row r="7" spans="1:19" x14ac:dyDescent="0.25">
      <c r="P7" s="1"/>
      <c r="Q7" s="1" t="s">
        <v>206</v>
      </c>
      <c r="R7" t="s">
        <v>217</v>
      </c>
      <c r="S7" t="s">
        <v>217</v>
      </c>
    </row>
    <row r="8" spans="1:19" x14ac:dyDescent="0.25">
      <c r="H8" t="s">
        <v>207</v>
      </c>
      <c r="I8" s="5">
        <v>320</v>
      </c>
      <c r="P8" s="1"/>
      <c r="Q8" s="1" t="s">
        <v>208</v>
      </c>
      <c r="R8" t="s">
        <v>217</v>
      </c>
      <c r="S8" t="s">
        <v>217</v>
      </c>
    </row>
    <row r="9" spans="1:19" x14ac:dyDescent="0.25">
      <c r="A9" t="s">
        <v>222</v>
      </c>
      <c r="H9" t="s">
        <v>206</v>
      </c>
      <c r="I9" s="5">
        <v>100</v>
      </c>
    </row>
    <row r="10" spans="1:19" x14ac:dyDescent="0.25">
      <c r="H10" t="s">
        <v>208</v>
      </c>
      <c r="I10" s="5">
        <v>10</v>
      </c>
    </row>
    <row r="11" spans="1:19" x14ac:dyDescent="0.25">
      <c r="B11" s="1" t="s">
        <v>223</v>
      </c>
    </row>
    <row r="12" spans="1:19" x14ac:dyDescent="0.25">
      <c r="B12" t="s">
        <v>224</v>
      </c>
      <c r="I12" s="9">
        <v>3.7</v>
      </c>
      <c r="J12">
        <f>I12/J6*I6</f>
        <v>7.4</v>
      </c>
    </row>
    <row r="16" spans="1:19" x14ac:dyDescent="0.25">
      <c r="J16" t="s">
        <v>213</v>
      </c>
      <c r="M16" t="s">
        <v>214</v>
      </c>
    </row>
    <row r="19" spans="10:10" x14ac:dyDescent="0.25">
      <c r="J19" t="s">
        <v>212</v>
      </c>
    </row>
    <row r="1048576" spans="15:15" x14ac:dyDescent="0.25">
      <c r="O1048576" t="s">
        <v>217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 x14ac:dyDescent="0.2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 x14ac:dyDescent="0.25">
      <c r="A1" s="5" t="s">
        <v>6</v>
      </c>
      <c r="B1" s="5"/>
      <c r="C1" s="5"/>
      <c r="D1" s="6" t="s">
        <v>44</v>
      </c>
      <c r="E1" s="6"/>
      <c r="F1" s="7"/>
      <c r="G1" s="7"/>
      <c r="H1" s="7"/>
      <c r="I1" s="7"/>
      <c r="J1" s="7"/>
      <c r="K1" s="7"/>
      <c r="L1" s="2" t="s">
        <v>20</v>
      </c>
      <c r="M1" s="3"/>
      <c r="N1" s="3"/>
      <c r="O1" s="3"/>
      <c r="P1" s="4" t="s">
        <v>32</v>
      </c>
      <c r="Q1" s="4"/>
      <c r="R1" s="5"/>
      <c r="S1" s="5"/>
      <c r="T1" s="5"/>
      <c r="U1" s="11" t="s">
        <v>12</v>
      </c>
      <c r="V1" s="11"/>
      <c r="W1" s="11"/>
      <c r="X1" s="11"/>
      <c r="Y1" s="11"/>
      <c r="Z1" s="8" t="s">
        <v>39</v>
      </c>
      <c r="AA1" s="1"/>
    </row>
    <row r="2" spans="1:29" s="1" customFormat="1" x14ac:dyDescent="0.25">
      <c r="A2" s="4" t="s">
        <v>0</v>
      </c>
      <c r="B2" s="4" t="s">
        <v>1</v>
      </c>
      <c r="C2" s="4" t="s">
        <v>2</v>
      </c>
      <c r="D2" s="6" t="s">
        <v>43</v>
      </c>
      <c r="E2" s="6" t="s">
        <v>3</v>
      </c>
      <c r="F2" s="6" t="s">
        <v>4</v>
      </c>
      <c r="G2" s="6" t="s">
        <v>5</v>
      </c>
      <c r="H2" s="6"/>
      <c r="I2" s="6" t="s">
        <v>48</v>
      </c>
      <c r="J2" s="6" t="s">
        <v>47</v>
      </c>
      <c r="K2" s="6" t="s">
        <v>49</v>
      </c>
      <c r="L2" s="2" t="s">
        <v>20</v>
      </c>
      <c r="M2" s="2" t="s">
        <v>22</v>
      </c>
      <c r="N2" s="2" t="s">
        <v>51</v>
      </c>
      <c r="O2" s="2" t="s">
        <v>52</v>
      </c>
      <c r="P2" s="4" t="s">
        <v>29</v>
      </c>
      <c r="Q2" s="4" t="s">
        <v>11</v>
      </c>
      <c r="R2" s="4" t="s">
        <v>33</v>
      </c>
      <c r="S2" s="4" t="s">
        <v>31</v>
      </c>
      <c r="T2" s="4" t="s">
        <v>30</v>
      </c>
      <c r="U2" s="11" t="s">
        <v>34</v>
      </c>
      <c r="V2" s="11" t="s">
        <v>20</v>
      </c>
      <c r="W2" s="11" t="s">
        <v>36</v>
      </c>
      <c r="X2" s="11" t="s">
        <v>35</v>
      </c>
      <c r="Y2" s="11" t="s">
        <v>41</v>
      </c>
      <c r="Z2" s="8" t="s">
        <v>34</v>
      </c>
      <c r="AA2" s="1" t="s">
        <v>20</v>
      </c>
      <c r="AB2" s="1" t="s">
        <v>36</v>
      </c>
      <c r="AC2" s="1" t="s">
        <v>35</v>
      </c>
    </row>
    <row r="3" spans="1:29" x14ac:dyDescent="0.25">
      <c r="A3" s="5" t="s">
        <v>9</v>
      </c>
      <c r="B3" s="5" t="s">
        <v>7</v>
      </c>
      <c r="C3" s="5" t="s">
        <v>8</v>
      </c>
      <c r="D3" s="7" t="s">
        <v>46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21</v>
      </c>
      <c r="M3" s="3" t="s">
        <v>50</v>
      </c>
      <c r="N3" s="3">
        <v>100</v>
      </c>
      <c r="O3" s="3">
        <v>0</v>
      </c>
      <c r="P3" s="5">
        <v>5</v>
      </c>
      <c r="Q3" s="5" t="s">
        <v>10</v>
      </c>
      <c r="R3" s="5">
        <v>95</v>
      </c>
      <c r="S3" s="13">
        <v>0.8</v>
      </c>
      <c r="T3" s="14">
        <v>100</v>
      </c>
      <c r="U3" s="12" t="s">
        <v>37</v>
      </c>
      <c r="V3" s="12" t="s">
        <v>21</v>
      </c>
      <c r="W3" s="12">
        <v>95</v>
      </c>
      <c r="X3" s="12">
        <v>50</v>
      </c>
      <c r="Y3" s="12" t="s">
        <v>42</v>
      </c>
      <c r="Z3" s="9" t="s">
        <v>37</v>
      </c>
      <c r="AA3" s="9" t="s">
        <v>38</v>
      </c>
      <c r="AB3">
        <v>50</v>
      </c>
      <c r="AC3">
        <v>10</v>
      </c>
    </row>
    <row r="4" spans="1:29" x14ac:dyDescent="0.25">
      <c r="L4" s="3" t="s">
        <v>45</v>
      </c>
      <c r="M4" t="s">
        <v>50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M41"/>
  <sheetViews>
    <sheetView workbookViewId="0">
      <selection activeCell="N9" sqref="N9"/>
    </sheetView>
  </sheetViews>
  <sheetFormatPr defaultRowHeight="15" x14ac:dyDescent="0.25"/>
  <cols>
    <col min="2" max="2" width="16.85546875" bestFit="1" customWidth="1"/>
    <col min="4" max="4" width="20" bestFit="1" customWidth="1"/>
  </cols>
  <sheetData>
    <row r="2" spans="1:13" x14ac:dyDescent="0.25">
      <c r="A2" s="29" t="s">
        <v>107</v>
      </c>
      <c r="B2" s="30" t="s">
        <v>108</v>
      </c>
      <c r="C2" s="30" t="s">
        <v>109</v>
      </c>
      <c r="D2" s="30" t="s">
        <v>110</v>
      </c>
      <c r="J2" s="1" t="s">
        <v>199</v>
      </c>
    </row>
    <row r="3" spans="1:13" x14ac:dyDescent="0.25">
      <c r="A3" s="31"/>
      <c r="L3" t="s">
        <v>234</v>
      </c>
      <c r="M3" t="s">
        <v>235</v>
      </c>
    </row>
    <row r="4" spans="1:13" x14ac:dyDescent="0.25">
      <c r="A4" s="32" t="s">
        <v>111</v>
      </c>
      <c r="B4" s="32"/>
      <c r="C4" s="32"/>
      <c r="D4" s="32"/>
      <c r="J4" t="s">
        <v>111</v>
      </c>
    </row>
    <row r="5" spans="1:13" x14ac:dyDescent="0.25">
      <c r="A5" s="32"/>
      <c r="B5" s="33" t="s">
        <v>9</v>
      </c>
      <c r="C5" s="32"/>
      <c r="D5" s="32"/>
      <c r="J5" t="s">
        <v>200</v>
      </c>
    </row>
    <row r="6" spans="1:13" x14ac:dyDescent="0.25">
      <c r="A6" s="34"/>
      <c r="B6" s="34"/>
      <c r="C6" s="34" t="s">
        <v>9</v>
      </c>
      <c r="D6" s="34"/>
      <c r="J6" t="s">
        <v>226</v>
      </c>
    </row>
    <row r="7" spans="1:13" x14ac:dyDescent="0.25">
      <c r="D7" t="s">
        <v>112</v>
      </c>
    </row>
    <row r="8" spans="1:13" x14ac:dyDescent="0.25">
      <c r="D8" t="s">
        <v>113</v>
      </c>
    </row>
    <row r="9" spans="1:13" x14ac:dyDescent="0.25">
      <c r="D9" t="s">
        <v>114</v>
      </c>
    </row>
    <row r="10" spans="1:13" x14ac:dyDescent="0.25">
      <c r="D10" t="s">
        <v>115</v>
      </c>
    </row>
    <row r="11" spans="1:13" x14ac:dyDescent="0.25">
      <c r="D11" t="s">
        <v>116</v>
      </c>
    </row>
    <row r="12" spans="1:13" x14ac:dyDescent="0.25">
      <c r="A12" s="34"/>
      <c r="B12" s="34"/>
      <c r="C12" s="34" t="s">
        <v>117</v>
      </c>
      <c r="D12" s="34"/>
    </row>
    <row r="13" spans="1:13" x14ac:dyDescent="0.25">
      <c r="D13" t="s">
        <v>117</v>
      </c>
    </row>
    <row r="14" spans="1:13" x14ac:dyDescent="0.25">
      <c r="A14" s="34"/>
      <c r="B14" s="34"/>
      <c r="C14" s="34" t="s">
        <v>118</v>
      </c>
      <c r="D14" s="34"/>
    </row>
    <row r="15" spans="1:13" x14ac:dyDescent="0.25">
      <c r="D15" t="s">
        <v>119</v>
      </c>
    </row>
    <row r="16" spans="1:13" x14ac:dyDescent="0.25">
      <c r="D16" t="s">
        <v>120</v>
      </c>
    </row>
    <row r="17" spans="1:4" x14ac:dyDescent="0.25">
      <c r="D17" t="s">
        <v>121</v>
      </c>
    </row>
    <row r="18" spans="1:4" x14ac:dyDescent="0.25">
      <c r="A18" s="32"/>
      <c r="B18" s="33" t="s">
        <v>122</v>
      </c>
      <c r="C18" s="32"/>
      <c r="D18" s="32"/>
    </row>
    <row r="19" spans="1:4" x14ac:dyDescent="0.25">
      <c r="A19" s="34"/>
      <c r="B19" s="34"/>
      <c r="C19" s="34" t="s">
        <v>123</v>
      </c>
      <c r="D19" s="34"/>
    </row>
    <row r="20" spans="1:4" x14ac:dyDescent="0.25">
      <c r="D20" t="s">
        <v>124</v>
      </c>
    </row>
    <row r="21" spans="1:4" x14ac:dyDescent="0.25">
      <c r="A21" s="31"/>
      <c r="C21" t="s">
        <v>125</v>
      </c>
    </row>
    <row r="22" spans="1:4" x14ac:dyDescent="0.25">
      <c r="A22" s="31"/>
      <c r="D22" t="s">
        <v>125</v>
      </c>
    </row>
    <row r="23" spans="1:4" x14ac:dyDescent="0.25">
      <c r="A23" s="31"/>
      <c r="C23" t="s">
        <v>126</v>
      </c>
    </row>
    <row r="24" spans="1:4" x14ac:dyDescent="0.25">
      <c r="A24" s="31"/>
      <c r="D24" t="s">
        <v>127</v>
      </c>
    </row>
    <row r="25" spans="1:4" x14ac:dyDescent="0.25">
      <c r="A25" s="31"/>
      <c r="D25" t="s">
        <v>126</v>
      </c>
    </row>
    <row r="26" spans="1:4" x14ac:dyDescent="0.25">
      <c r="A26" s="31"/>
      <c r="C26" t="s">
        <v>128</v>
      </c>
    </row>
    <row r="27" spans="1:4" x14ac:dyDescent="0.25">
      <c r="A27" s="31"/>
      <c r="C27" t="s">
        <v>129</v>
      </c>
    </row>
    <row r="28" spans="1:4" x14ac:dyDescent="0.25">
      <c r="A28" s="31"/>
      <c r="D28" t="s">
        <v>130</v>
      </c>
    </row>
    <row r="29" spans="1:4" x14ac:dyDescent="0.25">
      <c r="A29" s="31"/>
      <c r="C29" t="s">
        <v>131</v>
      </c>
    </row>
    <row r="30" spans="1:4" x14ac:dyDescent="0.25">
      <c r="A30" s="31"/>
      <c r="D30" t="s">
        <v>131</v>
      </c>
    </row>
    <row r="31" spans="1:4" x14ac:dyDescent="0.25">
      <c r="A31" s="31"/>
      <c r="D31" t="s">
        <v>132</v>
      </c>
    </row>
    <row r="32" spans="1:4" x14ac:dyDescent="0.25">
      <c r="A32" s="32"/>
      <c r="B32" s="33" t="s">
        <v>133</v>
      </c>
      <c r="C32" s="32"/>
      <c r="D32" s="32"/>
    </row>
    <row r="33" spans="1:4" x14ac:dyDescent="0.25">
      <c r="A33" s="34"/>
      <c r="B33" s="34"/>
      <c r="C33" s="34" t="s">
        <v>134</v>
      </c>
      <c r="D33" s="34"/>
    </row>
    <row r="34" spans="1:4" x14ac:dyDescent="0.25">
      <c r="A34" s="31"/>
      <c r="D34" t="s">
        <v>135</v>
      </c>
    </row>
    <row r="35" spans="1:4" x14ac:dyDescent="0.25">
      <c r="A35" s="34"/>
      <c r="B35" s="34"/>
      <c r="C35" s="34" t="s">
        <v>136</v>
      </c>
      <c r="D35" s="34"/>
    </row>
    <row r="36" spans="1:4" x14ac:dyDescent="0.25">
      <c r="A36" s="31"/>
      <c r="D36" t="s">
        <v>137</v>
      </c>
    </row>
    <row r="37" spans="1:4" x14ac:dyDescent="0.25">
      <c r="A37" s="32"/>
      <c r="B37" s="33" t="s">
        <v>138</v>
      </c>
      <c r="C37" s="32"/>
      <c r="D37" s="32"/>
    </row>
    <row r="38" spans="1:4" x14ac:dyDescent="0.25">
      <c r="A38" s="34"/>
      <c r="B38" s="34"/>
      <c r="C38" s="34" t="s">
        <v>139</v>
      </c>
      <c r="D38" s="34"/>
    </row>
    <row r="39" spans="1:4" x14ac:dyDescent="0.25">
      <c r="A39" s="31"/>
      <c r="D39" t="s">
        <v>139</v>
      </c>
    </row>
    <row r="40" spans="1:4" x14ac:dyDescent="0.25">
      <c r="A40" s="34"/>
      <c r="B40" s="34"/>
      <c r="C40" s="34" t="s">
        <v>140</v>
      </c>
      <c r="D40" s="34"/>
    </row>
    <row r="41" spans="1:4" x14ac:dyDescent="0.25">
      <c r="A41" s="31"/>
      <c r="D41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17"/>
  <sheetViews>
    <sheetView workbookViewId="0">
      <selection activeCell="A3" sqref="A3:H4"/>
    </sheetView>
  </sheetViews>
  <sheetFormatPr defaultRowHeight="15" x14ac:dyDescent="0.2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 x14ac:dyDescent="0.25">
      <c r="A1" s="6" t="s">
        <v>44</v>
      </c>
      <c r="B1" s="6"/>
      <c r="C1" s="7"/>
      <c r="D1" s="7"/>
      <c r="E1" s="7"/>
      <c r="F1" s="7"/>
      <c r="G1" s="7"/>
      <c r="H1" s="1" t="s">
        <v>242</v>
      </c>
    </row>
    <row r="2" spans="1:10" x14ac:dyDescent="0.25">
      <c r="A2" s="6" t="s">
        <v>43</v>
      </c>
      <c r="B2" s="6" t="s">
        <v>3</v>
      </c>
      <c r="C2" s="6" t="s">
        <v>4</v>
      </c>
      <c r="D2" s="6" t="s">
        <v>5</v>
      </c>
      <c r="E2" s="6" t="s">
        <v>48</v>
      </c>
      <c r="F2" s="6" t="s">
        <v>47</v>
      </c>
      <c r="G2" s="6" t="s">
        <v>49</v>
      </c>
      <c r="H2" s="6" t="s">
        <v>65</v>
      </c>
    </row>
    <row r="3" spans="1:10" x14ac:dyDescent="0.25">
      <c r="A3" t="s">
        <v>85</v>
      </c>
      <c r="B3">
        <v>50</v>
      </c>
      <c r="C3">
        <v>1.5</v>
      </c>
      <c r="D3">
        <v>10</v>
      </c>
      <c r="E3" t="s">
        <v>84</v>
      </c>
      <c r="F3">
        <v>20</v>
      </c>
      <c r="G3">
        <v>1</v>
      </c>
      <c r="H3" t="s">
        <v>45</v>
      </c>
    </row>
    <row r="4" spans="1:10" x14ac:dyDescent="0.25">
      <c r="E4" t="s">
        <v>84</v>
      </c>
      <c r="F4">
        <v>20</v>
      </c>
      <c r="G4">
        <v>1</v>
      </c>
      <c r="H4" t="s">
        <v>21</v>
      </c>
    </row>
    <row r="5" spans="1:10" x14ac:dyDescent="0.25">
      <c r="A5" t="s">
        <v>142</v>
      </c>
      <c r="E5" t="s">
        <v>233</v>
      </c>
      <c r="F5">
        <v>1</v>
      </c>
      <c r="G5">
        <v>1</v>
      </c>
      <c r="H5" t="s">
        <v>78</v>
      </c>
    </row>
    <row r="6" spans="1:10" x14ac:dyDescent="0.25">
      <c r="A6" t="s">
        <v>105</v>
      </c>
      <c r="B6">
        <v>50</v>
      </c>
      <c r="C6">
        <v>1.5</v>
      </c>
      <c r="D6">
        <v>10</v>
      </c>
      <c r="E6" t="s">
        <v>233</v>
      </c>
      <c r="H6" t="s">
        <v>78</v>
      </c>
    </row>
    <row r="7" spans="1:10" x14ac:dyDescent="0.25">
      <c r="A7" t="s">
        <v>106</v>
      </c>
      <c r="E7" t="s">
        <v>233</v>
      </c>
      <c r="H7" t="s">
        <v>45</v>
      </c>
      <c r="J7" t="s">
        <v>45</v>
      </c>
    </row>
    <row r="8" spans="1:10" x14ac:dyDescent="0.25">
      <c r="A8" t="s">
        <v>201</v>
      </c>
      <c r="B8">
        <v>80</v>
      </c>
      <c r="C8">
        <v>2</v>
      </c>
      <c r="D8">
        <v>5</v>
      </c>
      <c r="E8" t="s">
        <v>84</v>
      </c>
      <c r="F8">
        <v>10</v>
      </c>
      <c r="G8">
        <v>1</v>
      </c>
      <c r="H8" t="s">
        <v>21</v>
      </c>
      <c r="J8" t="s">
        <v>45</v>
      </c>
    </row>
    <row r="9" spans="1:10" x14ac:dyDescent="0.25">
      <c r="A9" t="s">
        <v>202</v>
      </c>
      <c r="E9" t="s">
        <v>84</v>
      </c>
      <c r="H9" t="s">
        <v>45</v>
      </c>
      <c r="J9" t="s">
        <v>45</v>
      </c>
    </row>
    <row r="10" spans="1:10" x14ac:dyDescent="0.25">
      <c r="A10" t="s">
        <v>143</v>
      </c>
      <c r="E10" t="s">
        <v>84</v>
      </c>
      <c r="H10" t="s">
        <v>45</v>
      </c>
    </row>
    <row r="11" spans="1:10" x14ac:dyDescent="0.25">
      <c r="A11" t="s">
        <v>236</v>
      </c>
      <c r="B11" s="45"/>
      <c r="C11" s="45"/>
      <c r="D11" s="45"/>
      <c r="J11" t="s">
        <v>45</v>
      </c>
    </row>
    <row r="12" spans="1:10" x14ac:dyDescent="0.25">
      <c r="A12" t="s">
        <v>237</v>
      </c>
      <c r="B12">
        <v>1000</v>
      </c>
      <c r="C12">
        <v>1.1499999999999999</v>
      </c>
      <c r="D12">
        <v>0</v>
      </c>
      <c r="E12" s="45"/>
      <c r="F12" s="45"/>
      <c r="G12" s="45"/>
      <c r="J12" t="s">
        <v>45</v>
      </c>
    </row>
    <row r="13" spans="1:10" x14ac:dyDescent="0.25">
      <c r="A13" t="s">
        <v>241</v>
      </c>
      <c r="F13">
        <v>25</v>
      </c>
      <c r="J13" t="s">
        <v>78</v>
      </c>
    </row>
    <row r="14" spans="1:10" x14ac:dyDescent="0.25">
      <c r="A14" t="s">
        <v>239</v>
      </c>
      <c r="J14" t="s">
        <v>78</v>
      </c>
    </row>
    <row r="15" spans="1:10" x14ac:dyDescent="0.25">
      <c r="A15" t="s">
        <v>240</v>
      </c>
      <c r="J15" t="s">
        <v>78</v>
      </c>
    </row>
    <row r="16" spans="1:10" x14ac:dyDescent="0.25">
      <c r="A16" s="45" t="s">
        <v>238</v>
      </c>
    </row>
    <row r="17" spans="10:10" x14ac:dyDescent="0.25">
      <c r="J17" t="s">
        <v>78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M10"/>
  <sheetViews>
    <sheetView tabSelected="1" zoomScale="130" zoomScaleNormal="130" workbookViewId="0">
      <selection activeCell="B7" sqref="B7"/>
    </sheetView>
  </sheetViews>
  <sheetFormatPr defaultRowHeight="15" x14ac:dyDescent="0.2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13" x14ac:dyDescent="0.25">
      <c r="A2" s="1" t="s">
        <v>195</v>
      </c>
      <c r="B2" s="1" t="s">
        <v>242</v>
      </c>
      <c r="C2" s="1" t="s">
        <v>22</v>
      </c>
      <c r="D2" s="1" t="s">
        <v>51</v>
      </c>
      <c r="E2" s="1" t="s">
        <v>52</v>
      </c>
    </row>
    <row r="3" spans="1:13" x14ac:dyDescent="0.25">
      <c r="A3" t="s">
        <v>111</v>
      </c>
      <c r="B3" t="s">
        <v>21</v>
      </c>
      <c r="C3" t="s">
        <v>50</v>
      </c>
      <c r="E3">
        <v>0</v>
      </c>
    </row>
    <row r="4" spans="1:13" x14ac:dyDescent="0.25">
      <c r="B4" t="s">
        <v>45</v>
      </c>
      <c r="C4" t="s">
        <v>50</v>
      </c>
      <c r="E4">
        <v>0</v>
      </c>
    </row>
    <row r="5" spans="1:13" x14ac:dyDescent="0.25">
      <c r="B5" t="s">
        <v>228</v>
      </c>
      <c r="C5" t="s">
        <v>253</v>
      </c>
      <c r="D5">
        <v>4</v>
      </c>
      <c r="E5">
        <v>1</v>
      </c>
      <c r="G5" t="s">
        <v>229</v>
      </c>
    </row>
    <row r="6" spans="1:13" x14ac:dyDescent="0.25">
      <c r="B6" t="s">
        <v>227</v>
      </c>
      <c r="C6" t="s">
        <v>196</v>
      </c>
      <c r="E6">
        <v>1</v>
      </c>
      <c r="G6" t="s">
        <v>230</v>
      </c>
    </row>
    <row r="7" spans="1:13" x14ac:dyDescent="0.25">
      <c r="A7" t="s">
        <v>198</v>
      </c>
      <c r="B7" t="s">
        <v>78</v>
      </c>
    </row>
    <row r="8" spans="1:13" x14ac:dyDescent="0.25">
      <c r="A8" t="s">
        <v>197</v>
      </c>
      <c r="B8" t="s">
        <v>78</v>
      </c>
    </row>
    <row r="9" spans="1:13" x14ac:dyDescent="0.25">
      <c r="A9" s="3" t="s">
        <v>225</v>
      </c>
      <c r="B9" t="s">
        <v>232</v>
      </c>
      <c r="C9" t="s">
        <v>233</v>
      </c>
      <c r="I9" s="3" t="s">
        <v>225</v>
      </c>
      <c r="J9" t="s">
        <v>232</v>
      </c>
      <c r="K9" t="s">
        <v>233</v>
      </c>
    </row>
    <row r="10" spans="1:13" x14ac:dyDescent="0.25">
      <c r="B10" s="3" t="s">
        <v>231</v>
      </c>
      <c r="C10" s="3"/>
      <c r="D10" s="3">
        <v>100</v>
      </c>
      <c r="E10" s="3">
        <v>20</v>
      </c>
      <c r="J10" s="3" t="s">
        <v>231</v>
      </c>
      <c r="K10" s="3"/>
      <c r="L10" s="3">
        <v>100</v>
      </c>
      <c r="M10" s="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B37"/>
  <sheetViews>
    <sheetView topLeftCell="A8" workbookViewId="0">
      <selection activeCell="C15" sqref="C15"/>
    </sheetView>
  </sheetViews>
  <sheetFormatPr defaultRowHeight="15" x14ac:dyDescent="0.2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10" max="10" width="9.5703125" bestFit="1" customWidth="1"/>
    <col min="11" max="11" width="16.140625" bestFit="1" customWidth="1"/>
    <col min="12" max="12" width="23.5703125" customWidth="1"/>
    <col min="13" max="13" width="12" bestFit="1" customWidth="1"/>
    <col min="14" max="15" width="11.5703125" bestFit="1" customWidth="1"/>
    <col min="16" max="18" width="9.140625" style="17"/>
    <col min="19" max="19" width="17.85546875" bestFit="1" customWidth="1"/>
    <col min="20" max="20" width="14.140625" style="20" bestFit="1" customWidth="1"/>
    <col min="21" max="21" width="14.42578125" style="20" bestFit="1" customWidth="1"/>
    <col min="22" max="24" width="9.140625" style="17"/>
    <col min="25" max="25" width="15.5703125" bestFit="1" customWidth="1"/>
  </cols>
  <sheetData>
    <row r="1" spans="1:28" s="1" customFormat="1" x14ac:dyDescent="0.25">
      <c r="E1" s="25"/>
      <c r="F1" s="25"/>
      <c r="G1" s="25"/>
      <c r="H1" s="25"/>
      <c r="I1" s="25"/>
      <c r="J1" s="25"/>
      <c r="K1" s="25"/>
      <c r="L1" s="2"/>
      <c r="M1" s="2"/>
      <c r="N1" s="2"/>
      <c r="O1" s="2"/>
      <c r="P1" s="22" t="s">
        <v>69</v>
      </c>
      <c r="Q1" s="22"/>
      <c r="R1" s="22"/>
      <c r="S1" s="23"/>
      <c r="T1" s="24"/>
      <c r="U1" s="24"/>
      <c r="V1" s="21" t="s">
        <v>61</v>
      </c>
      <c r="W1" s="21"/>
      <c r="X1" s="21"/>
      <c r="Y1" s="4"/>
      <c r="Z1" s="4"/>
      <c r="AA1" s="4"/>
      <c r="AB1" s="4"/>
    </row>
    <row r="2" spans="1:28" s="1" customFormat="1" x14ac:dyDescent="0.25">
      <c r="C2" s="1" t="s">
        <v>76</v>
      </c>
      <c r="E2" s="25"/>
      <c r="F2" s="25"/>
      <c r="G2" s="25"/>
      <c r="H2" s="25"/>
      <c r="I2" s="25" t="s">
        <v>59</v>
      </c>
      <c r="J2" s="25"/>
      <c r="K2" s="25"/>
      <c r="L2" s="2" t="s">
        <v>86</v>
      </c>
      <c r="M2" s="2" t="s">
        <v>89</v>
      </c>
      <c r="N2" s="2"/>
      <c r="O2" s="2"/>
      <c r="P2" s="22" t="s">
        <v>60</v>
      </c>
      <c r="Q2" s="22"/>
      <c r="R2" s="22"/>
      <c r="S2" s="23" t="s">
        <v>20</v>
      </c>
      <c r="T2" s="24"/>
      <c r="U2" s="24"/>
      <c r="V2" s="21" t="s">
        <v>60</v>
      </c>
      <c r="W2" s="21"/>
      <c r="X2" s="21"/>
      <c r="Y2" s="4" t="s">
        <v>65</v>
      </c>
      <c r="Z2" s="4"/>
      <c r="AA2" s="4"/>
      <c r="AB2" s="4"/>
    </row>
    <row r="3" spans="1:28" s="1" customFormat="1" x14ac:dyDescent="0.25">
      <c r="A3" s="1" t="s">
        <v>0</v>
      </c>
      <c r="B3" s="1" t="s">
        <v>53</v>
      </c>
      <c r="C3" s="1" t="s">
        <v>74</v>
      </c>
      <c r="E3" s="25" t="s">
        <v>55</v>
      </c>
      <c r="F3" s="25" t="s">
        <v>56</v>
      </c>
      <c r="G3" s="25" t="s">
        <v>34</v>
      </c>
      <c r="H3" s="25" t="s">
        <v>54</v>
      </c>
      <c r="I3" s="25" t="s">
        <v>57</v>
      </c>
      <c r="J3" s="25" t="s">
        <v>58</v>
      </c>
      <c r="K3" s="25" t="s">
        <v>97</v>
      </c>
      <c r="L3" s="2" t="s">
        <v>88</v>
      </c>
      <c r="M3" s="2" t="s">
        <v>90</v>
      </c>
      <c r="N3" s="2" t="s">
        <v>91</v>
      </c>
      <c r="O3" s="2" t="s">
        <v>92</v>
      </c>
      <c r="P3" s="22" t="s">
        <v>62</v>
      </c>
      <c r="Q3" s="22" t="s">
        <v>63</v>
      </c>
      <c r="R3" s="22" t="s">
        <v>64</v>
      </c>
      <c r="S3" s="23" t="s">
        <v>70</v>
      </c>
      <c r="T3" s="24" t="s">
        <v>35</v>
      </c>
      <c r="U3" s="24" t="s">
        <v>36</v>
      </c>
      <c r="V3" s="21" t="s">
        <v>62</v>
      </c>
      <c r="W3" s="21" t="s">
        <v>63</v>
      </c>
      <c r="X3" s="21" t="s">
        <v>64</v>
      </c>
      <c r="Y3" s="4" t="s">
        <v>70</v>
      </c>
      <c r="Z3" s="4" t="s">
        <v>66</v>
      </c>
      <c r="AA3" s="4" t="s">
        <v>67</v>
      </c>
      <c r="AB3" s="4" t="s">
        <v>68</v>
      </c>
    </row>
    <row r="4" spans="1:28" s="15" customFormat="1" x14ac:dyDescent="0.25">
      <c r="A4" s="15" t="s">
        <v>9</v>
      </c>
      <c r="B4" s="15" t="s">
        <v>8</v>
      </c>
      <c r="C4" s="15" t="s">
        <v>71</v>
      </c>
      <c r="E4" s="15">
        <v>0.8</v>
      </c>
      <c r="F4" s="15">
        <v>50</v>
      </c>
      <c r="G4" s="15" t="s">
        <v>59</v>
      </c>
      <c r="H4" s="15" t="s">
        <v>71</v>
      </c>
      <c r="I4" s="15">
        <v>20</v>
      </c>
      <c r="J4" s="15">
        <v>5</v>
      </c>
      <c r="K4" s="15" t="s">
        <v>78</v>
      </c>
      <c r="L4" s="15" t="s">
        <v>87</v>
      </c>
      <c r="M4" s="15" t="s">
        <v>93</v>
      </c>
      <c r="N4" s="15" t="s">
        <v>94</v>
      </c>
      <c r="O4" s="15" t="s">
        <v>93</v>
      </c>
      <c r="P4" s="18" t="b">
        <v>1</v>
      </c>
      <c r="Q4" s="18" t="s">
        <v>77</v>
      </c>
      <c r="R4" s="18" t="s">
        <v>77</v>
      </c>
      <c r="S4" s="15" t="s">
        <v>78</v>
      </c>
      <c r="T4" s="18" t="s">
        <v>78</v>
      </c>
      <c r="U4" s="18" t="s">
        <v>78</v>
      </c>
      <c r="V4" s="16" t="s">
        <v>78</v>
      </c>
      <c r="W4" s="18" t="s">
        <v>78</v>
      </c>
      <c r="X4" s="18" t="s">
        <v>78</v>
      </c>
      <c r="Y4" s="18" t="s">
        <v>78</v>
      </c>
      <c r="Z4" s="18" t="s">
        <v>78</v>
      </c>
      <c r="AA4" s="18" t="s">
        <v>78</v>
      </c>
      <c r="AB4" s="18" t="s">
        <v>78</v>
      </c>
    </row>
    <row r="5" spans="1:28" s="15" customFormat="1" x14ac:dyDescent="0.25">
      <c r="C5" s="15" t="s">
        <v>72</v>
      </c>
      <c r="E5" s="15">
        <v>0.9</v>
      </c>
      <c r="F5" s="15">
        <v>100</v>
      </c>
      <c r="G5" s="15" t="s">
        <v>63</v>
      </c>
      <c r="H5" s="15" t="s">
        <v>75</v>
      </c>
      <c r="K5" s="15" t="s">
        <v>98</v>
      </c>
      <c r="P5" s="16" t="b">
        <v>1</v>
      </c>
      <c r="Q5" s="16" t="b">
        <v>1</v>
      </c>
      <c r="R5" s="16" t="b">
        <v>0</v>
      </c>
      <c r="S5" s="15" t="s">
        <v>21</v>
      </c>
      <c r="T5" s="19">
        <v>50</v>
      </c>
      <c r="U5" s="19" t="s">
        <v>79</v>
      </c>
      <c r="V5" s="16" t="b">
        <v>0</v>
      </c>
      <c r="W5" s="16" t="b">
        <v>0</v>
      </c>
      <c r="X5" s="16" t="b">
        <v>0</v>
      </c>
      <c r="Y5" s="18" t="s">
        <v>78</v>
      </c>
      <c r="Z5" s="18" t="s">
        <v>78</v>
      </c>
      <c r="AA5" s="18" t="s">
        <v>78</v>
      </c>
      <c r="AB5" s="18" t="s">
        <v>78</v>
      </c>
    </row>
    <row r="6" spans="1:28" s="15" customFormat="1" x14ac:dyDescent="0.25">
      <c r="P6" s="16"/>
      <c r="Q6" s="16"/>
      <c r="R6" s="16"/>
      <c r="S6" s="15" t="s">
        <v>45</v>
      </c>
      <c r="T6" s="19">
        <v>50</v>
      </c>
      <c r="U6" s="19" t="s">
        <v>79</v>
      </c>
      <c r="V6" s="16" t="b">
        <v>0</v>
      </c>
      <c r="W6" s="16" t="b">
        <v>0</v>
      </c>
      <c r="X6" s="16" t="b">
        <v>0</v>
      </c>
    </row>
    <row r="7" spans="1:28" s="15" customFormat="1" x14ac:dyDescent="0.25">
      <c r="C7" s="15" t="s">
        <v>252</v>
      </c>
      <c r="E7" s="15">
        <v>1</v>
      </c>
      <c r="F7" s="15">
        <v>3500</v>
      </c>
      <c r="G7" s="15" t="s">
        <v>63</v>
      </c>
      <c r="H7" s="15" t="s">
        <v>73</v>
      </c>
      <c r="K7" s="15" t="s">
        <v>99</v>
      </c>
      <c r="P7" s="16" t="b">
        <v>1</v>
      </c>
      <c r="Q7" s="16" t="b">
        <v>1</v>
      </c>
      <c r="R7" s="16" t="b">
        <v>0</v>
      </c>
      <c r="S7" s="15" t="s">
        <v>21</v>
      </c>
      <c r="T7" s="19">
        <v>0</v>
      </c>
      <c r="U7" s="19">
        <v>50</v>
      </c>
      <c r="V7" s="16" t="b">
        <v>0</v>
      </c>
      <c r="W7" s="16" t="b">
        <v>0</v>
      </c>
      <c r="X7" s="16" t="b">
        <v>0</v>
      </c>
    </row>
    <row r="8" spans="1:28" s="15" customFormat="1" x14ac:dyDescent="0.25">
      <c r="S8" s="15" t="s">
        <v>45</v>
      </c>
      <c r="T8" s="19">
        <v>0</v>
      </c>
      <c r="U8" s="19">
        <v>50</v>
      </c>
      <c r="V8" s="16" t="b">
        <v>0</v>
      </c>
      <c r="W8" s="16" t="b">
        <v>0</v>
      </c>
      <c r="X8" s="16" t="b">
        <v>0</v>
      </c>
    </row>
    <row r="9" spans="1:28" x14ac:dyDescent="0.25">
      <c r="S9" s="15" t="s">
        <v>38</v>
      </c>
      <c r="T9" s="20">
        <v>0</v>
      </c>
      <c r="U9" s="20">
        <v>3</v>
      </c>
    </row>
    <row r="10" spans="1:28" s="15" customFormat="1" x14ac:dyDescent="0.25">
      <c r="P10" s="16"/>
      <c r="Q10" s="16"/>
      <c r="R10" s="16"/>
      <c r="T10" s="19"/>
      <c r="U10" s="19"/>
      <c r="V10" s="16"/>
      <c r="W10" s="16"/>
      <c r="X10" s="16"/>
    </row>
    <row r="11" spans="1:28" s="15" customFormat="1" x14ac:dyDescent="0.25">
      <c r="P11" s="16"/>
      <c r="Q11" s="16"/>
      <c r="R11" s="16"/>
      <c r="T11" s="19"/>
      <c r="U11" s="19"/>
      <c r="V11" s="16"/>
      <c r="W11" s="16"/>
      <c r="X11" s="16"/>
    </row>
    <row r="12" spans="1:28" s="26" customFormat="1" x14ac:dyDescent="0.25">
      <c r="P12" s="27"/>
      <c r="Q12" s="27"/>
      <c r="R12" s="27"/>
      <c r="T12" s="28"/>
      <c r="U12" s="28"/>
      <c r="V12" s="27"/>
      <c r="W12" s="27"/>
      <c r="X12" s="27"/>
    </row>
    <row r="13" spans="1:28" s="15" customFormat="1" x14ac:dyDescent="0.25">
      <c r="A13" s="15" t="s">
        <v>9</v>
      </c>
      <c r="B13" s="15" t="s">
        <v>82</v>
      </c>
      <c r="C13" s="15" t="s">
        <v>71</v>
      </c>
      <c r="E13" s="15">
        <v>0.8</v>
      </c>
      <c r="F13" s="15">
        <v>50</v>
      </c>
      <c r="G13" s="15" t="s">
        <v>100</v>
      </c>
      <c r="H13" s="15" t="s">
        <v>71</v>
      </c>
      <c r="I13" s="15">
        <v>20</v>
      </c>
      <c r="J13" s="15">
        <v>5</v>
      </c>
      <c r="L13" s="15" t="s">
        <v>87</v>
      </c>
      <c r="M13" s="15" t="s">
        <v>93</v>
      </c>
      <c r="N13" s="15" t="s">
        <v>94</v>
      </c>
      <c r="O13" s="15" t="s">
        <v>93</v>
      </c>
      <c r="P13" s="18" t="b">
        <v>1</v>
      </c>
      <c r="Q13" s="18" t="s">
        <v>77</v>
      </c>
      <c r="R13" s="18" t="s">
        <v>77</v>
      </c>
      <c r="S13" s="15" t="s">
        <v>78</v>
      </c>
      <c r="T13" s="18" t="s">
        <v>78</v>
      </c>
      <c r="U13" s="18" t="s">
        <v>78</v>
      </c>
      <c r="V13" s="16" t="s">
        <v>78</v>
      </c>
      <c r="W13" s="18" t="s">
        <v>78</v>
      </c>
      <c r="X13" s="18" t="s">
        <v>78</v>
      </c>
      <c r="Y13" s="18" t="s">
        <v>78</v>
      </c>
      <c r="Z13" s="18" t="s">
        <v>78</v>
      </c>
      <c r="AA13" s="18" t="s">
        <v>78</v>
      </c>
      <c r="AB13" s="18" t="s">
        <v>78</v>
      </c>
    </row>
    <row r="14" spans="1:28" s="15" customFormat="1" x14ac:dyDescent="0.25">
      <c r="C14" s="15" t="s">
        <v>83</v>
      </c>
      <c r="E14" s="15">
        <v>0.9</v>
      </c>
      <c r="F14" s="15">
        <v>100</v>
      </c>
      <c r="G14" s="15" t="s">
        <v>60</v>
      </c>
      <c r="H14" s="15" t="s">
        <v>75</v>
      </c>
      <c r="P14" s="16" t="b">
        <v>1</v>
      </c>
      <c r="Q14" s="16" t="b">
        <v>1</v>
      </c>
      <c r="R14" s="16" t="b">
        <v>0</v>
      </c>
      <c r="S14" s="15" t="s">
        <v>21</v>
      </c>
      <c r="T14" s="19">
        <v>50</v>
      </c>
      <c r="U14" s="19" t="s">
        <v>79</v>
      </c>
      <c r="V14" s="16" t="b">
        <v>0</v>
      </c>
      <c r="W14" s="16" t="b">
        <v>0</v>
      </c>
      <c r="X14" s="16" t="b">
        <v>0</v>
      </c>
      <c r="Y14" s="18" t="s">
        <v>78</v>
      </c>
      <c r="Z14" s="18" t="s">
        <v>78</v>
      </c>
      <c r="AA14" s="18" t="s">
        <v>78</v>
      </c>
      <c r="AB14" s="18" t="s">
        <v>78</v>
      </c>
    </row>
    <row r="15" spans="1:28" s="15" customFormat="1" x14ac:dyDescent="0.25">
      <c r="P15" s="16"/>
      <c r="Q15" s="16"/>
      <c r="R15" s="16"/>
      <c r="S15" s="15" t="s">
        <v>45</v>
      </c>
      <c r="T15" s="19">
        <v>50</v>
      </c>
      <c r="U15" s="19" t="s">
        <v>79</v>
      </c>
      <c r="V15" s="16" t="b">
        <v>0</v>
      </c>
      <c r="W15" s="16" t="b">
        <v>0</v>
      </c>
      <c r="X15" s="16" t="b">
        <v>0</v>
      </c>
    </row>
    <row r="16" spans="1:28" s="15" customFormat="1" x14ac:dyDescent="0.25">
      <c r="C16" s="15" t="s">
        <v>80</v>
      </c>
      <c r="E16" s="15">
        <v>1</v>
      </c>
      <c r="F16" s="15">
        <v>3500</v>
      </c>
      <c r="G16" s="15" t="s">
        <v>20</v>
      </c>
      <c r="H16" s="15" t="s">
        <v>73</v>
      </c>
      <c r="P16" s="16" t="b">
        <v>1</v>
      </c>
      <c r="Q16" s="16" t="b">
        <v>1</v>
      </c>
      <c r="R16" s="16" t="b">
        <v>0</v>
      </c>
      <c r="S16" s="15" t="s">
        <v>21</v>
      </c>
      <c r="T16" s="19">
        <v>0</v>
      </c>
      <c r="U16" s="19">
        <v>50</v>
      </c>
      <c r="V16" s="16" t="b">
        <v>0</v>
      </c>
      <c r="W16" s="16" t="b">
        <v>0</v>
      </c>
      <c r="X16" s="16" t="b">
        <v>0</v>
      </c>
    </row>
    <row r="17" spans="1:28" s="15" customFormat="1" x14ac:dyDescent="0.25">
      <c r="S17" s="15" t="s">
        <v>45</v>
      </c>
      <c r="T17" s="19">
        <v>0</v>
      </c>
      <c r="U17" s="19">
        <v>50</v>
      </c>
      <c r="V17" s="16" t="b">
        <v>0</v>
      </c>
      <c r="W17" s="16" t="b">
        <v>0</v>
      </c>
      <c r="X17" s="16" t="b">
        <v>0</v>
      </c>
    </row>
    <row r="18" spans="1:28" s="15" customFormat="1" x14ac:dyDescent="0.25">
      <c r="A18"/>
      <c r="B18"/>
      <c r="C18"/>
      <c r="E18"/>
      <c r="F18"/>
      <c r="G18"/>
      <c r="H18"/>
      <c r="I18"/>
      <c r="J18"/>
      <c r="K18"/>
      <c r="L18"/>
      <c r="M18"/>
      <c r="N18"/>
      <c r="O18"/>
      <c r="P18" s="17"/>
      <c r="Q18" s="17"/>
      <c r="R18" s="17"/>
      <c r="S18" s="15" t="s">
        <v>38</v>
      </c>
      <c r="T18" s="20">
        <v>0</v>
      </c>
      <c r="U18" s="20">
        <v>3</v>
      </c>
      <c r="V18" s="17"/>
      <c r="W18" s="17"/>
      <c r="X18" s="17"/>
      <c r="Y18"/>
      <c r="Z18"/>
      <c r="AA18"/>
      <c r="AB18"/>
    </row>
    <row r="19" spans="1:28" s="15" customFormat="1" x14ac:dyDescent="0.25">
      <c r="A19"/>
      <c r="B19"/>
      <c r="C19" s="15" t="s">
        <v>81</v>
      </c>
      <c r="E19" s="15">
        <v>1</v>
      </c>
      <c r="F19" s="15">
        <v>7000</v>
      </c>
      <c r="G19" s="15" t="s">
        <v>20</v>
      </c>
      <c r="H19" s="15" t="s">
        <v>73</v>
      </c>
      <c r="P19" s="15" t="s">
        <v>77</v>
      </c>
      <c r="Q19" s="15" t="s">
        <v>77</v>
      </c>
      <c r="R19" s="15" t="b">
        <v>1</v>
      </c>
      <c r="S19" s="15" t="s">
        <v>78</v>
      </c>
      <c r="T19" s="15" t="s">
        <v>78</v>
      </c>
      <c r="U19" s="15" t="s">
        <v>78</v>
      </c>
      <c r="V19" s="15" t="s">
        <v>78</v>
      </c>
      <c r="W19" s="15" t="s">
        <v>78</v>
      </c>
      <c r="X19" s="15" t="s">
        <v>78</v>
      </c>
      <c r="Y19"/>
      <c r="Z19"/>
      <c r="AA19"/>
      <c r="AB19"/>
    </row>
    <row r="20" spans="1:28" s="15" customFormat="1" x14ac:dyDescent="0.25">
      <c r="P20" s="16"/>
      <c r="Q20" s="16"/>
      <c r="R20" s="16"/>
      <c r="T20" s="19"/>
      <c r="U20" s="19"/>
      <c r="V20" s="16"/>
      <c r="W20" s="16"/>
      <c r="X20" s="16"/>
    </row>
    <row r="21" spans="1:28" s="15" customFormat="1" x14ac:dyDescent="0.25">
      <c r="P21" s="16"/>
      <c r="Q21" s="16"/>
      <c r="R21" s="16"/>
      <c r="T21" s="19"/>
      <c r="U21" s="19"/>
      <c r="V21" s="16"/>
      <c r="W21" s="16"/>
      <c r="X21" s="16"/>
    </row>
    <row r="22" spans="1:28" s="15" customFormat="1" x14ac:dyDescent="0.25">
      <c r="P22" s="16"/>
      <c r="Q22" s="16"/>
      <c r="R22" s="16"/>
      <c r="T22" s="19"/>
      <c r="U22" s="19"/>
      <c r="V22" s="16"/>
      <c r="W22" s="16"/>
      <c r="X22" s="16"/>
    </row>
    <row r="23" spans="1:28" s="15" customFormat="1" x14ac:dyDescent="0.25">
      <c r="P23" s="16"/>
      <c r="Q23" s="16"/>
      <c r="R23" s="16"/>
      <c r="T23" s="19"/>
      <c r="U23" s="19"/>
      <c r="V23" s="16"/>
      <c r="W23" s="16"/>
      <c r="X23" s="16"/>
    </row>
    <row r="24" spans="1:28" s="15" customFormat="1" x14ac:dyDescent="0.25">
      <c r="P24" s="16"/>
      <c r="Q24" s="16"/>
      <c r="R24" s="16"/>
      <c r="T24" s="19"/>
      <c r="U24" s="19"/>
      <c r="V24" s="16"/>
      <c r="W24" s="16"/>
      <c r="X24" s="16"/>
    </row>
    <row r="25" spans="1:28" s="15" customFormat="1" x14ac:dyDescent="0.25">
      <c r="P25" s="16"/>
      <c r="Q25" s="16"/>
      <c r="R25" s="16"/>
      <c r="T25" s="19"/>
      <c r="U25" s="19"/>
      <c r="V25" s="16"/>
      <c r="W25" s="16"/>
      <c r="X25" s="16"/>
    </row>
    <row r="26" spans="1:28" s="15" customFormat="1" x14ac:dyDescent="0.25">
      <c r="P26" s="16"/>
      <c r="Q26" s="16"/>
      <c r="R26" s="16"/>
      <c r="T26" s="19"/>
      <c r="U26" s="19"/>
      <c r="V26" s="16"/>
      <c r="W26" s="16"/>
      <c r="X26" s="16"/>
    </row>
    <row r="27" spans="1:28" s="15" customFormat="1" x14ac:dyDescent="0.25">
      <c r="A27" s="15" t="s">
        <v>95</v>
      </c>
      <c r="P27" s="16"/>
      <c r="Q27" s="16"/>
      <c r="R27" s="16"/>
      <c r="T27" s="19"/>
      <c r="U27" s="19"/>
      <c r="V27" s="16"/>
      <c r="W27" s="16"/>
      <c r="X27" s="16"/>
    </row>
    <row r="28" spans="1:28" x14ac:dyDescent="0.25">
      <c r="B28" t="s">
        <v>96</v>
      </c>
    </row>
    <row r="34" spans="2:4" x14ac:dyDescent="0.25">
      <c r="B34" s="1" t="s">
        <v>69</v>
      </c>
      <c r="C34" s="1" t="s">
        <v>103</v>
      </c>
      <c r="D34" s="1" t="s">
        <v>104</v>
      </c>
    </row>
    <row r="35" spans="2:4" x14ac:dyDescent="0.25">
      <c r="B35" t="s">
        <v>101</v>
      </c>
    </row>
    <row r="36" spans="2:4" x14ac:dyDescent="0.25">
      <c r="B36" t="s">
        <v>65</v>
      </c>
    </row>
    <row r="37" spans="2:4" x14ac:dyDescent="0.25">
      <c r="B37" t="s">
        <v>102</v>
      </c>
    </row>
  </sheetData>
  <conditionalFormatting sqref="A8:B8 Y7:XFD8 S9 AC13:XFD19 F27:XFD27 E7:R7 M28:XFD29 L27:L29 E20:XFD26 E16:R16 E19:AB19 E14:AB15 E4:XFD6 A4:C7 A19:C29 E28:E29 G28:K29 B35:B37 E10:XFD12 A10:C16">
    <cfRule type="cellIs" dxfId="6" priority="7" operator="equal">
      <formula>"nil"</formula>
    </cfRule>
  </conditionalFormatting>
  <conditionalFormatting sqref="S7:X8">
    <cfRule type="cellIs" dxfId="5" priority="6" operator="equal">
      <formula>"nil"</formula>
    </cfRule>
  </conditionalFormatting>
  <conditionalFormatting sqref="A17:B17 Y16:AB17 S18 E13:F13 P13:AB13 H13:L13">
    <cfRule type="cellIs" dxfId="4" priority="5" operator="equal">
      <formula>"nil"</formula>
    </cfRule>
  </conditionalFormatting>
  <conditionalFormatting sqref="S16:X17">
    <cfRule type="cellIs" dxfId="3" priority="4" operator="equal">
      <formula>"nil"</formula>
    </cfRule>
  </conditionalFormatting>
  <conditionalFormatting sqref="L13">
    <cfRule type="cellIs" dxfId="2" priority="3" operator="equal">
      <formula>"nil"</formula>
    </cfRule>
  </conditionalFormatting>
  <conditionalFormatting sqref="M13:O13">
    <cfRule type="cellIs" dxfId="1" priority="2" operator="equal">
      <formula>"nil"</formula>
    </cfRule>
  </conditionalFormatting>
  <conditionalFormatting sqref="G13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workbookViewId="0">
      <selection sqref="A1:D1048576"/>
    </sheetView>
  </sheetViews>
  <sheetFormatPr defaultRowHeight="15" x14ac:dyDescent="0.2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 x14ac:dyDescent="0.25">
      <c r="A2" s="5" t="s">
        <v>6</v>
      </c>
      <c r="B2" s="5"/>
      <c r="C2" s="5"/>
      <c r="D2" s="5"/>
    </row>
    <row r="3" spans="1:4" x14ac:dyDescent="0.25">
      <c r="A3" s="43" t="s">
        <v>0</v>
      </c>
      <c r="B3" s="43" t="s">
        <v>1</v>
      </c>
      <c r="C3" s="43"/>
      <c r="D3" s="43" t="s">
        <v>2</v>
      </c>
    </row>
    <row r="4" spans="1:4" x14ac:dyDescent="0.25">
      <c r="A4" s="35" t="s">
        <v>193</v>
      </c>
      <c r="B4" s="35" t="s">
        <v>144</v>
      </c>
      <c r="C4" s="35" t="e">
        <f>IF(ISBLANK([1]!TRCM[[#This Row],[Issue]]),"",[1]!TRCM[[#Headers],[due to]])</f>
        <v>#REF!</v>
      </c>
      <c r="D4" s="35" t="s">
        <v>145</v>
      </c>
    </row>
    <row r="5" spans="1:4" x14ac:dyDescent="0.25">
      <c r="A5" s="35" t="s">
        <v>193</v>
      </c>
      <c r="B5" s="36" t="s">
        <v>144</v>
      </c>
      <c r="C5" s="36" t="e">
        <f>IF(ISBLANK([1]!TRCM[[#This Row],[Issue]]),"",[1]!TRCM[[#Headers],[due to]])</f>
        <v>#REF!</v>
      </c>
      <c r="D5" s="36" t="s">
        <v>146</v>
      </c>
    </row>
    <row r="6" spans="1:4" x14ac:dyDescent="0.25">
      <c r="A6" s="35" t="s">
        <v>193</v>
      </c>
      <c r="B6" s="35" t="s">
        <v>144</v>
      </c>
      <c r="C6" s="35" t="e">
        <f>IF(ISBLANK([1]!TRCM[[#This Row],[Issue]]),"",[1]!TRCM[[#Headers],[due to]])</f>
        <v>#REF!</v>
      </c>
      <c r="D6" s="35" t="s">
        <v>147</v>
      </c>
    </row>
    <row r="7" spans="1:4" x14ac:dyDescent="0.25">
      <c r="A7" s="35" t="s">
        <v>193</v>
      </c>
      <c r="B7" s="36" t="s">
        <v>144</v>
      </c>
      <c r="C7" s="36" t="e">
        <f>IF(ISBLANK([1]!TRCM[[#This Row],[Issue]]),"",[1]!TRCM[[#Headers],[due to]])</f>
        <v>#REF!</v>
      </c>
      <c r="D7" s="36" t="s">
        <v>148</v>
      </c>
    </row>
    <row r="8" spans="1:4" x14ac:dyDescent="0.25">
      <c r="A8" s="35" t="s">
        <v>193</v>
      </c>
      <c r="B8" s="35" t="s">
        <v>144</v>
      </c>
      <c r="C8" s="35" t="e">
        <f>IF(ISBLANK([1]!TRCM[[#This Row],[Issue]]),"",[1]!TRCM[[#Headers],[due to]])</f>
        <v>#REF!</v>
      </c>
      <c r="D8" s="35" t="s">
        <v>149</v>
      </c>
    </row>
    <row r="9" spans="1:4" x14ac:dyDescent="0.25">
      <c r="A9" s="35" t="s">
        <v>193</v>
      </c>
      <c r="B9" s="36" t="s">
        <v>144</v>
      </c>
      <c r="C9" s="36" t="e">
        <f>IF(ISBLANK([1]!TRCM[[#This Row],[Issue]]),"",[1]!TRCM[[#Headers],[due to]])</f>
        <v>#REF!</v>
      </c>
      <c r="D9" s="36" t="s">
        <v>150</v>
      </c>
    </row>
    <row r="10" spans="1:4" x14ac:dyDescent="0.25">
      <c r="A10" s="35" t="s">
        <v>193</v>
      </c>
      <c r="B10" s="37" t="s">
        <v>144</v>
      </c>
      <c r="C10" s="37" t="e">
        <f>IF(ISBLANK([1]!TRCM[[#This Row],[Issue]]),"",[1]!TRCM[[#Headers],[due to]])</f>
        <v>#REF!</v>
      </c>
      <c r="D10" s="37" t="s">
        <v>151</v>
      </c>
    </row>
    <row r="11" spans="1:4" x14ac:dyDescent="0.25">
      <c r="A11" s="35" t="s">
        <v>193</v>
      </c>
      <c r="B11" s="37" t="s">
        <v>144</v>
      </c>
      <c r="C11" s="37" t="e">
        <f>IF(ISBLANK([1]!TRCM[[#This Row],[Issue]]),"",[1]!TRCM[[#Headers],[due to]])</f>
        <v>#REF!</v>
      </c>
      <c r="D11" s="37" t="s">
        <v>152</v>
      </c>
    </row>
    <row r="12" spans="1:4" x14ac:dyDescent="0.25">
      <c r="A12" s="35" t="s">
        <v>193</v>
      </c>
      <c r="B12" s="37" t="s">
        <v>144</v>
      </c>
      <c r="C12" s="37" t="e">
        <f>IF(ISBLANK([1]!TRCM[[#This Row],[Issue]]),"",[1]!TRCM[[#Headers],[due to]])</f>
        <v>#REF!</v>
      </c>
      <c r="D12" s="37" t="s">
        <v>153</v>
      </c>
    </row>
    <row r="13" spans="1:4" x14ac:dyDescent="0.25">
      <c r="A13" s="35" t="s">
        <v>193</v>
      </c>
      <c r="B13" s="37" t="s">
        <v>144</v>
      </c>
      <c r="C13" s="37" t="e">
        <f>IF(ISBLANK([1]!TRCM[[#This Row],[Issue]]),"",[1]!TRCM[[#Headers],[due to]])</f>
        <v>#REF!</v>
      </c>
      <c r="D13" s="37" t="s">
        <v>154</v>
      </c>
    </row>
    <row r="14" spans="1:4" x14ac:dyDescent="0.25">
      <c r="A14" s="35" t="s">
        <v>193</v>
      </c>
      <c r="B14" s="37" t="s">
        <v>144</v>
      </c>
      <c r="C14" s="37" t="e">
        <f>IF(ISBLANK([1]!TRCM[[#This Row],[Issue]]),"",[1]!TRCM[[#Headers],[due to]])</f>
        <v>#REF!</v>
      </c>
      <c r="D14" s="37" t="s">
        <v>155</v>
      </c>
    </row>
    <row r="15" spans="1:4" x14ac:dyDescent="0.25">
      <c r="A15" s="35" t="s">
        <v>193</v>
      </c>
      <c r="B15" s="37" t="s">
        <v>144</v>
      </c>
      <c r="C15" s="36" t="e">
        <f>IF(ISBLANK([1]!TRCM[[#This Row],[Issue]]),"",[1]!TRCM[[#Headers],[due to]])</f>
        <v>#REF!</v>
      </c>
      <c r="D15" s="36" t="s">
        <v>156</v>
      </c>
    </row>
    <row r="16" spans="1:4" x14ac:dyDescent="0.25">
      <c r="A16" s="35" t="s">
        <v>193</v>
      </c>
      <c r="B16" s="35" t="s">
        <v>157</v>
      </c>
      <c r="C16" s="35" t="e">
        <f>IF(ISBLANK([1]!TRCM[[#This Row],[Issue]]),"",[1]!TRCM[[#Headers],[due to]])</f>
        <v>#REF!</v>
      </c>
      <c r="D16" s="35" t="s">
        <v>156</v>
      </c>
    </row>
    <row r="17" spans="1:4" x14ac:dyDescent="0.25">
      <c r="A17" s="36" t="s">
        <v>194</v>
      </c>
      <c r="B17" s="36" t="s">
        <v>158</v>
      </c>
      <c r="C17" s="36" t="e">
        <f>IF(ISBLANK([1]!TRCM[[#This Row],[Issue]]),"",[1]!TRCM[[#Headers],[due to]])</f>
        <v>#REF!</v>
      </c>
      <c r="D17" s="36" t="s">
        <v>156</v>
      </c>
    </row>
    <row r="18" spans="1:4" x14ac:dyDescent="0.25">
      <c r="A18" s="36" t="s">
        <v>194</v>
      </c>
      <c r="B18" s="35" t="s">
        <v>158</v>
      </c>
      <c r="C18" s="35" t="e">
        <f>IF(ISBLANK([1]!TRCM[[#This Row],[Issue]]),"",[1]!TRCM[[#Headers],[due to]])</f>
        <v>#REF!</v>
      </c>
      <c r="D18" s="35" t="s">
        <v>154</v>
      </c>
    </row>
    <row r="19" spans="1:4" x14ac:dyDescent="0.25">
      <c r="A19" s="35" t="s">
        <v>193</v>
      </c>
      <c r="B19" s="36" t="s">
        <v>159</v>
      </c>
      <c r="C19" s="36" t="e">
        <f>IF(ISBLANK([1]!TRCM[[#This Row],[Issue]]),"",[1]!TRCM[[#Headers],[due to]])</f>
        <v>#REF!</v>
      </c>
      <c r="D19" s="36" t="s">
        <v>145</v>
      </c>
    </row>
    <row r="20" spans="1:4" x14ac:dyDescent="0.25">
      <c r="A20" s="35"/>
      <c r="B20" s="35"/>
      <c r="C20" s="35" t="e">
        <f>IF(ISBLANK([1]!TRCM[[#This Row],[Issue]]),"",[1]!TRCM[[#Headers],[due to]])</f>
        <v>#REF!</v>
      </c>
      <c r="D20" s="35"/>
    </row>
    <row r="21" spans="1:4" x14ac:dyDescent="0.25">
      <c r="A21" s="38"/>
      <c r="B21" s="38"/>
      <c r="C21" s="38" t="e">
        <f>IF(ISBLANK([1]!TRCM[[#This Row],[Issue]]),"",[1]!TRCM[[#Headers],[due to]])</f>
        <v>#REF!</v>
      </c>
      <c r="D21" s="38"/>
    </row>
    <row r="22" spans="1:4" x14ac:dyDescent="0.25">
      <c r="A22" s="35" t="s">
        <v>160</v>
      </c>
      <c r="B22" s="35" t="s">
        <v>161</v>
      </c>
      <c r="C22" s="35" t="e">
        <f>IF(ISBLANK([1]!TRCM[[#This Row],[Issue]]),"",[1]!TRCM[[#Headers],[due to]])</f>
        <v>#REF!</v>
      </c>
      <c r="D22" s="35" t="s">
        <v>162</v>
      </c>
    </row>
    <row r="23" spans="1:4" x14ac:dyDescent="0.25">
      <c r="A23" s="36" t="s">
        <v>160</v>
      </c>
      <c r="B23" s="36" t="s">
        <v>161</v>
      </c>
      <c r="C23" s="36" t="e">
        <f>IF(ISBLANK([1]!TRCM[[#This Row],[Issue]]),"",[1]!TRCM[[#Headers],[due to]])</f>
        <v>#REF!</v>
      </c>
      <c r="D23" s="36" t="s">
        <v>150</v>
      </c>
    </row>
    <row r="24" spans="1:4" x14ac:dyDescent="0.25">
      <c r="A24" s="35" t="s">
        <v>160</v>
      </c>
      <c r="B24" s="35" t="s">
        <v>161</v>
      </c>
      <c r="C24" s="35" t="e">
        <f>IF(ISBLANK([1]!TRCM[[#This Row],[Issue]]),"",[1]!TRCM[[#Headers],[due to]])</f>
        <v>#REF!</v>
      </c>
      <c r="D24" s="35" t="s">
        <v>163</v>
      </c>
    </row>
    <row r="25" spans="1:4" x14ac:dyDescent="0.25">
      <c r="A25" s="36" t="s">
        <v>160</v>
      </c>
      <c r="B25" s="36" t="s">
        <v>164</v>
      </c>
      <c r="C25" s="36" t="e">
        <f>IF(ISBLANK([1]!TRCM[[#This Row],[Issue]]),"",[1]!TRCM[[#Headers],[due to]])</f>
        <v>#REF!</v>
      </c>
      <c r="D25" s="36" t="s">
        <v>165</v>
      </c>
    </row>
    <row r="26" spans="1:4" x14ac:dyDescent="0.25">
      <c r="A26" s="35" t="s">
        <v>160</v>
      </c>
      <c r="B26" s="35" t="s">
        <v>166</v>
      </c>
      <c r="C26" s="35" t="e">
        <f>IF(ISBLANK([1]!TRCM[[#This Row],[Issue]]),"",[1]!TRCM[[#Headers],[due to]])</f>
        <v>#REF!</v>
      </c>
      <c r="D26" s="35" t="s">
        <v>147</v>
      </c>
    </row>
    <row r="27" spans="1:4" x14ac:dyDescent="0.25">
      <c r="A27" s="38"/>
      <c r="B27" s="38"/>
      <c r="C27" s="38" t="e">
        <f>IF(ISBLANK([1]!TRCM[[#This Row],[Issue]]),"",[1]!TRCM[[#Headers],[due to]])</f>
        <v>#REF!</v>
      </c>
      <c r="D27" s="38"/>
    </row>
    <row r="28" spans="1:4" x14ac:dyDescent="0.25">
      <c r="A28" s="35" t="s">
        <v>167</v>
      </c>
      <c r="B28" s="35" t="s">
        <v>168</v>
      </c>
      <c r="C28" s="35" t="e">
        <f>IF(ISBLANK([1]!TRCM[[#This Row],[Issue]]),"",[1]!TRCM[[#Headers],[due to]])</f>
        <v>#REF!</v>
      </c>
      <c r="D28" s="35" t="s">
        <v>169</v>
      </c>
    </row>
    <row r="29" spans="1:4" x14ac:dyDescent="0.25">
      <c r="A29" s="36" t="s">
        <v>167</v>
      </c>
      <c r="B29" s="36" t="s">
        <v>164</v>
      </c>
      <c r="C29" s="36" t="e">
        <f>IF(ISBLANK([1]!TRCM[[#This Row],[Issue]]),"",[1]!TRCM[[#Headers],[due to]])</f>
        <v>#REF!</v>
      </c>
      <c r="D29" s="36" t="s">
        <v>165</v>
      </c>
    </row>
    <row r="30" spans="1:4" x14ac:dyDescent="0.25">
      <c r="A30" s="35" t="s">
        <v>167</v>
      </c>
      <c r="B30" s="35" t="s">
        <v>170</v>
      </c>
      <c r="C30" s="35" t="e">
        <f>IF(ISBLANK([1]!TRCM[[#This Row],[Issue]]),"",[1]!TRCM[[#Headers],[due to]])</f>
        <v>#REF!</v>
      </c>
      <c r="D30" s="35" t="s">
        <v>165</v>
      </c>
    </row>
    <row r="31" spans="1:4" x14ac:dyDescent="0.25">
      <c r="A31" s="36" t="s">
        <v>171</v>
      </c>
      <c r="B31" s="36" t="s">
        <v>168</v>
      </c>
      <c r="C31" s="36" t="e">
        <f>IF(ISBLANK([1]!TRCM[[#This Row],[Issue]]),"",[1]!TRCM[[#Headers],[due to]])</f>
        <v>#REF!</v>
      </c>
      <c r="D31" s="36" t="s">
        <v>165</v>
      </c>
    </row>
    <row r="32" spans="1:4" x14ac:dyDescent="0.25">
      <c r="A32" s="35" t="s">
        <v>171</v>
      </c>
      <c r="B32" s="35" t="s">
        <v>164</v>
      </c>
      <c r="C32" s="35" t="e">
        <f>IF(ISBLANK([1]!TRCM[[#This Row],[Issue]]),"",[1]!TRCM[[#Headers],[due to]])</f>
        <v>#REF!</v>
      </c>
      <c r="D32" s="35" t="s">
        <v>156</v>
      </c>
    </row>
    <row r="33" spans="1:4" x14ac:dyDescent="0.25">
      <c r="A33" s="36" t="s">
        <v>172</v>
      </c>
      <c r="B33" s="36" t="s">
        <v>173</v>
      </c>
      <c r="C33" s="36" t="e">
        <f>IF(ISBLANK([1]!TRCM[[#This Row],[Issue]]),"",[1]!TRCM[[#Headers],[due to]])</f>
        <v>#REF!</v>
      </c>
      <c r="D33" s="39" t="s">
        <v>169</v>
      </c>
    </row>
    <row r="34" spans="1:4" x14ac:dyDescent="0.25">
      <c r="A34" s="38"/>
      <c r="B34" s="38"/>
      <c r="C34" s="38" t="e">
        <f>IF(ISBLANK([1]!TRCM[[#This Row],[Issue]]),"",[1]!TRCM[[#Headers],[due to]])</f>
        <v>#REF!</v>
      </c>
      <c r="D34" s="38"/>
    </row>
    <row r="35" spans="1:4" x14ac:dyDescent="0.25">
      <c r="A35" s="36" t="s">
        <v>174</v>
      </c>
      <c r="B35" s="36" t="s">
        <v>168</v>
      </c>
      <c r="C35" s="36" t="e">
        <f>IF(ISBLANK([1]!TRCM[[#This Row],[Issue]]),"",[1]!TRCM[[#Headers],[due to]])</f>
        <v>#REF!</v>
      </c>
      <c r="D35" s="36" t="s">
        <v>165</v>
      </c>
    </row>
    <row r="36" spans="1:4" x14ac:dyDescent="0.25">
      <c r="A36" s="35" t="s">
        <v>174</v>
      </c>
      <c r="B36" s="35" t="s">
        <v>175</v>
      </c>
      <c r="C36" s="35" t="e">
        <f>IF(ISBLANK([1]!TRCM[[#This Row],[Issue]]),"",[1]!TRCM[[#Headers],[due to]])</f>
        <v>#REF!</v>
      </c>
      <c r="D36" s="35" t="s">
        <v>176</v>
      </c>
    </row>
    <row r="37" spans="1:4" x14ac:dyDescent="0.25">
      <c r="A37" s="36" t="s">
        <v>174</v>
      </c>
      <c r="B37" s="36" t="s">
        <v>175</v>
      </c>
      <c r="C37" s="36" t="e">
        <f>IF(ISBLANK([1]!TRCM[[#This Row],[Issue]]),"",[1]!TRCM[[#Headers],[due to]])</f>
        <v>#REF!</v>
      </c>
      <c r="D37" s="36" t="s">
        <v>177</v>
      </c>
    </row>
    <row r="38" spans="1:4" x14ac:dyDescent="0.25">
      <c r="A38" s="35" t="s">
        <v>178</v>
      </c>
      <c r="B38" s="35" t="s">
        <v>168</v>
      </c>
      <c r="C38" s="35" t="e">
        <f>IF(ISBLANK([1]!TRCM[[#This Row],[Issue]]),"",[1]!TRCM[[#Headers],[due to]])</f>
        <v>#REF!</v>
      </c>
      <c r="D38" s="35" t="s">
        <v>165</v>
      </c>
    </row>
    <row r="39" spans="1:4" x14ac:dyDescent="0.25">
      <c r="A39" s="36" t="s">
        <v>178</v>
      </c>
      <c r="B39" s="36" t="s">
        <v>175</v>
      </c>
      <c r="C39" s="36" t="e">
        <f>IF(ISBLANK([1]!TRCM[[#This Row],[Issue]]),"",[1]!TRCM[[#Headers],[due to]])</f>
        <v>#REF!</v>
      </c>
      <c r="D39" s="36" t="s">
        <v>176</v>
      </c>
    </row>
    <row r="40" spans="1:4" x14ac:dyDescent="0.25">
      <c r="A40" s="40"/>
      <c r="B40" s="40"/>
      <c r="C40" s="40" t="e">
        <f>IF(ISBLANK([1]!TRCM[[#This Row],[Issue]]),"",[1]!TRCM[[#Headers],[due to]])</f>
        <v>#REF!</v>
      </c>
      <c r="D40" s="41"/>
    </row>
    <row r="41" spans="1:4" x14ac:dyDescent="0.25">
      <c r="A41" s="38"/>
      <c r="B41" s="38"/>
      <c r="C41" s="38" t="e">
        <f>IF(ISBLANK([1]!TRCM[[#This Row],[Issue]]),"",[1]!TRCM[[#Headers],[due to]])</f>
        <v>#REF!</v>
      </c>
      <c r="D41" s="38"/>
    </row>
    <row r="42" spans="1:4" x14ac:dyDescent="0.25">
      <c r="A42" s="35" t="s">
        <v>179</v>
      </c>
      <c r="B42" s="35" t="s">
        <v>164</v>
      </c>
      <c r="C42" s="35" t="e">
        <f>IF(ISBLANK([1]!TRCM[[#This Row],[Issue]]),"",[1]!TRCM[[#Headers],[due to]])</f>
        <v>#REF!</v>
      </c>
      <c r="D42" s="35" t="s">
        <v>165</v>
      </c>
    </row>
    <row r="43" spans="1:4" x14ac:dyDescent="0.25">
      <c r="A43" s="38"/>
      <c r="B43" s="38"/>
      <c r="C43" s="38" t="e">
        <f>IF(ISBLANK([1]!TRCM[[#This Row],[Issue]]),"",[1]!TRCM[[#Headers],[due to]])</f>
        <v>#REF!</v>
      </c>
      <c r="D43" s="38"/>
    </row>
    <row r="44" spans="1:4" x14ac:dyDescent="0.25">
      <c r="A44" s="35" t="s">
        <v>180</v>
      </c>
      <c r="B44" s="42" t="s">
        <v>168</v>
      </c>
      <c r="C44" s="35" t="e">
        <f>IF(ISBLANK([1]!TRCM[[#This Row],[Issue]]),"",[1]!TRCM[[#Headers],[due to]])</f>
        <v>#REF!</v>
      </c>
      <c r="D44" s="35" t="s">
        <v>165</v>
      </c>
    </row>
    <row r="45" spans="1:4" x14ac:dyDescent="0.25">
      <c r="A45" s="36" t="s">
        <v>180</v>
      </c>
      <c r="B45" s="39" t="s">
        <v>164</v>
      </c>
      <c r="C45" s="36" t="e">
        <f>IF(ISBLANK([1]!TRCM[[#This Row],[Issue]]),"",[1]!TRCM[[#Headers],[due to]])</f>
        <v>#REF!</v>
      </c>
      <c r="D45" s="36" t="s">
        <v>181</v>
      </c>
    </row>
    <row r="46" spans="1:4" x14ac:dyDescent="0.25">
      <c r="A46" s="35" t="s">
        <v>182</v>
      </c>
      <c r="B46" s="42" t="s">
        <v>144</v>
      </c>
      <c r="C46" s="35" t="e">
        <f>IF(ISBLANK([1]!TRCM[[#This Row],[Issue]]),"",[1]!TRCM[[#Headers],[due to]])</f>
        <v>#REF!</v>
      </c>
      <c r="D46" s="35" t="s">
        <v>183</v>
      </c>
    </row>
    <row r="47" spans="1:4" x14ac:dyDescent="0.25">
      <c r="A47" s="36" t="s">
        <v>182</v>
      </c>
      <c r="B47" s="39" t="s">
        <v>144</v>
      </c>
      <c r="C47" s="36" t="e">
        <f>IF(ISBLANK([1]!TRCM[[#This Row],[Issue]]),"",[1]!TRCM[[#Headers],[due to]])</f>
        <v>#REF!</v>
      </c>
      <c r="D47" s="36" t="s">
        <v>184</v>
      </c>
    </row>
    <row r="48" spans="1:4" x14ac:dyDescent="0.25">
      <c r="A48" s="35" t="s">
        <v>182</v>
      </c>
      <c r="B48" s="42" t="s">
        <v>164</v>
      </c>
      <c r="C48" s="35" t="e">
        <f>IF(ISBLANK([1]!TRCM[[#This Row],[Issue]]),"",[1]!TRCM[[#Headers],[due to]])</f>
        <v>#REF!</v>
      </c>
      <c r="D48" s="35" t="s">
        <v>169</v>
      </c>
    </row>
    <row r="49" spans="1:4" x14ac:dyDescent="0.25">
      <c r="A49" s="36" t="s">
        <v>185</v>
      </c>
      <c r="B49" s="39" t="s">
        <v>144</v>
      </c>
      <c r="C49" s="36" t="e">
        <f>IF(ISBLANK([1]!TRCM[[#This Row],[Issue]]),"",[1]!TRCM[[#Headers],[due to]])</f>
        <v>#REF!</v>
      </c>
      <c r="D49" s="36" t="s">
        <v>183</v>
      </c>
    </row>
    <row r="50" spans="1:4" x14ac:dyDescent="0.25">
      <c r="A50" s="35" t="s">
        <v>185</v>
      </c>
      <c r="B50" s="42" t="s">
        <v>144</v>
      </c>
      <c r="C50" s="35" t="e">
        <f>IF(ISBLANK([1]!TRCM[[#This Row],[Issue]]),"",[1]!TRCM[[#Headers],[due to]])</f>
        <v>#REF!</v>
      </c>
      <c r="D50" s="35" t="s">
        <v>186</v>
      </c>
    </row>
    <row r="51" spans="1:4" x14ac:dyDescent="0.25">
      <c r="A51" s="36" t="s">
        <v>185</v>
      </c>
      <c r="B51" s="39" t="s">
        <v>144</v>
      </c>
      <c r="C51" s="36" t="e">
        <f>IF(ISBLANK([1]!TRCM[[#This Row],[Issue]]),"",[1]!TRCM[[#Headers],[due to]])</f>
        <v>#REF!</v>
      </c>
      <c r="D51" s="36" t="s">
        <v>184</v>
      </c>
    </row>
    <row r="52" spans="1:4" x14ac:dyDescent="0.25">
      <c r="A52" s="35" t="s">
        <v>185</v>
      </c>
      <c r="B52" s="42" t="s">
        <v>144</v>
      </c>
      <c r="C52" s="35" t="e">
        <f>IF(ISBLANK([1]!TRCM[[#This Row],[Issue]]),"",[1]!TRCM[[#Headers],[due to]])</f>
        <v>#REF!</v>
      </c>
      <c r="D52" s="35" t="s">
        <v>147</v>
      </c>
    </row>
    <row r="53" spans="1:4" x14ac:dyDescent="0.25">
      <c r="A53" s="36" t="s">
        <v>185</v>
      </c>
      <c r="B53" s="36" t="s">
        <v>144</v>
      </c>
      <c r="C53" s="36" t="e">
        <f>IF(ISBLANK([1]!TRCM[[#This Row],[Issue]]),"",[1]!TRCM[[#Headers],[due to]])</f>
        <v>#REF!</v>
      </c>
      <c r="D53" s="36" t="s">
        <v>146</v>
      </c>
    </row>
    <row r="54" spans="1:4" x14ac:dyDescent="0.25">
      <c r="A54" s="35" t="s">
        <v>187</v>
      </c>
      <c r="B54" s="35" t="s">
        <v>144</v>
      </c>
      <c r="C54" s="35" t="e">
        <f>IF(ISBLANK([1]!TRCM[[#This Row],[Issue]]),"",[1]!TRCM[[#Headers],[due to]])</f>
        <v>#REF!</v>
      </c>
      <c r="D54" s="35" t="s">
        <v>146</v>
      </c>
    </row>
    <row r="55" spans="1:4" x14ac:dyDescent="0.25">
      <c r="A55" s="36" t="s">
        <v>187</v>
      </c>
      <c r="B55" s="36" t="s">
        <v>144</v>
      </c>
      <c r="C55" s="36" t="e">
        <f>IF(ISBLANK([1]!TRCM[[#This Row],[Issue]]),"",[1]!TRCM[[#Headers],[due to]])</f>
        <v>#REF!</v>
      </c>
      <c r="D55" s="36" t="s">
        <v>147</v>
      </c>
    </row>
    <row r="56" spans="1:4" x14ac:dyDescent="0.25">
      <c r="A56" s="35" t="s">
        <v>187</v>
      </c>
      <c r="B56" s="35" t="s">
        <v>144</v>
      </c>
      <c r="C56" s="35" t="e">
        <f>IF(ISBLANK([1]!TRCM[[#This Row],[Issue]]),"",[1]!TRCM[[#Headers],[due to]])</f>
        <v>#REF!</v>
      </c>
      <c r="D56" s="35" t="s">
        <v>163</v>
      </c>
    </row>
    <row r="57" spans="1:4" x14ac:dyDescent="0.25">
      <c r="A57" s="36" t="s">
        <v>187</v>
      </c>
      <c r="B57" s="36" t="s">
        <v>168</v>
      </c>
      <c r="C57" s="36" t="e">
        <f>IF(ISBLANK([1]!TRCM[[#This Row],[Issue]]),"",[1]!TRCM[[#Headers],[due to]])</f>
        <v>#REF!</v>
      </c>
      <c r="D57" s="36" t="s">
        <v>169</v>
      </c>
    </row>
    <row r="58" spans="1:4" x14ac:dyDescent="0.25">
      <c r="A58" s="35" t="s">
        <v>188</v>
      </c>
      <c r="B58" s="42" t="s">
        <v>144</v>
      </c>
      <c r="C58" s="35" t="e">
        <f>IF(ISBLANK([1]!TRCM[[#This Row],[Issue]]),"",[1]!TRCM[[#Headers],[due to]])</f>
        <v>#REF!</v>
      </c>
      <c r="D58" s="35" t="s">
        <v>147</v>
      </c>
    </row>
    <row r="59" spans="1:4" x14ac:dyDescent="0.25">
      <c r="A59" s="36" t="s">
        <v>188</v>
      </c>
      <c r="B59" s="39" t="s">
        <v>168</v>
      </c>
      <c r="C59" s="36" t="e">
        <f>IF(ISBLANK([1]!TRCM[[#This Row],[Issue]]),"",[1]!TRCM[[#Headers],[due to]])</f>
        <v>#REF!</v>
      </c>
      <c r="D59" s="36" t="s">
        <v>169</v>
      </c>
    </row>
    <row r="60" spans="1:4" x14ac:dyDescent="0.25">
      <c r="A60" s="38"/>
      <c r="B60" s="38"/>
      <c r="C60" s="38" t="e">
        <f>IF(ISBLANK([1]!TRCM[[#This Row],[Issue]]),"",[1]!TRCM[[#Headers],[due to]])</f>
        <v>#REF!</v>
      </c>
      <c r="D60" s="38"/>
    </row>
    <row r="61" spans="1:4" x14ac:dyDescent="0.25">
      <c r="A61" s="36" t="s">
        <v>189</v>
      </c>
      <c r="B61" s="39" t="s">
        <v>144</v>
      </c>
      <c r="C61" s="36" t="e">
        <f>IF(ISBLANK([1]!TRCM[[#This Row],[Issue]]),"",[1]!TRCM[[#Headers],[due to]])</f>
        <v>#REF!</v>
      </c>
      <c r="D61" s="36" t="s">
        <v>183</v>
      </c>
    </row>
    <row r="62" spans="1:4" x14ac:dyDescent="0.25">
      <c r="A62" s="35" t="s">
        <v>189</v>
      </c>
      <c r="B62" s="42" t="s">
        <v>144</v>
      </c>
      <c r="C62" s="35" t="e">
        <f>IF(ISBLANK([1]!TRCM[[#This Row],[Issue]]),"",[1]!TRCM[[#Headers],[due to]])</f>
        <v>#REF!</v>
      </c>
      <c r="D62" s="35" t="s">
        <v>147</v>
      </c>
    </row>
    <row r="63" spans="1:4" x14ac:dyDescent="0.25">
      <c r="A63" s="36" t="s">
        <v>190</v>
      </c>
      <c r="B63" s="36" t="s">
        <v>161</v>
      </c>
      <c r="C63" s="36" t="e">
        <f>IF(ISBLANK([1]!TRCM[[#This Row],[Issue]]),"",[1]!TRCM[[#Headers],[due to]])</f>
        <v>#REF!</v>
      </c>
      <c r="D63" s="36" t="s">
        <v>162</v>
      </c>
    </row>
    <row r="64" spans="1:4" x14ac:dyDescent="0.25">
      <c r="A64" s="35" t="s">
        <v>190</v>
      </c>
      <c r="B64" s="35" t="s">
        <v>161</v>
      </c>
      <c r="C64" s="35" t="e">
        <f>IF(ISBLANK([1]!TRCM[[#This Row],[Issue]]),"",[1]!TRCM[[#Headers],[due to]])</f>
        <v>#REF!</v>
      </c>
      <c r="D64" s="35" t="s">
        <v>150</v>
      </c>
    </row>
    <row r="65" spans="1:4" x14ac:dyDescent="0.25">
      <c r="A65" s="36" t="s">
        <v>190</v>
      </c>
      <c r="B65" s="36" t="s">
        <v>161</v>
      </c>
      <c r="C65" s="36" t="e">
        <f>IF(ISBLANK([1]!TRCM[[#This Row],[Issue]]),"",[1]!TRCM[[#Headers],[due to]])</f>
        <v>#REF!</v>
      </c>
      <c r="D65" s="36" t="s">
        <v>163</v>
      </c>
    </row>
    <row r="66" spans="1:4" x14ac:dyDescent="0.25">
      <c r="A66" s="35" t="s">
        <v>190</v>
      </c>
      <c r="B66" s="35" t="s">
        <v>164</v>
      </c>
      <c r="C66" s="35" t="e">
        <f>IF(ISBLANK([1]!TRCM[[#This Row],[Issue]]),"",[1]!TRCM[[#Headers],[due to]])</f>
        <v>#REF!</v>
      </c>
      <c r="D66" s="35" t="s">
        <v>165</v>
      </c>
    </row>
    <row r="67" spans="1:4" x14ac:dyDescent="0.25">
      <c r="A67" s="40"/>
      <c r="B67" s="40"/>
      <c r="C67" s="40" t="e">
        <f>IF(ISBLANK([1]!TRCM[[#This Row],[Issue]]),"",[1]!TRCM[[#Headers],[due to]])</f>
        <v>#REF!</v>
      </c>
      <c r="D67" s="41"/>
    </row>
    <row r="68" spans="1:4" x14ac:dyDescent="0.25">
      <c r="A68" s="38"/>
      <c r="B68" s="38"/>
      <c r="C68" s="38" t="e">
        <f>IF(ISBLANK([1]!TRCM[[#This Row],[Issue]]),"",[1]!TRCM[[#Headers],[due to]])</f>
        <v>#REF!</v>
      </c>
      <c r="D68" s="38"/>
    </row>
    <row r="69" spans="1:4" x14ac:dyDescent="0.25">
      <c r="A69" s="36" t="s">
        <v>191</v>
      </c>
      <c r="B69" s="36" t="s">
        <v>144</v>
      </c>
      <c r="C69" s="36" t="e">
        <f>IF(ISBLANK([1]!TRCM[[#This Row],[Issue]]),"",[1]!TRCM[[#Headers],[due to]])</f>
        <v>#REF!</v>
      </c>
      <c r="D69" s="36" t="s">
        <v>186</v>
      </c>
    </row>
    <row r="70" spans="1:4" x14ac:dyDescent="0.25">
      <c r="A70" s="35" t="s">
        <v>192</v>
      </c>
      <c r="B70" s="35" t="s">
        <v>144</v>
      </c>
      <c r="C70" s="35" t="e">
        <f>IF(ISBLANK([1]!TRCM[[#This Row],[Issue]]),"",[1]!TRCM[[#Headers],[due to]])</f>
        <v>#REF!</v>
      </c>
      <c r="D70" s="35" t="s">
        <v>186</v>
      </c>
    </row>
    <row r="71" spans="1:4" x14ac:dyDescent="0.25">
      <c r="A71" s="36" t="s">
        <v>192</v>
      </c>
      <c r="B71" s="36" t="s">
        <v>164</v>
      </c>
      <c r="C71" s="36" t="e">
        <f>IF(ISBLANK([1]!TRCM[[#This Row],[Issue]]),"",[1]!TRCM[[#Headers],[due to]])</f>
        <v>#REF!</v>
      </c>
      <c r="D71" s="36" t="s">
        <v>169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1"/>
  <sheetViews>
    <sheetView workbookViewId="0"/>
  </sheetViews>
  <sheetFormatPr defaultRowHeight="15" x14ac:dyDescent="0.25"/>
  <cols>
    <col min="1" max="1" width="12.7109375" bestFit="1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Inputs</vt:lpstr>
      <vt:lpstr>Asset Heirarchy</vt:lpstr>
      <vt:lpstr>Failure Modes</vt:lpstr>
      <vt:lpstr>Indicators</vt:lpstr>
      <vt:lpstr>Tasks</vt:lpstr>
      <vt:lpstr>DELETE</vt:lpstr>
      <vt:lpstr>CostModel</vt:lpstr>
      <vt:lpstr>Task Groups</vt:lpstr>
      <vt:lpstr>brainstorming</vt:lpstr>
      <vt:lpstr>Sheet3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Treseder, Gavin</dc:creator>
  <cp:lastModifiedBy>Treseder, Gavin</cp:lastModifiedBy>
  <dcterms:created xsi:type="dcterms:W3CDTF">2020-07-12T04:30:40Z</dcterms:created>
  <dcterms:modified xsi:type="dcterms:W3CDTF">2020-09-06T22:46:27Z</dcterms:modified>
</cp:coreProperties>
</file>