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10" documentId="14_{91C632EA-0724-4566-9E33-4F720B7010C4}" xr6:coauthVersionLast="47" xr6:coauthVersionMax="47" xr10:uidLastSave="{DD49D319-059E-4048-9532-C04911896FCA}"/>
  <bookViews>
    <workbookView xWindow="6360" yWindow="5390" windowWidth="24730" windowHeight="14010" firstSheet="1" activeTab="1" xr2:uid="{00000000-000D-0000-FFFF-FFFF00000000}"/>
  </bookViews>
  <sheets>
    <sheet name="RawData" sheetId="1" state="hidden" r:id="rId1"/>
    <sheet name="PageGardeModel" sheetId="17" r:id="rId2"/>
    <sheet name="ResultatModel" sheetId="21" r:id="rId3"/>
    <sheet name="ImplantationModel" sheetId="15" r:id="rId4"/>
  </sheets>
  <definedNames>
    <definedName name="MapsImage" localSheetId="3">ImplantationModel!$B$17:$I$49</definedName>
    <definedName name="Page" localSheetId="3">ImplantationModel!$J$51</definedName>
    <definedName name="Page" localSheetId="1">PageGardeModel!$O$49</definedName>
    <definedName name="Page" localSheetId="2">ResultatModel!$K$51</definedName>
    <definedName name="_xlnm.Print_Area" localSheetId="3">ImplantationModel!$A$1:$J$51</definedName>
    <definedName name="_xlnm.Print_Area" localSheetId="1">PageGardeModel!$A$1:$Q$50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7" l="1"/>
  <c r="B45" i="17"/>
  <c r="H18" i="21" a="1"/>
  <c r="H18" i="21" s="1"/>
  <c r="H19" i="21" a="1"/>
  <c r="H19" i="21" s="1"/>
  <c r="H20" i="21" a="1"/>
  <c r="H20" i="21" s="1"/>
  <c r="H21" i="21" a="1"/>
  <c r="H21" i="21" s="1"/>
  <c r="H22" i="21" a="1"/>
  <c r="H22" i="21" s="1"/>
  <c r="H23" i="21" a="1"/>
  <c r="H23" i="21" s="1"/>
  <c r="H24" i="21" a="1"/>
  <c r="H24" i="21"/>
  <c r="H25" i="21" a="1"/>
  <c r="H25" i="21" s="1"/>
  <c r="H26" i="21" a="1"/>
  <c r="H26" i="21" s="1"/>
  <c r="H27" i="21" a="1"/>
  <c r="H27" i="21" s="1"/>
  <c r="H28" i="21" a="1"/>
  <c r="H28" i="21" s="1"/>
  <c r="H29" i="21" a="1"/>
  <c r="H29" i="21" s="1"/>
  <c r="H30" i="21" a="1"/>
  <c r="H30" i="21" s="1"/>
  <c r="H31" i="21" a="1"/>
  <c r="H31" i="21" s="1"/>
  <c r="H32" i="21" a="1"/>
  <c r="H32" i="21" s="1"/>
  <c r="H33" i="21" a="1"/>
  <c r="H33" i="21" s="1"/>
  <c r="H34" i="21" a="1"/>
  <c r="H34" i="21" s="1"/>
  <c r="H35" i="21" a="1"/>
  <c r="H35" i="21" s="1"/>
  <c r="H36" i="21" a="1"/>
  <c r="H36" i="21" s="1"/>
  <c r="H37" i="21" a="1"/>
  <c r="H37" i="21" s="1"/>
  <c r="H38" i="21" a="1"/>
  <c r="H38" i="21" s="1"/>
  <c r="H39" i="21" a="1"/>
  <c r="H39" i="21"/>
  <c r="H40" i="21" a="1"/>
  <c r="H40" i="21" s="1"/>
  <c r="H41" i="21" a="1"/>
  <c r="H41" i="21" s="1"/>
  <c r="H42" i="21" a="1"/>
  <c r="H42" i="21" s="1"/>
  <c r="H43" i="21" a="1"/>
  <c r="H43" i="21" s="1"/>
  <c r="H44" i="21" a="1"/>
  <c r="H44" i="21" s="1"/>
  <c r="H45" i="21" a="1"/>
  <c r="H45" i="21" s="1"/>
  <c r="H46" i="21" a="1"/>
  <c r="H46" i="21" s="1"/>
  <c r="H47" i="21" a="1"/>
  <c r="H47" i="21" s="1"/>
  <c r="H48" i="21" a="1"/>
  <c r="H48" i="21" s="1"/>
  <c r="J13" i="21"/>
  <c r="J12" i="21"/>
  <c r="D13" i="21"/>
  <c r="D12" i="21"/>
  <c r="D11" i="21"/>
  <c r="A51" i="21"/>
  <c r="J11" i="21"/>
  <c r="A51" i="15" l="1"/>
  <c r="M20" i="17" a="1"/>
  <c r="M20" i="17" s="1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M26" i="17"/>
  <c r="M25" i="17"/>
  <c r="M24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<sst xmlns="http://schemas.openxmlformats.org/spreadsheetml/2006/main" count="82" uniqueCount="61">
  <si>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</si>
  <si>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</si>
  <si>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</si>
  <si>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</si>
  <si>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</si>
  <si>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</si>
  <si>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</si>
  <si>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</si>
  <si>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</si>
  <si>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</si>
  <si>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</si>
  <si>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</si>
  <si>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</si>
  <si>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</si>
  <si>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Réseau de Laboratoires d'Essais et d'Analyses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</si>
  <si>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</si>
  <si>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</si>
  <si>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</si>
  <si>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</si>
  <si>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</si>
  <si>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</si>
  <si>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</si>
  <si>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</si>
  <si>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</si>
  <si>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</si>
  <si>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</si>
  <si>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</si>
  <si>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</si>
  <si>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</si>
  <si>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</si>
  <si>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</si>
  <si>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</si>
  <si>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</si>
  <si>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</si>
  <si>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</si>
  <si>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</si>
  <si>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</si>
  <si>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</si>
  <si>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</si>
  <si>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</si>
  <si>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</si>
  <si>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</si>
  <si>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</si>
  <si>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</si>
  <si>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</si>
  <si>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</si>
  <si>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</si>
  <si>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</si>
  <si>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</si>
  <si>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</si>
  <si>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</si>
  <si>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</si>
  <si>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</si>
  <si>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</si>
  <si>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Module à la plaque dynamique légère (Minidyn)</t>
  </si>
  <si>
    <t>FMax (kN)</t>
  </si>
  <si>
    <t>UMax (um)</t>
  </si>
  <si>
    <t>Commentaires</t>
  </si>
  <si>
    <t>Pi_D3_Fmax</t>
  </si>
  <si>
    <t>Pi_D3_Umax</t>
  </si>
  <si>
    <t>Module équivalent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</si>
</sst>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2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9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8" xfId="0" applyFill="1" applyBorder="1"/>
    <xf numFmtId="0" fontId="10" fillId="2" borderId="8" xfId="0" applyFont="1" applyFill="1" applyBorder="1" applyAlignment="1">
      <alignment vertical="top"/>
    </xf>
    <xf numFmtId="0" fontId="4" fillId="2" borderId="17" xfId="0" applyFont="1" applyFill="1" applyBorder="1" applyAlignment="1">
      <alignment horizontal="right"/>
    </xf>
    <xf numFmtId="14" fontId="4" fillId="2" borderId="17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7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7" xfId="0" applyFont="1" applyFill="1" applyBorder="1"/>
    <xf numFmtId="14" fontId="4" fillId="2" borderId="17" xfId="0" applyNumberFormat="1" applyFont="1" applyFill="1" applyBorder="1" applyAlignment="1">
      <alignment vertical="top"/>
    </xf>
    <xf numFmtId="14" fontId="4" fillId="2" borderId="17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165" fontId="14" fillId="2" borderId="17" xfId="0" applyNumberFormat="1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1" xfId="0" applyNumberFormat="1" applyFont="1" applyFill="1" applyBorder="1" applyAlignment="1">
      <alignment horizontal="left" vertical="center"/>
    </xf>
    <xf numFmtId="0" fontId="25" fillId="2" borderId="16" xfId="0" applyFont="1" applyFill="1" applyBorder="1"/>
    <xf numFmtId="0" fontId="25" fillId="2" borderId="17" xfId="0" applyFont="1" applyFill="1" applyBorder="1"/>
    <xf numFmtId="0" fontId="25" fillId="2" borderId="1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3" fillId="2" borderId="16" xfId="0" applyFont="1" applyFill="1" applyBorder="1"/>
    <xf numFmtId="0" fontId="23" fillId="2" borderId="17" xfId="0" applyFont="1" applyFill="1" applyBorder="1"/>
    <xf numFmtId="14" fontId="6" fillId="2" borderId="17" xfId="0" applyNumberFormat="1" applyFont="1" applyFill="1" applyBorder="1"/>
    <xf numFmtId="0" fontId="23" fillId="2" borderId="8" xfId="0" applyFont="1" applyFill="1" applyBorder="1"/>
    <xf numFmtId="0" fontId="23" fillId="2" borderId="0" xfId="0" applyFont="1" applyFill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0" xfId="0" applyFont="1" applyFill="1"/>
    <xf numFmtId="0" fontId="23" fillId="2" borderId="10" xfId="0" applyFont="1" applyFill="1" applyBorder="1"/>
    <xf numFmtId="0" fontId="23" fillId="2" borderId="11" xfId="0" applyFont="1" applyFill="1" applyBorder="1"/>
    <xf numFmtId="14" fontId="6" fillId="2" borderId="11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7" xfId="0" applyNumberFormat="1" applyFont="1" applyFill="1" applyBorder="1" applyAlignment="1">
      <alignment horizontal="left"/>
    </xf>
    <xf numFmtId="165" fontId="6" fillId="2" borderId="17" xfId="0" applyNumberFormat="1" applyFont="1" applyFill="1" applyBorder="1"/>
    <xf numFmtId="165" fontId="6" fillId="2" borderId="18" xfId="0" applyNumberFormat="1" applyFont="1" applyFill="1" applyBorder="1"/>
    <xf numFmtId="0" fontId="6" fillId="2" borderId="8" xfId="0" applyFont="1" applyFill="1" applyBorder="1"/>
    <xf numFmtId="0" fontId="23" fillId="2" borderId="0" xfId="0" applyFont="1" applyFill="1" applyAlignment="1">
      <alignment wrapText="1"/>
    </xf>
    <xf numFmtId="165" fontId="6" fillId="2" borderId="9" xfId="0" applyNumberFormat="1" applyFont="1" applyFill="1" applyBorder="1"/>
    <xf numFmtId="1" fontId="6" fillId="2" borderId="0" xfId="0" applyNumberFormat="1" applyFont="1" applyFill="1"/>
    <xf numFmtId="0" fontId="23" fillId="2" borderId="11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9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5" fillId="2" borderId="16" xfId="0" applyFont="1" applyFill="1" applyBorder="1"/>
    <xf numFmtId="0" fontId="4" fillId="2" borderId="17" xfId="0" applyFont="1" applyFill="1" applyBorder="1" applyAlignment="1">
      <alignment horizontal="left"/>
    </xf>
    <xf numFmtId="0" fontId="5" fillId="2" borderId="8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0" xfId="0" applyFont="1" applyFill="1" applyBorder="1"/>
    <xf numFmtId="14" fontId="4" fillId="2" borderId="11" xfId="0" applyNumberFormat="1" applyFont="1" applyFill="1" applyBorder="1" applyAlignment="1">
      <alignment horizontal="left"/>
    </xf>
    <xf numFmtId="14" fontId="4" fillId="2" borderId="11" xfId="0" applyNumberFormat="1" applyFont="1" applyFill="1" applyBorder="1"/>
    <xf numFmtId="0" fontId="14" fillId="2" borderId="11" xfId="0" applyFont="1" applyFill="1" applyBorder="1" applyAlignment="1">
      <alignment horizontal="left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17" xfId="0" applyFont="1" applyFill="1" applyBorder="1" applyAlignment="1">
      <alignment vertical="top"/>
    </xf>
    <xf numFmtId="0" fontId="14" fillId="2" borderId="0" xfId="0" applyFont="1" applyFill="1" applyAlignment="1">
      <alignment horizontal="right" vertical="center"/>
    </xf>
    <xf numFmtId="14" fontId="4" fillId="2" borderId="11" xfId="0" applyNumberFormat="1" applyFont="1" applyFill="1" applyBorder="1" applyAlignment="1">
      <alignment vertical="top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23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49" fontId="0" fillId="2" borderId="25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7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28" xfId="0" applyNumberFormat="1" applyFill="1" applyBorder="1" applyAlignment="1">
      <alignment horizontal="center"/>
    </xf>
    <xf numFmtId="49" fontId="0" fillId="2" borderId="29" xfId="0" applyNumberFormat="1" applyFill="1" applyBorder="1"/>
    <xf numFmtId="0" fontId="26" fillId="2" borderId="19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7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25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right"/>
    </xf>
    <xf numFmtId="0" fontId="25" fillId="2" borderId="18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9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14" fontId="23" fillId="2" borderId="17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9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9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4" fillId="2" borderId="17" xfId="0" applyFont="1" applyFill="1" applyBorder="1" applyAlignment="1">
      <alignment horizontal="left" indent="1"/>
    </xf>
    <xf numFmtId="0" fontId="14" fillId="2" borderId="0" xfId="0" applyFont="1" applyFill="1" applyAlignment="1">
      <alignment horizontal="left" indent="1"/>
    </xf>
    <xf numFmtId="14" fontId="4" fillId="2" borderId="11" xfId="0" applyNumberFormat="1" applyFont="1" applyFill="1" applyBorder="1" applyAlignment="1">
      <alignment horizontal="left" indent="1"/>
    </xf>
    <xf numFmtId="0" fontId="11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8"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B0FA2B7C-EF7F-4292-9B55-2B0B68E17CE5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F44625-702C-40B1-8962-F7A348B6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6AC7AF-0F49-4A6E-B707-F72A9D292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4CFF2FE-95CB-4F04-A811-3D1EBFB45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AE2E7-AC21-44F5-94CB-DAD218A1D6FB}" name="ArrayResult" displayName="ArrayResult" ref="B17:H48" totalsRowShown="0" headerRowDxfId="10" dataDxfId="8" headerRowBorderDxfId="9" tableBorderDxfId="7">
  <autoFilter ref="B17:H48" xr:uid="{00000000-0009-0000-0100-000001000000}"/>
  <tableColumns count="7">
    <tableColumn id="1" xr3:uid="{2ACFFBA9-C60E-4E03-B3FA-C5157E5368B4}" name="N° essai" dataDxfId="6"/>
    <tableColumn id="2" xr3:uid="{15DE3B2B-1ECE-4DA8-98C1-53690FE66FDC}" name="Longitude" dataDxfId="5"/>
    <tableColumn id="3" xr3:uid="{97CA92F1-EDE7-48D1-AA07-AEC20FB20D88}" name="Latitude" dataDxfId="4"/>
    <tableColumn id="4" xr3:uid="{ADB7B84F-2070-4315-BAD8-2C6832F648BF}" name="FMax (kN)" dataDxfId="3"/>
    <tableColumn id="5" xr3:uid="{19834171-BDFC-4028-9FC8-0EA1709199E2}" name="UMax (um)" dataDxfId="2"/>
    <tableColumn id="7" xr3:uid="{93F1A79E-C376-4E77-806D-38E77AB19B80}" name="ModuleRaw" dataDxfId="1"/>
    <tableColumn id="8" xr3:uid="{3F1C97EE-6754-48F9-9F60-E4E079B99E3E}" name="Module équivalent" dataDxfId="0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B4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42</v>
      </c>
      <c r="B2">
        <v>2</v>
      </c>
    </row>
    <row r="3" spans="1:2" x14ac:dyDescent="0.35">
      <c r="A3" t="s">
        <v>43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85" zoomScaleNormal="115" zoomScaleSheetLayoutView="85" zoomScalePageLayoutView="85" workbookViewId="0">
      <selection activeCell="A7" sqref="A7:F7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182" t="s">
        <v>14</v>
      </c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147"/>
      <c r="H3" s="147"/>
      <c r="I3" s="147"/>
      <c r="J3" s="147"/>
      <c r="K3" s="147"/>
      <c r="L3" s="147"/>
      <c r="M3" s="147"/>
      <c r="N3" s="147"/>
      <c r="O3" s="147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184"/>
      <c r="C5" s="184"/>
      <c r="D5" s="184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185" t="s">
        <v>15</v>
      </c>
      <c r="C6" s="157"/>
      <c r="D6" s="157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186"/>
      <c r="B7" s="186"/>
      <c r="C7" s="186"/>
      <c r="D7" s="186"/>
      <c r="E7" s="186"/>
      <c r="F7" s="186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187"/>
      <c r="B8" s="187"/>
      <c r="C8" s="187"/>
      <c r="D8" s="187"/>
      <c r="E8" s="187"/>
      <c r="F8" s="187"/>
      <c r="G8" s="2"/>
      <c r="H8" s="2"/>
      <c r="I8" s="3"/>
      <c r="J8" s="5"/>
      <c r="K8" s="188"/>
      <c r="L8" s="188"/>
      <c r="M8" s="188"/>
      <c r="N8" s="188"/>
      <c r="O8" s="2"/>
      <c r="P8" s="2"/>
      <c r="Q8" s="2"/>
    </row>
    <row r="9" spans="1:17" ht="21" customHeight="1" x14ac:dyDescent="0.45">
      <c r="A9" s="27"/>
      <c r="B9" s="28"/>
      <c r="C9" s="146" t="s">
        <v>16</v>
      </c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28"/>
      <c r="Q9" s="2"/>
    </row>
    <row r="10" spans="1:17" ht="21" customHeight="1" x14ac:dyDescent="0.35">
      <c r="A10" s="27"/>
      <c r="B10" s="29"/>
      <c r="C10" s="147" t="s">
        <v>54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29"/>
      <c r="Q10" s="2"/>
    </row>
    <row r="11" spans="1:17" ht="20.25" customHeight="1" x14ac:dyDescent="0.35">
      <c r="A11" s="27"/>
      <c r="B11" s="30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30"/>
      <c r="Q11" s="2"/>
    </row>
    <row r="12" spans="1:17" ht="23.5" customHeight="1" x14ac:dyDescent="0.3">
      <c r="A12" s="27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2"/>
    </row>
    <row r="13" spans="1:17" ht="18" customHeight="1" x14ac:dyDescent="0.3">
      <c r="A13" s="31"/>
      <c r="B13" s="166" t="s">
        <v>22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8"/>
      <c r="Q13" s="2"/>
    </row>
    <row r="14" spans="1:17" ht="15.5" customHeight="1" x14ac:dyDescent="0.3">
      <c r="A14" s="32"/>
      <c r="B14" s="80"/>
      <c r="C14" s="81"/>
      <c r="D14" s="69" t="s">
        <v>23</v>
      </c>
      <c r="E14" s="174" t="e">
        <f>IF(Project_Name="","",Project_Name)</f>
        <v>#NAME?</v>
      </c>
      <c r="F14" s="174"/>
      <c r="G14" s="174"/>
      <c r="H14" s="174"/>
      <c r="I14" s="81"/>
      <c r="J14" s="81"/>
      <c r="K14" s="81"/>
      <c r="L14" s="69" t="s">
        <v>24</v>
      </c>
      <c r="M14" s="160">
        <f ca="1">TODAY()</f>
        <v>44955</v>
      </c>
      <c r="N14" s="160"/>
      <c r="O14" s="160"/>
      <c r="P14" s="181"/>
      <c r="Q14" s="2"/>
    </row>
    <row r="15" spans="1:17" ht="15.5" customHeight="1" x14ac:dyDescent="0.3">
      <c r="A15" s="32"/>
      <c r="B15" s="78"/>
      <c r="C15" s="79"/>
      <c r="D15" s="3" t="s">
        <v>25</v>
      </c>
      <c r="E15" s="163" t="e">
        <f>IF(Project_Town="","",Project_Town)</f>
        <v>#NAME?</v>
      </c>
      <c r="F15" s="163"/>
      <c r="G15" s="163"/>
      <c r="H15" s="163"/>
      <c r="I15" s="79"/>
      <c r="J15" s="79"/>
      <c r="K15" s="72"/>
      <c r="L15" s="86" t="s">
        <v>1</v>
      </c>
      <c r="M15" s="175" t="e">
        <f>IF(Report_Date="","",Report_Date)</f>
        <v>#NAME?</v>
      </c>
      <c r="N15" s="175"/>
      <c r="O15" s="175"/>
      <c r="P15" s="176"/>
      <c r="Q15" s="2"/>
    </row>
    <row r="16" spans="1:17" ht="15.5" customHeight="1" x14ac:dyDescent="0.3">
      <c r="A16" s="32"/>
      <c r="B16" s="83"/>
      <c r="C16" s="84"/>
      <c r="D16" s="70" t="s">
        <v>0</v>
      </c>
      <c r="E16" s="170" t="e">
        <f>IF(Project_Customer="","",Project_Customer)</f>
        <v>#NAME?</v>
      </c>
      <c r="F16" s="170"/>
      <c r="G16" s="170"/>
      <c r="H16" s="170"/>
      <c r="I16" s="85"/>
      <c r="J16" s="85"/>
      <c r="K16" s="85"/>
      <c r="L16" s="70" t="s">
        <v>26</v>
      </c>
      <c r="M16" s="172" t="e">
        <f>IF(Project_Project="","", Project_Project)</f>
        <v>#NAME?</v>
      </c>
      <c r="N16" s="172"/>
      <c r="O16" s="172"/>
      <c r="P16" s="173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166" t="s">
        <v>27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8"/>
      <c r="Q18" s="2"/>
    </row>
    <row r="19" spans="1:17" ht="15.5" customHeight="1" x14ac:dyDescent="0.3">
      <c r="A19" s="37"/>
      <c r="B19" s="97"/>
      <c r="C19" s="81"/>
      <c r="D19" s="69" t="s">
        <v>28</v>
      </c>
      <c r="E19" s="174" t="e">
        <f>IF(Project_Site="","",Project_Site)</f>
        <v>#NAME?</v>
      </c>
      <c r="F19" s="174"/>
      <c r="G19" s="174"/>
      <c r="H19" s="174"/>
      <c r="I19" s="81"/>
      <c r="J19" s="81"/>
      <c r="K19" s="81"/>
      <c r="L19" s="69"/>
      <c r="M19" s="160"/>
      <c r="N19" s="174"/>
      <c r="O19" s="174"/>
      <c r="P19" s="177"/>
      <c r="Q19" s="2"/>
    </row>
    <row r="20" spans="1:17" ht="15.5" customHeight="1" x14ac:dyDescent="0.3">
      <c r="A20" s="38"/>
      <c r="B20" s="98"/>
      <c r="C20" s="79"/>
      <c r="D20" s="3" t="s">
        <v>29</v>
      </c>
      <c r="E20" s="163" t="e">
        <f>IF(Report_Lane="","",Report_Lane)</f>
        <v>#NAME?</v>
      </c>
      <c r="F20" s="163"/>
      <c r="G20" s="163"/>
      <c r="H20" s="82"/>
      <c r="I20" s="82"/>
      <c r="J20" s="82"/>
      <c r="K20" s="82"/>
      <c r="L20" s="3" t="s">
        <v>30</v>
      </c>
      <c r="M20" s="178" t="e" cm="1">
        <f t="array" ref="M20">IF(Report_Part="","",Report_Part)</f>
        <v>#NAME?</v>
      </c>
      <c r="N20" s="169"/>
      <c r="O20" s="169"/>
      <c r="P20" s="179"/>
      <c r="Q20" s="39"/>
    </row>
    <row r="21" spans="1:17" ht="15.5" customHeight="1" x14ac:dyDescent="0.3">
      <c r="A21" s="38"/>
      <c r="B21" s="99"/>
      <c r="C21" s="84"/>
      <c r="D21" s="70" t="s">
        <v>31</v>
      </c>
      <c r="E21" s="170" t="e">
        <f>IF(Report_Direction="","",Report_Direction)</f>
        <v>#NAME?</v>
      </c>
      <c r="F21" s="170"/>
      <c r="G21" s="170"/>
      <c r="H21" s="170"/>
      <c r="I21" s="85"/>
      <c r="J21" s="85"/>
      <c r="K21" s="85"/>
      <c r="L21" s="70"/>
      <c r="M21" s="172"/>
      <c r="N21" s="172"/>
      <c r="O21" s="172"/>
      <c r="P21" s="173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166" t="s">
        <v>32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8"/>
      <c r="Q23" s="2"/>
    </row>
    <row r="24" spans="1:17" ht="15.5" customHeight="1" x14ac:dyDescent="0.3">
      <c r="A24" s="37"/>
      <c r="B24" s="80"/>
      <c r="C24" s="81"/>
      <c r="D24" s="69" t="s">
        <v>19</v>
      </c>
      <c r="E24" s="174" t="e">
        <f>IF(Platform_Type="","",Platform_Type)</f>
        <v>#NAME?</v>
      </c>
      <c r="F24" s="174"/>
      <c r="G24" s="174"/>
      <c r="H24" s="174"/>
      <c r="I24" s="81"/>
      <c r="J24" s="81"/>
      <c r="K24" s="81"/>
      <c r="L24" s="3" t="s">
        <v>20</v>
      </c>
      <c r="M24" s="148" t="e">
        <f>IF(Platform_Layer="","",Platform_Layer)</f>
        <v>#NAME?</v>
      </c>
      <c r="N24" s="148"/>
      <c r="O24" s="148"/>
      <c r="P24" s="149"/>
      <c r="Q24" s="2"/>
    </row>
    <row r="25" spans="1:17" ht="15.5" customHeight="1" x14ac:dyDescent="0.3">
      <c r="A25" s="38"/>
      <c r="B25" s="78"/>
      <c r="C25" s="79"/>
      <c r="D25" s="3" t="s">
        <v>21</v>
      </c>
      <c r="E25" s="169" t="e">
        <f>IF(Platform_Material="","",Platform_Material)</f>
        <v>#NAME?</v>
      </c>
      <c r="F25" s="169"/>
      <c r="G25" s="169"/>
      <c r="H25" s="169"/>
      <c r="I25" s="82"/>
      <c r="J25" s="82"/>
      <c r="K25" s="82"/>
      <c r="L25" s="3" t="s">
        <v>33</v>
      </c>
      <c r="M25" s="163" t="e">
        <f>IF(Report_Weather="","",Report_Weather)</f>
        <v>#NAME?</v>
      </c>
      <c r="N25" s="163"/>
      <c r="O25" s="163"/>
      <c r="P25" s="165"/>
      <c r="Q25" s="39"/>
    </row>
    <row r="26" spans="1:17" ht="15.5" customHeight="1" x14ac:dyDescent="0.3">
      <c r="A26" s="38"/>
      <c r="B26" s="83"/>
      <c r="C26" s="84"/>
      <c r="D26" s="70" t="s">
        <v>10</v>
      </c>
      <c r="E26" s="170" t="e">
        <f>IF(Platform_Support="","",Platform_Support)</f>
        <v>#NAME?</v>
      </c>
      <c r="F26" s="171"/>
      <c r="G26" s="171"/>
      <c r="H26" s="171"/>
      <c r="I26" s="85"/>
      <c r="J26" s="85"/>
      <c r="K26" s="85"/>
      <c r="L26" s="70" t="s">
        <v>44</v>
      </c>
      <c r="M26" s="172" t="e">
        <f>IF(Report_Temperature="","",Report_Temperature)</f>
        <v>#NAME?</v>
      </c>
      <c r="N26" s="172"/>
      <c r="O26" s="172"/>
      <c r="P26" s="173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166" t="s">
        <v>34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8"/>
      <c r="Q28" s="2"/>
    </row>
    <row r="29" spans="1:17" ht="15.5" customHeight="1" x14ac:dyDescent="0.3">
      <c r="A29" s="37"/>
      <c r="B29" s="75"/>
      <c r="C29" s="76"/>
      <c r="D29" s="69" t="s">
        <v>35</v>
      </c>
      <c r="E29" s="160" t="e">
        <f xml:space="preserve"> IF(Hardware_SerialNumber="","","Minidyn " &amp; Hardware_SerialNumber)</f>
        <v>#NAME?</v>
      </c>
      <c r="F29" s="160"/>
      <c r="G29" s="160"/>
      <c r="H29" s="160"/>
      <c r="I29" s="77"/>
      <c r="J29" s="77"/>
      <c r="K29" s="77"/>
      <c r="L29" s="69" t="s">
        <v>36</v>
      </c>
      <c r="M29" s="161" t="e">
        <f>IF(Hardware_CertificateStart="","",Hardware_CertificateStart)</f>
        <v>#NAME?</v>
      </c>
      <c r="N29" s="161"/>
      <c r="O29" s="161"/>
      <c r="P29" s="162"/>
      <c r="Q29" s="2"/>
    </row>
    <row r="30" spans="1:17" ht="15.5" customHeight="1" x14ac:dyDescent="0.3">
      <c r="A30" s="38"/>
      <c r="B30" s="78"/>
      <c r="C30" s="79"/>
      <c r="D30" s="3" t="s">
        <v>7</v>
      </c>
      <c r="E30" s="163" t="e" cm="1">
        <f t="array" ref="E30">Unit_Modulus_Min &amp;" à " &amp; Unit_Modulus_Max &amp; " MPa"</f>
        <v>#NAME?</v>
      </c>
      <c r="F30" s="163"/>
      <c r="G30" s="163"/>
      <c r="H30" s="164"/>
      <c r="I30" s="164"/>
      <c r="J30" s="164"/>
      <c r="K30" s="164"/>
      <c r="L30" s="164"/>
      <c r="M30" s="163"/>
      <c r="N30" s="163"/>
      <c r="O30" s="163"/>
      <c r="P30" s="165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166" t="s">
        <v>37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8"/>
      <c r="Q32" s="2"/>
    </row>
    <row r="33" spans="1:17" ht="15.5" customHeight="1" x14ac:dyDescent="0.3">
      <c r="A33" s="38"/>
      <c r="B33" s="80"/>
      <c r="C33" s="81"/>
      <c r="D33" s="3" t="s">
        <v>2</v>
      </c>
      <c r="E33" s="71" t="e">
        <f>MAX((Pi_Number))</f>
        <v>#NAME?</v>
      </c>
      <c r="F33" s="81"/>
      <c r="G33" s="81"/>
      <c r="H33" s="81"/>
      <c r="I33" s="81"/>
      <c r="J33" s="81"/>
      <c r="K33" s="81"/>
      <c r="L33" s="86" t="s">
        <v>48</v>
      </c>
      <c r="M33" s="87" t="e">
        <f>IF(OR(_xlfn.SINGLE(Thresholds_Modulus_Value)="",_xlfn.SINGLE(Thresholds_Modulus_Value)=0),"N.C.",_xlfn.SINGLE(Thresholds_Modulus_Value))</f>
        <v>#NAME?</v>
      </c>
      <c r="N33" s="88"/>
      <c r="O33" s="88"/>
      <c r="P33" s="89"/>
      <c r="Q33" s="2"/>
    </row>
    <row r="34" spans="1:17" s="47" customFormat="1" ht="15.5" customHeight="1" x14ac:dyDescent="0.25">
      <c r="A34" s="44"/>
      <c r="B34" s="90"/>
      <c r="C34" s="82"/>
      <c r="D34" s="86" t="s">
        <v>39</v>
      </c>
      <c r="E34" s="74" t="e">
        <f>COUNTIF(Pi_Modulus, "&gt;" &amp; Thresholds_Modulus_Value)</f>
        <v>#NAME?</v>
      </c>
      <c r="F34" s="72"/>
      <c r="G34" s="72"/>
      <c r="H34" s="91"/>
      <c r="I34" s="91"/>
      <c r="J34" s="91"/>
      <c r="K34" s="91"/>
      <c r="L34" s="86" t="s">
        <v>49</v>
      </c>
      <c r="M34" s="74" t="e">
        <f>IF(AVERAGE(Pi_Modulus)&gt;Unit_Modulus_Max,"&gt;"&amp;Unit_Modulus_Max,IF(AVERAGE(Pi_Modulus)&lt;Unit_Modulus_Min,"&lt;"&amp;"Unit_Modulus_Max",AVERAGE(Pi_Modulus)))</f>
        <v>#NAME?</v>
      </c>
      <c r="N34" s="91"/>
      <c r="O34" s="91"/>
      <c r="P34" s="92"/>
      <c r="Q34" s="45"/>
    </row>
    <row r="35" spans="1:17" s="47" customFormat="1" ht="15.5" customHeight="1" x14ac:dyDescent="0.25">
      <c r="A35" s="44"/>
      <c r="B35" s="78"/>
      <c r="C35" s="79"/>
      <c r="D35" s="86"/>
      <c r="E35" s="93"/>
      <c r="F35" s="79"/>
      <c r="G35" s="79"/>
      <c r="H35" s="91"/>
      <c r="I35" s="91"/>
      <c r="J35" s="91"/>
      <c r="K35" s="91"/>
      <c r="L35" s="86" t="s">
        <v>50</v>
      </c>
      <c r="M35" s="74" t="e">
        <f>IF(MIN(Pi_Modulus)&gt;Unit_Modulus_Max,"&gt;"&amp;Unit_Modulus_Max,IF(MIN(Pi_Modulus)&lt;Unit_Modulus_Min,"&lt;"&amp;"Unit_Modulus_Max",MIN(Pi_Modulus)))</f>
        <v>#NAME?</v>
      </c>
      <c r="N35" s="91"/>
      <c r="O35" s="91"/>
      <c r="P35" s="92"/>
      <c r="Q35" s="45"/>
    </row>
    <row r="36" spans="1:17" s="47" customFormat="1" ht="15.5" customHeight="1" x14ac:dyDescent="0.25">
      <c r="A36" s="44"/>
      <c r="B36" s="83"/>
      <c r="C36" s="84"/>
      <c r="D36" s="70"/>
      <c r="E36" s="93"/>
      <c r="F36" s="94"/>
      <c r="G36" s="94"/>
      <c r="H36" s="94"/>
      <c r="I36" s="84"/>
      <c r="J36" s="84"/>
      <c r="K36" s="73"/>
      <c r="L36" s="70" t="s">
        <v>51</v>
      </c>
      <c r="M36" s="74" t="e">
        <f>IF(MAX(Pi_Modulus)&gt;Unit_Modulus_Max,"&gt;"&amp;Unit_Modulus_Max,IF(MAX(Pi_Modulus)&lt;Unit_Modulus_Min,"&lt;"&amp;"Unit_Modulus_Max",MAX(Pi_Modulus)))</f>
        <v>#NAME?</v>
      </c>
      <c r="N36" s="95"/>
      <c r="O36" s="95"/>
      <c r="P36" s="96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150" t="s">
        <v>12</v>
      </c>
      <c r="H44" s="150"/>
      <c r="I44" s="150"/>
      <c r="J44" s="150"/>
      <c r="K44" s="150"/>
      <c r="L44" s="33"/>
      <c r="M44" s="151" t="s">
        <v>13</v>
      </c>
      <c r="N44" s="151"/>
      <c r="O44" s="151"/>
      <c r="P44" s="152"/>
      <c r="Q44" s="2"/>
    </row>
    <row r="45" spans="1:17" ht="15" customHeight="1" x14ac:dyDescent="0.3">
      <c r="A45" s="2"/>
      <c r="B45" s="153" t="e">
        <f>IF(Report_Comment="","",Report_Comment)</f>
        <v>#NAME?</v>
      </c>
      <c r="C45" s="154"/>
      <c r="D45" s="154"/>
      <c r="E45" s="154"/>
      <c r="F45" s="154"/>
      <c r="G45" s="157" t="e">
        <f>IF(Report_Operator="","",Report_Operator)</f>
        <v>#NAME?</v>
      </c>
      <c r="H45" s="157"/>
      <c r="I45" s="157"/>
      <c r="J45" s="157"/>
      <c r="K45" s="157"/>
      <c r="L45" s="2"/>
      <c r="M45" s="158"/>
      <c r="N45" s="158"/>
      <c r="O45" s="158"/>
      <c r="P45" s="159"/>
      <c r="Q45" s="2"/>
    </row>
    <row r="46" spans="1:17" x14ac:dyDescent="0.3">
      <c r="A46" s="2"/>
      <c r="B46" s="153"/>
      <c r="C46" s="154"/>
      <c r="D46" s="154"/>
      <c r="E46" s="154"/>
      <c r="F46" s="154"/>
      <c r="G46" s="157"/>
      <c r="H46" s="157"/>
      <c r="I46" s="157"/>
      <c r="J46" s="157"/>
      <c r="K46" s="157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155"/>
      <c r="C47" s="156"/>
      <c r="D47" s="156"/>
      <c r="E47" s="156"/>
      <c r="F47" s="156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142" t="s">
        <v>17</v>
      </c>
      <c r="F49" s="142"/>
      <c r="G49" s="142"/>
      <c r="H49" s="142"/>
      <c r="I49" s="142"/>
      <c r="J49" s="142"/>
      <c r="K49" s="142"/>
      <c r="L49" s="142"/>
      <c r="M49" s="142"/>
      <c r="N49" s="8"/>
      <c r="O49" s="143" t="s">
        <v>8</v>
      </c>
      <c r="P49" s="143"/>
      <c r="Q49" s="2"/>
    </row>
    <row r="50" spans="1:17" ht="12" customHeight="1" x14ac:dyDescent="0.3">
      <c r="A50" s="2"/>
      <c r="B50" s="2"/>
      <c r="C50" s="2"/>
      <c r="D50" s="2"/>
      <c r="E50" s="145" t="s">
        <v>18</v>
      </c>
      <c r="F50" s="145"/>
      <c r="G50" s="145"/>
      <c r="H50" s="145"/>
      <c r="I50" s="145"/>
      <c r="J50" s="145"/>
      <c r="K50" s="145"/>
      <c r="L50" s="145"/>
      <c r="M50" s="145"/>
      <c r="N50" s="2"/>
      <c r="O50" s="144"/>
      <c r="P50" s="144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B740-6CE7-46FF-970C-7D04C7F32ED1}">
  <dimension ref="A1:K51"/>
  <sheetViews>
    <sheetView showWhiteSpace="0" view="pageLayout" zoomScale="85" zoomScaleNormal="70" zoomScalePageLayoutView="85" workbookViewId="0">
      <selection activeCell="A6" sqref="A6:C6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198" t="s">
        <v>14</v>
      </c>
      <c r="E2" s="198"/>
      <c r="F2" s="198"/>
      <c r="G2" s="198"/>
      <c r="H2" s="198"/>
      <c r="I2" s="198"/>
      <c r="J2" s="198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183" t="s">
        <v>9</v>
      </c>
      <c r="E5" s="183"/>
      <c r="F5" s="183"/>
      <c r="G5" s="183"/>
      <c r="H5" s="183"/>
      <c r="I5" s="183"/>
      <c r="J5" s="183"/>
      <c r="K5" s="183"/>
    </row>
    <row r="6" spans="1:11" ht="15" customHeight="1" x14ac:dyDescent="0.35">
      <c r="A6" s="194"/>
      <c r="B6" s="194"/>
      <c r="C6" s="194"/>
      <c r="D6" s="147" t="s">
        <v>54</v>
      </c>
      <c r="E6" s="147"/>
      <c r="F6" s="147"/>
      <c r="G6" s="147"/>
      <c r="H6" s="147"/>
      <c r="I6" s="147"/>
      <c r="J6" s="147"/>
      <c r="K6" s="147"/>
    </row>
    <row r="7" spans="1:11" ht="13.5" customHeight="1" x14ac:dyDescent="0.35">
      <c r="A7" s="194"/>
      <c r="B7" s="194"/>
      <c r="C7" s="194"/>
      <c r="D7" s="147"/>
      <c r="E7" s="147"/>
      <c r="F7" s="147"/>
      <c r="G7" s="147"/>
      <c r="H7" s="147"/>
      <c r="I7" s="147"/>
      <c r="J7" s="147"/>
      <c r="K7" s="147"/>
    </row>
    <row r="8" spans="1:11" ht="13.5" customHeight="1" x14ac:dyDescent="0.35">
      <c r="A8" s="194"/>
      <c r="B8" s="194"/>
      <c r="C8" s="194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194"/>
      <c r="B9" s="194"/>
      <c r="C9" s="194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189" t="s">
        <v>22</v>
      </c>
      <c r="C10" s="190"/>
      <c r="D10" s="190"/>
      <c r="E10" s="190"/>
      <c r="F10" s="190"/>
      <c r="G10" s="190"/>
      <c r="H10" s="190"/>
      <c r="I10" s="190"/>
      <c r="J10" s="191"/>
      <c r="K10" s="2"/>
    </row>
    <row r="11" spans="1:11" ht="13.5" customHeight="1" x14ac:dyDescent="0.35">
      <c r="A11" s="14"/>
      <c r="B11" s="100"/>
      <c r="C11" s="21" t="s">
        <v>23</v>
      </c>
      <c r="D11" s="195" t="e">
        <f>IF(Project_Name="","",Project_Name)</f>
        <v>#NAME?</v>
      </c>
      <c r="E11" s="195"/>
      <c r="F11" s="117"/>
      <c r="G11" s="117"/>
      <c r="H11" s="117"/>
      <c r="I11" s="21" t="s">
        <v>24</v>
      </c>
      <c r="J11" s="22">
        <f ca="1">TODAY()</f>
        <v>44955</v>
      </c>
      <c r="K11" s="19"/>
    </row>
    <row r="12" spans="1:11" ht="13.5" customHeight="1" x14ac:dyDescent="0.35">
      <c r="A12" s="14"/>
      <c r="B12" s="102"/>
      <c r="C12" s="6" t="s">
        <v>25</v>
      </c>
      <c r="D12" s="196" t="e">
        <f>IF(Project_Town="","",Project_Town)</f>
        <v>#NAME?</v>
      </c>
      <c r="E12" s="196"/>
      <c r="F12" s="18"/>
      <c r="G12" s="18"/>
      <c r="H12" s="18"/>
      <c r="I12" s="118" t="s">
        <v>1</v>
      </c>
      <c r="J12" s="105" t="e">
        <f>IF(Report_Date="","",Report_Date)</f>
        <v>#NAME?</v>
      </c>
      <c r="K12" s="20"/>
    </row>
    <row r="13" spans="1:11" ht="13.5" customHeight="1" x14ac:dyDescent="0.35">
      <c r="A13" s="14"/>
      <c r="B13" s="106"/>
      <c r="C13" s="7" t="s">
        <v>0</v>
      </c>
      <c r="D13" s="197" t="e">
        <f>IF(Project_Customer="","",Project_Customer)</f>
        <v>#NAME?</v>
      </c>
      <c r="E13" s="197"/>
      <c r="F13" s="119"/>
      <c r="G13" s="119"/>
      <c r="H13" s="119"/>
      <c r="I13" s="7" t="s">
        <v>26</v>
      </c>
      <c r="J13" s="109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189" t="s">
        <v>3</v>
      </c>
      <c r="C15" s="190"/>
      <c r="D15" s="190"/>
      <c r="E15" s="190"/>
      <c r="F15" s="190"/>
      <c r="G15" s="190"/>
      <c r="H15" s="190"/>
      <c r="I15" s="190"/>
      <c r="J15" s="191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20" t="s">
        <v>6</v>
      </c>
      <c r="C17" s="121" t="s">
        <v>4</v>
      </c>
      <c r="D17" s="121" t="s">
        <v>5</v>
      </c>
      <c r="E17" s="122" t="s">
        <v>55</v>
      </c>
      <c r="F17" s="121" t="s">
        <v>56</v>
      </c>
      <c r="G17" s="123" t="s">
        <v>52</v>
      </c>
      <c r="H17" s="123" t="s">
        <v>60</v>
      </c>
      <c r="I17" s="192" t="s">
        <v>57</v>
      </c>
      <c r="J17" s="193"/>
      <c r="K17" s="11"/>
    </row>
    <row r="18" spans="1:11" ht="15.5" x14ac:dyDescent="0.35">
      <c r="A18" s="10"/>
      <c r="B18" s="124" t="s">
        <v>45</v>
      </c>
      <c r="C18" s="125" t="s">
        <v>46</v>
      </c>
      <c r="D18" s="125" t="s">
        <v>47</v>
      </c>
      <c r="E18" s="126" t="s">
        <v>58</v>
      </c>
      <c r="F18" s="127" t="s">
        <v>59</v>
      </c>
      <c r="G18" s="128" t="s">
        <v>53</v>
      </c>
      <c r="H18" s="128" t="str" cm="1">
        <f t="array" ref="H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8" s="128"/>
      <c r="J18" s="129"/>
      <c r="K18" s="11"/>
    </row>
    <row r="19" spans="1:11" x14ac:dyDescent="0.35">
      <c r="A19" s="1"/>
      <c r="B19" s="130"/>
      <c r="C19" s="131"/>
      <c r="D19" s="131"/>
      <c r="E19" s="132"/>
      <c r="F19" s="133"/>
      <c r="G19" s="133"/>
      <c r="H19" s="133" t="str" cm="1">
        <f t="array" ref="H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9" s="134"/>
      <c r="J19" s="135"/>
      <c r="K19" s="11"/>
    </row>
    <row r="20" spans="1:11" x14ac:dyDescent="0.35">
      <c r="A20" s="1"/>
      <c r="B20" s="130"/>
      <c r="C20" s="131"/>
      <c r="D20" s="131"/>
      <c r="E20" s="132"/>
      <c r="F20" s="133"/>
      <c r="G20" s="133"/>
      <c r="H20" s="133" t="str" cm="1">
        <f t="array" ref="H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0" s="134"/>
      <c r="J20" s="135"/>
      <c r="K20" s="11"/>
    </row>
    <row r="21" spans="1:11" x14ac:dyDescent="0.35">
      <c r="A21" s="1"/>
      <c r="B21" s="130"/>
      <c r="C21" s="131"/>
      <c r="D21" s="131"/>
      <c r="E21" s="132"/>
      <c r="F21" s="133"/>
      <c r="G21" s="133"/>
      <c r="H21" s="133" t="str" cm="1">
        <f t="array" ref="H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1" s="134"/>
      <c r="J21" s="135"/>
      <c r="K21" s="11"/>
    </row>
    <row r="22" spans="1:11" x14ac:dyDescent="0.35">
      <c r="A22" s="1"/>
      <c r="B22" s="130"/>
      <c r="C22" s="131"/>
      <c r="D22" s="131"/>
      <c r="E22" s="132"/>
      <c r="F22" s="133"/>
      <c r="G22" s="133"/>
      <c r="H22" s="133" t="str" cm="1">
        <f t="array" ref="H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2" s="134"/>
      <c r="J22" s="135"/>
      <c r="K22" s="11"/>
    </row>
    <row r="23" spans="1:11" x14ac:dyDescent="0.35">
      <c r="A23" s="1"/>
      <c r="B23" s="130"/>
      <c r="C23" s="131"/>
      <c r="D23" s="131"/>
      <c r="E23" s="132"/>
      <c r="F23" s="133"/>
      <c r="G23" s="133"/>
      <c r="H23" s="133" t="str" cm="1">
        <f t="array" ref="H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3" s="134"/>
      <c r="J23" s="135"/>
      <c r="K23" s="11"/>
    </row>
    <row r="24" spans="1:11" x14ac:dyDescent="0.35">
      <c r="A24" s="1"/>
      <c r="B24" s="130"/>
      <c r="C24" s="131"/>
      <c r="D24" s="131"/>
      <c r="E24" s="132"/>
      <c r="F24" s="133"/>
      <c r="G24" s="133"/>
      <c r="H24" s="133" t="str" cm="1">
        <f t="array" ref="H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4" s="134"/>
      <c r="J24" s="135"/>
      <c r="K24" s="11"/>
    </row>
    <row r="25" spans="1:11" x14ac:dyDescent="0.35">
      <c r="A25" s="1"/>
      <c r="B25" s="130"/>
      <c r="C25" s="131"/>
      <c r="D25" s="131"/>
      <c r="E25" s="132"/>
      <c r="F25" s="133"/>
      <c r="G25" s="133"/>
      <c r="H25" s="133" t="str" cm="1">
        <f t="array" ref="H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5" s="134"/>
      <c r="J25" s="135"/>
      <c r="K25" s="11"/>
    </row>
    <row r="26" spans="1:11" x14ac:dyDescent="0.35">
      <c r="A26" s="1"/>
      <c r="B26" s="130"/>
      <c r="C26" s="131"/>
      <c r="D26" s="131"/>
      <c r="E26" s="132"/>
      <c r="F26" s="133"/>
      <c r="G26" s="133"/>
      <c r="H26" s="133" t="str" cm="1">
        <f t="array" ref="H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6" s="134"/>
      <c r="J26" s="135"/>
      <c r="K26" s="11"/>
    </row>
    <row r="27" spans="1:11" x14ac:dyDescent="0.35">
      <c r="A27" s="1"/>
      <c r="B27" s="130"/>
      <c r="C27" s="131"/>
      <c r="D27" s="131"/>
      <c r="E27" s="132"/>
      <c r="F27" s="133"/>
      <c r="G27" s="133"/>
      <c r="H27" s="133" t="str" cm="1">
        <f t="array" ref="H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7" s="134"/>
      <c r="J27" s="135"/>
      <c r="K27" s="11"/>
    </row>
    <row r="28" spans="1:11" x14ac:dyDescent="0.35">
      <c r="A28" s="1"/>
      <c r="B28" s="130"/>
      <c r="C28" s="131"/>
      <c r="D28" s="131"/>
      <c r="E28" s="132"/>
      <c r="F28" s="133"/>
      <c r="G28" s="133"/>
      <c r="H28" s="133" t="str" cm="1">
        <f t="array" ref="H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8" s="134"/>
      <c r="J28" s="135"/>
      <c r="K28" s="11"/>
    </row>
    <row r="29" spans="1:11" x14ac:dyDescent="0.35">
      <c r="A29" s="1"/>
      <c r="B29" s="130"/>
      <c r="C29" s="131"/>
      <c r="D29" s="131"/>
      <c r="E29" s="132"/>
      <c r="F29" s="133"/>
      <c r="G29" s="133"/>
      <c r="H29" s="133" t="str" cm="1">
        <f t="array" ref="H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9" s="134"/>
      <c r="J29" s="135"/>
      <c r="K29" s="11"/>
    </row>
    <row r="30" spans="1:11" x14ac:dyDescent="0.35">
      <c r="A30" s="1"/>
      <c r="B30" s="130"/>
      <c r="C30" s="131"/>
      <c r="D30" s="131"/>
      <c r="E30" s="132"/>
      <c r="F30" s="133"/>
      <c r="G30" s="133"/>
      <c r="H30" s="133" t="str" cm="1">
        <f t="array" ref="H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0" s="134"/>
      <c r="J30" s="135"/>
      <c r="K30" s="11"/>
    </row>
    <row r="31" spans="1:11" x14ac:dyDescent="0.35">
      <c r="A31" s="1"/>
      <c r="B31" s="130"/>
      <c r="C31" s="131"/>
      <c r="D31" s="131"/>
      <c r="E31" s="132"/>
      <c r="F31" s="133"/>
      <c r="G31" s="133"/>
      <c r="H31" s="133" t="str" cm="1">
        <f t="array" ref="H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1" s="134"/>
      <c r="J31" s="135"/>
      <c r="K31" s="11"/>
    </row>
    <row r="32" spans="1:11" x14ac:dyDescent="0.35">
      <c r="A32" s="1"/>
      <c r="B32" s="130"/>
      <c r="C32" s="131"/>
      <c r="D32" s="131"/>
      <c r="E32" s="132"/>
      <c r="F32" s="133"/>
      <c r="G32" s="133"/>
      <c r="H32" s="133" t="str" cm="1">
        <f t="array" ref="H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2" s="134"/>
      <c r="J32" s="135"/>
      <c r="K32" s="11"/>
    </row>
    <row r="33" spans="1:11" x14ac:dyDescent="0.35">
      <c r="A33" s="1"/>
      <c r="B33" s="130"/>
      <c r="C33" s="131"/>
      <c r="D33" s="131"/>
      <c r="E33" s="132"/>
      <c r="F33" s="133"/>
      <c r="G33" s="133"/>
      <c r="H33" s="133" t="str" cm="1">
        <f t="array" ref="H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3" s="134"/>
      <c r="J33" s="135"/>
      <c r="K33" s="11"/>
    </row>
    <row r="34" spans="1:11" x14ac:dyDescent="0.35">
      <c r="A34" s="1"/>
      <c r="B34" s="130"/>
      <c r="C34" s="131"/>
      <c r="D34" s="131"/>
      <c r="E34" s="132"/>
      <c r="F34" s="133"/>
      <c r="G34" s="133"/>
      <c r="H34" s="133" t="str" cm="1">
        <f t="array" ref="H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4" s="134"/>
      <c r="J34" s="135"/>
      <c r="K34" s="11"/>
    </row>
    <row r="35" spans="1:11" x14ac:dyDescent="0.35">
      <c r="A35" s="1"/>
      <c r="B35" s="130"/>
      <c r="C35" s="131"/>
      <c r="D35" s="131"/>
      <c r="E35" s="132"/>
      <c r="F35" s="133"/>
      <c r="G35" s="133"/>
      <c r="H35" s="133" t="str" cm="1">
        <f t="array" ref="H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5" s="134"/>
      <c r="J35" s="135"/>
      <c r="K35" s="11"/>
    </row>
    <row r="36" spans="1:11" x14ac:dyDescent="0.35">
      <c r="A36" s="1"/>
      <c r="B36" s="130"/>
      <c r="C36" s="131"/>
      <c r="D36" s="131"/>
      <c r="E36" s="132"/>
      <c r="F36" s="133"/>
      <c r="G36" s="133"/>
      <c r="H36" s="133" t="str" cm="1">
        <f t="array" ref="H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6" s="134"/>
      <c r="J36" s="135"/>
      <c r="K36" s="11"/>
    </row>
    <row r="37" spans="1:11" x14ac:dyDescent="0.35">
      <c r="A37" s="1"/>
      <c r="B37" s="130"/>
      <c r="C37" s="131"/>
      <c r="D37" s="131"/>
      <c r="E37" s="132"/>
      <c r="F37" s="133"/>
      <c r="G37" s="133"/>
      <c r="H37" s="133" t="str" cm="1">
        <f t="array" ref="H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7" s="134"/>
      <c r="J37" s="135"/>
      <c r="K37" s="11"/>
    </row>
    <row r="38" spans="1:11" x14ac:dyDescent="0.35">
      <c r="A38" s="1"/>
      <c r="B38" s="130"/>
      <c r="C38" s="131"/>
      <c r="D38" s="131"/>
      <c r="E38" s="132"/>
      <c r="F38" s="133"/>
      <c r="G38" s="133"/>
      <c r="H38" s="133" t="str" cm="1">
        <f t="array" ref="H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8" s="134"/>
      <c r="J38" s="135"/>
      <c r="K38" s="11"/>
    </row>
    <row r="39" spans="1:11" x14ac:dyDescent="0.35">
      <c r="A39" s="1"/>
      <c r="B39" s="130"/>
      <c r="C39" s="131"/>
      <c r="D39" s="131"/>
      <c r="E39" s="132"/>
      <c r="F39" s="133"/>
      <c r="G39" s="133"/>
      <c r="H39" s="133" t="str" cm="1">
        <f t="array" ref="H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9" s="134"/>
      <c r="J39" s="135"/>
      <c r="K39" s="11"/>
    </row>
    <row r="40" spans="1:11" x14ac:dyDescent="0.35">
      <c r="A40" s="1"/>
      <c r="B40" s="130"/>
      <c r="C40" s="131"/>
      <c r="D40" s="131"/>
      <c r="E40" s="132"/>
      <c r="F40" s="133"/>
      <c r="G40" s="133"/>
      <c r="H40" s="133" t="str" cm="1">
        <f t="array" ref="H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0" s="134"/>
      <c r="J40" s="135"/>
      <c r="K40" s="11"/>
    </row>
    <row r="41" spans="1:11" x14ac:dyDescent="0.35">
      <c r="A41" s="1"/>
      <c r="B41" s="130"/>
      <c r="C41" s="131"/>
      <c r="D41" s="131"/>
      <c r="E41" s="132"/>
      <c r="F41" s="133"/>
      <c r="G41" s="133"/>
      <c r="H41" s="133" t="str" cm="1">
        <f t="array" ref="H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1" s="134"/>
      <c r="J41" s="135"/>
      <c r="K41" s="11"/>
    </row>
    <row r="42" spans="1:11" x14ac:dyDescent="0.35">
      <c r="A42" s="1"/>
      <c r="B42" s="130"/>
      <c r="C42" s="131"/>
      <c r="D42" s="131"/>
      <c r="E42" s="132"/>
      <c r="F42" s="133"/>
      <c r="G42" s="133"/>
      <c r="H42" s="133" t="str" cm="1">
        <f t="array" ref="H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2" s="134"/>
      <c r="J42" s="135"/>
      <c r="K42" s="11"/>
    </row>
    <row r="43" spans="1:11" x14ac:dyDescent="0.35">
      <c r="A43" s="1"/>
      <c r="B43" s="130"/>
      <c r="C43" s="131"/>
      <c r="D43" s="131"/>
      <c r="E43" s="132"/>
      <c r="F43" s="133"/>
      <c r="G43" s="133"/>
      <c r="H43" s="133" t="str" cm="1">
        <f t="array" ref="H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3" s="134"/>
      <c r="J43" s="135"/>
      <c r="K43" s="11"/>
    </row>
    <row r="44" spans="1:11" x14ac:dyDescent="0.35">
      <c r="A44" s="1"/>
      <c r="B44" s="130"/>
      <c r="C44" s="131"/>
      <c r="D44" s="131"/>
      <c r="E44" s="132"/>
      <c r="F44" s="133"/>
      <c r="G44" s="133"/>
      <c r="H44" s="133" t="str" cm="1">
        <f t="array" ref="H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4" s="134"/>
      <c r="J44" s="135"/>
      <c r="K44" s="11"/>
    </row>
    <row r="45" spans="1:11" x14ac:dyDescent="0.35">
      <c r="A45" s="1"/>
      <c r="B45" s="130"/>
      <c r="C45" s="131"/>
      <c r="D45" s="131"/>
      <c r="E45" s="132"/>
      <c r="F45" s="133"/>
      <c r="G45" s="133"/>
      <c r="H45" s="133" t="str" cm="1">
        <f t="array" ref="H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5" s="134"/>
      <c r="J45" s="135"/>
      <c r="K45" s="11"/>
    </row>
    <row r="46" spans="1:11" x14ac:dyDescent="0.35">
      <c r="A46" s="1"/>
      <c r="B46" s="130"/>
      <c r="C46" s="131"/>
      <c r="D46" s="131"/>
      <c r="E46" s="132"/>
      <c r="F46" s="133"/>
      <c r="G46" s="133"/>
      <c r="H46" s="133" t="str" cm="1">
        <f t="array" ref="H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6" s="134"/>
      <c r="J46" s="135"/>
      <c r="K46" s="11"/>
    </row>
    <row r="47" spans="1:11" x14ac:dyDescent="0.35">
      <c r="A47" s="1"/>
      <c r="B47" s="130"/>
      <c r="C47" s="131"/>
      <c r="D47" s="131"/>
      <c r="E47" s="132"/>
      <c r="F47" s="133"/>
      <c r="G47" s="133"/>
      <c r="H47" s="133" t="str" cm="1">
        <f t="array" ref="H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7" s="134"/>
      <c r="J47" s="135"/>
      <c r="K47" s="11"/>
    </row>
    <row r="48" spans="1:11" x14ac:dyDescent="0.35">
      <c r="A48" s="1"/>
      <c r="B48" s="136"/>
      <c r="C48" s="137"/>
      <c r="D48" s="137"/>
      <c r="E48" s="138"/>
      <c r="F48" s="139"/>
      <c r="G48" s="139"/>
      <c r="H48" s="139" t="str" cm="1">
        <f t="array" ref="H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8" s="140"/>
      <c r="J48" s="141"/>
      <c r="K48" s="11"/>
    </row>
    <row r="49" spans="1:11" x14ac:dyDescent="0.35">
      <c r="A49" s="1"/>
      <c r="B49" s="113"/>
      <c r="C49" s="113"/>
      <c r="D49" s="113"/>
      <c r="E49" s="113"/>
      <c r="F49" s="113"/>
      <c r="G49" s="113"/>
      <c r="H49" s="113"/>
      <c r="I49" s="116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D2:J2"/>
    <mergeCell ref="D5:K5"/>
    <mergeCell ref="A6:C6"/>
    <mergeCell ref="D6:K6"/>
    <mergeCell ref="A7:C7"/>
    <mergeCell ref="D7:K7"/>
    <mergeCell ref="B15:J15"/>
    <mergeCell ref="I17:J17"/>
    <mergeCell ref="A8:C8"/>
    <mergeCell ref="A9:C9"/>
    <mergeCell ref="B10:J10"/>
    <mergeCell ref="D11:E11"/>
    <mergeCell ref="D12:E12"/>
    <mergeCell ref="D13:E13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85" zoomScaleNormal="70" zoomScalePageLayoutView="85" workbookViewId="0">
      <selection activeCell="A6" sqref="A6:C6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198" t="s">
        <v>14</v>
      </c>
      <c r="E2" s="198"/>
      <c r="F2" s="198"/>
      <c r="G2" s="198"/>
      <c r="H2" s="198"/>
      <c r="I2" s="198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183" t="s">
        <v>9</v>
      </c>
      <c r="E5" s="183"/>
      <c r="F5" s="183"/>
      <c r="G5" s="183"/>
      <c r="H5" s="183"/>
      <c r="I5" s="183"/>
      <c r="J5" s="183"/>
    </row>
    <row r="6" spans="1:16" ht="15" customHeight="1" x14ac:dyDescent="0.35">
      <c r="A6" s="194"/>
      <c r="B6" s="194"/>
      <c r="C6" s="194"/>
      <c r="D6" s="147" t="s">
        <v>54</v>
      </c>
      <c r="E6" s="147"/>
      <c r="F6" s="147"/>
      <c r="G6" s="147"/>
      <c r="H6" s="147"/>
      <c r="I6" s="147"/>
      <c r="J6" s="147"/>
    </row>
    <row r="7" spans="1:16" ht="13.5" customHeight="1" x14ac:dyDescent="0.35">
      <c r="A7" s="194"/>
      <c r="B7" s="194"/>
      <c r="C7" s="194"/>
      <c r="D7" s="147"/>
      <c r="E7" s="147"/>
      <c r="F7" s="147"/>
      <c r="G7" s="147"/>
      <c r="H7" s="147"/>
      <c r="I7" s="147"/>
      <c r="J7" s="147"/>
    </row>
    <row r="8" spans="1:16" ht="13.5" customHeight="1" x14ac:dyDescent="0.35">
      <c r="A8" s="194"/>
      <c r="B8" s="194"/>
      <c r="C8" s="194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194"/>
      <c r="B9" s="194"/>
      <c r="C9" s="194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189" t="s">
        <v>22</v>
      </c>
      <c r="C10" s="190"/>
      <c r="D10" s="190"/>
      <c r="E10" s="190"/>
      <c r="F10" s="190"/>
      <c r="G10" s="190"/>
      <c r="H10" s="190"/>
      <c r="I10" s="191"/>
      <c r="J10" s="2"/>
    </row>
    <row r="11" spans="1:16" ht="13.5" customHeight="1" x14ac:dyDescent="0.35">
      <c r="A11" s="14"/>
      <c r="B11" s="100"/>
      <c r="C11" s="21" t="s">
        <v>23</v>
      </c>
      <c r="D11" s="101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44955</v>
      </c>
      <c r="J11" s="19"/>
    </row>
    <row r="12" spans="1:16" ht="13.5" customHeight="1" x14ac:dyDescent="0.35">
      <c r="A12" s="14"/>
      <c r="B12" s="102"/>
      <c r="C12" s="6" t="s">
        <v>25</v>
      </c>
      <c r="D12" s="103" t="e">
        <f>IF(Project_Town="","",Project_Town)</f>
        <v>#NAME?</v>
      </c>
      <c r="E12" s="34"/>
      <c r="F12" s="34"/>
      <c r="G12" s="34"/>
      <c r="H12" s="104" t="s">
        <v>1</v>
      </c>
      <c r="I12" s="105" t="e">
        <f>IF(Report_Date="","",Report_Date)</f>
        <v>#NAME?</v>
      </c>
      <c r="J12" s="20"/>
    </row>
    <row r="13" spans="1:16" ht="13.5" customHeight="1" x14ac:dyDescent="0.35">
      <c r="A13" s="14"/>
      <c r="B13" s="106"/>
      <c r="C13" s="7" t="s">
        <v>0</v>
      </c>
      <c r="D13" s="107" t="e">
        <f>IF(Project_Customer="","",Project_Customer)</f>
        <v>#NAME?</v>
      </c>
      <c r="E13" s="108"/>
      <c r="F13" s="108"/>
      <c r="G13" s="108"/>
      <c r="H13" s="7" t="s">
        <v>26</v>
      </c>
      <c r="I13" s="109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189" t="s">
        <v>38</v>
      </c>
      <c r="C15" s="190"/>
      <c r="D15" s="190"/>
      <c r="E15" s="190"/>
      <c r="F15" s="190"/>
      <c r="G15" s="190"/>
      <c r="H15" s="190"/>
      <c r="I15" s="191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10"/>
      <c r="C17" s="111"/>
      <c r="D17" s="110"/>
      <c r="E17" s="110"/>
      <c r="F17" s="110"/>
      <c r="G17" s="110"/>
      <c r="H17" s="112"/>
      <c r="I17" s="112"/>
      <c r="J17" s="11"/>
    </row>
    <row r="18" spans="1:10" ht="15" customHeight="1" x14ac:dyDescent="0.35">
      <c r="A18" s="10"/>
      <c r="B18" s="113"/>
      <c r="C18" s="114"/>
      <c r="D18" s="113"/>
      <c r="E18" s="113"/>
      <c r="F18" s="115"/>
      <c r="G18" s="115"/>
      <c r="H18" s="1"/>
      <c r="I18" s="1"/>
      <c r="J18" s="11"/>
    </row>
    <row r="19" spans="1:10" ht="15" customHeight="1" x14ac:dyDescent="0.35">
      <c r="A19" s="1"/>
      <c r="B19" s="113"/>
      <c r="C19" s="114"/>
      <c r="D19" s="113"/>
      <c r="E19" s="113"/>
      <c r="F19" s="115"/>
      <c r="G19" s="115"/>
      <c r="H19" s="1"/>
      <c r="I19" s="1"/>
      <c r="J19" s="11"/>
    </row>
    <row r="20" spans="1:10" ht="15" customHeight="1" x14ac:dyDescent="0.35">
      <c r="A20" s="1"/>
      <c r="B20" s="113"/>
      <c r="C20" s="114"/>
      <c r="D20" s="113"/>
      <c r="E20" s="113"/>
      <c r="F20" s="115"/>
      <c r="G20" s="115"/>
      <c r="H20" s="1"/>
      <c r="I20" s="1"/>
      <c r="J20" s="11"/>
    </row>
    <row r="21" spans="1:10" ht="15" customHeight="1" x14ac:dyDescent="0.35">
      <c r="A21" s="1"/>
      <c r="B21" s="113"/>
      <c r="C21" s="114"/>
      <c r="D21" s="113"/>
      <c r="E21" s="113"/>
      <c r="F21" s="115"/>
      <c r="G21" s="115"/>
      <c r="H21" s="1"/>
      <c r="I21" s="1"/>
      <c r="J21" s="11"/>
    </row>
    <row r="22" spans="1:10" ht="15" customHeight="1" x14ac:dyDescent="0.35">
      <c r="A22" s="1"/>
      <c r="B22" s="113"/>
      <c r="C22" s="114"/>
      <c r="D22" s="113"/>
      <c r="E22" s="113"/>
      <c r="F22" s="115"/>
      <c r="G22" s="115"/>
      <c r="H22" s="1"/>
      <c r="I22" s="1"/>
      <c r="J22" s="11"/>
    </row>
    <row r="23" spans="1:10" ht="15" customHeight="1" x14ac:dyDescent="0.35">
      <c r="A23" s="1"/>
      <c r="B23" s="113"/>
      <c r="C23" s="114"/>
      <c r="D23" s="113"/>
      <c r="E23" s="113"/>
      <c r="F23" s="115"/>
      <c r="G23" s="115"/>
      <c r="H23" s="1"/>
      <c r="I23" s="1"/>
      <c r="J23" s="11"/>
    </row>
    <row r="24" spans="1:10" ht="15" customHeight="1" x14ac:dyDescent="0.35">
      <c r="A24" s="1"/>
      <c r="B24" s="113"/>
      <c r="C24" s="114"/>
      <c r="D24" s="113"/>
      <c r="E24" s="113"/>
      <c r="F24" s="115"/>
      <c r="G24" s="115"/>
      <c r="H24" s="1"/>
      <c r="I24" s="1"/>
      <c r="J24" s="11"/>
    </row>
    <row r="25" spans="1:10" ht="15" customHeight="1" x14ac:dyDescent="0.35">
      <c r="A25" s="1"/>
      <c r="B25" s="113"/>
      <c r="C25" s="114"/>
      <c r="D25" s="113"/>
      <c r="E25" s="113"/>
      <c r="F25" s="115"/>
      <c r="G25" s="115"/>
      <c r="H25" s="1"/>
      <c r="I25" s="1"/>
      <c r="J25" s="11"/>
    </row>
    <row r="26" spans="1:10" ht="15" customHeight="1" x14ac:dyDescent="0.35">
      <c r="A26" s="1"/>
      <c r="B26" s="113"/>
      <c r="C26" s="114"/>
      <c r="D26" s="113"/>
      <c r="E26" s="113"/>
      <c r="F26" s="115"/>
      <c r="G26" s="115"/>
      <c r="H26" s="1"/>
      <c r="I26" s="1"/>
      <c r="J26" s="11"/>
    </row>
    <row r="27" spans="1:10" ht="15" customHeight="1" x14ac:dyDescent="0.35">
      <c r="A27" s="1"/>
      <c r="B27" s="113"/>
      <c r="C27" s="114"/>
      <c r="D27" s="113"/>
      <c r="E27" s="113"/>
      <c r="F27" s="115"/>
      <c r="G27" s="115"/>
      <c r="H27" s="1"/>
      <c r="I27" s="1"/>
      <c r="J27" s="11"/>
    </row>
    <row r="28" spans="1:10" ht="15" customHeight="1" x14ac:dyDescent="0.35">
      <c r="A28" s="1"/>
      <c r="B28" s="113"/>
      <c r="C28" s="114"/>
      <c r="D28" s="113"/>
      <c r="E28" s="113"/>
      <c r="F28" s="115"/>
      <c r="G28" s="115"/>
      <c r="H28" s="1"/>
      <c r="I28" s="1"/>
      <c r="J28" s="11"/>
    </row>
    <row r="29" spans="1:10" ht="15" customHeight="1" x14ac:dyDescent="0.35">
      <c r="A29" s="1"/>
      <c r="B29" s="113"/>
      <c r="C29" s="114"/>
      <c r="D29" s="113"/>
      <c r="E29" s="113"/>
      <c r="F29" s="115"/>
      <c r="G29" s="115"/>
      <c r="H29" s="1"/>
      <c r="I29" s="1"/>
      <c r="J29" s="11"/>
    </row>
    <row r="30" spans="1:10" ht="15" customHeight="1" x14ac:dyDescent="0.35">
      <c r="A30" s="1"/>
      <c r="B30" s="113"/>
      <c r="C30" s="114"/>
      <c r="D30" s="113"/>
      <c r="E30" s="113"/>
      <c r="F30" s="115"/>
      <c r="G30" s="115"/>
      <c r="H30" s="1"/>
      <c r="I30" s="1"/>
      <c r="J30" s="11"/>
    </row>
    <row r="31" spans="1:10" ht="15" customHeight="1" x14ac:dyDescent="0.35">
      <c r="A31" s="1"/>
      <c r="B31" s="113"/>
      <c r="C31" s="114"/>
      <c r="D31" s="113"/>
      <c r="E31" s="113"/>
      <c r="F31" s="115"/>
      <c r="G31" s="115"/>
      <c r="H31" s="1"/>
      <c r="I31" s="1"/>
      <c r="J31" s="11"/>
    </row>
    <row r="32" spans="1:10" ht="15" customHeight="1" x14ac:dyDescent="0.35">
      <c r="A32" s="1"/>
      <c r="B32" s="113"/>
      <c r="C32" s="114"/>
      <c r="D32" s="113"/>
      <c r="E32" s="113"/>
      <c r="F32" s="115"/>
      <c r="G32" s="115"/>
      <c r="H32" s="1"/>
      <c r="I32" s="1"/>
      <c r="J32" s="11"/>
    </row>
    <row r="33" spans="1:10" ht="15" customHeight="1" x14ac:dyDescent="0.35">
      <c r="A33" s="1"/>
      <c r="B33" s="113"/>
      <c r="C33" s="114"/>
      <c r="D33" s="113"/>
      <c r="E33" s="113"/>
      <c r="F33" s="115"/>
      <c r="G33" s="115"/>
      <c r="H33" s="1"/>
      <c r="I33" s="1"/>
      <c r="J33" s="11"/>
    </row>
    <row r="34" spans="1:10" ht="15" customHeight="1" x14ac:dyDescent="0.35">
      <c r="A34" s="1"/>
      <c r="B34" s="113"/>
      <c r="C34" s="114"/>
      <c r="D34" s="113"/>
      <c r="E34" s="113"/>
      <c r="F34" s="115"/>
      <c r="G34" s="115"/>
      <c r="H34" s="1"/>
      <c r="I34" s="1"/>
      <c r="J34" s="11"/>
    </row>
    <row r="35" spans="1:10" ht="15" customHeight="1" x14ac:dyDescent="0.35">
      <c r="A35" s="1"/>
      <c r="B35" s="113"/>
      <c r="C35" s="114"/>
      <c r="D35" s="113"/>
      <c r="E35" s="113"/>
      <c r="F35" s="115"/>
      <c r="G35" s="115"/>
      <c r="H35" s="1"/>
      <c r="I35" s="1"/>
      <c r="J35" s="11"/>
    </row>
    <row r="36" spans="1:10" ht="15" customHeight="1" x14ac:dyDescent="0.35">
      <c r="A36" s="1"/>
      <c r="B36" s="113"/>
      <c r="C36" s="114"/>
      <c r="D36" s="113"/>
      <c r="E36" s="113"/>
      <c r="F36" s="115"/>
      <c r="G36" s="115"/>
      <c r="H36" s="1"/>
      <c r="I36" s="1"/>
      <c r="J36" s="11"/>
    </row>
    <row r="37" spans="1:10" ht="15" customHeight="1" x14ac:dyDescent="0.35">
      <c r="A37" s="1"/>
      <c r="B37" s="113"/>
      <c r="C37" s="114"/>
      <c r="D37" s="113"/>
      <c r="E37" s="113"/>
      <c r="F37" s="115"/>
      <c r="G37" s="115"/>
      <c r="H37" s="1"/>
      <c r="I37" s="1"/>
      <c r="J37" s="11"/>
    </row>
    <row r="38" spans="1:10" ht="15" customHeight="1" x14ac:dyDescent="0.35">
      <c r="A38" s="1"/>
      <c r="B38" s="113"/>
      <c r="C38" s="114"/>
      <c r="D38" s="113"/>
      <c r="E38" s="113"/>
      <c r="F38" s="115"/>
      <c r="G38" s="115"/>
      <c r="H38" s="1"/>
      <c r="I38" s="1"/>
      <c r="J38" s="11"/>
    </row>
    <row r="39" spans="1:10" ht="15" customHeight="1" x14ac:dyDescent="0.35">
      <c r="A39" s="1"/>
      <c r="B39" s="113"/>
      <c r="C39" s="114"/>
      <c r="D39" s="113"/>
      <c r="E39" s="113"/>
      <c r="F39" s="115"/>
      <c r="G39" s="115"/>
      <c r="H39" s="1"/>
      <c r="I39" s="1"/>
      <c r="J39" s="11"/>
    </row>
    <row r="40" spans="1:10" ht="15" customHeight="1" x14ac:dyDescent="0.35">
      <c r="A40" s="1"/>
      <c r="B40" s="113"/>
      <c r="C40" s="114"/>
      <c r="D40" s="113"/>
      <c r="E40" s="113"/>
      <c r="F40" s="115"/>
      <c r="G40" s="115"/>
      <c r="H40" s="1"/>
      <c r="I40" s="1"/>
      <c r="J40" s="11"/>
    </row>
    <row r="41" spans="1:10" ht="15" customHeight="1" x14ac:dyDescent="0.35">
      <c r="A41" s="1"/>
      <c r="B41" s="113"/>
      <c r="C41" s="114"/>
      <c r="D41" s="113"/>
      <c r="E41" s="113"/>
      <c r="F41" s="115"/>
      <c r="G41" s="115"/>
      <c r="H41" s="1"/>
      <c r="I41" s="1"/>
      <c r="J41" s="11"/>
    </row>
    <row r="42" spans="1:10" ht="15" customHeight="1" x14ac:dyDescent="0.35">
      <c r="A42" s="1"/>
      <c r="B42" s="113"/>
      <c r="C42" s="114"/>
      <c r="D42" s="113"/>
      <c r="E42" s="113"/>
      <c r="F42" s="115"/>
      <c r="G42" s="115"/>
      <c r="H42" s="1"/>
      <c r="I42" s="1"/>
      <c r="J42" s="11"/>
    </row>
    <row r="43" spans="1:10" ht="15" customHeight="1" x14ac:dyDescent="0.35">
      <c r="A43" s="1"/>
      <c r="B43" s="113"/>
      <c r="C43" s="114"/>
      <c r="D43" s="113"/>
      <c r="E43" s="113"/>
      <c r="F43" s="115"/>
      <c r="G43" s="115"/>
      <c r="H43" s="1"/>
      <c r="I43" s="1"/>
      <c r="J43" s="11"/>
    </row>
    <row r="44" spans="1:10" ht="15" customHeight="1" x14ac:dyDescent="0.35">
      <c r="A44" s="1"/>
      <c r="B44" s="113"/>
      <c r="C44" s="114"/>
      <c r="D44" s="113"/>
      <c r="E44" s="113"/>
      <c r="F44" s="115"/>
      <c r="G44" s="115"/>
      <c r="H44" s="1"/>
      <c r="I44" s="1"/>
      <c r="J44" s="11"/>
    </row>
    <row r="45" spans="1:10" ht="15" customHeight="1" x14ac:dyDescent="0.35">
      <c r="A45" s="1"/>
      <c r="B45" s="113"/>
      <c r="C45" s="114"/>
      <c r="D45" s="113"/>
      <c r="E45" s="113"/>
      <c r="F45" s="115"/>
      <c r="G45" s="115"/>
      <c r="H45" s="1"/>
      <c r="I45" s="1"/>
      <c r="J45" s="11"/>
    </row>
    <row r="46" spans="1:10" ht="15" customHeight="1" x14ac:dyDescent="0.35">
      <c r="A46" s="1"/>
      <c r="B46" s="113"/>
      <c r="C46" s="114"/>
      <c r="D46" s="113"/>
      <c r="E46" s="113"/>
      <c r="F46" s="115"/>
      <c r="G46" s="115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13"/>
      <c r="C49" s="113"/>
      <c r="D49" s="113"/>
      <c r="E49" s="113"/>
      <c r="F49" s="113"/>
      <c r="G49" s="113"/>
      <c r="H49" s="116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RawData</vt:lpstr>
      <vt:lpstr>PageGardeModel</vt:lpstr>
      <vt:lpstr>ResultatModel</vt:lpstr>
      <vt:lpstr>ImplantationModel</vt:lpstr>
      <vt:lpstr>ImplantationModel!MapsImage</vt:lpstr>
      <vt:lpstr>ImplantationModel!Page</vt:lpstr>
      <vt:lpstr>PageGardeModel!Page</vt:lpstr>
      <vt:lpstr>ResultatModel!Page</vt:lpstr>
      <vt:lpstr>ImplantationModel!Zone_d_impression</vt:lpstr>
      <vt:lpstr>PageGardeModel!Zone_d_impression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2023-01-29T10:52:26Z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